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50" windowWidth="17400" windowHeight="9525"/>
  </bookViews>
  <sheets>
    <sheet name="6.15" sheetId="2" r:id="rId1"/>
    <sheet name="National Accounts" sheetId="3" r:id="rId2"/>
  </sheets>
  <externalReferences>
    <externalReference r:id="rId3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25725"/>
</workbook>
</file>

<file path=xl/calcChain.xml><?xml version="1.0" encoding="utf-8"?>
<calcChain xmlns="http://schemas.openxmlformats.org/spreadsheetml/2006/main">
  <c r="AE7" i="2"/>
  <c r="AE8"/>
  <c r="AE9"/>
  <c r="AE10"/>
  <c r="AE12"/>
  <c r="AE13"/>
  <c r="AE14"/>
  <c r="AE15"/>
  <c r="AE16"/>
  <c r="AE18"/>
  <c r="AE6"/>
  <c r="AB16"/>
  <c r="AB14"/>
  <c r="AB12"/>
  <c r="AB10"/>
  <c r="AB8"/>
  <c r="AB7"/>
  <c r="AB6"/>
  <c r="Y16"/>
  <c r="Y15"/>
  <c r="Y14"/>
  <c r="Y13"/>
  <c r="Y12"/>
  <c r="Y10"/>
  <c r="Y9"/>
  <c r="Y8"/>
  <c r="Y7"/>
  <c r="Y6"/>
  <c r="V19"/>
  <c r="V18"/>
  <c r="V16"/>
  <c r="V14"/>
  <c r="V13"/>
  <c r="V12"/>
  <c r="V10"/>
  <c r="V9"/>
  <c r="V8"/>
  <c r="V7"/>
  <c r="V6"/>
  <c r="P16" l="1"/>
  <c r="G15"/>
  <c r="P14"/>
  <c r="G14"/>
  <c r="P13"/>
  <c r="D13"/>
  <c r="P12"/>
  <c r="D12"/>
  <c r="D11"/>
  <c r="P10"/>
  <c r="D10"/>
  <c r="P9"/>
  <c r="D9"/>
  <c r="P8"/>
  <c r="D8"/>
  <c r="P7"/>
  <c r="D7"/>
  <c r="P6"/>
  <c r="D6"/>
</calcChain>
</file>

<file path=xl/sharedStrings.xml><?xml version="1.0" encoding="utf-8"?>
<sst xmlns="http://schemas.openxmlformats.org/spreadsheetml/2006/main" count="220" uniqueCount="40">
  <si>
    <t>Minerals</t>
  </si>
  <si>
    <t>Dolomite (metric tonnes)</t>
  </si>
  <si>
    <t>Lime stone (metric tonnes)</t>
  </si>
  <si>
    <t>Gypsum (metric tonnes)</t>
  </si>
  <si>
    <t>…</t>
  </si>
  <si>
    <t>Quartzite (metric tonnes)</t>
  </si>
  <si>
    <t>Talc (metric tonnes)</t>
  </si>
  <si>
    <t>Phyllite (metric tonnes)</t>
  </si>
  <si>
    <t>Calc Tufa (metric tonnes)</t>
  </si>
  <si>
    <t>Iron Ore (metric tonnes)</t>
  </si>
  <si>
    <t>Clay</t>
  </si>
  <si>
    <t>Source: Department of Geology and Mines, MoEA, Thimphu.</t>
  </si>
  <si>
    <t>Export</t>
  </si>
  <si>
    <t>Domestic Use</t>
  </si>
  <si>
    <t>Total</t>
  </si>
  <si>
    <t>Coal mines (metric tonnes)</t>
  </si>
  <si>
    <r>
      <t xml:space="preserve">Marble  (square feet) </t>
    </r>
    <r>
      <rPr>
        <vertAlign val="superscript"/>
        <sz val="9"/>
        <rFont val="Sylfaen"/>
        <family val="1"/>
      </rPr>
      <t>1</t>
    </r>
  </si>
  <si>
    <r>
      <t xml:space="preserve">Slate ( square feet) </t>
    </r>
    <r>
      <rPr>
        <vertAlign val="superscript"/>
        <sz val="9"/>
        <rFont val="Sylfaen"/>
        <family val="1"/>
      </rPr>
      <t>1</t>
    </r>
  </si>
  <si>
    <t>Stone (metric tonnes</t>
  </si>
  <si>
    <r>
      <t>Granite ( square feet)</t>
    </r>
    <r>
      <rPr>
        <vertAlign val="superscript"/>
        <sz val="9"/>
        <rFont val="Sylfaen"/>
        <family val="1"/>
      </rPr>
      <t xml:space="preserve"> 1</t>
    </r>
  </si>
  <si>
    <t>...</t>
  </si>
  <si>
    <t>0.00</t>
  </si>
  <si>
    <t>Details</t>
  </si>
  <si>
    <t>Quarter 1</t>
  </si>
  <si>
    <t>Quarter 2</t>
  </si>
  <si>
    <t>Quarter 3</t>
  </si>
  <si>
    <t>Quarter 4</t>
  </si>
  <si>
    <t>Annual Total</t>
  </si>
  <si>
    <t>Quarter 1 (2017)</t>
  </si>
  <si>
    <t>Quarter 2 (2017)</t>
  </si>
  <si>
    <t>Quantity</t>
  </si>
  <si>
    <t>Value (please specify unit)</t>
  </si>
  <si>
    <r>
      <t>Marble  (metric tonnes)</t>
    </r>
    <r>
      <rPr>
        <vertAlign val="superscript"/>
        <sz val="9"/>
        <rFont val="Sylfaen"/>
        <family val="1"/>
      </rPr>
      <t>1</t>
    </r>
  </si>
  <si>
    <t>Stone (metric tonnes)</t>
  </si>
  <si>
    <t>Table 6.15: Mineral Production by Type and Use, Bhutan, (2014-2017)</t>
  </si>
  <si>
    <t>Quarter 3 (2017)</t>
  </si>
  <si>
    <t>Quarter 4 (2017)</t>
  </si>
  <si>
    <t>Quarter 1 (2018)</t>
  </si>
  <si>
    <t>Quarter 2 (2018)</t>
  </si>
  <si>
    <t>Quarterly Mineral Production by Quantity and value, Bhutan, (2017-Q2 2018)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</si>
</sst>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5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9"/>
      <name val="Arial"/>
      <family val="2"/>
    </font>
    <font>
      <sz val="12"/>
      <name val="Arial"/>
      <family val="2"/>
    </font>
    <font>
      <b/>
      <sz val="9"/>
      <name val="Sylfaen"/>
      <family val="1"/>
    </font>
    <font>
      <b/>
      <sz val="9"/>
      <name val="Arial"/>
      <family val="2"/>
    </font>
    <font>
      <vertAlign val="superscript"/>
      <sz val="9"/>
      <name val="Sylfaen"/>
      <family val="1"/>
    </font>
    <font>
      <i/>
      <sz val="9"/>
      <name val="Sylfaen"/>
      <family val="1"/>
    </font>
    <font>
      <sz val="12"/>
      <color rgb="FFFF0000"/>
      <name val="Bookman Old Style"/>
      <family val="1"/>
    </font>
    <font>
      <sz val="10"/>
      <color rgb="FFFF0000"/>
      <name val="Sylfaen"/>
      <family val="1"/>
    </font>
    <font>
      <sz val="9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92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Border="1"/>
    <xf numFmtId="0" fontId="8" fillId="0" borderId="0" xfId="0" applyFont="1" applyAlignment="1" applyProtection="1">
      <alignment horizontal="left"/>
    </xf>
    <xf numFmtId="0" fontId="8" fillId="0" borderId="0" xfId="0" applyFont="1"/>
    <xf numFmtId="0" fontId="9" fillId="0" borderId="0" xfId="0" applyFont="1"/>
    <xf numFmtId="0" fontId="11" fillId="0" borderId="0" xfId="0" applyFont="1"/>
    <xf numFmtId="0" fontId="12" fillId="0" borderId="0" xfId="0" applyFont="1" applyBorder="1"/>
    <xf numFmtId="2" fontId="3" fillId="0" borderId="0" xfId="0" applyNumberFormat="1" applyFont="1" applyBorder="1" applyAlignment="1">
      <alignment horizontal="right"/>
    </xf>
    <xf numFmtId="43" fontId="3" fillId="0" borderId="0" xfId="1" applyNumberFormat="1" applyFont="1" applyBorder="1" applyAlignment="1" applyProtection="1">
      <alignment horizontal="right"/>
    </xf>
    <xf numFmtId="2" fontId="13" fillId="0" borderId="0" xfId="0" applyNumberFormat="1" applyFont="1" applyBorder="1" applyAlignment="1">
      <alignment horizontal="right"/>
    </xf>
    <xf numFmtId="0" fontId="14" fillId="0" borderId="0" xfId="0" applyFont="1" applyFill="1" applyBorder="1"/>
    <xf numFmtId="0" fontId="8" fillId="2" borderId="12" xfId="0" applyFont="1" applyFill="1" applyBorder="1" applyAlignment="1" applyProtection="1">
      <alignment horizontal="center" vertical="center"/>
    </xf>
    <xf numFmtId="0" fontId="8" fillId="2" borderId="14" xfId="0" applyFont="1" applyFill="1" applyBorder="1" applyAlignment="1" applyProtection="1">
      <alignment horizontal="right" vertical="center"/>
    </xf>
    <xf numFmtId="0" fontId="8" fillId="2" borderId="14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right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left"/>
    </xf>
    <xf numFmtId="164" fontId="3" fillId="0" borderId="3" xfId="1" applyNumberFormat="1" applyFont="1" applyBorder="1" applyAlignment="1">
      <alignment horizontal="right"/>
    </xf>
    <xf numFmtId="164" fontId="3" fillId="0" borderId="3" xfId="1" applyNumberFormat="1" applyFont="1" applyBorder="1" applyAlignment="1" applyProtection="1">
      <alignment horizontal="right"/>
    </xf>
    <xf numFmtId="164" fontId="5" fillId="0" borderId="3" xfId="1" quotePrefix="1" applyNumberFormat="1" applyFont="1" applyBorder="1" applyAlignment="1">
      <alignment horizontal="right"/>
    </xf>
    <xf numFmtId="164" fontId="5" fillId="0" borderId="3" xfId="2" applyNumberFormat="1" applyFont="1" applyBorder="1" applyAlignment="1" applyProtection="1">
      <alignment horizontal="right"/>
    </xf>
    <xf numFmtId="164" fontId="5" fillId="0" borderId="4" xfId="2" applyNumberFormat="1" applyFont="1" applyBorder="1" applyAlignment="1" applyProtection="1">
      <alignment horizontal="right"/>
    </xf>
    <xf numFmtId="0" fontId="5" fillId="0" borderId="5" xfId="0" applyFont="1" applyBorder="1" applyAlignment="1" applyProtection="1">
      <alignment horizontal="left"/>
    </xf>
    <xf numFmtId="164" fontId="3" fillId="0" borderId="0" xfId="1" applyNumberFormat="1" applyFont="1" applyBorder="1" applyAlignment="1">
      <alignment horizontal="right"/>
    </xf>
    <xf numFmtId="164" fontId="3" fillId="0" borderId="0" xfId="1" applyNumberFormat="1" applyFont="1" applyBorder="1" applyAlignment="1" applyProtection="1">
      <alignment horizontal="right"/>
    </xf>
    <xf numFmtId="164" fontId="5" fillId="0" borderId="0" xfId="1" applyNumberFormat="1" applyFont="1" applyBorder="1" applyAlignment="1">
      <alignment horizontal="right"/>
    </xf>
    <xf numFmtId="164" fontId="5" fillId="0" borderId="0" xfId="1" applyNumberFormat="1" applyFont="1" applyBorder="1" applyAlignment="1" applyProtection="1">
      <alignment horizontal="right"/>
    </xf>
    <xf numFmtId="164" fontId="5" fillId="0" borderId="0" xfId="2" applyNumberFormat="1" applyFont="1" applyBorder="1" applyAlignment="1" applyProtection="1">
      <alignment horizontal="right"/>
    </xf>
    <xf numFmtId="164" fontId="5" fillId="0" borderId="6" xfId="2" applyNumberFormat="1" applyFont="1" applyBorder="1" applyAlignment="1" applyProtection="1">
      <alignment horizontal="right"/>
    </xf>
    <xf numFmtId="164" fontId="5" fillId="0" borderId="0" xfId="1" quotePrefix="1" applyNumberFormat="1" applyFont="1" applyBorder="1" applyAlignment="1">
      <alignment horizontal="right"/>
    </xf>
    <xf numFmtId="164" fontId="5" fillId="0" borderId="0" xfId="1" quotePrefix="1" applyNumberFormat="1" applyFont="1" applyBorder="1" applyAlignment="1" applyProtection="1">
      <alignment horizontal="right"/>
    </xf>
    <xf numFmtId="0" fontId="5" fillId="0" borderId="5" xfId="0" applyFont="1" applyBorder="1"/>
    <xf numFmtId="164" fontId="5" fillId="0" borderId="0" xfId="2" quotePrefix="1" applyNumberFormat="1" applyFont="1" applyBorder="1" applyAlignment="1" applyProtection="1">
      <alignment horizontal="right"/>
    </xf>
    <xf numFmtId="164" fontId="5" fillId="0" borderId="6" xfId="2" quotePrefix="1" applyNumberFormat="1" applyFont="1" applyBorder="1" applyAlignment="1" applyProtection="1">
      <alignment horizontal="right"/>
    </xf>
    <xf numFmtId="0" fontId="5" fillId="0" borderId="7" xfId="0" applyFont="1" applyBorder="1"/>
    <xf numFmtId="164" fontId="5" fillId="0" borderId="8" xfId="1" quotePrefix="1" applyNumberFormat="1" applyFont="1" applyBorder="1" applyAlignment="1" applyProtection="1">
      <alignment horizontal="right"/>
    </xf>
    <xf numFmtId="164" fontId="5" fillId="0" borderId="8" xfId="1" applyNumberFormat="1" applyFont="1" applyBorder="1" applyAlignment="1" applyProtection="1">
      <alignment horizontal="right"/>
    </xf>
    <xf numFmtId="164" fontId="5" fillId="0" borderId="8" xfId="2" quotePrefix="1" applyNumberFormat="1" applyFont="1" applyBorder="1" applyAlignment="1" applyProtection="1">
      <alignment horizontal="right"/>
    </xf>
    <xf numFmtId="164" fontId="5" fillId="0" borderId="9" xfId="2" quotePrefix="1" applyNumberFormat="1" applyFont="1" applyBorder="1" applyAlignment="1" applyProtection="1">
      <alignment horizontal="right"/>
    </xf>
    <xf numFmtId="164" fontId="5" fillId="0" borderId="2" xfId="1" applyNumberFormat="1" applyFont="1" applyBorder="1" applyAlignment="1">
      <alignment horizontal="right"/>
    </xf>
    <xf numFmtId="164" fontId="5" fillId="0" borderId="4" xfId="1" applyNumberFormat="1" applyFont="1" applyBorder="1" applyAlignment="1" applyProtection="1">
      <alignment horizontal="right"/>
    </xf>
    <xf numFmtId="164" fontId="5" fillId="0" borderId="5" xfId="1" applyNumberFormat="1" applyFont="1" applyBorder="1" applyAlignment="1">
      <alignment horizontal="right"/>
    </xf>
    <xf numFmtId="164" fontId="5" fillId="0" borderId="6" xfId="1" applyNumberFormat="1" applyFont="1" applyBorder="1" applyAlignment="1" applyProtection="1">
      <alignment horizontal="right"/>
    </xf>
    <xf numFmtId="43" fontId="5" fillId="0" borderId="5" xfId="1" quotePrefix="1" applyNumberFormat="1" applyFont="1" applyBorder="1" applyAlignment="1">
      <alignment horizontal="right"/>
    </xf>
    <xf numFmtId="164" fontId="5" fillId="0" borderId="6" xfId="1" quotePrefix="1" applyNumberFormat="1" applyFont="1" applyBorder="1" applyAlignment="1" applyProtection="1">
      <alignment horizontal="right"/>
    </xf>
    <xf numFmtId="164" fontId="5" fillId="0" borderId="5" xfId="1" quotePrefix="1" applyNumberFormat="1" applyFont="1" applyBorder="1" applyAlignment="1" applyProtection="1">
      <alignment horizontal="right"/>
    </xf>
    <xf numFmtId="164" fontId="5" fillId="0" borderId="7" xfId="1" quotePrefix="1" applyNumberFormat="1" applyFont="1" applyBorder="1" applyAlignment="1" applyProtection="1">
      <alignment horizontal="right"/>
    </xf>
    <xf numFmtId="164" fontId="5" fillId="0" borderId="9" xfId="1" applyNumberFormat="1" applyFont="1" applyBorder="1" applyAlignment="1" applyProtection="1">
      <alignment horizontal="right"/>
    </xf>
    <xf numFmtId="164" fontId="5" fillId="0" borderId="5" xfId="1" quotePrefix="1" applyNumberFormat="1" applyFont="1" applyBorder="1" applyAlignment="1">
      <alignment horizontal="right"/>
    </xf>
    <xf numFmtId="164" fontId="5" fillId="0" borderId="9" xfId="1" quotePrefix="1" applyNumberFormat="1" applyFont="1" applyBorder="1" applyAlignment="1" applyProtection="1">
      <alignment horizontal="right"/>
    </xf>
    <xf numFmtId="164" fontId="5" fillId="0" borderId="9" xfId="2" applyNumberFormat="1" applyFont="1" applyBorder="1" applyAlignment="1" applyProtection="1">
      <alignment horizontal="right"/>
    </xf>
    <xf numFmtId="164" fontId="5" fillId="0" borderId="10" xfId="2" applyNumberFormat="1" applyFont="1" applyBorder="1" applyAlignment="1">
      <alignment horizontal="right"/>
    </xf>
    <xf numFmtId="164" fontId="5" fillId="0" borderId="11" xfId="2" applyNumberFormat="1" applyFont="1" applyBorder="1" applyAlignment="1">
      <alignment horizontal="right"/>
    </xf>
    <xf numFmtId="164" fontId="5" fillId="0" borderId="11" xfId="2" quotePrefix="1" applyNumberFormat="1" applyFont="1" applyBorder="1" applyAlignment="1">
      <alignment horizontal="right"/>
    </xf>
    <xf numFmtId="43" fontId="5" fillId="0" borderId="11" xfId="2" applyNumberFormat="1" applyFont="1" applyBorder="1" applyAlignment="1">
      <alignment horizontal="right"/>
    </xf>
    <xf numFmtId="164" fontId="5" fillId="0" borderId="11" xfId="2" applyNumberFormat="1" applyFont="1" applyBorder="1" applyAlignment="1" applyProtection="1">
      <alignment horizontal="right"/>
    </xf>
    <xf numFmtId="164" fontId="5" fillId="0" borderId="11" xfId="2" quotePrefix="1" applyNumberFormat="1" applyFont="1" applyBorder="1" applyAlignment="1" applyProtection="1">
      <alignment horizontal="right"/>
    </xf>
    <xf numFmtId="164" fontId="5" fillId="0" borderId="13" xfId="2" quotePrefix="1" applyNumberFormat="1" applyFont="1" applyBorder="1" applyAlignment="1" applyProtection="1">
      <alignment horizontal="right"/>
    </xf>
    <xf numFmtId="164" fontId="5" fillId="0" borderId="10" xfId="2" quotePrefix="1" applyNumberFormat="1" applyFont="1" applyBorder="1" applyAlignment="1">
      <alignment horizontal="right"/>
    </xf>
    <xf numFmtId="164" fontId="5" fillId="0" borderId="13" xfId="2" applyNumberFormat="1" applyFont="1" applyBorder="1" applyAlignment="1" applyProtection="1">
      <alignment horizontal="right"/>
    </xf>
    <xf numFmtId="0" fontId="8" fillId="2" borderId="15" xfId="0" applyFont="1" applyFill="1" applyBorder="1" applyAlignment="1" applyProtection="1">
      <alignment horizontal="right" vertical="center"/>
    </xf>
    <xf numFmtId="0" fontId="6" fillId="0" borderId="3" xfId="0" applyFont="1" applyBorder="1"/>
    <xf numFmtId="0" fontId="8" fillId="2" borderId="16" xfId="0" applyFont="1" applyFill="1" applyBorder="1" applyAlignment="1" applyProtection="1">
      <alignment horizontal="right" vertical="center" wrapText="1"/>
    </xf>
    <xf numFmtId="0" fontId="8" fillId="2" borderId="16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left"/>
    </xf>
    <xf numFmtId="164" fontId="3" fillId="0" borderId="16" xfId="1" applyNumberFormat="1" applyFont="1" applyBorder="1" applyAlignment="1">
      <alignment horizontal="right"/>
    </xf>
    <xf numFmtId="164" fontId="3" fillId="0" borderId="16" xfId="1" applyNumberFormat="1" applyFont="1" applyBorder="1" applyAlignment="1" applyProtection="1">
      <alignment horizontal="right"/>
    </xf>
    <xf numFmtId="164" fontId="5" fillId="0" borderId="16" xfId="1" applyNumberFormat="1" applyFont="1" applyBorder="1" applyAlignment="1">
      <alignment horizontal="right"/>
    </xf>
    <xf numFmtId="164" fontId="5" fillId="0" borderId="16" xfId="1" quotePrefix="1" applyNumberFormat="1" applyFont="1" applyBorder="1" applyAlignment="1">
      <alignment horizontal="right"/>
    </xf>
    <xf numFmtId="164" fontId="5" fillId="0" borderId="16" xfId="2" applyNumberFormat="1" applyFont="1" applyBorder="1" applyAlignment="1">
      <alignment horizontal="right"/>
    </xf>
    <xf numFmtId="164" fontId="5" fillId="0" borderId="16" xfId="2" quotePrefix="1" applyNumberFormat="1" applyFont="1" applyBorder="1" applyAlignment="1">
      <alignment horizontal="right"/>
    </xf>
    <xf numFmtId="43" fontId="5" fillId="0" borderId="16" xfId="1" quotePrefix="1" applyNumberFormat="1" applyFont="1" applyBorder="1" applyAlignment="1">
      <alignment horizontal="right"/>
    </xf>
    <xf numFmtId="0" fontId="5" fillId="0" borderId="16" xfId="0" applyFont="1" applyBorder="1"/>
    <xf numFmtId="164" fontId="5" fillId="0" borderId="16" xfId="1" quotePrefix="1" applyNumberFormat="1" applyFont="1" applyBorder="1" applyAlignment="1" applyProtection="1">
      <alignment horizontal="right"/>
    </xf>
    <xf numFmtId="164" fontId="5" fillId="0" borderId="16" xfId="1" applyNumberFormat="1" applyFont="1" applyBorder="1" applyAlignment="1" applyProtection="1">
      <alignment horizontal="right"/>
    </xf>
    <xf numFmtId="164" fontId="5" fillId="0" borderId="16" xfId="2" applyNumberFormat="1" applyFont="1" applyBorder="1" applyAlignment="1" applyProtection="1">
      <alignment horizontal="right"/>
    </xf>
    <xf numFmtId="164" fontId="5" fillId="0" borderId="16" xfId="2" quotePrefix="1" applyNumberFormat="1" applyFont="1" applyBorder="1" applyAlignment="1" applyProtection="1">
      <alignment horizontal="right"/>
    </xf>
    <xf numFmtId="0" fontId="8" fillId="2" borderId="16" xfId="0" applyFont="1" applyFill="1" applyBorder="1" applyAlignment="1" applyProtection="1">
      <alignment horizontal="center" vertical="center" wrapText="1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/>
    </xf>
    <xf numFmtId="2" fontId="3" fillId="0" borderId="0" xfId="0" applyNumberFormat="1" applyFont="1" applyBorder="1" applyAlignment="1">
      <alignment horizontal="center"/>
    </xf>
    <xf numFmtId="0" fontId="8" fillId="2" borderId="13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2" borderId="16" xfId="0" applyFont="1" applyFill="1" applyBorder="1" applyAlignment="1" applyProtection="1">
      <alignment horizontal="center" vertical="center" wrapText="1"/>
    </xf>
    <xf numFmtId="0" fontId="8" fillId="2" borderId="16" xfId="0" applyFont="1" applyFill="1" applyBorder="1" applyAlignment="1" applyProtection="1">
      <alignment horizontal="center" vertical="center"/>
    </xf>
  </cellXfs>
  <cellStyles count="21">
    <cellStyle name="Comma" xfId="1" builtinId="3"/>
    <cellStyle name="Comma 2" xfId="2"/>
    <cellStyle name="Comma 3" xfId="3"/>
    <cellStyle name="Comma 4" xfId="9"/>
    <cellStyle name="Normal" xfId="0" builtinId="0"/>
    <cellStyle name="Normal 2" xfId="4"/>
    <cellStyle name="Normal 2 2" xfId="11"/>
    <cellStyle name="Normal 2 3" xfId="12"/>
    <cellStyle name="Normal 2 4" xfId="13"/>
    <cellStyle name="Normal 2 5" xfId="14"/>
    <cellStyle name="Normal 2 6" xfId="15"/>
    <cellStyle name="Normal 2 7" xfId="16"/>
    <cellStyle name="Normal 2 8" xfId="17"/>
    <cellStyle name="Normal 3" xfId="5"/>
    <cellStyle name="Normal 4" xfId="8"/>
    <cellStyle name="Normal 5" xfId="18"/>
    <cellStyle name="Normal 6" xfId="19"/>
    <cellStyle name="Normal 7" xfId="10"/>
    <cellStyle name="Normal 8" xfId="20"/>
    <cellStyle name="Percent 2" xfId="7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AE27"/>
  <sheetViews>
    <sheetView tabSelected="1" workbookViewId="0">
      <selection activeCell="AB24" sqref="AB24"/>
    </sheetView>
  </sheetViews>
  <sheetFormatPr defaultRowHeight="12.75"/>
  <cols>
    <col min="1" max="1" width="19.85546875" customWidth="1"/>
    <col min="2" max="7" width="10.140625" hidden="1" customWidth="1"/>
    <col min="8" max="9" width="8.28515625" hidden="1" customWidth="1"/>
    <col min="10" max="10" width="10.42578125" hidden="1" customWidth="1"/>
    <col min="11" max="11" width="9" hidden="1" customWidth="1"/>
    <col min="12" max="12" width="9.140625" hidden="1" customWidth="1"/>
    <col min="13" max="13" width="9.28515625" hidden="1" customWidth="1"/>
    <col min="14" max="14" width="9.42578125" hidden="1" customWidth="1"/>
    <col min="15" max="15" width="8.85546875" hidden="1" customWidth="1"/>
    <col min="16" max="16" width="9.5703125" hidden="1" customWidth="1"/>
    <col min="17" max="17" width="9.42578125" hidden="1" customWidth="1"/>
    <col min="18" max="18" width="8.7109375" hidden="1" customWidth="1"/>
    <col min="19" max="19" width="8.85546875" hidden="1" customWidth="1"/>
    <col min="20" max="20" width="9.140625" customWidth="1"/>
    <col min="21" max="21" width="8.85546875" customWidth="1"/>
    <col min="22" max="22" width="10.28515625" customWidth="1"/>
    <col min="23" max="23" width="9.140625" customWidth="1"/>
    <col min="24" max="24" width="8.85546875" customWidth="1"/>
    <col min="25" max="25" width="10.28515625" customWidth="1"/>
    <col min="26" max="26" width="9.140625" customWidth="1"/>
    <col min="27" max="27" width="8.85546875" customWidth="1"/>
    <col min="28" max="28" width="10.28515625" customWidth="1"/>
    <col min="29" max="29" width="9.140625" customWidth="1"/>
    <col min="30" max="30" width="8.85546875" customWidth="1"/>
    <col min="31" max="31" width="10.28515625" customWidth="1"/>
  </cols>
  <sheetData>
    <row r="1" spans="1:31" ht="17.25" customHeight="1">
      <c r="A1" s="5" t="s">
        <v>34</v>
      </c>
      <c r="B1" s="6"/>
      <c r="C1" s="6"/>
      <c r="D1" s="7"/>
      <c r="E1" s="6"/>
      <c r="F1" s="6"/>
      <c r="G1" s="2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2.75" customHeight="1">
      <c r="A2" s="82" t="s">
        <v>0</v>
      </c>
      <c r="B2" s="86">
        <v>2008</v>
      </c>
      <c r="C2" s="87"/>
      <c r="D2" s="87"/>
      <c r="E2" s="86">
        <v>2009</v>
      </c>
      <c r="F2" s="87"/>
      <c r="G2" s="87"/>
      <c r="H2" s="86">
        <v>2010</v>
      </c>
      <c r="I2" s="86"/>
      <c r="J2" s="86"/>
      <c r="K2" s="82">
        <v>2011</v>
      </c>
      <c r="L2" s="82"/>
      <c r="M2" s="82"/>
      <c r="N2" s="82">
        <v>2012</v>
      </c>
      <c r="O2" s="82"/>
      <c r="P2" s="82"/>
      <c r="Q2" s="82">
        <v>2013</v>
      </c>
      <c r="R2" s="82"/>
      <c r="S2" s="82"/>
      <c r="T2" s="82">
        <v>2014</v>
      </c>
      <c r="U2" s="82"/>
      <c r="V2" s="82"/>
      <c r="W2" s="82">
        <v>2015</v>
      </c>
      <c r="X2" s="82"/>
      <c r="Y2" s="82"/>
      <c r="Z2" s="82">
        <v>2016</v>
      </c>
      <c r="AA2" s="82"/>
      <c r="AB2" s="82"/>
      <c r="AC2" s="82">
        <v>2017</v>
      </c>
      <c r="AD2" s="82"/>
      <c r="AE2" s="82"/>
    </row>
    <row r="3" spans="1:31" ht="6.75" customHeight="1">
      <c r="A3" s="83"/>
      <c r="B3" s="88"/>
      <c r="C3" s="88"/>
      <c r="D3" s="88"/>
      <c r="E3" s="88"/>
      <c r="F3" s="88"/>
      <c r="G3" s="88"/>
      <c r="H3" s="89"/>
      <c r="I3" s="89"/>
      <c r="J3" s="89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</row>
    <row r="4" spans="1:31" ht="0.75" hidden="1" customHeight="1">
      <c r="A4" s="83"/>
      <c r="B4" s="14"/>
      <c r="C4" s="14"/>
      <c r="D4" s="14"/>
      <c r="E4" s="14"/>
      <c r="F4" s="14"/>
      <c r="G4" s="14"/>
      <c r="H4" s="17"/>
      <c r="I4" s="17"/>
      <c r="J4" s="17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</row>
    <row r="5" spans="1:31" ht="36.75" customHeight="1">
      <c r="A5" s="85"/>
      <c r="B5" s="15" t="s">
        <v>12</v>
      </c>
      <c r="C5" s="16" t="s">
        <v>13</v>
      </c>
      <c r="D5" s="15" t="s">
        <v>14</v>
      </c>
      <c r="E5" s="15" t="s">
        <v>12</v>
      </c>
      <c r="F5" s="16" t="s">
        <v>13</v>
      </c>
      <c r="G5" s="15" t="s">
        <v>14</v>
      </c>
      <c r="H5" s="18" t="s">
        <v>12</v>
      </c>
      <c r="I5" s="19" t="s">
        <v>13</v>
      </c>
      <c r="J5" s="18" t="s">
        <v>14</v>
      </c>
      <c r="K5" s="18" t="s">
        <v>12</v>
      </c>
      <c r="L5" s="19" t="s">
        <v>13</v>
      </c>
      <c r="M5" s="18" t="s">
        <v>14</v>
      </c>
      <c r="N5" s="18" t="s">
        <v>12</v>
      </c>
      <c r="O5" s="19" t="s">
        <v>13</v>
      </c>
      <c r="P5" s="18" t="s">
        <v>14</v>
      </c>
      <c r="Q5" s="18" t="s">
        <v>12</v>
      </c>
      <c r="R5" s="19" t="s">
        <v>13</v>
      </c>
      <c r="S5" s="18" t="s">
        <v>14</v>
      </c>
      <c r="T5" s="18" t="s">
        <v>12</v>
      </c>
      <c r="U5" s="19" t="s">
        <v>13</v>
      </c>
      <c r="V5" s="64" t="s">
        <v>14</v>
      </c>
      <c r="W5" s="18" t="s">
        <v>12</v>
      </c>
      <c r="X5" s="19" t="s">
        <v>13</v>
      </c>
      <c r="Y5" s="18" t="s">
        <v>14</v>
      </c>
      <c r="Z5" s="18" t="s">
        <v>12</v>
      </c>
      <c r="AA5" s="19" t="s">
        <v>13</v>
      </c>
      <c r="AB5" s="18" t="s">
        <v>14</v>
      </c>
      <c r="AC5" s="18" t="s">
        <v>12</v>
      </c>
      <c r="AD5" s="19" t="s">
        <v>13</v>
      </c>
      <c r="AE5" s="18" t="s">
        <v>14</v>
      </c>
    </row>
    <row r="6" spans="1:31" ht="15">
      <c r="A6" s="20" t="s">
        <v>1</v>
      </c>
      <c r="B6" s="21">
        <v>1242638</v>
      </c>
      <c r="C6" s="21">
        <v>4930.1099999999997</v>
      </c>
      <c r="D6" s="22">
        <f>SUM(B6:C6)</f>
        <v>1247568.1100000001</v>
      </c>
      <c r="E6" s="21">
        <v>1028146</v>
      </c>
      <c r="F6" s="21">
        <v>846.6</v>
      </c>
      <c r="G6" s="22">
        <v>1028992.6</v>
      </c>
      <c r="H6" s="43">
        <v>1214619.93</v>
      </c>
      <c r="I6" s="23" t="s">
        <v>4</v>
      </c>
      <c r="J6" s="44">
        <v>1214619.93</v>
      </c>
      <c r="K6" s="43">
        <v>1071432.8899999999</v>
      </c>
      <c r="L6" s="23">
        <v>8981.3799999999992</v>
      </c>
      <c r="M6" s="44">
        <v>1080414.27</v>
      </c>
      <c r="N6" s="43">
        <v>1498105.3</v>
      </c>
      <c r="O6" s="23">
        <v>1429.38</v>
      </c>
      <c r="P6" s="44">
        <f>N6+O6</f>
        <v>1499534.68</v>
      </c>
      <c r="Q6" s="55">
        <v>1730643.92</v>
      </c>
      <c r="R6" s="62">
        <v>9372.0280000000002</v>
      </c>
      <c r="S6" s="24">
        <v>1740015.9509999999</v>
      </c>
      <c r="T6" s="55">
        <v>2004877.29</v>
      </c>
      <c r="U6" s="62">
        <v>35813.67</v>
      </c>
      <c r="V6" s="25">
        <f>SUM(T6:U6)</f>
        <v>2040690.96</v>
      </c>
      <c r="W6" s="55">
        <v>2495580.111</v>
      </c>
      <c r="X6" s="62">
        <v>166729.57</v>
      </c>
      <c r="Y6" s="25">
        <f>W6+X6</f>
        <v>2662309.6809999999</v>
      </c>
      <c r="Z6" s="55">
        <v>2283725</v>
      </c>
      <c r="AA6" s="62">
        <v>83933.59</v>
      </c>
      <c r="AB6" s="59">
        <f>Z6+AA6</f>
        <v>2367658.59</v>
      </c>
      <c r="AC6" s="55">
        <v>2546210</v>
      </c>
      <c r="AD6" s="62">
        <v>46</v>
      </c>
      <c r="AE6" s="59">
        <f>SUM(AC6:AD6)</f>
        <v>2546256</v>
      </c>
    </row>
    <row r="7" spans="1:31" ht="15">
      <c r="A7" s="26" t="s">
        <v>2</v>
      </c>
      <c r="B7" s="27">
        <v>89059.23</v>
      </c>
      <c r="C7" s="27">
        <v>494647.4</v>
      </c>
      <c r="D7" s="28">
        <f t="shared" ref="D7:D13" si="0">SUM(B7:C7)</f>
        <v>583706.63</v>
      </c>
      <c r="E7" s="27">
        <v>34921</v>
      </c>
      <c r="F7" s="27">
        <v>615030.69999999995</v>
      </c>
      <c r="G7" s="28">
        <v>649951.69999999995</v>
      </c>
      <c r="H7" s="45">
        <v>34522.120000000003</v>
      </c>
      <c r="I7" s="29">
        <v>670389.49</v>
      </c>
      <c r="J7" s="46">
        <v>704911.61</v>
      </c>
      <c r="K7" s="45">
        <v>39860</v>
      </c>
      <c r="L7" s="29">
        <v>585675.12</v>
      </c>
      <c r="M7" s="46">
        <v>625535.18000000005</v>
      </c>
      <c r="N7" s="45">
        <v>47074</v>
      </c>
      <c r="O7" s="29">
        <v>630054.05000000005</v>
      </c>
      <c r="P7" s="46">
        <f>N7+O7</f>
        <v>677128.05</v>
      </c>
      <c r="Q7" s="56">
        <v>49527.47</v>
      </c>
      <c r="R7" s="56">
        <v>956707.16</v>
      </c>
      <c r="S7" s="31">
        <v>1006234.625</v>
      </c>
      <c r="T7" s="56">
        <v>16405.66</v>
      </c>
      <c r="U7" s="56">
        <v>1106419.43</v>
      </c>
      <c r="V7" s="32">
        <f>SUM(T7:U7)</f>
        <v>1122825.0899999999</v>
      </c>
      <c r="W7" s="56">
        <v>24578.639999999999</v>
      </c>
      <c r="X7" s="56">
        <v>825852.53</v>
      </c>
      <c r="Y7" s="32">
        <f>W7+X7</f>
        <v>850431.17</v>
      </c>
      <c r="Z7" s="56">
        <v>1244998.7</v>
      </c>
      <c r="AA7" s="56">
        <v>12102</v>
      </c>
      <c r="AB7" s="59">
        <f t="shared" ref="AB7:AB16" si="1">Z7+AA7</f>
        <v>1257100.7</v>
      </c>
      <c r="AC7" s="56">
        <v>40121</v>
      </c>
      <c r="AD7" s="56">
        <v>1195041</v>
      </c>
      <c r="AE7" s="59">
        <f t="shared" ref="AE7:AE19" si="2">SUM(AC7:AD7)</f>
        <v>1235162</v>
      </c>
    </row>
    <row r="8" spans="1:31" ht="15">
      <c r="A8" s="26" t="s">
        <v>3</v>
      </c>
      <c r="B8" s="27">
        <v>210080.8</v>
      </c>
      <c r="C8" s="27">
        <v>38363.9</v>
      </c>
      <c r="D8" s="28">
        <f t="shared" si="0"/>
        <v>248444.69999999998</v>
      </c>
      <c r="E8" s="27">
        <v>283141</v>
      </c>
      <c r="F8" s="27">
        <v>16594.669999999998</v>
      </c>
      <c r="G8" s="28">
        <v>299735.67</v>
      </c>
      <c r="H8" s="45">
        <v>306535.69</v>
      </c>
      <c r="I8" s="29">
        <v>37498.800000000003</v>
      </c>
      <c r="J8" s="46">
        <v>344034.49</v>
      </c>
      <c r="K8" s="45">
        <v>312370.77</v>
      </c>
      <c r="L8" s="29">
        <v>41435.089999999997</v>
      </c>
      <c r="M8" s="46">
        <v>353805.86</v>
      </c>
      <c r="N8" s="45">
        <v>278203.34999999998</v>
      </c>
      <c r="O8" s="29">
        <v>34969.61</v>
      </c>
      <c r="P8" s="46">
        <f>N8+O8</f>
        <v>313172.95999999996</v>
      </c>
      <c r="Q8" s="56">
        <v>311492.12</v>
      </c>
      <c r="R8" s="56">
        <v>39928.521000000001</v>
      </c>
      <c r="S8" s="31">
        <v>351420.641</v>
      </c>
      <c r="T8" s="56">
        <v>368411.14</v>
      </c>
      <c r="U8" s="56">
        <v>45736.4</v>
      </c>
      <c r="V8" s="32">
        <f>SUM(T8:U8)</f>
        <v>414147.54000000004</v>
      </c>
      <c r="W8" s="56">
        <v>343683.64</v>
      </c>
      <c r="X8" s="56">
        <v>45681.16</v>
      </c>
      <c r="Y8" s="32">
        <f t="shared" ref="Y8:Y16" si="3">W8+X8</f>
        <v>389364.80000000005</v>
      </c>
      <c r="Z8" s="56">
        <v>241649.56</v>
      </c>
      <c r="AA8" s="56">
        <v>75947.63</v>
      </c>
      <c r="AB8" s="59">
        <f t="shared" si="1"/>
        <v>317597.19</v>
      </c>
      <c r="AC8" s="56">
        <v>269385</v>
      </c>
      <c r="AD8" s="56">
        <v>58743</v>
      </c>
      <c r="AE8" s="59">
        <f t="shared" si="2"/>
        <v>328128</v>
      </c>
    </row>
    <row r="9" spans="1:31" ht="15">
      <c r="A9" s="26" t="s">
        <v>15</v>
      </c>
      <c r="B9" s="27">
        <v>80975.990000000005</v>
      </c>
      <c r="C9" s="27">
        <v>42728.24</v>
      </c>
      <c r="D9" s="28">
        <f t="shared" si="0"/>
        <v>123704.23000000001</v>
      </c>
      <c r="E9" s="27">
        <v>27076.3</v>
      </c>
      <c r="F9" s="27">
        <v>21468.71</v>
      </c>
      <c r="G9" s="28">
        <v>48545.009999999995</v>
      </c>
      <c r="H9" s="45">
        <v>58818.6</v>
      </c>
      <c r="I9" s="29">
        <v>28996.82</v>
      </c>
      <c r="J9" s="46">
        <v>87815.42</v>
      </c>
      <c r="K9" s="45">
        <v>73353.58</v>
      </c>
      <c r="L9" s="29">
        <v>33550.89</v>
      </c>
      <c r="M9" s="46">
        <v>106904.47</v>
      </c>
      <c r="N9" s="45">
        <v>46607.91</v>
      </c>
      <c r="O9" s="29">
        <v>52123.27</v>
      </c>
      <c r="P9" s="46">
        <f>N9+O9</f>
        <v>98731.18</v>
      </c>
      <c r="Q9" s="56">
        <v>5201.74</v>
      </c>
      <c r="R9" s="56">
        <v>72541.84</v>
      </c>
      <c r="S9" s="31">
        <v>77743.58</v>
      </c>
      <c r="T9" s="56">
        <v>26574</v>
      </c>
      <c r="U9" s="56">
        <v>95316.58</v>
      </c>
      <c r="V9" s="32">
        <f>SUM(T9:U9)</f>
        <v>121890.58</v>
      </c>
      <c r="W9" s="56">
        <v>5402.95</v>
      </c>
      <c r="X9" s="56">
        <v>79761.5</v>
      </c>
      <c r="Y9" s="32">
        <f t="shared" si="3"/>
        <v>85164.45</v>
      </c>
      <c r="Z9" s="56" t="s">
        <v>4</v>
      </c>
      <c r="AA9" s="56">
        <v>117783.41</v>
      </c>
      <c r="AB9" s="59">
        <v>117783</v>
      </c>
      <c r="AC9" s="56">
        <v>18931</v>
      </c>
      <c r="AD9" s="56">
        <v>142596</v>
      </c>
      <c r="AE9" s="59">
        <f t="shared" si="2"/>
        <v>161527</v>
      </c>
    </row>
    <row r="10" spans="1:31" ht="15">
      <c r="A10" s="26" t="s">
        <v>16</v>
      </c>
      <c r="B10" s="27" t="s">
        <v>4</v>
      </c>
      <c r="C10" s="27">
        <v>12301.06</v>
      </c>
      <c r="D10" s="28">
        <f t="shared" si="0"/>
        <v>12301.06</v>
      </c>
      <c r="E10" s="27" t="s">
        <v>4</v>
      </c>
      <c r="F10" s="27">
        <v>13074</v>
      </c>
      <c r="G10" s="28">
        <v>13074</v>
      </c>
      <c r="H10" s="45">
        <v>70701.3</v>
      </c>
      <c r="I10" s="29">
        <v>186.85</v>
      </c>
      <c r="J10" s="46">
        <v>70888.149999999994</v>
      </c>
      <c r="K10" s="52">
        <v>700012.68</v>
      </c>
      <c r="L10" s="33" t="s">
        <v>4</v>
      </c>
      <c r="M10" s="46">
        <v>700012.68</v>
      </c>
      <c r="N10" s="52">
        <v>5522.65</v>
      </c>
      <c r="O10" s="33">
        <v>54019.03</v>
      </c>
      <c r="P10" s="46">
        <f>N10+O10</f>
        <v>59541.68</v>
      </c>
      <c r="Q10" s="57">
        <v>59622.79</v>
      </c>
      <c r="R10" s="57">
        <v>1085.7</v>
      </c>
      <c r="S10" s="31">
        <v>60708.49</v>
      </c>
      <c r="T10" s="57">
        <v>39849.96</v>
      </c>
      <c r="U10" s="57">
        <v>22071.14</v>
      </c>
      <c r="V10" s="32">
        <f>SUM(T10:U10)</f>
        <v>61921.1</v>
      </c>
      <c r="W10" s="57">
        <v>14542.69</v>
      </c>
      <c r="X10" s="57">
        <v>83105</v>
      </c>
      <c r="Y10" s="32">
        <f t="shared" si="3"/>
        <v>97647.69</v>
      </c>
      <c r="Z10" s="57">
        <v>36357.599999999999</v>
      </c>
      <c r="AA10" s="57">
        <v>38673.699999999997</v>
      </c>
      <c r="AB10" s="59">
        <f t="shared" si="1"/>
        <v>75031.299999999988</v>
      </c>
      <c r="AC10" s="57">
        <v>75655</v>
      </c>
      <c r="AD10" s="57">
        <v>20912</v>
      </c>
      <c r="AE10" s="59">
        <f t="shared" si="2"/>
        <v>96567</v>
      </c>
    </row>
    <row r="11" spans="1:31" ht="15">
      <c r="A11" s="26" t="s">
        <v>17</v>
      </c>
      <c r="B11" s="27" t="s">
        <v>4</v>
      </c>
      <c r="C11" s="27">
        <v>8226.89</v>
      </c>
      <c r="D11" s="28">
        <f t="shared" si="0"/>
        <v>8226.89</v>
      </c>
      <c r="E11" s="27" t="s">
        <v>4</v>
      </c>
      <c r="F11" s="27">
        <v>18998</v>
      </c>
      <c r="G11" s="28">
        <v>18998</v>
      </c>
      <c r="H11" s="47" t="s">
        <v>4</v>
      </c>
      <c r="I11" s="33" t="s">
        <v>4</v>
      </c>
      <c r="J11" s="48" t="s">
        <v>4</v>
      </c>
      <c r="K11" s="47" t="s">
        <v>4</v>
      </c>
      <c r="L11" s="33" t="s">
        <v>4</v>
      </c>
      <c r="M11" s="48" t="s">
        <v>4</v>
      </c>
      <c r="N11" s="47" t="s">
        <v>4</v>
      </c>
      <c r="O11" s="33" t="s">
        <v>4</v>
      </c>
      <c r="P11" s="48" t="s">
        <v>4</v>
      </c>
      <c r="Q11" s="58" t="s">
        <v>4</v>
      </c>
      <c r="R11" s="56" t="s">
        <v>4</v>
      </c>
      <c r="S11" s="31" t="s">
        <v>4</v>
      </c>
      <c r="T11" s="56" t="s">
        <v>4</v>
      </c>
      <c r="U11" s="56" t="s">
        <v>4</v>
      </c>
      <c r="V11" s="32" t="s">
        <v>4</v>
      </c>
      <c r="W11" s="56" t="s">
        <v>4</v>
      </c>
      <c r="X11" s="56" t="s">
        <v>4</v>
      </c>
      <c r="Y11" s="32" t="s">
        <v>4</v>
      </c>
      <c r="Z11" s="56" t="s">
        <v>4</v>
      </c>
      <c r="AA11" s="56" t="s">
        <v>4</v>
      </c>
      <c r="AB11" s="59" t="s">
        <v>4</v>
      </c>
      <c r="AC11" s="56" t="s">
        <v>4</v>
      </c>
      <c r="AD11" s="56" t="s">
        <v>4</v>
      </c>
      <c r="AE11" s="59" t="s">
        <v>4</v>
      </c>
    </row>
    <row r="12" spans="1:31" ht="15">
      <c r="A12" s="35" t="s">
        <v>5</v>
      </c>
      <c r="B12" s="27">
        <v>4122.63</v>
      </c>
      <c r="C12" s="27">
        <v>90565.02</v>
      </c>
      <c r="D12" s="28">
        <f t="shared" si="0"/>
        <v>94687.650000000009</v>
      </c>
      <c r="E12" s="27">
        <v>12927</v>
      </c>
      <c r="F12" s="27">
        <v>69651</v>
      </c>
      <c r="G12" s="28">
        <v>82578</v>
      </c>
      <c r="H12" s="45">
        <v>2305.19</v>
      </c>
      <c r="I12" s="29">
        <v>109065.48</v>
      </c>
      <c r="J12" s="46">
        <v>111370.67</v>
      </c>
      <c r="K12" s="45">
        <v>90468</v>
      </c>
      <c r="L12" s="29">
        <v>45.4</v>
      </c>
      <c r="M12" s="46">
        <v>90513.4</v>
      </c>
      <c r="N12" s="45">
        <v>2264.09</v>
      </c>
      <c r="O12" s="29">
        <v>86366.69</v>
      </c>
      <c r="P12" s="46">
        <f t="shared" ref="P12:P16" si="4">N12+O12</f>
        <v>88630.78</v>
      </c>
      <c r="Q12" s="56">
        <v>3090.89</v>
      </c>
      <c r="R12" s="56">
        <v>87818.39</v>
      </c>
      <c r="S12" s="31">
        <v>90909.281000000003</v>
      </c>
      <c r="T12" s="56">
        <v>2227.96</v>
      </c>
      <c r="U12" s="56">
        <v>81679.179999999993</v>
      </c>
      <c r="V12" s="32">
        <f>SUM(T12:U12)</f>
        <v>83907.14</v>
      </c>
      <c r="W12" s="56">
        <v>2119.8580000000002</v>
      </c>
      <c r="X12" s="56">
        <v>77698.637000000002</v>
      </c>
      <c r="Y12" s="32">
        <f t="shared" si="3"/>
        <v>79818.494999999995</v>
      </c>
      <c r="Z12" s="56">
        <v>2745.18</v>
      </c>
      <c r="AA12" s="56">
        <v>90025.3</v>
      </c>
      <c r="AB12" s="59">
        <f t="shared" si="1"/>
        <v>92770.48</v>
      </c>
      <c r="AC12" s="56" t="s">
        <v>4</v>
      </c>
      <c r="AD12" s="56">
        <v>175501</v>
      </c>
      <c r="AE12" s="59">
        <f t="shared" si="2"/>
        <v>175501</v>
      </c>
    </row>
    <row r="13" spans="1:31" ht="15">
      <c r="A13" s="26" t="s">
        <v>6</v>
      </c>
      <c r="B13" s="27">
        <v>56077.39</v>
      </c>
      <c r="C13" s="27" t="s">
        <v>4</v>
      </c>
      <c r="D13" s="28">
        <f t="shared" si="0"/>
        <v>56077.39</v>
      </c>
      <c r="E13" s="27">
        <v>64949</v>
      </c>
      <c r="F13" s="27" t="s">
        <v>4</v>
      </c>
      <c r="G13" s="28">
        <v>64949</v>
      </c>
      <c r="H13" s="45">
        <v>36441.839999999997</v>
      </c>
      <c r="I13" s="33" t="s">
        <v>4</v>
      </c>
      <c r="J13" s="46">
        <v>36441.839999999997</v>
      </c>
      <c r="K13" s="52">
        <v>8230.48</v>
      </c>
      <c r="L13" s="33" t="s">
        <v>4</v>
      </c>
      <c r="M13" s="46">
        <v>8230.48</v>
      </c>
      <c r="N13" s="52">
        <v>1605.59</v>
      </c>
      <c r="O13" s="33">
        <v>5</v>
      </c>
      <c r="P13" s="46">
        <f t="shared" si="4"/>
        <v>1610.59</v>
      </c>
      <c r="Q13" s="57">
        <v>9502.7800000000007</v>
      </c>
      <c r="R13" s="57">
        <v>81.459999999999994</v>
      </c>
      <c r="S13" s="31">
        <v>9584.24</v>
      </c>
      <c r="T13" s="57">
        <v>6916.6</v>
      </c>
      <c r="U13" s="57">
        <v>5684.77</v>
      </c>
      <c r="V13" s="32">
        <f>SUM(T13:U13)</f>
        <v>12601.37</v>
      </c>
      <c r="W13" s="57">
        <v>3469.77</v>
      </c>
      <c r="X13" s="57">
        <v>2337.5</v>
      </c>
      <c r="Y13" s="32">
        <f t="shared" si="3"/>
        <v>5807.27</v>
      </c>
      <c r="Z13" s="56" t="s">
        <v>4</v>
      </c>
      <c r="AA13" s="57">
        <v>2261.23</v>
      </c>
      <c r="AB13" s="60">
        <v>2261</v>
      </c>
      <c r="AC13" s="56">
        <v>1293</v>
      </c>
      <c r="AD13" s="56" t="s">
        <v>4</v>
      </c>
      <c r="AE13" s="59">
        <f t="shared" si="2"/>
        <v>1293</v>
      </c>
    </row>
    <row r="14" spans="1:31" ht="15">
      <c r="A14" s="26" t="s">
        <v>18</v>
      </c>
      <c r="B14" s="27">
        <v>101576.89</v>
      </c>
      <c r="C14" s="27">
        <v>287143.75</v>
      </c>
      <c r="D14" s="27">
        <v>388720.64000000001</v>
      </c>
      <c r="E14" s="27">
        <v>121967.86</v>
      </c>
      <c r="F14" s="27">
        <v>286975.25</v>
      </c>
      <c r="G14" s="28">
        <f t="shared" ref="G14:G15" si="5">SUM(E14:F14)</f>
        <v>408943.11</v>
      </c>
      <c r="H14" s="45">
        <v>80871.27</v>
      </c>
      <c r="I14" s="29">
        <v>6569106.5300000003</v>
      </c>
      <c r="J14" s="46">
        <v>6649977.7999999998</v>
      </c>
      <c r="K14" s="45">
        <v>182761</v>
      </c>
      <c r="L14" s="29">
        <v>1674459.82</v>
      </c>
      <c r="M14" s="46">
        <v>1857221.2590000001</v>
      </c>
      <c r="N14" s="45">
        <v>45866.21</v>
      </c>
      <c r="O14" s="29">
        <v>1448600.83</v>
      </c>
      <c r="P14" s="46">
        <f t="shared" si="4"/>
        <v>1494467.04</v>
      </c>
      <c r="Q14" s="56">
        <v>11234.59</v>
      </c>
      <c r="R14" s="56">
        <v>27307.69</v>
      </c>
      <c r="S14" s="31">
        <v>38542.28</v>
      </c>
      <c r="T14" s="56">
        <v>28340.21</v>
      </c>
      <c r="U14" s="56">
        <v>1446054.73</v>
      </c>
      <c r="V14" s="32">
        <f>SUM(T14:U14)</f>
        <v>1474394.94</v>
      </c>
      <c r="W14" s="56">
        <v>104481.66</v>
      </c>
      <c r="X14" s="56">
        <v>2098583.753</v>
      </c>
      <c r="Y14" s="32">
        <f t="shared" si="3"/>
        <v>2203065.4130000002</v>
      </c>
      <c r="Z14" s="56">
        <v>553638.91</v>
      </c>
      <c r="AA14" s="56">
        <v>2860575.72</v>
      </c>
      <c r="AB14" s="59">
        <f t="shared" si="1"/>
        <v>3414214.6300000004</v>
      </c>
      <c r="AC14" s="56">
        <v>299369</v>
      </c>
      <c r="AD14" s="56">
        <v>3528885</v>
      </c>
      <c r="AE14" s="59">
        <f t="shared" si="2"/>
        <v>3828254</v>
      </c>
    </row>
    <row r="15" spans="1:31" ht="15">
      <c r="A15" s="35" t="s">
        <v>19</v>
      </c>
      <c r="B15" s="27" t="s">
        <v>4</v>
      </c>
      <c r="C15" s="27">
        <v>14430.33</v>
      </c>
      <c r="D15" s="27">
        <v>14430.33</v>
      </c>
      <c r="E15" s="28" t="s">
        <v>4</v>
      </c>
      <c r="F15" s="28">
        <v>8226.89</v>
      </c>
      <c r="G15" s="28">
        <f t="shared" si="5"/>
        <v>8226.89</v>
      </c>
      <c r="H15" s="49" t="s">
        <v>4</v>
      </c>
      <c r="I15" s="30">
        <v>9396.44</v>
      </c>
      <c r="J15" s="46">
        <v>9396.44</v>
      </c>
      <c r="K15" s="49" t="s">
        <v>4</v>
      </c>
      <c r="L15" s="30">
        <v>426.8</v>
      </c>
      <c r="M15" s="46">
        <v>426.8</v>
      </c>
      <c r="N15" s="52" t="s">
        <v>4</v>
      </c>
      <c r="O15" s="30">
        <v>1806.77</v>
      </c>
      <c r="P15" s="46">
        <v>1807</v>
      </c>
      <c r="Q15" s="56" t="s">
        <v>4</v>
      </c>
      <c r="R15" s="59">
        <v>6463.81</v>
      </c>
      <c r="S15" s="31">
        <v>6463.81</v>
      </c>
      <c r="T15" s="57" t="s">
        <v>21</v>
      </c>
      <c r="U15" s="59">
        <v>4362.21</v>
      </c>
      <c r="V15" s="32">
        <v>4362.21</v>
      </c>
      <c r="W15" s="57">
        <v>0</v>
      </c>
      <c r="X15" s="59">
        <v>63438</v>
      </c>
      <c r="Y15" s="32">
        <f t="shared" si="3"/>
        <v>63438</v>
      </c>
      <c r="Z15" s="56" t="s">
        <v>4</v>
      </c>
      <c r="AA15" s="59">
        <v>96827.14</v>
      </c>
      <c r="AB15" s="59">
        <v>96827</v>
      </c>
      <c r="AC15" s="56" t="s">
        <v>4</v>
      </c>
      <c r="AD15" s="59">
        <v>26423</v>
      </c>
      <c r="AE15" s="59">
        <f t="shared" si="2"/>
        <v>26423</v>
      </c>
    </row>
    <row r="16" spans="1:31" ht="15">
      <c r="A16" s="35" t="s">
        <v>7</v>
      </c>
      <c r="B16" s="27" t="s">
        <v>4</v>
      </c>
      <c r="C16" s="27" t="s">
        <v>4</v>
      </c>
      <c r="D16" s="28" t="s">
        <v>4</v>
      </c>
      <c r="E16" s="28" t="s">
        <v>4</v>
      </c>
      <c r="F16" s="27" t="s">
        <v>4</v>
      </c>
      <c r="G16" s="28" t="s">
        <v>4</v>
      </c>
      <c r="H16" s="49" t="s">
        <v>4</v>
      </c>
      <c r="I16" s="30">
        <v>11699.98</v>
      </c>
      <c r="J16" s="46">
        <v>11699.98</v>
      </c>
      <c r="K16" s="49">
        <v>1667.37</v>
      </c>
      <c r="L16" s="30">
        <v>6540.8</v>
      </c>
      <c r="M16" s="46">
        <v>8208.18</v>
      </c>
      <c r="N16" s="49">
        <v>364.12</v>
      </c>
      <c r="O16" s="30">
        <v>652.4</v>
      </c>
      <c r="P16" s="46">
        <f t="shared" si="4"/>
        <v>1016.52</v>
      </c>
      <c r="Q16" s="59" t="s">
        <v>4</v>
      </c>
      <c r="R16" s="59">
        <v>13818.4</v>
      </c>
      <c r="S16" s="31">
        <v>13818.4</v>
      </c>
      <c r="T16" s="59">
        <v>11.93</v>
      </c>
      <c r="U16" s="59">
        <v>40064.78</v>
      </c>
      <c r="V16" s="32">
        <f>SUM(T16:U16)</f>
        <v>40076.71</v>
      </c>
      <c r="W16" s="59">
        <v>36591.71</v>
      </c>
      <c r="X16" s="59">
        <v>3825.5439999999999</v>
      </c>
      <c r="Y16" s="32">
        <f t="shared" si="3"/>
        <v>40417.254000000001</v>
      </c>
      <c r="Z16" s="59">
        <v>2614.98</v>
      </c>
      <c r="AA16" s="59">
        <v>39184.6</v>
      </c>
      <c r="AB16" s="59">
        <f t="shared" si="1"/>
        <v>41799.58</v>
      </c>
      <c r="AC16" s="59">
        <v>771</v>
      </c>
      <c r="AD16" s="59">
        <v>61139</v>
      </c>
      <c r="AE16" s="59">
        <f t="shared" si="2"/>
        <v>61910</v>
      </c>
    </row>
    <row r="17" spans="1:31" ht="15">
      <c r="A17" s="35" t="s">
        <v>8</v>
      </c>
      <c r="B17" s="27" t="s">
        <v>4</v>
      </c>
      <c r="C17" s="27" t="s">
        <v>4</v>
      </c>
      <c r="D17" s="28" t="s">
        <v>4</v>
      </c>
      <c r="E17" s="28" t="s">
        <v>4</v>
      </c>
      <c r="F17" s="27" t="s">
        <v>4</v>
      </c>
      <c r="G17" s="28" t="s">
        <v>4</v>
      </c>
      <c r="H17" s="49" t="s">
        <v>4</v>
      </c>
      <c r="I17" s="30" t="s">
        <v>4</v>
      </c>
      <c r="J17" s="46" t="s">
        <v>4</v>
      </c>
      <c r="K17" s="49" t="s">
        <v>4</v>
      </c>
      <c r="L17" s="30">
        <v>19896.5</v>
      </c>
      <c r="M17" s="46">
        <v>19896.5</v>
      </c>
      <c r="N17" s="49" t="s">
        <v>4</v>
      </c>
      <c r="O17" s="30">
        <v>8872.6200000000008</v>
      </c>
      <c r="P17" s="46">
        <v>8873</v>
      </c>
      <c r="Q17" s="59" t="s">
        <v>4</v>
      </c>
      <c r="R17" s="59" t="s">
        <v>4</v>
      </c>
      <c r="S17" s="31" t="s">
        <v>4</v>
      </c>
      <c r="T17" s="59" t="s">
        <v>4</v>
      </c>
      <c r="U17" s="59" t="s">
        <v>4</v>
      </c>
      <c r="V17" s="32" t="s">
        <v>4</v>
      </c>
      <c r="W17" s="59" t="s">
        <v>4</v>
      </c>
      <c r="X17" s="59" t="s">
        <v>4</v>
      </c>
      <c r="Y17" s="32" t="s">
        <v>4</v>
      </c>
      <c r="Z17" s="59" t="s">
        <v>4</v>
      </c>
      <c r="AA17" s="59" t="s">
        <v>4</v>
      </c>
      <c r="AB17" s="59" t="s">
        <v>4</v>
      </c>
      <c r="AC17" s="59" t="s">
        <v>4</v>
      </c>
      <c r="AD17" s="59" t="s">
        <v>4</v>
      </c>
      <c r="AE17" s="59" t="s">
        <v>4</v>
      </c>
    </row>
    <row r="18" spans="1:31" ht="15">
      <c r="A18" s="35" t="s">
        <v>9</v>
      </c>
      <c r="B18" s="34" t="s">
        <v>4</v>
      </c>
      <c r="C18" s="27" t="s">
        <v>4</v>
      </c>
      <c r="D18" s="30" t="s">
        <v>4</v>
      </c>
      <c r="E18" s="34" t="s">
        <v>4</v>
      </c>
      <c r="F18" s="30" t="s">
        <v>4</v>
      </c>
      <c r="G18" s="30" t="s">
        <v>4</v>
      </c>
      <c r="H18" s="49" t="s">
        <v>4</v>
      </c>
      <c r="I18" s="30" t="s">
        <v>4</v>
      </c>
      <c r="J18" s="46" t="s">
        <v>4</v>
      </c>
      <c r="K18" s="49" t="s">
        <v>4</v>
      </c>
      <c r="L18" s="34" t="s">
        <v>4</v>
      </c>
      <c r="M18" s="48" t="s">
        <v>20</v>
      </c>
      <c r="N18" s="49" t="s">
        <v>4</v>
      </c>
      <c r="O18" s="34">
        <v>3741.77</v>
      </c>
      <c r="P18" s="48">
        <v>3742</v>
      </c>
      <c r="Q18" s="60">
        <v>20505.810000000001</v>
      </c>
      <c r="R18" s="59" t="s">
        <v>4</v>
      </c>
      <c r="S18" s="36">
        <v>20505.810000000001</v>
      </c>
      <c r="T18" s="60" t="s">
        <v>21</v>
      </c>
      <c r="U18" s="59">
        <v>18997.37</v>
      </c>
      <c r="V18" s="37">
        <f>SUM(T18:U18)</f>
        <v>18997.37</v>
      </c>
      <c r="W18" s="60" t="s">
        <v>4</v>
      </c>
      <c r="X18" s="59">
        <v>43201.96</v>
      </c>
      <c r="Y18" s="32">
        <v>43202</v>
      </c>
      <c r="Z18" s="59" t="s">
        <v>4</v>
      </c>
      <c r="AA18" s="59">
        <v>28064.7</v>
      </c>
      <c r="AB18" s="59">
        <v>28065</v>
      </c>
      <c r="AC18" s="59" t="s">
        <v>4</v>
      </c>
      <c r="AD18" s="59">
        <v>32974</v>
      </c>
      <c r="AE18" s="59">
        <f t="shared" si="2"/>
        <v>32974</v>
      </c>
    </row>
    <row r="19" spans="1:31" ht="13.5">
      <c r="A19" s="38" t="s">
        <v>10</v>
      </c>
      <c r="B19" s="39" t="s">
        <v>4</v>
      </c>
      <c r="C19" s="40" t="s">
        <v>4</v>
      </c>
      <c r="D19" s="40" t="s">
        <v>4</v>
      </c>
      <c r="E19" s="39" t="s">
        <v>4</v>
      </c>
      <c r="F19" s="40" t="s">
        <v>4</v>
      </c>
      <c r="G19" s="40" t="s">
        <v>4</v>
      </c>
      <c r="H19" s="50" t="s">
        <v>4</v>
      </c>
      <c r="I19" s="40" t="s">
        <v>4</v>
      </c>
      <c r="J19" s="51" t="s">
        <v>4</v>
      </c>
      <c r="K19" s="50" t="s">
        <v>4</v>
      </c>
      <c r="L19" s="39" t="s">
        <v>4</v>
      </c>
      <c r="M19" s="53" t="s">
        <v>4</v>
      </c>
      <c r="N19" s="50" t="s">
        <v>4</v>
      </c>
      <c r="O19" s="39">
        <v>7353.4</v>
      </c>
      <c r="P19" s="53">
        <v>7353</v>
      </c>
      <c r="Q19" s="61">
        <v>15165.66</v>
      </c>
      <c r="R19" s="63" t="s">
        <v>4</v>
      </c>
      <c r="S19" s="41">
        <v>15165.66</v>
      </c>
      <c r="T19" s="61" t="s">
        <v>21</v>
      </c>
      <c r="U19" s="63">
        <v>10208.950000000001</v>
      </c>
      <c r="V19" s="42">
        <f>SUM(T19:U19)</f>
        <v>10208.950000000001</v>
      </c>
      <c r="W19" s="63" t="s">
        <v>4</v>
      </c>
      <c r="X19" s="63" t="s">
        <v>4</v>
      </c>
      <c r="Y19" s="54" t="s">
        <v>4</v>
      </c>
      <c r="Z19" s="63" t="s">
        <v>4</v>
      </c>
      <c r="AA19" s="63" t="s">
        <v>4</v>
      </c>
      <c r="AB19" s="63" t="s">
        <v>4</v>
      </c>
      <c r="AC19" s="63" t="s">
        <v>4</v>
      </c>
      <c r="AD19" s="63" t="s">
        <v>4</v>
      </c>
      <c r="AE19" s="59" t="s">
        <v>4</v>
      </c>
    </row>
    <row r="20" spans="1:31" ht="13.5">
      <c r="A20" s="1" t="s">
        <v>11</v>
      </c>
      <c r="B20" s="1"/>
      <c r="C20" s="2"/>
      <c r="D20" s="2"/>
      <c r="E20" s="1"/>
      <c r="F20" s="2"/>
      <c r="G20" s="2"/>
      <c r="H20" s="8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65"/>
      <c r="AC20" s="2"/>
      <c r="AD20" s="2"/>
      <c r="AE20" s="65"/>
    </row>
    <row r="21" spans="1:31" ht="15.75">
      <c r="A21" s="9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</row>
    <row r="22" spans="1:31" ht="15">
      <c r="A22" s="13"/>
      <c r="B22" s="10"/>
      <c r="C22" s="11"/>
      <c r="E22" s="12"/>
      <c r="F22" s="11"/>
      <c r="H22" s="10"/>
      <c r="I22" s="11"/>
    </row>
    <row r="23" spans="1:31" ht="15">
      <c r="B23" s="10"/>
      <c r="C23" s="11"/>
      <c r="E23" s="10"/>
      <c r="F23" s="11"/>
      <c r="G23" s="4"/>
      <c r="H23" s="10"/>
      <c r="I23" s="11"/>
    </row>
    <row r="24" spans="1:31" ht="15">
      <c r="A24" s="84"/>
      <c r="B24" s="84"/>
      <c r="C24" s="84"/>
      <c r="D24" s="84"/>
      <c r="E24" s="84"/>
      <c r="F24" s="84"/>
      <c r="G24" s="84"/>
      <c r="H24" s="10"/>
      <c r="I24" s="10"/>
    </row>
    <row r="25" spans="1:31" ht="15">
      <c r="B25" s="10"/>
      <c r="C25" s="10"/>
      <c r="E25" s="10"/>
      <c r="F25" s="10"/>
      <c r="H25" s="10"/>
      <c r="I25" s="10"/>
    </row>
    <row r="26" spans="1:31" ht="15">
      <c r="B26" s="10"/>
      <c r="C26" s="11"/>
      <c r="E26" s="10"/>
      <c r="F26" s="11"/>
      <c r="H26" s="10"/>
      <c r="I26" s="11"/>
    </row>
    <row r="27" spans="1:31" ht="15">
      <c r="B27" s="11"/>
      <c r="C27" s="11"/>
      <c r="E27" s="11"/>
      <c r="F27" s="11"/>
      <c r="H27" s="11"/>
      <c r="I27" s="11"/>
    </row>
  </sheetData>
  <mergeCells count="12">
    <mergeCell ref="AC2:AE4"/>
    <mergeCell ref="A24:G24"/>
    <mergeCell ref="A2:A5"/>
    <mergeCell ref="B2:D3"/>
    <mergeCell ref="E2:G3"/>
    <mergeCell ref="H2:J3"/>
    <mergeCell ref="Z2:AB4"/>
    <mergeCell ref="W2:Y4"/>
    <mergeCell ref="T2:V4"/>
    <mergeCell ref="Q2:S4"/>
    <mergeCell ref="K2:M4"/>
    <mergeCell ref="N2:P4"/>
  </mergeCells>
  <pageMargins left="0.41" right="0.2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W18"/>
  <sheetViews>
    <sheetView workbookViewId="0">
      <selection activeCell="AA11" sqref="AA11"/>
    </sheetView>
  </sheetViews>
  <sheetFormatPr defaultRowHeight="12.75"/>
  <cols>
    <col min="1" max="1" width="20.28515625" customWidth="1"/>
    <col min="2" max="11" width="9.140625" hidden="1" customWidth="1"/>
    <col min="12" max="23" width="9.140625" customWidth="1"/>
  </cols>
  <sheetData>
    <row r="1" spans="1:23" ht="27.75" customHeight="1">
      <c r="A1" s="5" t="s">
        <v>39</v>
      </c>
      <c r="B1" s="6"/>
      <c r="C1" s="6"/>
      <c r="D1" s="7"/>
      <c r="E1" s="6"/>
      <c r="F1" s="6"/>
      <c r="G1" s="2"/>
      <c r="H1" s="1"/>
      <c r="I1" s="1"/>
      <c r="J1" s="2"/>
      <c r="K1" s="2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</row>
    <row r="2" spans="1:23" ht="25.5" customHeight="1">
      <c r="A2" s="91" t="s">
        <v>22</v>
      </c>
      <c r="B2" s="90" t="s">
        <v>23</v>
      </c>
      <c r="C2" s="90"/>
      <c r="D2" s="90" t="s">
        <v>24</v>
      </c>
      <c r="E2" s="90"/>
      <c r="F2" s="90" t="s">
        <v>25</v>
      </c>
      <c r="G2" s="90"/>
      <c r="H2" s="90" t="s">
        <v>26</v>
      </c>
      <c r="I2" s="90"/>
      <c r="J2" s="90" t="s">
        <v>27</v>
      </c>
      <c r="K2" s="90"/>
      <c r="L2" s="90" t="s">
        <v>28</v>
      </c>
      <c r="M2" s="90"/>
      <c r="N2" s="90" t="s">
        <v>29</v>
      </c>
      <c r="O2" s="90"/>
      <c r="P2" s="90" t="s">
        <v>35</v>
      </c>
      <c r="Q2" s="90"/>
      <c r="R2" s="90" t="s">
        <v>36</v>
      </c>
      <c r="S2" s="90"/>
      <c r="T2" s="90" t="s">
        <v>37</v>
      </c>
      <c r="U2" s="90"/>
      <c r="V2" s="90" t="s">
        <v>38</v>
      </c>
      <c r="W2" s="90"/>
    </row>
    <row r="3" spans="1:23" ht="51">
      <c r="A3" s="91"/>
      <c r="B3" s="66" t="s">
        <v>30</v>
      </c>
      <c r="C3" s="67" t="s">
        <v>31</v>
      </c>
      <c r="D3" s="66" t="s">
        <v>30</v>
      </c>
      <c r="E3" s="67" t="s">
        <v>31</v>
      </c>
      <c r="F3" s="66" t="s">
        <v>30</v>
      </c>
      <c r="G3" s="67" t="s">
        <v>31</v>
      </c>
      <c r="H3" s="66" t="s">
        <v>30</v>
      </c>
      <c r="I3" s="67" t="s">
        <v>31</v>
      </c>
      <c r="J3" s="66" t="s">
        <v>30</v>
      </c>
      <c r="K3" s="67" t="s">
        <v>31</v>
      </c>
      <c r="L3" s="66" t="s">
        <v>30</v>
      </c>
      <c r="M3" s="67" t="s">
        <v>31</v>
      </c>
      <c r="N3" s="66" t="s">
        <v>30</v>
      </c>
      <c r="O3" s="67" t="s">
        <v>31</v>
      </c>
      <c r="P3" s="66" t="s">
        <v>30</v>
      </c>
      <c r="Q3" s="81" t="s">
        <v>31</v>
      </c>
      <c r="R3" s="66" t="s">
        <v>30</v>
      </c>
      <c r="S3" s="81" t="s">
        <v>31</v>
      </c>
      <c r="T3" s="66" t="s">
        <v>30</v>
      </c>
      <c r="U3" s="81" t="s">
        <v>31</v>
      </c>
      <c r="V3" s="66" t="s">
        <v>30</v>
      </c>
      <c r="W3" s="81" t="s">
        <v>31</v>
      </c>
    </row>
    <row r="4" spans="1:23" ht="22.5" customHeight="1">
      <c r="A4" s="68" t="s">
        <v>1</v>
      </c>
      <c r="B4" s="69"/>
      <c r="C4" s="69"/>
      <c r="D4" s="70"/>
      <c r="E4" s="69"/>
      <c r="F4" s="69"/>
      <c r="G4" s="70"/>
      <c r="H4" s="71"/>
      <c r="I4" s="72"/>
      <c r="J4" s="73"/>
      <c r="K4" s="74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</row>
    <row r="5" spans="1:23" ht="22.5" customHeight="1">
      <c r="A5" s="68" t="s">
        <v>2</v>
      </c>
      <c r="B5" s="69"/>
      <c r="C5" s="69"/>
      <c r="D5" s="70"/>
      <c r="E5" s="69"/>
      <c r="F5" s="69"/>
      <c r="G5" s="70"/>
      <c r="H5" s="71"/>
      <c r="I5" s="71"/>
      <c r="J5" s="73"/>
      <c r="K5" s="73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</row>
    <row r="6" spans="1:23" ht="22.5" customHeight="1">
      <c r="A6" s="68" t="s">
        <v>3</v>
      </c>
      <c r="B6" s="69"/>
      <c r="C6" s="69"/>
      <c r="D6" s="70"/>
      <c r="E6" s="69"/>
      <c r="F6" s="69"/>
      <c r="G6" s="70"/>
      <c r="H6" s="71"/>
      <c r="I6" s="71"/>
      <c r="J6" s="73"/>
      <c r="K6" s="73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</row>
    <row r="7" spans="1:23" ht="22.5" customHeight="1">
      <c r="A7" s="68" t="s">
        <v>15</v>
      </c>
      <c r="B7" s="69"/>
      <c r="C7" s="69"/>
      <c r="D7" s="70"/>
      <c r="E7" s="69"/>
      <c r="F7" s="69"/>
      <c r="G7" s="70"/>
      <c r="H7" s="71"/>
      <c r="I7" s="71"/>
      <c r="J7" s="73"/>
      <c r="K7" s="73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</row>
    <row r="8" spans="1:23" ht="22.5" customHeight="1">
      <c r="A8" s="68" t="s">
        <v>32</v>
      </c>
      <c r="B8" s="69"/>
      <c r="C8" s="69"/>
      <c r="D8" s="70"/>
      <c r="E8" s="69"/>
      <c r="F8" s="69"/>
      <c r="G8" s="70"/>
      <c r="H8" s="71"/>
      <c r="I8" s="71"/>
      <c r="J8" s="74"/>
      <c r="K8" s="74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</row>
    <row r="9" spans="1:23" ht="22.5" customHeight="1">
      <c r="A9" s="68" t="s">
        <v>17</v>
      </c>
      <c r="B9" s="69"/>
      <c r="C9" s="69"/>
      <c r="D9" s="70"/>
      <c r="E9" s="69"/>
      <c r="F9" s="69"/>
      <c r="G9" s="70"/>
      <c r="H9" s="75"/>
      <c r="I9" s="72"/>
      <c r="J9" s="73"/>
      <c r="K9" s="73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</row>
    <row r="10" spans="1:23" ht="22.5" customHeight="1">
      <c r="A10" s="76" t="s">
        <v>5</v>
      </c>
      <c r="B10" s="69"/>
      <c r="C10" s="69"/>
      <c r="D10" s="70"/>
      <c r="E10" s="69"/>
      <c r="F10" s="69"/>
      <c r="G10" s="70"/>
      <c r="H10" s="71"/>
      <c r="I10" s="71"/>
      <c r="J10" s="73"/>
      <c r="K10" s="73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</row>
    <row r="11" spans="1:23" ht="22.5" customHeight="1">
      <c r="A11" s="68" t="s">
        <v>6</v>
      </c>
      <c r="B11" s="69"/>
      <c r="C11" s="69"/>
      <c r="D11" s="70"/>
      <c r="E11" s="69"/>
      <c r="F11" s="69"/>
      <c r="G11" s="70"/>
      <c r="H11" s="71"/>
      <c r="I11" s="72"/>
      <c r="J11" s="74"/>
      <c r="K11" s="74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</row>
    <row r="12" spans="1:23" ht="22.5" customHeight="1">
      <c r="A12" s="68" t="s">
        <v>33</v>
      </c>
      <c r="B12" s="69"/>
      <c r="C12" s="69"/>
      <c r="D12" s="69"/>
      <c r="E12" s="69"/>
      <c r="F12" s="69"/>
      <c r="G12" s="70"/>
      <c r="H12" s="71"/>
      <c r="I12" s="71"/>
      <c r="J12" s="73"/>
      <c r="K12" s="73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</row>
    <row r="13" spans="1:23" ht="22.5" customHeight="1">
      <c r="A13" s="76" t="s">
        <v>19</v>
      </c>
      <c r="B13" s="69"/>
      <c r="C13" s="69"/>
      <c r="D13" s="69"/>
      <c r="E13" s="70"/>
      <c r="F13" s="70"/>
      <c r="G13" s="70"/>
      <c r="H13" s="77"/>
      <c r="I13" s="78"/>
      <c r="J13" s="74"/>
      <c r="K13" s="7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</row>
    <row r="14" spans="1:23" ht="22.5" customHeight="1">
      <c r="A14" s="76" t="s">
        <v>7</v>
      </c>
      <c r="B14" s="69"/>
      <c r="C14" s="69"/>
      <c r="D14" s="70"/>
      <c r="E14" s="70"/>
      <c r="F14" s="69"/>
      <c r="G14" s="70"/>
      <c r="H14" s="77"/>
      <c r="I14" s="78"/>
      <c r="J14" s="79"/>
      <c r="K14" s="7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</row>
    <row r="15" spans="1:23" ht="22.5" customHeight="1">
      <c r="A15" s="76" t="s">
        <v>8</v>
      </c>
      <c r="B15" s="69"/>
      <c r="C15" s="69"/>
      <c r="D15" s="70"/>
      <c r="E15" s="70"/>
      <c r="F15" s="69"/>
      <c r="G15" s="70"/>
      <c r="H15" s="77"/>
      <c r="I15" s="78"/>
      <c r="J15" s="79"/>
      <c r="K15" s="7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</row>
    <row r="16" spans="1:23" ht="22.5" customHeight="1">
      <c r="A16" s="76" t="s">
        <v>9</v>
      </c>
      <c r="B16" s="77"/>
      <c r="C16" s="69"/>
      <c r="D16" s="78"/>
      <c r="E16" s="77"/>
      <c r="F16" s="78"/>
      <c r="G16" s="78"/>
      <c r="H16" s="77"/>
      <c r="I16" s="78"/>
      <c r="J16" s="80"/>
      <c r="K16" s="79"/>
      <c r="L16" s="77"/>
      <c r="M16" s="69"/>
      <c r="N16" s="77"/>
      <c r="O16" s="69"/>
      <c r="P16" s="77"/>
      <c r="Q16" s="69"/>
      <c r="R16" s="77"/>
      <c r="S16" s="69"/>
      <c r="T16" s="77"/>
      <c r="U16" s="69"/>
      <c r="V16" s="77"/>
      <c r="W16" s="69"/>
    </row>
    <row r="17" spans="1:23" ht="22.5" customHeight="1">
      <c r="A17" s="76" t="s">
        <v>10</v>
      </c>
      <c r="B17" s="77"/>
      <c r="C17" s="78"/>
      <c r="D17" s="78"/>
      <c r="E17" s="77"/>
      <c r="F17" s="78"/>
      <c r="G17" s="78"/>
      <c r="H17" s="77"/>
      <c r="I17" s="78"/>
      <c r="J17" s="80"/>
      <c r="K17" s="79"/>
      <c r="L17" s="77"/>
      <c r="M17" s="78"/>
      <c r="N17" s="77"/>
      <c r="O17" s="78"/>
      <c r="P17" s="77"/>
      <c r="Q17" s="78"/>
      <c r="R17" s="77"/>
      <c r="S17" s="78"/>
      <c r="T17" s="77"/>
      <c r="U17" s="78"/>
      <c r="V17" s="77"/>
      <c r="W17" s="78"/>
    </row>
    <row r="18" spans="1:23" ht="13.5">
      <c r="A18" s="1" t="s">
        <v>11</v>
      </c>
      <c r="B18" s="1"/>
      <c r="C18" s="2"/>
      <c r="D18" s="2"/>
      <c r="E18" s="1"/>
      <c r="F18" s="2"/>
      <c r="G18" s="2"/>
      <c r="H18" s="8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</sheetData>
  <mergeCells count="12">
    <mergeCell ref="J2:K2"/>
    <mergeCell ref="A2:A3"/>
    <mergeCell ref="B2:C2"/>
    <mergeCell ref="D2:E2"/>
    <mergeCell ref="F2:G2"/>
    <mergeCell ref="H2:I2"/>
    <mergeCell ref="P2:Q2"/>
    <mergeCell ref="R2:S2"/>
    <mergeCell ref="T2:U2"/>
    <mergeCell ref="V2:W2"/>
    <mergeCell ref="L2:M2"/>
    <mergeCell ref="N2:O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6.15</vt:lpstr>
      <vt:lpstr>National Accounts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Pem Zangmo</cp:lastModifiedBy>
  <cp:lastPrinted>2018-06-28T09:32:05Z</cp:lastPrinted>
  <dcterms:created xsi:type="dcterms:W3CDTF">2013-09-24T03:49:04Z</dcterms:created>
  <dcterms:modified xsi:type="dcterms:W3CDTF">2018-09-03T09:54:35Z</dcterms:modified>
</cp:coreProperties>
</file>