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200" windowHeight="6735"/>
  </bookViews>
  <sheets>
    <sheet name="Table 4.3.1" sheetId="20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2" i="20" l="1"/>
  <c r="E22" i="20"/>
  <c r="E40" i="20"/>
  <c r="C10" i="20"/>
  <c r="C15" i="20"/>
  <c r="C40" i="20"/>
  <c r="B40" i="20"/>
  <c r="R40" i="20"/>
  <c r="Q10" i="20"/>
  <c r="Q40" i="20"/>
  <c r="P40" i="20"/>
  <c r="O10" i="20"/>
  <c r="O40" i="20"/>
  <c r="N15" i="20"/>
  <c r="N40" i="20"/>
  <c r="M40" i="20"/>
  <c r="L15" i="20"/>
  <c r="L40" i="20"/>
  <c r="K10" i="20"/>
  <c r="K40" i="20"/>
  <c r="J10" i="20"/>
  <c r="J15" i="20"/>
  <c r="J33" i="20"/>
  <c r="J40" i="20"/>
  <c r="I10" i="20"/>
  <c r="I40" i="20"/>
  <c r="R39" i="20"/>
  <c r="Q39" i="20"/>
  <c r="P39" i="20"/>
  <c r="O39" i="20"/>
  <c r="K39" i="20"/>
  <c r="J39" i="20"/>
  <c r="I39" i="20"/>
  <c r="H39" i="20"/>
  <c r="D39" i="20"/>
  <c r="C39" i="20"/>
  <c r="B39" i="20"/>
  <c r="R33" i="20"/>
  <c r="Q33" i="20"/>
  <c r="P33" i="20"/>
  <c r="O33" i="20"/>
  <c r="K33" i="20"/>
  <c r="I33" i="20"/>
  <c r="H33" i="20"/>
  <c r="D33" i="20"/>
  <c r="C33" i="20"/>
  <c r="B33" i="20"/>
  <c r="Q22" i="20"/>
  <c r="P22" i="20"/>
  <c r="O22" i="20"/>
  <c r="N22" i="20"/>
  <c r="M22" i="20"/>
  <c r="L22" i="20"/>
  <c r="K22" i="20"/>
  <c r="J22" i="20"/>
  <c r="I22" i="20"/>
  <c r="H22" i="20"/>
  <c r="D22" i="20"/>
  <c r="C22" i="20"/>
  <c r="B22" i="20"/>
  <c r="R15" i="20"/>
  <c r="Q15" i="20"/>
  <c r="P15" i="20"/>
  <c r="O15" i="20"/>
  <c r="K15" i="20"/>
  <c r="I15" i="20"/>
  <c r="H15" i="20"/>
  <c r="D15" i="20"/>
  <c r="B15" i="20"/>
  <c r="R10" i="20"/>
  <c r="P10" i="20"/>
  <c r="H10" i="20"/>
  <c r="D10" i="20"/>
  <c r="B10" i="20"/>
</calcChain>
</file>

<file path=xl/sharedStrings.xml><?xml version="1.0" encoding="utf-8"?>
<sst xmlns="http://schemas.openxmlformats.org/spreadsheetml/2006/main" count="63" uniqueCount="47">
  <si>
    <t>Male</t>
  </si>
  <si>
    <t>Female</t>
  </si>
  <si>
    <t>Contract</t>
  </si>
  <si>
    <t>Grand Total</t>
  </si>
  <si>
    <t>O4</t>
  </si>
  <si>
    <t>O3</t>
  </si>
  <si>
    <t>O2</t>
  </si>
  <si>
    <t>O1</t>
  </si>
  <si>
    <t>Operational Position Category</t>
  </si>
  <si>
    <t>S5</t>
  </si>
  <si>
    <t>S4</t>
  </si>
  <si>
    <t>S3</t>
  </si>
  <si>
    <t>S2</t>
  </si>
  <si>
    <t>S1</t>
  </si>
  <si>
    <t>SS4</t>
  </si>
  <si>
    <t>SS3</t>
  </si>
  <si>
    <t>SS2</t>
  </si>
  <si>
    <t>SS1</t>
  </si>
  <si>
    <t>Supervisory &amp; Support Position Category</t>
  </si>
  <si>
    <t>P5</t>
  </si>
  <si>
    <t>P4</t>
  </si>
  <si>
    <t>P3</t>
  </si>
  <si>
    <t>P2</t>
  </si>
  <si>
    <t>P1</t>
  </si>
  <si>
    <t>Professional &amp; Management Position Category</t>
  </si>
  <si>
    <t>ES3</t>
  </si>
  <si>
    <t>ES2</t>
  </si>
  <si>
    <t>ES1</t>
  </si>
  <si>
    <t>Specialist Position Category</t>
  </si>
  <si>
    <t>EX3</t>
  </si>
  <si>
    <t>EX2</t>
  </si>
  <si>
    <t>EX1</t>
  </si>
  <si>
    <r>
      <t xml:space="preserve">No Level </t>
    </r>
    <r>
      <rPr>
        <vertAlign val="superscript"/>
        <sz val="10"/>
        <color rgb="FF000000"/>
        <rFont val="Sylfaen"/>
        <family val="1"/>
      </rPr>
      <t>1</t>
    </r>
  </si>
  <si>
    <t>Executive Position Category</t>
  </si>
  <si>
    <t>Non-Bhutanese</t>
  </si>
  <si>
    <t xml:space="preserve"> Bhutanese</t>
  </si>
  <si>
    <t>Total Female</t>
  </si>
  <si>
    <t>Total Male</t>
  </si>
  <si>
    <t>Total Contract</t>
  </si>
  <si>
    <t>Total Regular</t>
  </si>
  <si>
    <t>Regular</t>
  </si>
  <si>
    <t>Position Category</t>
  </si>
  <si>
    <t>Both Sex</t>
  </si>
  <si>
    <t>Source: Civil Service Statistics, December 2020, RCSC.</t>
  </si>
  <si>
    <t>Table 4.3.1: Number of Civil Servants by Position Level, Nationality and Sex, 2020</t>
  </si>
  <si>
    <t>Sub Total</t>
  </si>
  <si>
    <r>
      <t xml:space="preserve">Note: </t>
    </r>
    <r>
      <rPr>
        <i/>
        <vertAlign val="superscript"/>
        <sz val="9"/>
        <rFont val="Sylfaen"/>
        <family val="1"/>
      </rPr>
      <t>1</t>
    </r>
    <r>
      <rPr>
        <i/>
        <sz val="9"/>
        <rFont val="Sylfaen"/>
        <family val="1"/>
      </rPr>
      <t xml:space="preserve"> Eminent members of the Parliament &amp; Attorney General are summed up with Executive Position Category.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</si>
</sst>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Sylfaen"/>
      <family val="1"/>
    </font>
    <font>
      <sz val="10"/>
      <color rgb="FFFF0000"/>
      <name val="Sylfaen"/>
      <family val="1"/>
    </font>
    <font>
      <i/>
      <sz val="9"/>
      <color rgb="FF000000"/>
      <name val="Sylfaen"/>
      <family val="1"/>
    </font>
    <font>
      <b/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  <font>
      <b/>
      <sz val="10"/>
      <name val="Sylfaen"/>
      <family val="1"/>
    </font>
    <font>
      <b/>
      <sz val="10"/>
      <color theme="1"/>
      <name val="Sylfaen"/>
      <family val="1"/>
    </font>
    <font>
      <i/>
      <sz val="9"/>
      <name val="Sylfaen"/>
      <family val="1"/>
    </font>
    <font>
      <i/>
      <vertAlign val="superscript"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164" fontId="2" fillId="0" borderId="0" xfId="1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4" fillId="0" borderId="0" xfId="0" applyFont="1" applyBorder="1" applyAlignment="1">
      <alignment horizontal="right" vertical="top"/>
    </xf>
    <xf numFmtId="0" fontId="5" fillId="2" borderId="1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164" fontId="2" fillId="0" borderId="0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3" fontId="5" fillId="0" borderId="1" xfId="0" quotePrefix="1" applyNumberFormat="1" applyFont="1" applyBorder="1" applyAlignment="1">
      <alignment horizontal="right" vertical="center"/>
    </xf>
    <xf numFmtId="3" fontId="2" fillId="0" borderId="1" xfId="1" applyNumberFormat="1" applyFont="1" applyFill="1" applyBorder="1" applyAlignment="1">
      <alignment horizontal="right" vertical="center"/>
    </xf>
    <xf numFmtId="3" fontId="2" fillId="0" borderId="1" xfId="1" quotePrefix="1" applyNumberFormat="1" applyFont="1" applyFill="1" applyBorder="1" applyAlignment="1">
      <alignment horizontal="right" vertical="center"/>
    </xf>
    <xf numFmtId="3" fontId="5" fillId="0" borderId="1" xfId="1" applyNumberFormat="1" applyFont="1" applyFill="1" applyBorder="1" applyAlignment="1">
      <alignment horizontal="right" vertical="center"/>
    </xf>
    <xf numFmtId="3" fontId="5" fillId="0" borderId="1" xfId="1" quotePrefix="1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</cellXfs>
  <cellStyles count="2">
    <cellStyle name="Comma 2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S47"/>
  <sheetViews>
    <sheetView tabSelected="1" zoomScaleNormal="100" workbookViewId="0">
      <pane xSplit="1" ySplit="4" topLeftCell="B30" activePane="bottomRight" state="frozen"/>
      <selection activeCell="A11" sqref="A11"/>
      <selection pane="topRight" activeCell="A11" sqref="A11"/>
      <selection pane="bottomLeft" activeCell="A11" sqref="A11"/>
      <selection pane="bottomRight" activeCell="B10" sqref="B10"/>
    </sheetView>
  </sheetViews>
  <sheetFormatPr defaultColWidth="9.140625" defaultRowHeight="15" x14ac:dyDescent="0.25"/>
  <cols>
    <col min="1" max="1" width="44" style="1" customWidth="1"/>
    <col min="2" max="3" width="7.42578125" style="2" customWidth="1"/>
    <col min="4" max="4" width="9" style="2" customWidth="1"/>
    <col min="5" max="6" width="7.42578125" style="2" customWidth="1"/>
    <col min="7" max="7" width="9.42578125" style="2" customWidth="1"/>
    <col min="8" max="8" width="8" style="2" customWidth="1"/>
    <col min="9" max="10" width="7.42578125" style="2" customWidth="1"/>
    <col min="11" max="11" width="8.7109375" style="2" customWidth="1"/>
    <col min="12" max="13" width="7.42578125" style="2" customWidth="1"/>
    <col min="14" max="14" width="9.42578125" style="2" customWidth="1"/>
    <col min="15" max="15" width="8.5703125" style="2" customWidth="1"/>
    <col min="16" max="16" width="8.28515625" style="2" customWidth="1"/>
    <col min="17" max="17" width="7.42578125" style="2" customWidth="1"/>
    <col min="18" max="18" width="8.42578125" style="2" customWidth="1"/>
    <col min="19" max="16384" width="9.140625" style="1"/>
  </cols>
  <sheetData>
    <row r="1" spans="1:19" s="13" customFormat="1" ht="22.5" customHeight="1" x14ac:dyDescent="0.25">
      <c r="A1" s="13" t="s">
        <v>44</v>
      </c>
    </row>
    <row r="2" spans="1:19" s="6" customFormat="1" ht="19.5" customHeight="1" x14ac:dyDescent="0.25">
      <c r="A2" s="37" t="s">
        <v>41</v>
      </c>
      <c r="B2" s="36" t="s">
        <v>40</v>
      </c>
      <c r="C2" s="36"/>
      <c r="D2" s="36"/>
      <c r="E2" s="36"/>
      <c r="F2" s="36"/>
      <c r="G2" s="36"/>
      <c r="H2" s="35" t="s">
        <v>39</v>
      </c>
      <c r="I2" s="36" t="s">
        <v>2</v>
      </c>
      <c r="J2" s="36"/>
      <c r="K2" s="36"/>
      <c r="L2" s="36"/>
      <c r="M2" s="36"/>
      <c r="N2" s="36"/>
      <c r="O2" s="35" t="s">
        <v>38</v>
      </c>
      <c r="P2" s="35" t="s">
        <v>37</v>
      </c>
      <c r="Q2" s="35" t="s">
        <v>36</v>
      </c>
      <c r="R2" s="35" t="s">
        <v>3</v>
      </c>
      <c r="S2" s="14"/>
    </row>
    <row r="3" spans="1:19" s="6" customFormat="1" ht="19.5" customHeight="1" x14ac:dyDescent="0.25">
      <c r="A3" s="38"/>
      <c r="B3" s="36" t="s">
        <v>35</v>
      </c>
      <c r="C3" s="36"/>
      <c r="D3" s="36"/>
      <c r="E3" s="36" t="s">
        <v>34</v>
      </c>
      <c r="F3" s="36"/>
      <c r="G3" s="36"/>
      <c r="H3" s="35"/>
      <c r="I3" s="36" t="s">
        <v>35</v>
      </c>
      <c r="J3" s="36"/>
      <c r="K3" s="36"/>
      <c r="L3" s="36" t="s">
        <v>34</v>
      </c>
      <c r="M3" s="36"/>
      <c r="N3" s="36"/>
      <c r="O3" s="35"/>
      <c r="P3" s="35"/>
      <c r="Q3" s="35"/>
      <c r="R3" s="35"/>
      <c r="S3" s="14"/>
    </row>
    <row r="4" spans="1:19" s="6" customFormat="1" ht="19.5" customHeight="1" x14ac:dyDescent="0.25">
      <c r="A4" s="39"/>
      <c r="B4" s="8" t="s">
        <v>0</v>
      </c>
      <c r="C4" s="8" t="s">
        <v>1</v>
      </c>
      <c r="D4" s="9" t="s">
        <v>42</v>
      </c>
      <c r="E4" s="8" t="s">
        <v>0</v>
      </c>
      <c r="F4" s="8" t="s">
        <v>1</v>
      </c>
      <c r="G4" s="9" t="s">
        <v>42</v>
      </c>
      <c r="H4" s="35"/>
      <c r="I4" s="8" t="s">
        <v>0</v>
      </c>
      <c r="J4" s="8" t="s">
        <v>1</v>
      </c>
      <c r="K4" s="8" t="s">
        <v>42</v>
      </c>
      <c r="L4" s="8" t="s">
        <v>0</v>
      </c>
      <c r="M4" s="8" t="s">
        <v>1</v>
      </c>
      <c r="N4" s="8" t="s">
        <v>42</v>
      </c>
      <c r="O4" s="35"/>
      <c r="P4" s="35"/>
      <c r="Q4" s="35"/>
      <c r="R4" s="35"/>
      <c r="S4" s="14"/>
    </row>
    <row r="5" spans="1:19" s="5" customFormat="1" ht="19.5" customHeight="1" x14ac:dyDescent="0.25">
      <c r="A5" s="20" t="s">
        <v>33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1"/>
      <c r="P5" s="10"/>
      <c r="Q5" s="10"/>
      <c r="R5" s="11"/>
      <c r="S5" s="21"/>
    </row>
    <row r="6" spans="1:19" s="5" customFormat="1" ht="19.5" customHeight="1" x14ac:dyDescent="0.25">
      <c r="A6" s="24" t="s">
        <v>32</v>
      </c>
      <c r="B6" s="12">
        <v>1</v>
      </c>
      <c r="C6" s="27">
        <v>1</v>
      </c>
      <c r="D6" s="27">
        <v>2</v>
      </c>
      <c r="E6" s="28">
        <v>0</v>
      </c>
      <c r="F6" s="28">
        <v>0</v>
      </c>
      <c r="G6" s="28">
        <v>0</v>
      </c>
      <c r="H6" s="27">
        <v>2</v>
      </c>
      <c r="I6" s="28">
        <v>0</v>
      </c>
      <c r="J6" s="28">
        <v>0</v>
      </c>
      <c r="K6" s="28">
        <v>0</v>
      </c>
      <c r="L6" s="28">
        <v>0</v>
      </c>
      <c r="M6" s="28">
        <v>0</v>
      </c>
      <c r="N6" s="28">
        <v>0</v>
      </c>
      <c r="O6" s="28">
        <v>0</v>
      </c>
      <c r="P6" s="27">
        <v>1</v>
      </c>
      <c r="Q6" s="27">
        <v>1</v>
      </c>
      <c r="R6" s="29">
        <v>2</v>
      </c>
      <c r="S6" s="21"/>
    </row>
    <row r="7" spans="1:19" s="5" customFormat="1" ht="19.5" customHeight="1" x14ac:dyDescent="0.25">
      <c r="A7" s="24" t="s">
        <v>31</v>
      </c>
      <c r="B7" s="12">
        <v>25</v>
      </c>
      <c r="C7" s="28">
        <v>0</v>
      </c>
      <c r="D7" s="28">
        <v>25</v>
      </c>
      <c r="E7" s="28">
        <v>0</v>
      </c>
      <c r="F7" s="28">
        <v>0</v>
      </c>
      <c r="G7" s="28">
        <v>0</v>
      </c>
      <c r="H7" s="27">
        <v>25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8">
        <v>0</v>
      </c>
      <c r="P7" s="27">
        <v>25</v>
      </c>
      <c r="Q7" s="28">
        <v>0</v>
      </c>
      <c r="R7" s="29">
        <v>25</v>
      </c>
      <c r="S7" s="21"/>
    </row>
    <row r="8" spans="1:19" s="5" customFormat="1" ht="19.5" customHeight="1" x14ac:dyDescent="0.25">
      <c r="A8" s="24" t="s">
        <v>30</v>
      </c>
      <c r="B8" s="12">
        <v>45</v>
      </c>
      <c r="C8" s="27">
        <v>4</v>
      </c>
      <c r="D8" s="28">
        <v>49</v>
      </c>
      <c r="E8" s="28">
        <v>0</v>
      </c>
      <c r="F8" s="28">
        <v>0</v>
      </c>
      <c r="G8" s="28">
        <v>0</v>
      </c>
      <c r="H8" s="27">
        <v>49</v>
      </c>
      <c r="I8" s="27">
        <v>1</v>
      </c>
      <c r="J8" s="28">
        <v>1</v>
      </c>
      <c r="K8" s="28">
        <v>2</v>
      </c>
      <c r="L8" s="28">
        <v>0</v>
      </c>
      <c r="M8" s="28">
        <v>0</v>
      </c>
      <c r="N8" s="28">
        <v>0</v>
      </c>
      <c r="O8" s="27">
        <v>2</v>
      </c>
      <c r="P8" s="27">
        <v>46</v>
      </c>
      <c r="Q8" s="27">
        <v>5</v>
      </c>
      <c r="R8" s="29">
        <v>51</v>
      </c>
      <c r="S8" s="21"/>
    </row>
    <row r="9" spans="1:19" s="5" customFormat="1" ht="19.5" customHeight="1" x14ac:dyDescent="0.25">
      <c r="A9" s="24" t="s">
        <v>29</v>
      </c>
      <c r="B9" s="12">
        <v>60</v>
      </c>
      <c r="C9" s="27">
        <v>12</v>
      </c>
      <c r="D9" s="27">
        <v>72</v>
      </c>
      <c r="E9" s="28">
        <v>0</v>
      </c>
      <c r="F9" s="28">
        <v>0</v>
      </c>
      <c r="G9" s="28">
        <v>0</v>
      </c>
      <c r="H9" s="28">
        <v>0</v>
      </c>
      <c r="I9" s="27">
        <v>4</v>
      </c>
      <c r="J9" s="28">
        <v>0</v>
      </c>
      <c r="K9" s="27">
        <v>4</v>
      </c>
      <c r="L9" s="28">
        <v>0</v>
      </c>
      <c r="M9" s="28">
        <v>0</v>
      </c>
      <c r="N9" s="28">
        <v>0</v>
      </c>
      <c r="O9" s="27">
        <v>4</v>
      </c>
      <c r="P9" s="27">
        <v>64</v>
      </c>
      <c r="Q9" s="27">
        <v>12</v>
      </c>
      <c r="R9" s="29">
        <v>76</v>
      </c>
      <c r="S9" s="21"/>
    </row>
    <row r="10" spans="1:19" s="23" customFormat="1" ht="19.5" customHeight="1" x14ac:dyDescent="0.25">
      <c r="A10" s="25" t="s">
        <v>45</v>
      </c>
      <c r="B10" s="11">
        <f>SUM(B6:B9)</f>
        <v>131</v>
      </c>
      <c r="C10" s="11">
        <f>SUM(C6:C9)</f>
        <v>17</v>
      </c>
      <c r="D10" s="11">
        <f>SUM(D6:D9)</f>
        <v>148</v>
      </c>
      <c r="E10" s="30">
        <v>0</v>
      </c>
      <c r="F10" s="30">
        <v>0</v>
      </c>
      <c r="G10" s="30">
        <v>0</v>
      </c>
      <c r="H10" s="11">
        <f>SUM(H6:H9)</f>
        <v>76</v>
      </c>
      <c r="I10" s="11">
        <f>SUM(I6:I9)</f>
        <v>5</v>
      </c>
      <c r="J10" s="26">
        <f>SUM(J6:J9)</f>
        <v>1</v>
      </c>
      <c r="K10" s="11">
        <f>SUM(K6:K9)</f>
        <v>6</v>
      </c>
      <c r="L10" s="30">
        <v>0</v>
      </c>
      <c r="M10" s="30">
        <v>0</v>
      </c>
      <c r="N10" s="30">
        <v>0</v>
      </c>
      <c r="O10" s="11">
        <f>SUM(O6:O9)</f>
        <v>6</v>
      </c>
      <c r="P10" s="29">
        <f>SUM(P6:P9)</f>
        <v>136</v>
      </c>
      <c r="Q10" s="29">
        <f>SUM(Q6:Q9)</f>
        <v>18</v>
      </c>
      <c r="R10" s="11">
        <f>SUM(R6:R9)</f>
        <v>154</v>
      </c>
      <c r="S10" s="22"/>
    </row>
    <row r="11" spans="1:19" s="5" customFormat="1" ht="19.5" customHeight="1" x14ac:dyDescent="0.25">
      <c r="A11" s="20" t="s">
        <v>28</v>
      </c>
      <c r="B11" s="10"/>
      <c r="C11" s="10"/>
      <c r="D11" s="10"/>
      <c r="E11" s="10"/>
      <c r="F11" s="10"/>
      <c r="G11" s="10"/>
      <c r="H11" s="11"/>
      <c r="I11" s="10"/>
      <c r="J11" s="10"/>
      <c r="K11" s="10"/>
      <c r="L11" s="28"/>
      <c r="M11" s="28"/>
      <c r="N11" s="28"/>
      <c r="O11" s="11"/>
      <c r="P11" s="10"/>
      <c r="Q11" s="10"/>
      <c r="R11" s="11"/>
      <c r="S11" s="21"/>
    </row>
    <row r="12" spans="1:19" s="5" customFormat="1" ht="19.5" customHeight="1" x14ac:dyDescent="0.25">
      <c r="A12" s="24" t="s">
        <v>27</v>
      </c>
      <c r="B12" s="12">
        <v>6</v>
      </c>
      <c r="C12" s="28">
        <v>0</v>
      </c>
      <c r="D12" s="28">
        <v>6</v>
      </c>
      <c r="E12" s="28">
        <v>0</v>
      </c>
      <c r="F12" s="28">
        <v>0</v>
      </c>
      <c r="G12" s="28">
        <v>0</v>
      </c>
      <c r="H12" s="27">
        <v>6</v>
      </c>
      <c r="I12" s="28">
        <v>4</v>
      </c>
      <c r="J12" s="28">
        <v>2</v>
      </c>
      <c r="K12" s="28">
        <v>6</v>
      </c>
      <c r="L12" s="28">
        <v>0</v>
      </c>
      <c r="M12" s="28">
        <v>0</v>
      </c>
      <c r="N12" s="28">
        <v>0</v>
      </c>
      <c r="O12" s="28">
        <v>6</v>
      </c>
      <c r="P12" s="27">
        <v>10</v>
      </c>
      <c r="Q12" s="28">
        <v>2</v>
      </c>
      <c r="R12" s="29">
        <v>12</v>
      </c>
      <c r="S12" s="21"/>
    </row>
    <row r="13" spans="1:19" s="5" customFormat="1" ht="19.5" customHeight="1" x14ac:dyDescent="0.25">
      <c r="A13" s="24" t="s">
        <v>26</v>
      </c>
      <c r="B13" s="12">
        <v>22</v>
      </c>
      <c r="C13" s="27">
        <v>8</v>
      </c>
      <c r="D13" s="27">
        <v>30</v>
      </c>
      <c r="E13" s="28">
        <v>0</v>
      </c>
      <c r="F13" s="28">
        <v>0</v>
      </c>
      <c r="G13" s="28">
        <v>0</v>
      </c>
      <c r="H13" s="27">
        <v>30</v>
      </c>
      <c r="I13" s="27">
        <v>2</v>
      </c>
      <c r="J13" s="28">
        <v>0</v>
      </c>
      <c r="K13" s="27">
        <v>2</v>
      </c>
      <c r="L13" s="28">
        <v>0</v>
      </c>
      <c r="M13" s="28">
        <v>0</v>
      </c>
      <c r="N13" s="28">
        <v>0</v>
      </c>
      <c r="O13" s="27">
        <v>2</v>
      </c>
      <c r="P13" s="27">
        <v>24</v>
      </c>
      <c r="Q13" s="27">
        <v>8</v>
      </c>
      <c r="R13" s="29">
        <v>32</v>
      </c>
      <c r="S13" s="21"/>
    </row>
    <row r="14" spans="1:19" s="5" customFormat="1" ht="19.5" customHeight="1" x14ac:dyDescent="0.25">
      <c r="A14" s="24" t="s">
        <v>25</v>
      </c>
      <c r="B14" s="12">
        <v>86</v>
      </c>
      <c r="C14" s="27">
        <v>17</v>
      </c>
      <c r="D14" s="27">
        <v>103</v>
      </c>
      <c r="E14" s="28">
        <v>0</v>
      </c>
      <c r="F14" s="28">
        <v>0</v>
      </c>
      <c r="G14" s="28">
        <v>0</v>
      </c>
      <c r="H14" s="27">
        <v>103</v>
      </c>
      <c r="I14" s="27">
        <v>2</v>
      </c>
      <c r="J14" s="28">
        <v>1</v>
      </c>
      <c r="K14" s="27">
        <v>3</v>
      </c>
      <c r="L14" s="28">
        <v>1</v>
      </c>
      <c r="M14" s="28">
        <v>0</v>
      </c>
      <c r="N14" s="28">
        <v>1</v>
      </c>
      <c r="O14" s="27">
        <v>4</v>
      </c>
      <c r="P14" s="27">
        <v>89</v>
      </c>
      <c r="Q14" s="27">
        <v>18</v>
      </c>
      <c r="R14" s="29">
        <v>107</v>
      </c>
      <c r="S14" s="21"/>
    </row>
    <row r="15" spans="1:19" s="5" customFormat="1" ht="19.5" customHeight="1" x14ac:dyDescent="0.25">
      <c r="A15" s="25" t="s">
        <v>45</v>
      </c>
      <c r="B15" s="11">
        <f>SUM(B12:B14)</f>
        <v>114</v>
      </c>
      <c r="C15" s="11">
        <f>SUM(C12:C14)</f>
        <v>25</v>
      </c>
      <c r="D15" s="11">
        <f>SUM(D12:D14)</f>
        <v>139</v>
      </c>
      <c r="E15" s="30">
        <v>0</v>
      </c>
      <c r="F15" s="30">
        <v>0</v>
      </c>
      <c r="G15" s="30">
        <v>0</v>
      </c>
      <c r="H15" s="11">
        <f>SUM(H12:H14)</f>
        <v>139</v>
      </c>
      <c r="I15" s="11">
        <f>SUM(I12:I14)</f>
        <v>8</v>
      </c>
      <c r="J15" s="26">
        <f>SUM(J12:J14)</f>
        <v>3</v>
      </c>
      <c r="K15" s="11">
        <f>SUM(K12:K14)</f>
        <v>11</v>
      </c>
      <c r="L15" s="26">
        <f>SUM(L12:L14)</f>
        <v>1</v>
      </c>
      <c r="M15" s="30">
        <v>0</v>
      </c>
      <c r="N15" s="26">
        <f>SUM(N12:N14)</f>
        <v>1</v>
      </c>
      <c r="O15" s="11">
        <f>SUM(O12:O14)</f>
        <v>12</v>
      </c>
      <c r="P15" s="29">
        <f>SUM(P12:P14)</f>
        <v>123</v>
      </c>
      <c r="Q15" s="29">
        <f>SUM(Q12:Q14)</f>
        <v>28</v>
      </c>
      <c r="R15" s="11">
        <f>SUM(R12:R14)</f>
        <v>151</v>
      </c>
      <c r="S15" s="21"/>
    </row>
    <row r="16" spans="1:19" s="5" customFormat="1" ht="19.5" customHeight="1" x14ac:dyDescent="0.25">
      <c r="A16" s="20" t="s">
        <v>24</v>
      </c>
      <c r="B16" s="10"/>
      <c r="C16" s="10"/>
      <c r="D16" s="10"/>
      <c r="E16" s="10"/>
      <c r="F16" s="10"/>
      <c r="G16" s="10"/>
      <c r="H16" s="11"/>
      <c r="I16" s="10"/>
      <c r="J16" s="10"/>
      <c r="K16" s="10"/>
      <c r="L16" s="10"/>
      <c r="M16" s="10"/>
      <c r="N16" s="10"/>
      <c r="O16" s="11"/>
      <c r="P16" s="10"/>
      <c r="Q16" s="10"/>
      <c r="R16" s="11"/>
      <c r="S16" s="21"/>
    </row>
    <row r="17" spans="1:19" s="5" customFormat="1" ht="19.5" customHeight="1" x14ac:dyDescent="0.25">
      <c r="A17" s="24" t="s">
        <v>23</v>
      </c>
      <c r="B17" s="12">
        <v>849</v>
      </c>
      <c r="C17" s="27">
        <v>416</v>
      </c>
      <c r="D17" s="27">
        <v>1265</v>
      </c>
      <c r="E17" s="28">
        <v>0</v>
      </c>
      <c r="F17" s="28">
        <v>0</v>
      </c>
      <c r="G17" s="28">
        <v>0</v>
      </c>
      <c r="H17" s="27">
        <v>1265</v>
      </c>
      <c r="I17" s="27">
        <v>8</v>
      </c>
      <c r="J17" s="28">
        <v>1</v>
      </c>
      <c r="K17" s="27">
        <v>9</v>
      </c>
      <c r="L17" s="27">
        <v>11</v>
      </c>
      <c r="M17" s="27">
        <v>3</v>
      </c>
      <c r="N17" s="27">
        <v>14</v>
      </c>
      <c r="O17" s="27">
        <v>23</v>
      </c>
      <c r="P17" s="27">
        <v>868</v>
      </c>
      <c r="Q17" s="27">
        <v>420</v>
      </c>
      <c r="R17" s="29">
        <v>1288</v>
      </c>
      <c r="S17" s="21"/>
    </row>
    <row r="18" spans="1:19" s="5" customFormat="1" ht="19.5" customHeight="1" x14ac:dyDescent="0.25">
      <c r="A18" s="24" t="s">
        <v>22</v>
      </c>
      <c r="B18" s="12">
        <v>1507</v>
      </c>
      <c r="C18" s="27">
        <v>741</v>
      </c>
      <c r="D18" s="27">
        <v>2248</v>
      </c>
      <c r="E18" s="28">
        <v>0</v>
      </c>
      <c r="F18" s="28">
        <v>0</v>
      </c>
      <c r="G18" s="28">
        <v>0</v>
      </c>
      <c r="H18" s="27">
        <v>2248</v>
      </c>
      <c r="I18" s="27">
        <v>11</v>
      </c>
      <c r="J18" s="27">
        <v>1</v>
      </c>
      <c r="K18" s="27">
        <v>12</v>
      </c>
      <c r="L18" s="27">
        <v>18</v>
      </c>
      <c r="M18" s="27">
        <v>6</v>
      </c>
      <c r="N18" s="27">
        <v>24</v>
      </c>
      <c r="O18" s="27">
        <v>36</v>
      </c>
      <c r="P18" s="27">
        <v>1536</v>
      </c>
      <c r="Q18" s="27">
        <v>748</v>
      </c>
      <c r="R18" s="29">
        <v>2284</v>
      </c>
      <c r="S18" s="21"/>
    </row>
    <row r="19" spans="1:19" s="5" customFormat="1" ht="19.5" customHeight="1" x14ac:dyDescent="0.25">
      <c r="A19" s="24" t="s">
        <v>21</v>
      </c>
      <c r="B19" s="12">
        <v>2343</v>
      </c>
      <c r="C19" s="27">
        <v>1378</v>
      </c>
      <c r="D19" s="27">
        <v>3721</v>
      </c>
      <c r="E19" s="28">
        <v>0</v>
      </c>
      <c r="F19" s="28">
        <v>0</v>
      </c>
      <c r="G19" s="28">
        <v>0</v>
      </c>
      <c r="H19" s="27">
        <v>3721</v>
      </c>
      <c r="I19" s="27">
        <v>8</v>
      </c>
      <c r="J19" s="27">
        <v>3</v>
      </c>
      <c r="K19" s="27">
        <v>11</v>
      </c>
      <c r="L19" s="27">
        <v>23</v>
      </c>
      <c r="M19" s="27">
        <v>9</v>
      </c>
      <c r="N19" s="27">
        <v>32</v>
      </c>
      <c r="O19" s="27">
        <v>43</v>
      </c>
      <c r="P19" s="27">
        <v>2374</v>
      </c>
      <c r="Q19" s="27">
        <v>1390</v>
      </c>
      <c r="R19" s="29">
        <v>3764</v>
      </c>
      <c r="S19" s="21"/>
    </row>
    <row r="20" spans="1:19" s="5" customFormat="1" ht="19.5" customHeight="1" x14ac:dyDescent="0.25">
      <c r="A20" s="24" t="s">
        <v>20</v>
      </c>
      <c r="B20" s="12">
        <v>2129</v>
      </c>
      <c r="C20" s="27">
        <v>1255</v>
      </c>
      <c r="D20" s="27">
        <v>3384</v>
      </c>
      <c r="E20" s="28">
        <v>1</v>
      </c>
      <c r="F20" s="28">
        <v>0</v>
      </c>
      <c r="G20" s="28">
        <v>1</v>
      </c>
      <c r="H20" s="27">
        <v>3385</v>
      </c>
      <c r="I20" s="27">
        <v>80</v>
      </c>
      <c r="J20" s="27">
        <v>138</v>
      </c>
      <c r="K20" s="27">
        <v>218</v>
      </c>
      <c r="L20" s="27">
        <v>5</v>
      </c>
      <c r="M20" s="27">
        <v>7</v>
      </c>
      <c r="N20" s="27">
        <v>12</v>
      </c>
      <c r="O20" s="27">
        <v>230</v>
      </c>
      <c r="P20" s="27">
        <v>2215</v>
      </c>
      <c r="Q20" s="27">
        <v>1400</v>
      </c>
      <c r="R20" s="29">
        <v>3615</v>
      </c>
      <c r="S20" s="21"/>
    </row>
    <row r="21" spans="1:19" s="5" customFormat="1" ht="19.5" customHeight="1" x14ac:dyDescent="0.25">
      <c r="A21" s="24" t="s">
        <v>19</v>
      </c>
      <c r="B21" s="12">
        <v>1257</v>
      </c>
      <c r="C21" s="27">
        <v>1202</v>
      </c>
      <c r="D21" s="27">
        <v>2459</v>
      </c>
      <c r="E21" s="28">
        <v>0</v>
      </c>
      <c r="F21" s="28">
        <v>0</v>
      </c>
      <c r="G21" s="28">
        <v>0</v>
      </c>
      <c r="H21" s="27">
        <v>2459</v>
      </c>
      <c r="I21" s="27">
        <v>766</v>
      </c>
      <c r="J21" s="27">
        <v>582</v>
      </c>
      <c r="K21" s="27">
        <v>1348</v>
      </c>
      <c r="L21" s="27">
        <v>1</v>
      </c>
      <c r="M21" s="27">
        <v>1</v>
      </c>
      <c r="N21" s="27">
        <v>2</v>
      </c>
      <c r="O21" s="27">
        <v>1350</v>
      </c>
      <c r="P21" s="27">
        <v>2024</v>
      </c>
      <c r="Q21" s="27">
        <v>1785</v>
      </c>
      <c r="R21" s="29">
        <v>3809</v>
      </c>
      <c r="S21" s="21"/>
    </row>
    <row r="22" spans="1:19" s="5" customFormat="1" ht="19.5" customHeight="1" x14ac:dyDescent="0.25">
      <c r="A22" s="25" t="s">
        <v>45</v>
      </c>
      <c r="B22" s="11">
        <f>SUM(B17:B21)</f>
        <v>8085</v>
      </c>
      <c r="C22" s="11">
        <f>SUM(C17:C21)</f>
        <v>4992</v>
      </c>
      <c r="D22" s="11">
        <f>SUM(D17:D21)</f>
        <v>13077</v>
      </c>
      <c r="E22" s="30">
        <f>SUM(E17:E21)</f>
        <v>1</v>
      </c>
      <c r="F22" s="30">
        <v>0</v>
      </c>
      <c r="G22" s="30">
        <v>1</v>
      </c>
      <c r="H22" s="11">
        <f t="shared" ref="H22:R22" si="0">SUM(H17:H21)</f>
        <v>13078</v>
      </c>
      <c r="I22" s="11">
        <f t="shared" si="0"/>
        <v>873</v>
      </c>
      <c r="J22" s="11">
        <f t="shared" si="0"/>
        <v>725</v>
      </c>
      <c r="K22" s="11">
        <f t="shared" si="0"/>
        <v>1598</v>
      </c>
      <c r="L22" s="11">
        <f t="shared" si="0"/>
        <v>58</v>
      </c>
      <c r="M22" s="11">
        <f t="shared" si="0"/>
        <v>26</v>
      </c>
      <c r="N22" s="11">
        <f t="shared" si="0"/>
        <v>84</v>
      </c>
      <c r="O22" s="29">
        <f t="shared" si="0"/>
        <v>1682</v>
      </c>
      <c r="P22" s="29">
        <f t="shared" si="0"/>
        <v>9017</v>
      </c>
      <c r="Q22" s="29">
        <f t="shared" si="0"/>
        <v>5743</v>
      </c>
      <c r="R22" s="11">
        <f t="shared" si="0"/>
        <v>14760</v>
      </c>
      <c r="S22" s="21"/>
    </row>
    <row r="23" spans="1:19" s="5" customFormat="1" ht="19.5" customHeight="1" x14ac:dyDescent="0.25">
      <c r="A23" s="20" t="s">
        <v>18</v>
      </c>
      <c r="B23" s="10"/>
      <c r="C23" s="10"/>
      <c r="D23" s="10"/>
      <c r="E23" s="10"/>
      <c r="F23" s="10"/>
      <c r="G23" s="10"/>
      <c r="H23" s="11"/>
      <c r="I23" s="10"/>
      <c r="J23" s="10"/>
      <c r="K23" s="10"/>
      <c r="L23" s="10"/>
      <c r="M23" s="10"/>
      <c r="N23" s="10"/>
      <c r="O23" s="11"/>
      <c r="P23" s="10"/>
      <c r="Q23" s="10"/>
      <c r="R23" s="11"/>
      <c r="S23" s="21"/>
    </row>
    <row r="24" spans="1:19" s="5" customFormat="1" ht="19.5" customHeight="1" x14ac:dyDescent="0.25">
      <c r="A24" s="24" t="s">
        <v>17</v>
      </c>
      <c r="B24" s="12">
        <v>74</v>
      </c>
      <c r="C24" s="27">
        <v>50</v>
      </c>
      <c r="D24" s="27">
        <v>124</v>
      </c>
      <c r="E24" s="28">
        <v>0</v>
      </c>
      <c r="F24" s="28">
        <v>0</v>
      </c>
      <c r="G24" s="28">
        <v>0</v>
      </c>
      <c r="H24" s="27">
        <v>124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7">
        <v>74</v>
      </c>
      <c r="Q24" s="27">
        <v>50</v>
      </c>
      <c r="R24" s="29">
        <v>124</v>
      </c>
      <c r="S24" s="21"/>
    </row>
    <row r="25" spans="1:19" s="5" customFormat="1" ht="19.5" customHeight="1" x14ac:dyDescent="0.25">
      <c r="A25" s="24" t="s">
        <v>16</v>
      </c>
      <c r="B25" s="12">
        <v>329</v>
      </c>
      <c r="C25" s="27">
        <v>77</v>
      </c>
      <c r="D25" s="27">
        <v>406</v>
      </c>
      <c r="E25" s="28">
        <v>0</v>
      </c>
      <c r="F25" s="28">
        <v>0</v>
      </c>
      <c r="G25" s="28">
        <v>0</v>
      </c>
      <c r="H25" s="27">
        <v>406</v>
      </c>
      <c r="I25" s="27">
        <v>2</v>
      </c>
      <c r="J25" s="28">
        <v>1</v>
      </c>
      <c r="K25" s="27">
        <v>3</v>
      </c>
      <c r="L25" s="28">
        <v>0</v>
      </c>
      <c r="M25" s="28">
        <v>0</v>
      </c>
      <c r="N25" s="28">
        <v>0</v>
      </c>
      <c r="O25" s="27">
        <v>3</v>
      </c>
      <c r="P25" s="27">
        <v>331</v>
      </c>
      <c r="Q25" s="27">
        <v>78</v>
      </c>
      <c r="R25" s="29">
        <v>409</v>
      </c>
      <c r="S25" s="21"/>
    </row>
    <row r="26" spans="1:19" s="5" customFormat="1" ht="19.5" customHeight="1" x14ac:dyDescent="0.25">
      <c r="A26" s="24" t="s">
        <v>15</v>
      </c>
      <c r="B26" s="12">
        <v>766</v>
      </c>
      <c r="C26" s="27">
        <v>335</v>
      </c>
      <c r="D26" s="27">
        <v>1101</v>
      </c>
      <c r="E26" s="28">
        <v>2</v>
      </c>
      <c r="F26" s="27">
        <v>1</v>
      </c>
      <c r="G26" s="28">
        <v>3</v>
      </c>
      <c r="H26" s="27">
        <v>1104</v>
      </c>
      <c r="I26" s="28">
        <v>2</v>
      </c>
      <c r="J26" s="28">
        <v>0</v>
      </c>
      <c r="K26" s="28">
        <v>2</v>
      </c>
      <c r="L26" s="28">
        <v>0</v>
      </c>
      <c r="M26" s="28">
        <v>0</v>
      </c>
      <c r="N26" s="28">
        <v>0</v>
      </c>
      <c r="O26" s="28">
        <v>2</v>
      </c>
      <c r="P26" s="27">
        <v>770</v>
      </c>
      <c r="Q26" s="31">
        <v>336</v>
      </c>
      <c r="R26" s="32">
        <v>1106</v>
      </c>
      <c r="S26" s="21"/>
    </row>
    <row r="27" spans="1:19" s="5" customFormat="1" ht="19.5" customHeight="1" x14ac:dyDescent="0.25">
      <c r="A27" s="24" t="s">
        <v>14</v>
      </c>
      <c r="B27" s="12">
        <v>1046</v>
      </c>
      <c r="C27" s="27">
        <v>623</v>
      </c>
      <c r="D27" s="27">
        <v>1669</v>
      </c>
      <c r="E27" s="28">
        <v>0</v>
      </c>
      <c r="F27" s="28">
        <v>1</v>
      </c>
      <c r="G27" s="28">
        <v>1</v>
      </c>
      <c r="H27" s="27">
        <v>1670</v>
      </c>
      <c r="I27" s="27">
        <v>13</v>
      </c>
      <c r="J27" s="27">
        <v>2</v>
      </c>
      <c r="K27" s="27">
        <v>15</v>
      </c>
      <c r="L27" s="28">
        <v>0</v>
      </c>
      <c r="M27" s="28">
        <v>0</v>
      </c>
      <c r="N27" s="28">
        <v>0</v>
      </c>
      <c r="O27" s="27">
        <v>15</v>
      </c>
      <c r="P27" s="27">
        <v>1059</v>
      </c>
      <c r="Q27" s="27">
        <v>626</v>
      </c>
      <c r="R27" s="29">
        <v>1685</v>
      </c>
      <c r="S27" s="21"/>
    </row>
    <row r="28" spans="1:19" s="5" customFormat="1" ht="19.5" customHeight="1" x14ac:dyDescent="0.25">
      <c r="A28" s="24" t="s">
        <v>13</v>
      </c>
      <c r="B28" s="12">
        <v>1663</v>
      </c>
      <c r="C28" s="27">
        <v>1114</v>
      </c>
      <c r="D28" s="27">
        <v>2777</v>
      </c>
      <c r="E28" s="28">
        <v>0</v>
      </c>
      <c r="F28" s="27">
        <v>1</v>
      </c>
      <c r="G28" s="28">
        <v>1</v>
      </c>
      <c r="H28" s="27">
        <v>2778</v>
      </c>
      <c r="I28" s="27">
        <v>39</v>
      </c>
      <c r="J28" s="27">
        <v>19</v>
      </c>
      <c r="K28" s="27">
        <v>58</v>
      </c>
      <c r="L28" s="28">
        <v>0</v>
      </c>
      <c r="M28" s="28">
        <v>0</v>
      </c>
      <c r="N28" s="28">
        <v>0</v>
      </c>
      <c r="O28" s="27">
        <v>58</v>
      </c>
      <c r="P28" s="27">
        <v>1702</v>
      </c>
      <c r="Q28" s="27">
        <v>1134</v>
      </c>
      <c r="R28" s="29">
        <v>2836</v>
      </c>
      <c r="S28" s="21"/>
    </row>
    <row r="29" spans="1:19" s="5" customFormat="1" ht="25.5" customHeight="1" x14ac:dyDescent="0.25">
      <c r="A29" s="24" t="s">
        <v>12</v>
      </c>
      <c r="B29" s="12">
        <v>1461</v>
      </c>
      <c r="C29" s="27">
        <v>1096</v>
      </c>
      <c r="D29" s="27">
        <v>2557</v>
      </c>
      <c r="E29" s="28">
        <v>0</v>
      </c>
      <c r="F29" s="28">
        <v>0</v>
      </c>
      <c r="G29" s="28">
        <v>0</v>
      </c>
      <c r="H29" s="27">
        <v>2557</v>
      </c>
      <c r="I29" s="27">
        <v>40</v>
      </c>
      <c r="J29" s="27">
        <v>21</v>
      </c>
      <c r="K29" s="27">
        <v>61</v>
      </c>
      <c r="L29" s="28">
        <v>0</v>
      </c>
      <c r="M29" s="28">
        <v>0</v>
      </c>
      <c r="N29" s="28">
        <v>0</v>
      </c>
      <c r="O29" s="27">
        <v>61</v>
      </c>
      <c r="P29" s="27">
        <v>1501</v>
      </c>
      <c r="Q29" s="27">
        <v>1117</v>
      </c>
      <c r="R29" s="29">
        <v>2618</v>
      </c>
      <c r="S29" s="21"/>
    </row>
    <row r="30" spans="1:19" s="5" customFormat="1" ht="25.5" customHeight="1" x14ac:dyDescent="0.25">
      <c r="A30" s="24" t="s">
        <v>11</v>
      </c>
      <c r="B30" s="12">
        <v>985</v>
      </c>
      <c r="C30" s="27">
        <v>828</v>
      </c>
      <c r="D30" s="27">
        <v>1813</v>
      </c>
      <c r="E30" s="27">
        <v>1</v>
      </c>
      <c r="F30" s="28">
        <v>0</v>
      </c>
      <c r="G30" s="27">
        <v>1</v>
      </c>
      <c r="H30" s="27">
        <v>1814</v>
      </c>
      <c r="I30" s="27">
        <v>15</v>
      </c>
      <c r="J30" s="27">
        <v>4</v>
      </c>
      <c r="K30" s="27">
        <v>19</v>
      </c>
      <c r="L30" s="27">
        <v>1</v>
      </c>
      <c r="M30" s="28">
        <v>0</v>
      </c>
      <c r="N30" s="27">
        <v>1</v>
      </c>
      <c r="O30" s="27">
        <v>20</v>
      </c>
      <c r="P30" s="27">
        <v>1002</v>
      </c>
      <c r="Q30" s="27">
        <v>832</v>
      </c>
      <c r="R30" s="29">
        <v>1834</v>
      </c>
      <c r="S30" s="21"/>
    </row>
    <row r="31" spans="1:19" s="5" customFormat="1" ht="18" customHeight="1" x14ac:dyDescent="0.25">
      <c r="A31" s="24" t="s">
        <v>10</v>
      </c>
      <c r="B31" s="12">
        <v>339</v>
      </c>
      <c r="C31" s="27">
        <v>460</v>
      </c>
      <c r="D31" s="27">
        <v>799</v>
      </c>
      <c r="E31" s="28">
        <v>0</v>
      </c>
      <c r="F31" s="28">
        <v>0</v>
      </c>
      <c r="G31" s="28">
        <v>0</v>
      </c>
      <c r="H31" s="27">
        <v>799</v>
      </c>
      <c r="I31" s="27">
        <v>32</v>
      </c>
      <c r="J31" s="27">
        <v>15</v>
      </c>
      <c r="K31" s="27">
        <v>47</v>
      </c>
      <c r="L31" s="28">
        <v>0</v>
      </c>
      <c r="M31" s="27">
        <v>1</v>
      </c>
      <c r="N31" s="27">
        <v>1</v>
      </c>
      <c r="O31" s="27">
        <v>48</v>
      </c>
      <c r="P31" s="27">
        <v>371</v>
      </c>
      <c r="Q31" s="27">
        <v>476</v>
      </c>
      <c r="R31" s="29">
        <v>847</v>
      </c>
      <c r="S31" s="21"/>
    </row>
    <row r="32" spans="1:19" s="5" customFormat="1" ht="18" customHeight="1" x14ac:dyDescent="0.25">
      <c r="A32" s="24" t="s">
        <v>9</v>
      </c>
      <c r="B32" s="12">
        <v>360</v>
      </c>
      <c r="C32" s="27">
        <v>185</v>
      </c>
      <c r="D32" s="27">
        <v>545</v>
      </c>
      <c r="E32" s="28">
        <v>0</v>
      </c>
      <c r="F32" s="28">
        <v>0</v>
      </c>
      <c r="G32" s="28">
        <v>0</v>
      </c>
      <c r="H32" s="27">
        <v>545</v>
      </c>
      <c r="I32" s="27">
        <v>513</v>
      </c>
      <c r="J32" s="27">
        <v>1131</v>
      </c>
      <c r="K32" s="27">
        <v>1644</v>
      </c>
      <c r="L32" s="28">
        <v>0</v>
      </c>
      <c r="M32" s="28">
        <v>0</v>
      </c>
      <c r="N32" s="28">
        <v>0</v>
      </c>
      <c r="O32" s="27">
        <v>1644</v>
      </c>
      <c r="P32" s="27">
        <v>873</v>
      </c>
      <c r="Q32" s="27">
        <v>1316</v>
      </c>
      <c r="R32" s="29">
        <v>2189</v>
      </c>
      <c r="S32" s="21"/>
    </row>
    <row r="33" spans="1:19" s="5" customFormat="1" ht="18" customHeight="1" x14ac:dyDescent="0.25">
      <c r="A33" s="25" t="s">
        <v>45</v>
      </c>
      <c r="B33" s="11">
        <f>SUM(B24:B32)</f>
        <v>7023</v>
      </c>
      <c r="C33" s="11">
        <f>SUM(C24:C32)</f>
        <v>4768</v>
      </c>
      <c r="D33" s="11">
        <f>SUM(D24:D32)</f>
        <v>11791</v>
      </c>
      <c r="E33" s="11">
        <v>3</v>
      </c>
      <c r="F33" s="11">
        <v>3</v>
      </c>
      <c r="G33" s="11">
        <v>6</v>
      </c>
      <c r="H33" s="11">
        <f>SUM(H24:H32)</f>
        <v>11797</v>
      </c>
      <c r="I33" s="11">
        <f>SUM(I25:I32)</f>
        <v>656</v>
      </c>
      <c r="J33" s="11">
        <f>SUM(J25:J32)</f>
        <v>1193</v>
      </c>
      <c r="K33" s="11">
        <f>SUM(K25:K32)</f>
        <v>1849</v>
      </c>
      <c r="L33" s="11">
        <v>1</v>
      </c>
      <c r="M33" s="11">
        <v>1</v>
      </c>
      <c r="N33" s="11">
        <v>2</v>
      </c>
      <c r="O33" s="29">
        <f>SUM(O25:O32)</f>
        <v>1851</v>
      </c>
      <c r="P33" s="29">
        <f>SUM(P24:P32)</f>
        <v>7683</v>
      </c>
      <c r="Q33" s="29">
        <f>SUM(Q24:Q32)</f>
        <v>5965</v>
      </c>
      <c r="R33" s="11">
        <f>SUM(R24:R32)</f>
        <v>13648</v>
      </c>
      <c r="S33" s="21"/>
    </row>
    <row r="34" spans="1:19" s="5" customFormat="1" ht="18" customHeight="1" x14ac:dyDescent="0.25">
      <c r="A34" s="20" t="s">
        <v>8</v>
      </c>
      <c r="B34" s="10"/>
      <c r="C34" s="10"/>
      <c r="D34" s="10"/>
      <c r="E34" s="10"/>
      <c r="F34" s="10"/>
      <c r="G34" s="10"/>
      <c r="H34" s="11"/>
      <c r="I34" s="10"/>
      <c r="J34" s="10"/>
      <c r="K34" s="10"/>
      <c r="L34" s="10"/>
      <c r="M34" s="10"/>
      <c r="N34" s="10"/>
      <c r="O34" s="11"/>
      <c r="P34" s="10"/>
      <c r="Q34" s="10"/>
      <c r="R34" s="11"/>
      <c r="S34" s="21"/>
    </row>
    <row r="35" spans="1:19" s="5" customFormat="1" ht="18" customHeight="1" x14ac:dyDescent="0.25">
      <c r="A35" s="24" t="s">
        <v>7</v>
      </c>
      <c r="B35" s="12">
        <v>694</v>
      </c>
      <c r="C35" s="28">
        <v>156</v>
      </c>
      <c r="D35" s="27">
        <v>850</v>
      </c>
      <c r="E35" s="27">
        <v>1</v>
      </c>
      <c r="F35" s="28">
        <v>1</v>
      </c>
      <c r="G35" s="27">
        <v>2</v>
      </c>
      <c r="H35" s="27">
        <v>852</v>
      </c>
      <c r="I35" s="31">
        <v>3</v>
      </c>
      <c r="J35" s="28">
        <v>0</v>
      </c>
      <c r="K35" s="31">
        <v>3</v>
      </c>
      <c r="L35" s="28">
        <v>0</v>
      </c>
      <c r="M35" s="28">
        <v>0</v>
      </c>
      <c r="N35" s="28">
        <v>0</v>
      </c>
      <c r="O35" s="31">
        <v>3</v>
      </c>
      <c r="P35" s="27">
        <v>698</v>
      </c>
      <c r="Q35" s="27">
        <v>157</v>
      </c>
      <c r="R35" s="29">
        <v>855</v>
      </c>
      <c r="S35" s="21"/>
    </row>
    <row r="36" spans="1:19" s="5" customFormat="1" ht="18" customHeight="1" x14ac:dyDescent="0.25">
      <c r="A36" s="24" t="s">
        <v>6</v>
      </c>
      <c r="B36" s="12">
        <v>280</v>
      </c>
      <c r="C36" s="27">
        <v>74</v>
      </c>
      <c r="D36" s="27">
        <v>354</v>
      </c>
      <c r="E36" s="28">
        <v>0</v>
      </c>
      <c r="F36" s="28">
        <v>0</v>
      </c>
      <c r="G36" s="28">
        <v>0</v>
      </c>
      <c r="H36" s="27">
        <v>354</v>
      </c>
      <c r="I36" s="27">
        <v>65</v>
      </c>
      <c r="J36" s="27">
        <v>96</v>
      </c>
      <c r="K36" s="27">
        <v>161</v>
      </c>
      <c r="L36" s="28">
        <v>0</v>
      </c>
      <c r="M36" s="28">
        <v>0</v>
      </c>
      <c r="N36" s="28">
        <v>0</v>
      </c>
      <c r="O36" s="27">
        <v>161</v>
      </c>
      <c r="P36" s="27">
        <v>345</v>
      </c>
      <c r="Q36" s="27">
        <v>170</v>
      </c>
      <c r="R36" s="29">
        <v>515</v>
      </c>
      <c r="S36" s="21"/>
    </row>
    <row r="37" spans="1:19" s="5" customFormat="1" ht="18" customHeight="1" x14ac:dyDescent="0.25">
      <c r="A37" s="24" t="s">
        <v>5</v>
      </c>
      <c r="B37" s="12">
        <v>238</v>
      </c>
      <c r="C37" s="27">
        <v>24</v>
      </c>
      <c r="D37" s="27">
        <v>262</v>
      </c>
      <c r="E37" s="28">
        <v>0</v>
      </c>
      <c r="F37" s="28">
        <v>0</v>
      </c>
      <c r="G37" s="28">
        <v>0</v>
      </c>
      <c r="H37" s="27">
        <v>262</v>
      </c>
      <c r="I37" s="28">
        <v>3</v>
      </c>
      <c r="J37" s="28">
        <v>3</v>
      </c>
      <c r="K37" s="27">
        <v>6</v>
      </c>
      <c r="L37" s="28">
        <v>0</v>
      </c>
      <c r="M37" s="28">
        <v>0</v>
      </c>
      <c r="N37" s="28">
        <v>0</v>
      </c>
      <c r="O37" s="27">
        <v>6</v>
      </c>
      <c r="P37" s="27">
        <v>241</v>
      </c>
      <c r="Q37" s="27">
        <v>27</v>
      </c>
      <c r="R37" s="29">
        <v>268</v>
      </c>
      <c r="S37" s="21"/>
    </row>
    <row r="38" spans="1:19" s="5" customFormat="1" ht="18" customHeight="1" x14ac:dyDescent="0.25">
      <c r="A38" s="24" t="s">
        <v>4</v>
      </c>
      <c r="B38" s="12">
        <v>66</v>
      </c>
      <c r="C38" s="27">
        <v>2</v>
      </c>
      <c r="D38" s="27">
        <v>68</v>
      </c>
      <c r="E38" s="28">
        <v>0</v>
      </c>
      <c r="F38" s="28">
        <v>0</v>
      </c>
      <c r="G38" s="28">
        <v>0</v>
      </c>
      <c r="H38" s="27">
        <v>68</v>
      </c>
      <c r="I38" s="27">
        <v>709</v>
      </c>
      <c r="J38" s="28">
        <v>90</v>
      </c>
      <c r="K38" s="27">
        <v>799</v>
      </c>
      <c r="L38" s="27">
        <v>1</v>
      </c>
      <c r="M38" s="28">
        <v>0</v>
      </c>
      <c r="N38" s="27">
        <v>1</v>
      </c>
      <c r="O38" s="27">
        <v>800</v>
      </c>
      <c r="P38" s="27">
        <v>776</v>
      </c>
      <c r="Q38" s="27">
        <v>92</v>
      </c>
      <c r="R38" s="29">
        <v>868</v>
      </c>
      <c r="S38" s="21"/>
    </row>
    <row r="39" spans="1:19" s="5" customFormat="1" ht="18" customHeight="1" x14ac:dyDescent="0.25">
      <c r="A39" s="25" t="s">
        <v>45</v>
      </c>
      <c r="B39" s="11">
        <f>SUM(B35:B38)</f>
        <v>1278</v>
      </c>
      <c r="C39" s="11">
        <f>SUM(C35:C38)</f>
        <v>256</v>
      </c>
      <c r="D39" s="11">
        <f>SUM(D35:D38)</f>
        <v>1534</v>
      </c>
      <c r="E39" s="30">
        <v>1</v>
      </c>
      <c r="F39" s="30">
        <v>1</v>
      </c>
      <c r="G39" s="30">
        <v>2</v>
      </c>
      <c r="H39" s="11">
        <f>SUM(H35:H38)</f>
        <v>1536</v>
      </c>
      <c r="I39" s="11">
        <f>SUM(I35:I38)</f>
        <v>780</v>
      </c>
      <c r="J39" s="11">
        <f>SUM(J36:J38)</f>
        <v>189</v>
      </c>
      <c r="K39" s="11">
        <f>SUM(K35:K38)</f>
        <v>969</v>
      </c>
      <c r="L39" s="11">
        <v>1</v>
      </c>
      <c r="M39" s="30">
        <v>0</v>
      </c>
      <c r="N39" s="11">
        <v>1</v>
      </c>
      <c r="O39" s="29">
        <f>SUM(O35:O38)</f>
        <v>970</v>
      </c>
      <c r="P39" s="29">
        <f>SUM(P35:P38)</f>
        <v>2060</v>
      </c>
      <c r="Q39" s="29">
        <f>SUM(Q35:Q38)</f>
        <v>446</v>
      </c>
      <c r="R39" s="11">
        <f>SUM(R35:R38)</f>
        <v>2506</v>
      </c>
      <c r="S39" s="21"/>
    </row>
    <row r="40" spans="1:19" s="5" customFormat="1" ht="18" customHeight="1" x14ac:dyDescent="0.25">
      <c r="A40" s="20" t="s">
        <v>3</v>
      </c>
      <c r="B40" s="11">
        <f>B39+B33+B22+B15+B10</f>
        <v>16631</v>
      </c>
      <c r="C40" s="11">
        <f>C39+C33+C22+C15+C10</f>
        <v>10058</v>
      </c>
      <c r="D40" s="11">
        <v>26689</v>
      </c>
      <c r="E40" s="11">
        <f>E39+E33+E22</f>
        <v>5</v>
      </c>
      <c r="F40" s="11">
        <v>4</v>
      </c>
      <c r="G40" s="11">
        <v>9</v>
      </c>
      <c r="H40" s="11">
        <v>26698</v>
      </c>
      <c r="I40" s="11">
        <f>I10+I15+I22+I33+I39</f>
        <v>2322</v>
      </c>
      <c r="J40" s="11">
        <f>J39+J33+J22+J15+J10</f>
        <v>2111</v>
      </c>
      <c r="K40" s="11">
        <f>K39+K33+K22+K15+K10</f>
        <v>4433</v>
      </c>
      <c r="L40" s="11">
        <f>L39+L33+L22+L15</f>
        <v>61</v>
      </c>
      <c r="M40" s="11">
        <f>M33+M22+M15</f>
        <v>27</v>
      </c>
      <c r="N40" s="11">
        <f>N39+N33+N22+N15</f>
        <v>88</v>
      </c>
      <c r="O40" s="29">
        <f>O39+O33+O22+O15+O10</f>
        <v>4521</v>
      </c>
      <c r="P40" s="11">
        <f>P39+P33+P22+P15+P10</f>
        <v>19019</v>
      </c>
      <c r="Q40" s="11">
        <f>Q39+Q33+Q22+Q15+Q10</f>
        <v>12200</v>
      </c>
      <c r="R40" s="11">
        <f>R39+R33+R22+R15+R10</f>
        <v>31219</v>
      </c>
      <c r="S40" s="21"/>
    </row>
    <row r="41" spans="1:19" s="33" customFormat="1" ht="14.25" x14ac:dyDescent="0.25">
      <c r="A41" s="33" t="s">
        <v>46</v>
      </c>
      <c r="J41" s="34"/>
      <c r="K41" s="34"/>
      <c r="L41" s="34"/>
      <c r="M41" s="34"/>
      <c r="N41" s="34"/>
      <c r="O41" s="34"/>
      <c r="P41" s="34"/>
      <c r="Q41" s="34"/>
      <c r="R41" s="34"/>
      <c r="S41" s="34"/>
    </row>
    <row r="42" spans="1:19" s="4" customFormat="1" ht="12.75" x14ac:dyDescent="0.25">
      <c r="A42" s="16" t="s">
        <v>43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16"/>
    </row>
    <row r="43" spans="1:19" x14ac:dyDescent="0.25">
      <c r="A43" s="15"/>
      <c r="B43" s="17"/>
      <c r="C43" s="17"/>
      <c r="D43" s="17"/>
      <c r="E43" s="17"/>
      <c r="F43" s="17"/>
      <c r="G43" s="17"/>
      <c r="H43" s="3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5"/>
    </row>
    <row r="44" spans="1:19" x14ac:dyDescent="0.25">
      <c r="A44" s="18"/>
      <c r="B44" s="17"/>
      <c r="C44" s="17"/>
      <c r="D44" s="17"/>
      <c r="E44" s="17"/>
      <c r="F44" s="17"/>
      <c r="G44" s="17"/>
      <c r="H44" s="3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5"/>
    </row>
    <row r="45" spans="1:19" x14ac:dyDescent="0.25">
      <c r="A45" s="15"/>
      <c r="B45" s="17"/>
      <c r="C45" s="17"/>
      <c r="D45" s="17"/>
      <c r="E45" s="17"/>
      <c r="F45" s="17"/>
      <c r="G45" s="17"/>
      <c r="H45" s="3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5"/>
    </row>
    <row r="46" spans="1:19" x14ac:dyDescent="0.25">
      <c r="A46" s="15"/>
      <c r="B46" s="17"/>
      <c r="C46" s="17"/>
      <c r="D46" s="17"/>
      <c r="E46" s="17"/>
      <c r="F46" s="17"/>
      <c r="G46" s="17"/>
      <c r="H46" s="3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5"/>
    </row>
    <row r="47" spans="1:19" x14ac:dyDescent="0.25">
      <c r="A47" s="15"/>
      <c r="B47" s="17"/>
      <c r="C47" s="17"/>
      <c r="D47" s="17"/>
      <c r="E47" s="17"/>
      <c r="F47" s="17"/>
      <c r="G47" s="17"/>
      <c r="H47" s="19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5"/>
    </row>
  </sheetData>
  <mergeCells count="12">
    <mergeCell ref="A2:A4"/>
    <mergeCell ref="B2:G2"/>
    <mergeCell ref="H2:H4"/>
    <mergeCell ref="I2:N2"/>
    <mergeCell ref="O2:O4"/>
    <mergeCell ref="P2:P4"/>
    <mergeCell ref="Q2:Q4"/>
    <mergeCell ref="R2:R4"/>
    <mergeCell ref="B3:D3"/>
    <mergeCell ref="E3:G3"/>
    <mergeCell ref="I3:K3"/>
    <mergeCell ref="L3:N3"/>
  </mergeCells>
  <pageMargins left="0.35" right="0.22" top="0.35" bottom="0.24" header="0.59" footer="0.17"/>
  <pageSetup scale="73" fitToHeight="0" orientation="landscape" r:id="rId1"/>
  <ignoredErrors>
    <ignoredError sqref="J3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4.3.1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Dell</cp:lastModifiedBy>
  <cp:lastPrinted>2021-08-18T09:56:33Z</cp:lastPrinted>
  <dcterms:created xsi:type="dcterms:W3CDTF">2021-07-15T07:02:37Z</dcterms:created>
  <dcterms:modified xsi:type="dcterms:W3CDTF">2021-09-20T04:32:21Z</dcterms:modified>
</cp:coreProperties>
</file>