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0730" windowHeight="11310"/>
  </bookViews>
  <sheets>
    <sheet name="new" sheetId="4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4"/>
  <c r="F5"/>
  <c r="F6"/>
  <c r="F3"/>
  <c r="C25"/>
  <c r="D25"/>
  <c r="E25"/>
  <c r="F25"/>
  <c r="C24"/>
  <c r="D24"/>
  <c r="E24"/>
  <c r="F24"/>
  <c r="C23"/>
  <c r="D23"/>
  <c r="E23"/>
  <c r="F23"/>
  <c r="F22"/>
  <c r="C21"/>
  <c r="D21"/>
  <c r="E21"/>
  <c r="F21"/>
  <c r="C20"/>
  <c r="D20"/>
  <c r="F20"/>
  <c r="C19"/>
  <c r="D19"/>
  <c r="E19"/>
  <c r="F19"/>
  <c r="C18"/>
  <c r="D18"/>
  <c r="E18"/>
  <c r="F18"/>
  <c r="C17"/>
  <c r="D17"/>
  <c r="E17"/>
  <c r="F17"/>
  <c r="C16"/>
  <c r="D16"/>
  <c r="F16"/>
  <c r="C15"/>
  <c r="D15"/>
  <c r="E15"/>
  <c r="F15"/>
  <c r="C14"/>
  <c r="D14"/>
  <c r="E14"/>
  <c r="F14"/>
  <c r="C13"/>
  <c r="D13"/>
  <c r="E13"/>
  <c r="F13"/>
  <c r="C12"/>
  <c r="D12"/>
  <c r="F12"/>
  <c r="C11"/>
  <c r="D11"/>
  <c r="E11"/>
  <c r="F11"/>
  <c r="F10"/>
  <c r="F9"/>
  <c r="F8"/>
  <c r="F7"/>
</calcChain>
</file>

<file path=xl/sharedStrings.xml><?xml version="1.0" encoding="utf-8"?>
<sst xmlns="http://schemas.openxmlformats.org/spreadsheetml/2006/main" count="41" uniqueCount="21">
  <si>
    <t>Sole Propietorship</t>
  </si>
  <si>
    <t>Partnership</t>
  </si>
  <si>
    <t>Company</t>
  </si>
  <si>
    <t>Others</t>
  </si>
  <si>
    <t>Production &amp; Manufacturing</t>
  </si>
  <si>
    <t>Services</t>
  </si>
  <si>
    <t>Contract</t>
  </si>
  <si>
    <t>0</t>
  </si>
  <si>
    <t>Source: Department of Industry, MoEA</t>
  </si>
  <si>
    <t>Ownership</t>
  </si>
  <si>
    <t>Year</t>
  </si>
  <si>
    <t>As of June 2016</t>
  </si>
  <si>
    <t>Note: The data for June 2020 and 2021 is on the active licenses. The previous years data contains a mix of licenses issued and active licenses.</t>
  </si>
  <si>
    <t>Total</t>
  </si>
  <si>
    <t>Table 7.4: Number of Active Licensed Firms in Medium &amp; Large Industry by Ownership, 2017 - 2021</t>
  </si>
  <si>
    <t>As of June 2021</t>
  </si>
  <si>
    <t>As of June 2020</t>
  </si>
  <si>
    <t>As of June 2019</t>
  </si>
  <si>
    <t>As of June 2018</t>
  </si>
  <si>
    <t>As of June 2017</t>
  </si>
  <si>
    <t>Sole Proprietorship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</si>
</sst>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i/>
      <sz val="9"/>
      <name val="Sylfaen"/>
      <family val="1"/>
    </font>
    <font>
      <sz val="11"/>
      <name val="Sylfaen"/>
      <family val="1"/>
    </font>
    <font>
      <b/>
      <sz val="11"/>
      <name val="Sylfaen"/>
      <family val="1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Alignment="1">
      <alignment horizontal="left"/>
    </xf>
    <xf numFmtId="164" fontId="3" fillId="0" borderId="1" xfId="1" applyNumberFormat="1" applyFont="1" applyFill="1" applyBorder="1" applyAlignment="1">
      <alignment horizontal="right" vertical="center"/>
    </xf>
    <xf numFmtId="37" fontId="3" fillId="0" borderId="1" xfId="1" quotePrefix="1" applyNumberFormat="1" applyFont="1" applyFill="1" applyBorder="1" applyAlignment="1">
      <alignment horizontal="right" vertical="center"/>
    </xf>
    <xf numFmtId="1" fontId="3" fillId="0" borderId="1" xfId="1" applyNumberFormat="1" applyFont="1" applyFill="1" applyBorder="1" applyAlignment="1">
      <alignment horizontal="right" vertical="center"/>
    </xf>
    <xf numFmtId="164" fontId="2" fillId="0" borderId="1" xfId="1" applyNumberFormat="1" applyFont="1" applyFill="1" applyBorder="1" applyAlignment="1">
      <alignment horizontal="right" vertical="center"/>
    </xf>
    <xf numFmtId="0" fontId="2" fillId="0" borderId="1" xfId="1" applyNumberFormat="1" applyFont="1" applyFill="1" applyBorder="1" applyAlignment="1">
      <alignment horizontal="right" vertical="center"/>
    </xf>
    <xf numFmtId="164" fontId="5" fillId="0" borderId="1" xfId="1" applyNumberFormat="1" applyFont="1" applyFill="1" applyBorder="1" applyAlignment="1">
      <alignment horizontal="right" vertical="center"/>
    </xf>
    <xf numFmtId="164" fontId="5" fillId="0" borderId="1" xfId="1" quotePrefix="1" applyNumberFormat="1" applyFont="1" applyFill="1" applyBorder="1" applyAlignment="1">
      <alignment horizontal="right" vertical="center"/>
    </xf>
    <xf numFmtId="1" fontId="5" fillId="0" borderId="1" xfId="1" quotePrefix="1" applyNumberFormat="1" applyFont="1" applyFill="1" applyBorder="1" applyAlignment="1">
      <alignment horizontal="right" vertical="center"/>
    </xf>
    <xf numFmtId="164" fontId="6" fillId="0" borderId="1" xfId="1" applyNumberFormat="1" applyFont="1" applyFill="1" applyBorder="1" applyAlignment="1">
      <alignment horizontal="right" vertical="center"/>
    </xf>
    <xf numFmtId="0" fontId="4" fillId="0" borderId="0" xfId="0" applyFont="1" applyFill="1"/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/>
    <xf numFmtId="164" fontId="3" fillId="0" borderId="1" xfId="1" quotePrefix="1" applyNumberFormat="1" applyFont="1" applyFill="1" applyBorder="1" applyAlignment="1">
      <alignment horizontal="right" vertical="center"/>
    </xf>
    <xf numFmtId="1" fontId="2" fillId="0" borderId="1" xfId="1" applyNumberFormat="1" applyFont="1" applyFill="1" applyBorder="1" applyAlignment="1">
      <alignment horizontal="right" vertical="center"/>
    </xf>
    <xf numFmtId="0" fontId="7" fillId="0" borderId="0" xfId="0" applyFont="1"/>
    <xf numFmtId="17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/>
    </xf>
    <xf numFmtId="0" fontId="4" fillId="0" borderId="0" xfId="0" applyFont="1" applyBorder="1" applyAlignment="1">
      <alignment horizontal="left"/>
    </xf>
    <xf numFmtId="17" fontId="2" fillId="2" borderId="1" xfId="0" quotePrefix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P28"/>
  <sheetViews>
    <sheetView tabSelected="1" workbookViewId="0">
      <selection activeCell="J13" sqref="J13"/>
    </sheetView>
  </sheetViews>
  <sheetFormatPr defaultRowHeight="15"/>
  <cols>
    <col min="1" max="1" width="15.5703125" customWidth="1"/>
    <col min="2" max="2" width="25.5703125" customWidth="1"/>
    <col min="3" max="3" width="14.42578125" customWidth="1"/>
    <col min="4" max="4" width="9.5703125" bestFit="1" customWidth="1"/>
    <col min="5" max="5" width="10.5703125" customWidth="1"/>
    <col min="6" max="6" width="12.140625" bestFit="1" customWidth="1"/>
    <col min="7" max="7" width="11.42578125" bestFit="1" customWidth="1"/>
    <col min="8" max="8" width="9.5703125" bestFit="1" customWidth="1"/>
    <col min="9" max="9" width="12.85546875" customWidth="1"/>
    <col min="10" max="10" width="10.42578125" customWidth="1"/>
    <col min="11" max="11" width="9.5703125" bestFit="1" customWidth="1"/>
    <col min="12" max="12" width="7" bestFit="1" customWidth="1"/>
    <col min="13" max="13" width="12.140625" bestFit="1" customWidth="1"/>
    <col min="14" max="14" width="10.7109375" customWidth="1"/>
    <col min="15" max="15" width="9.5703125" bestFit="1" customWidth="1"/>
    <col min="16" max="16" width="7" customWidth="1"/>
    <col min="17" max="17" width="12.42578125" customWidth="1"/>
    <col min="18" max="18" width="10.7109375" customWidth="1"/>
    <col min="19" max="19" width="8.5703125" customWidth="1"/>
    <col min="20" max="20" width="6.7109375" customWidth="1"/>
  </cols>
  <sheetData>
    <row r="1" spans="1:16" ht="15" customHeight="1">
      <c r="A1" s="23" t="s">
        <v>14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1"/>
      <c r="O1" s="1"/>
      <c r="P1" s="1"/>
    </row>
    <row r="2" spans="1:16" ht="45">
      <c r="A2" s="15" t="s">
        <v>10</v>
      </c>
      <c r="B2" s="14" t="s">
        <v>9</v>
      </c>
      <c r="C2" s="19" t="s">
        <v>4</v>
      </c>
      <c r="D2" s="20" t="s">
        <v>5</v>
      </c>
      <c r="E2" s="20" t="s">
        <v>6</v>
      </c>
      <c r="F2" s="20" t="s">
        <v>13</v>
      </c>
    </row>
    <row r="3" spans="1:16">
      <c r="A3" s="22" t="s">
        <v>15</v>
      </c>
      <c r="B3" s="13" t="s">
        <v>20</v>
      </c>
      <c r="C3" s="8">
        <v>98</v>
      </c>
      <c r="D3" s="8">
        <v>259</v>
      </c>
      <c r="E3" s="8">
        <v>230</v>
      </c>
      <c r="F3" s="11">
        <f>SUM(C3:E3)</f>
        <v>587</v>
      </c>
    </row>
    <row r="4" spans="1:16">
      <c r="A4" s="22"/>
      <c r="B4" s="14" t="s">
        <v>1</v>
      </c>
      <c r="C4" s="8">
        <v>16</v>
      </c>
      <c r="D4" s="9">
        <v>23</v>
      </c>
      <c r="E4" s="10">
        <v>0</v>
      </c>
      <c r="F4" s="11">
        <f t="shared" ref="F4:F6" si="0">SUM(C4:E4)</f>
        <v>39</v>
      </c>
    </row>
    <row r="5" spans="1:16">
      <c r="A5" s="22"/>
      <c r="B5" s="14" t="s">
        <v>2</v>
      </c>
      <c r="C5" s="8">
        <v>152</v>
      </c>
      <c r="D5" s="8">
        <v>114</v>
      </c>
      <c r="E5" s="8">
        <v>149</v>
      </c>
      <c r="F5" s="11">
        <f t="shared" si="0"/>
        <v>415</v>
      </c>
    </row>
    <row r="6" spans="1:16">
      <c r="A6" s="22"/>
      <c r="B6" s="14" t="s">
        <v>3</v>
      </c>
      <c r="C6" s="8">
        <v>3</v>
      </c>
      <c r="D6" s="8">
        <v>1</v>
      </c>
      <c r="E6" s="10">
        <v>1</v>
      </c>
      <c r="F6" s="11">
        <f t="shared" si="0"/>
        <v>5</v>
      </c>
    </row>
    <row r="7" spans="1:16">
      <c r="A7" s="22" t="s">
        <v>16</v>
      </c>
      <c r="B7" s="13" t="s">
        <v>20</v>
      </c>
      <c r="C7" s="8">
        <v>95</v>
      </c>
      <c r="D7" s="8">
        <v>290</v>
      </c>
      <c r="E7" s="8">
        <v>243</v>
      </c>
      <c r="F7" s="11">
        <f t="shared" ref="F7:F21" si="1">SUM(C7:E7)</f>
        <v>628</v>
      </c>
    </row>
    <row r="8" spans="1:16">
      <c r="A8" s="22"/>
      <c r="B8" s="14" t="s">
        <v>1</v>
      </c>
      <c r="C8" s="8">
        <v>18</v>
      </c>
      <c r="D8" s="9">
        <v>26</v>
      </c>
      <c r="E8" s="10">
        <v>0</v>
      </c>
      <c r="F8" s="11">
        <f t="shared" si="1"/>
        <v>44</v>
      </c>
    </row>
    <row r="9" spans="1:16">
      <c r="A9" s="22"/>
      <c r="B9" s="14" t="s">
        <v>2</v>
      </c>
      <c r="C9" s="8">
        <v>145</v>
      </c>
      <c r="D9" s="8">
        <v>122</v>
      </c>
      <c r="E9" s="8">
        <v>147</v>
      </c>
      <c r="F9" s="11">
        <f t="shared" si="1"/>
        <v>414</v>
      </c>
    </row>
    <row r="10" spans="1:16">
      <c r="A10" s="22"/>
      <c r="B10" s="14" t="s">
        <v>3</v>
      </c>
      <c r="C10" s="8">
        <v>3</v>
      </c>
      <c r="D10" s="8">
        <v>3</v>
      </c>
      <c r="E10" s="10">
        <v>0</v>
      </c>
      <c r="F10" s="11">
        <f t="shared" si="1"/>
        <v>6</v>
      </c>
    </row>
    <row r="11" spans="1:16">
      <c r="A11" s="22" t="s">
        <v>17</v>
      </c>
      <c r="B11" s="13" t="s">
        <v>20</v>
      </c>
      <c r="C11" s="3">
        <f>151</f>
        <v>151</v>
      </c>
      <c r="D11" s="3">
        <f>373</f>
        <v>373</v>
      </c>
      <c r="E11" s="3">
        <f>1123</f>
        <v>1123</v>
      </c>
      <c r="F11" s="6">
        <f t="shared" si="1"/>
        <v>1647</v>
      </c>
    </row>
    <row r="12" spans="1:16">
      <c r="A12" s="22"/>
      <c r="B12" s="14" t="s">
        <v>1</v>
      </c>
      <c r="C12" s="3">
        <f>20</f>
        <v>20</v>
      </c>
      <c r="D12" s="3">
        <f>19</f>
        <v>19</v>
      </c>
      <c r="E12" s="16" t="s">
        <v>7</v>
      </c>
      <c r="F12" s="6">
        <f t="shared" si="1"/>
        <v>39</v>
      </c>
    </row>
    <row r="13" spans="1:16">
      <c r="A13" s="22"/>
      <c r="B13" s="14" t="s">
        <v>2</v>
      </c>
      <c r="C13" s="3">
        <f>184</f>
        <v>184</v>
      </c>
      <c r="D13" s="3">
        <f>142</f>
        <v>142</v>
      </c>
      <c r="E13" s="3">
        <f>241</f>
        <v>241</v>
      </c>
      <c r="F13" s="6">
        <f t="shared" si="1"/>
        <v>567</v>
      </c>
    </row>
    <row r="14" spans="1:16">
      <c r="A14" s="22"/>
      <c r="B14" s="14" t="s">
        <v>3</v>
      </c>
      <c r="C14" s="3">
        <f>3</f>
        <v>3</v>
      </c>
      <c r="D14" s="3">
        <f>4</f>
        <v>4</v>
      </c>
      <c r="E14" s="3">
        <f>7</f>
        <v>7</v>
      </c>
      <c r="F14" s="6">
        <f t="shared" si="1"/>
        <v>14</v>
      </c>
    </row>
    <row r="15" spans="1:16">
      <c r="A15" s="22" t="s">
        <v>18</v>
      </c>
      <c r="B15" s="13" t="s">
        <v>20</v>
      </c>
      <c r="C15" s="3">
        <f>135</f>
        <v>135</v>
      </c>
      <c r="D15" s="3">
        <f>294</f>
        <v>294</v>
      </c>
      <c r="E15" s="3">
        <f>1056</f>
        <v>1056</v>
      </c>
      <c r="F15" s="6">
        <f t="shared" si="1"/>
        <v>1485</v>
      </c>
    </row>
    <row r="16" spans="1:16">
      <c r="A16" s="22"/>
      <c r="B16" s="14" t="s">
        <v>1</v>
      </c>
      <c r="C16" s="3">
        <f>18</f>
        <v>18</v>
      </c>
      <c r="D16" s="3">
        <f>12</f>
        <v>12</v>
      </c>
      <c r="E16" s="16" t="s">
        <v>7</v>
      </c>
      <c r="F16" s="6">
        <f t="shared" si="1"/>
        <v>30</v>
      </c>
    </row>
    <row r="17" spans="1:11">
      <c r="A17" s="22"/>
      <c r="B17" s="14" t="s">
        <v>2</v>
      </c>
      <c r="C17" s="3">
        <f>159</f>
        <v>159</v>
      </c>
      <c r="D17" s="3">
        <f>134</f>
        <v>134</v>
      </c>
      <c r="E17" s="3">
        <f>218</f>
        <v>218</v>
      </c>
      <c r="F17" s="6">
        <f t="shared" si="1"/>
        <v>511</v>
      </c>
    </row>
    <row r="18" spans="1:11">
      <c r="A18" s="22"/>
      <c r="B18" s="14" t="s">
        <v>3</v>
      </c>
      <c r="C18" s="3">
        <f>2</f>
        <v>2</v>
      </c>
      <c r="D18" s="3">
        <f>4</f>
        <v>4</v>
      </c>
      <c r="E18" s="3">
        <f>7</f>
        <v>7</v>
      </c>
      <c r="F18" s="6">
        <f t="shared" si="1"/>
        <v>13</v>
      </c>
    </row>
    <row r="19" spans="1:11">
      <c r="A19" s="22" t="s">
        <v>19</v>
      </c>
      <c r="B19" s="13" t="s">
        <v>20</v>
      </c>
      <c r="C19" s="3">
        <f>137</f>
        <v>137</v>
      </c>
      <c r="D19" s="3">
        <f>266</f>
        <v>266</v>
      </c>
      <c r="E19" s="3">
        <f>1145</f>
        <v>1145</v>
      </c>
      <c r="F19" s="6">
        <f t="shared" si="1"/>
        <v>1548</v>
      </c>
    </row>
    <row r="20" spans="1:11">
      <c r="A20" s="22"/>
      <c r="B20" s="14" t="s">
        <v>1</v>
      </c>
      <c r="C20" s="3">
        <f>16</f>
        <v>16</v>
      </c>
      <c r="D20" s="3">
        <f>7</f>
        <v>7</v>
      </c>
      <c r="E20" s="5">
        <v>0</v>
      </c>
      <c r="F20" s="6">
        <f t="shared" si="1"/>
        <v>23</v>
      </c>
    </row>
    <row r="21" spans="1:11">
      <c r="A21" s="22"/>
      <c r="B21" s="14" t="s">
        <v>2</v>
      </c>
      <c r="C21" s="3">
        <f>157</f>
        <v>157</v>
      </c>
      <c r="D21" s="3">
        <f>125</f>
        <v>125</v>
      </c>
      <c r="E21" s="3">
        <f>208</f>
        <v>208</v>
      </c>
      <c r="F21" s="6">
        <f t="shared" si="1"/>
        <v>490</v>
      </c>
    </row>
    <row r="22" spans="1:11">
      <c r="A22" s="22"/>
      <c r="B22" s="14" t="s">
        <v>3</v>
      </c>
      <c r="C22" s="5">
        <v>0</v>
      </c>
      <c r="D22" s="5">
        <v>0</v>
      </c>
      <c r="E22" s="5">
        <v>0</v>
      </c>
      <c r="F22" s="17">
        <f>SUM(C22:D22)</f>
        <v>0</v>
      </c>
    </row>
    <row r="23" spans="1:11" hidden="1">
      <c r="A23" s="22" t="s">
        <v>11</v>
      </c>
      <c r="B23" s="13" t="s">
        <v>0</v>
      </c>
      <c r="C23" s="3">
        <f>105</f>
        <v>105</v>
      </c>
      <c r="D23" s="3">
        <f>188</f>
        <v>188</v>
      </c>
      <c r="E23" s="3">
        <f>1093</f>
        <v>1093</v>
      </c>
      <c r="F23" s="6">
        <f>SUM(C23:E23)</f>
        <v>1386</v>
      </c>
    </row>
    <row r="24" spans="1:11" hidden="1">
      <c r="A24" s="22"/>
      <c r="B24" s="14" t="s">
        <v>1</v>
      </c>
      <c r="C24" s="3">
        <f>12</f>
        <v>12</v>
      </c>
      <c r="D24" s="3">
        <f>18</f>
        <v>18</v>
      </c>
      <c r="E24" s="3">
        <f>3</f>
        <v>3</v>
      </c>
      <c r="F24" s="6">
        <f>SUM(C24:E24)</f>
        <v>33</v>
      </c>
    </row>
    <row r="25" spans="1:11" hidden="1">
      <c r="A25" s="22"/>
      <c r="B25" s="14" t="s">
        <v>2</v>
      </c>
      <c r="C25" s="3">
        <f>127</f>
        <v>127</v>
      </c>
      <c r="D25" s="3">
        <f>111</f>
        <v>111</v>
      </c>
      <c r="E25" s="3">
        <f>173</f>
        <v>173</v>
      </c>
      <c r="F25" s="6">
        <f>SUM(C25:E25)</f>
        <v>411</v>
      </c>
    </row>
    <row r="26" spans="1:11" hidden="1">
      <c r="A26" s="22"/>
      <c r="B26" s="14" t="s">
        <v>3</v>
      </c>
      <c r="C26" s="4">
        <v>0</v>
      </c>
      <c r="D26" s="4">
        <v>0</v>
      </c>
      <c r="E26" s="5">
        <v>0</v>
      </c>
      <c r="F26" s="7">
        <v>0</v>
      </c>
    </row>
    <row r="27" spans="1:11" s="18" customFormat="1" ht="18" customHeight="1">
      <c r="A27" s="21" t="s">
        <v>12</v>
      </c>
      <c r="B27" s="21"/>
      <c r="C27" s="21"/>
      <c r="D27" s="21"/>
      <c r="E27" s="21"/>
      <c r="F27" s="21"/>
      <c r="G27" s="21"/>
    </row>
    <row r="28" spans="1:11">
      <c r="A28" s="12" t="s">
        <v>8</v>
      </c>
      <c r="J28" s="2"/>
      <c r="K28" s="2"/>
    </row>
  </sheetData>
  <mergeCells count="8">
    <mergeCell ref="A27:G27"/>
    <mergeCell ref="A23:A26"/>
    <mergeCell ref="A1:M1"/>
    <mergeCell ref="A3:A6"/>
    <mergeCell ref="A7:A10"/>
    <mergeCell ref="A11:A14"/>
    <mergeCell ref="A15:A18"/>
    <mergeCell ref="A19:A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cp:lastPrinted>2020-06-15T05:06:13Z</cp:lastPrinted>
  <dcterms:created xsi:type="dcterms:W3CDTF">2020-05-23T08:24:51Z</dcterms:created>
  <dcterms:modified xsi:type="dcterms:W3CDTF">2021-10-18T13:01:37Z</dcterms:modified>
</cp:coreProperties>
</file>