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/>
  <c r="F34"/>
  <c r="F30"/>
  <c r="F33"/>
  <c r="F32"/>
  <c r="F31"/>
  <c r="F37"/>
  <c r="F41"/>
  <c r="F36"/>
  <c r="F40"/>
  <c r="F51"/>
  <c r="F47"/>
  <c r="F43"/>
  <c r="F45"/>
  <c r="F53"/>
  <c r="F49"/>
  <c r="F44"/>
  <c r="F52"/>
  <c r="F48"/>
  <c r="F25"/>
  <c r="F21"/>
  <c r="F17"/>
  <c r="F20"/>
  <c r="F28"/>
  <c r="F24"/>
  <c r="F19"/>
  <c r="F18"/>
  <c r="F27"/>
  <c r="F23"/>
  <c r="F8"/>
  <c r="F4"/>
  <c r="F5"/>
  <c r="F46"/>
  <c r="B51"/>
  <c r="B47"/>
  <c r="E46"/>
  <c r="B43"/>
  <c r="E41"/>
  <c r="B38"/>
  <c r="B34"/>
  <c r="E33"/>
  <c r="E30" s="1"/>
  <c r="B30"/>
  <c r="B25"/>
  <c r="B21"/>
  <c r="E20"/>
  <c r="E18"/>
  <c r="B17"/>
  <c r="B12"/>
  <c r="B8"/>
  <c r="E7"/>
  <c r="E5"/>
  <c r="E4"/>
  <c r="B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<sst xmlns="http://schemas.openxmlformats.org/spreadsheetml/2006/main" count="151" uniqueCount="24">
  <si>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</si>
  <si>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</si>
  <si>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</si>
  <si>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</si>
  <si>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</si>
  <si>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</si>
  <si>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</si>
  <si>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</si>
  <si>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</si>
  <si>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</si>
  <si>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</si>
  <si>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</si>
  <si>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</si>
  <si>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</si>
  <si>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</si>
  <si>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</si>
  <si>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</si>
  <si>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</si>
  <si>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</si>
  <si>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</si>
  <si>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</si>
  <si>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</si>
  <si>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r>
      <t>Source: Education Sector</t>
    </r>
    <r>
      <rPr>
        <sz val="11"/>
        <rFont val="Calibri Light"/>
        <scheme val="major"/>
      </rPr>
      <t>,Paro</t>
    </r>
  </si>
  <si>
    <r>
      <t>Table 4.3: Students by Age-Group, Sex and by Level,</t>
    </r>
    <r>
      <rPr>
        <b/>
        <sz val="12"/>
        <rFont val="Calibri Light"/>
        <scheme val="major"/>
      </rPr>
      <t xml:space="preserve"> Paro</t>
    </r>
    <r>
      <rPr>
        <b/>
        <sz val="12"/>
        <color indexed="8"/>
        <rFont val="Calibri Light"/>
        <scheme val="major"/>
      </rPr>
      <t xml:space="preserve"> (2010-2014)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</si>
</sst>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scheme val="major"/>
    </font>
    <font>
      <b/>
      <sz val="12"/>
      <name val="Calibri Light"/>
      <scheme val="major"/>
    </font>
    <font>
      <sz val="12"/>
      <name val="Calibri Light"/>
      <scheme val="major"/>
    </font>
    <font>
      <sz val="12"/>
      <color indexed="8"/>
      <name val="Calibri Light"/>
      <scheme val="major"/>
    </font>
    <font>
      <sz val="12"/>
      <color theme="1"/>
      <name val="Calibri Light"/>
      <scheme val="major"/>
    </font>
    <font>
      <sz val="11"/>
      <color indexed="8"/>
      <name val="Calibri Light"/>
      <scheme val="major"/>
    </font>
    <font>
      <sz val="11"/>
      <name val="Calibri Light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/>
    </xf>
    <xf numFmtId="0" fontId="7" fillId="0" borderId="2" xfId="0" applyFont="1" applyFill="1" applyBorder="1" applyAlignment="1"/>
    <xf numFmtId="0" fontId="8" fillId="0" borderId="3" xfId="0" applyFont="1" applyFill="1" applyBorder="1" applyAlignment="1">
      <alignment horizontal="right" vertical="center"/>
    </xf>
    <xf numFmtId="0" fontId="9" fillId="0" borderId="2" xfId="0" applyFont="1" applyFill="1" applyBorder="1" applyAlignment="1"/>
    <xf numFmtId="0" fontId="8" fillId="0" borderId="3" xfId="0" applyFont="1" applyFill="1" applyBorder="1" applyAlignment="1">
      <alignment horizontal="right"/>
    </xf>
    <xf numFmtId="0" fontId="9" fillId="0" borderId="4" xfId="0" applyFont="1" applyFill="1" applyBorder="1" applyAlignment="1">
      <alignment horizontal="left" indent="1"/>
    </xf>
    <xf numFmtId="0" fontId="8" fillId="0" borderId="0" xfId="0" applyFont="1" applyFill="1" applyBorder="1"/>
    <xf numFmtId="3" fontId="8" fillId="0" borderId="0" xfId="2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/>
    <xf numFmtId="0" fontId="9" fillId="0" borderId="4" xfId="0" applyFont="1" applyFill="1" applyBorder="1" applyAlignment="1">
      <alignment horizontal="left" indent="2"/>
    </xf>
    <xf numFmtId="0" fontId="9" fillId="0" borderId="4" xfId="0" applyFont="1" applyFill="1" applyBorder="1" applyAlignment="1"/>
    <xf numFmtId="0" fontId="8" fillId="0" borderId="0" xfId="0" applyFont="1" applyFill="1" applyBorder="1" applyAlignment="1"/>
    <xf numFmtId="0" fontId="8" fillId="0" borderId="1" xfId="0" applyFont="1" applyFill="1" applyBorder="1"/>
    <xf numFmtId="0" fontId="7" fillId="0" borderId="3" xfId="0" applyFont="1" applyFill="1" applyBorder="1" applyAlignment="1"/>
    <xf numFmtId="0" fontId="9" fillId="0" borderId="5" xfId="0" applyFont="1" applyFill="1" applyBorder="1" applyAlignment="1">
      <alignment horizontal="left" indent="1"/>
    </xf>
    <xf numFmtId="3" fontId="8" fillId="0" borderId="1" xfId="2" applyNumberFormat="1" applyFont="1" applyFill="1" applyBorder="1" applyAlignment="1">
      <alignment horizontal="right"/>
    </xf>
    <xf numFmtId="0" fontId="9" fillId="0" borderId="4" xfId="0" applyFont="1" applyFill="1" applyBorder="1" applyAlignment="1">
      <alignment horizontal="left"/>
    </xf>
    <xf numFmtId="164" fontId="8" fillId="0" borderId="0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left"/>
    </xf>
    <xf numFmtId="164" fontId="8" fillId="0" borderId="3" xfId="1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/>
  </cellXfs>
  <cellStyles count="3">
    <cellStyle name="Comma" xfId="1" builtinId="3"/>
    <cellStyle name="Comma 10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aro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56"/>
  <sheetViews>
    <sheetView tabSelected="1" workbookViewId="0">
      <selection activeCell="J19" sqref="J19"/>
    </sheetView>
  </sheetViews>
  <sheetFormatPr defaultRowHeight="15.75"/>
  <cols>
    <col min="1" max="1" width="69.28515625" style="1" customWidth="1"/>
    <col min="2" max="6" width="11" style="1" customWidth="1"/>
    <col min="7" max="239" width="9.140625" style="1"/>
    <col min="240" max="240" width="69.28515625" style="1" customWidth="1"/>
    <col min="241" max="244" width="11" style="1" customWidth="1"/>
    <col min="245" max="246" width="8.42578125" style="1" customWidth="1"/>
    <col min="247" max="247" width="6.28515625" style="1" customWidth="1"/>
    <col min="248" max="248" width="7" style="1" customWidth="1"/>
    <col min="249" max="249" width="8.42578125" style="1" customWidth="1"/>
    <col min="250" max="495" width="9.140625" style="1"/>
    <col min="496" max="496" width="69.28515625" style="1" customWidth="1"/>
    <col min="497" max="500" width="11" style="1" customWidth="1"/>
    <col min="501" max="502" width="8.42578125" style="1" customWidth="1"/>
    <col min="503" max="503" width="6.28515625" style="1" customWidth="1"/>
    <col min="504" max="504" width="7" style="1" customWidth="1"/>
    <col min="505" max="505" width="8.42578125" style="1" customWidth="1"/>
    <col min="506" max="751" width="9.140625" style="1"/>
    <col min="752" max="752" width="69.28515625" style="1" customWidth="1"/>
    <col min="753" max="756" width="11" style="1" customWidth="1"/>
    <col min="757" max="758" width="8.42578125" style="1" customWidth="1"/>
    <col min="759" max="759" width="6.28515625" style="1" customWidth="1"/>
    <col min="760" max="760" width="7" style="1" customWidth="1"/>
    <col min="761" max="761" width="8.42578125" style="1" customWidth="1"/>
    <col min="762" max="1007" width="9.140625" style="1"/>
    <col min="1008" max="1008" width="69.28515625" style="1" customWidth="1"/>
    <col min="1009" max="1012" width="11" style="1" customWidth="1"/>
    <col min="1013" max="1014" width="8.42578125" style="1" customWidth="1"/>
    <col min="1015" max="1015" width="6.28515625" style="1" customWidth="1"/>
    <col min="1016" max="1016" width="7" style="1" customWidth="1"/>
    <col min="1017" max="1017" width="8.42578125" style="1" customWidth="1"/>
    <col min="1018" max="1263" width="9.140625" style="1"/>
    <col min="1264" max="1264" width="69.28515625" style="1" customWidth="1"/>
    <col min="1265" max="1268" width="11" style="1" customWidth="1"/>
    <col min="1269" max="1270" width="8.42578125" style="1" customWidth="1"/>
    <col min="1271" max="1271" width="6.28515625" style="1" customWidth="1"/>
    <col min="1272" max="1272" width="7" style="1" customWidth="1"/>
    <col min="1273" max="1273" width="8.42578125" style="1" customWidth="1"/>
    <col min="1274" max="1519" width="9.140625" style="1"/>
    <col min="1520" max="1520" width="69.28515625" style="1" customWidth="1"/>
    <col min="1521" max="1524" width="11" style="1" customWidth="1"/>
    <col min="1525" max="1526" width="8.42578125" style="1" customWidth="1"/>
    <col min="1527" max="1527" width="6.28515625" style="1" customWidth="1"/>
    <col min="1528" max="1528" width="7" style="1" customWidth="1"/>
    <col min="1529" max="1529" width="8.42578125" style="1" customWidth="1"/>
    <col min="1530" max="1775" width="9.140625" style="1"/>
    <col min="1776" max="1776" width="69.28515625" style="1" customWidth="1"/>
    <col min="1777" max="1780" width="11" style="1" customWidth="1"/>
    <col min="1781" max="1782" width="8.42578125" style="1" customWidth="1"/>
    <col min="1783" max="1783" width="6.28515625" style="1" customWidth="1"/>
    <col min="1784" max="1784" width="7" style="1" customWidth="1"/>
    <col min="1785" max="1785" width="8.42578125" style="1" customWidth="1"/>
    <col min="1786" max="2031" width="9.140625" style="1"/>
    <col min="2032" max="2032" width="69.28515625" style="1" customWidth="1"/>
    <col min="2033" max="2036" width="11" style="1" customWidth="1"/>
    <col min="2037" max="2038" width="8.42578125" style="1" customWidth="1"/>
    <col min="2039" max="2039" width="6.28515625" style="1" customWidth="1"/>
    <col min="2040" max="2040" width="7" style="1" customWidth="1"/>
    <col min="2041" max="2041" width="8.42578125" style="1" customWidth="1"/>
    <col min="2042" max="2287" width="9.140625" style="1"/>
    <col min="2288" max="2288" width="69.28515625" style="1" customWidth="1"/>
    <col min="2289" max="2292" width="11" style="1" customWidth="1"/>
    <col min="2293" max="2294" width="8.42578125" style="1" customWidth="1"/>
    <col min="2295" max="2295" width="6.28515625" style="1" customWidth="1"/>
    <col min="2296" max="2296" width="7" style="1" customWidth="1"/>
    <col min="2297" max="2297" width="8.42578125" style="1" customWidth="1"/>
    <col min="2298" max="2543" width="9.140625" style="1"/>
    <col min="2544" max="2544" width="69.28515625" style="1" customWidth="1"/>
    <col min="2545" max="2548" width="11" style="1" customWidth="1"/>
    <col min="2549" max="2550" width="8.42578125" style="1" customWidth="1"/>
    <col min="2551" max="2551" width="6.28515625" style="1" customWidth="1"/>
    <col min="2552" max="2552" width="7" style="1" customWidth="1"/>
    <col min="2553" max="2553" width="8.42578125" style="1" customWidth="1"/>
    <col min="2554" max="2799" width="9.140625" style="1"/>
    <col min="2800" max="2800" width="69.28515625" style="1" customWidth="1"/>
    <col min="2801" max="2804" width="11" style="1" customWidth="1"/>
    <col min="2805" max="2806" width="8.42578125" style="1" customWidth="1"/>
    <col min="2807" max="2807" width="6.28515625" style="1" customWidth="1"/>
    <col min="2808" max="2808" width="7" style="1" customWidth="1"/>
    <col min="2809" max="2809" width="8.42578125" style="1" customWidth="1"/>
    <col min="2810" max="3055" width="9.140625" style="1"/>
    <col min="3056" max="3056" width="69.28515625" style="1" customWidth="1"/>
    <col min="3057" max="3060" width="11" style="1" customWidth="1"/>
    <col min="3061" max="3062" width="8.42578125" style="1" customWidth="1"/>
    <col min="3063" max="3063" width="6.28515625" style="1" customWidth="1"/>
    <col min="3064" max="3064" width="7" style="1" customWidth="1"/>
    <col min="3065" max="3065" width="8.42578125" style="1" customWidth="1"/>
    <col min="3066" max="3311" width="9.140625" style="1"/>
    <col min="3312" max="3312" width="69.28515625" style="1" customWidth="1"/>
    <col min="3313" max="3316" width="11" style="1" customWidth="1"/>
    <col min="3317" max="3318" width="8.42578125" style="1" customWidth="1"/>
    <col min="3319" max="3319" width="6.28515625" style="1" customWidth="1"/>
    <col min="3320" max="3320" width="7" style="1" customWidth="1"/>
    <col min="3321" max="3321" width="8.42578125" style="1" customWidth="1"/>
    <col min="3322" max="3567" width="9.140625" style="1"/>
    <col min="3568" max="3568" width="69.28515625" style="1" customWidth="1"/>
    <col min="3569" max="3572" width="11" style="1" customWidth="1"/>
    <col min="3573" max="3574" width="8.42578125" style="1" customWidth="1"/>
    <col min="3575" max="3575" width="6.28515625" style="1" customWidth="1"/>
    <col min="3576" max="3576" width="7" style="1" customWidth="1"/>
    <col min="3577" max="3577" width="8.42578125" style="1" customWidth="1"/>
    <col min="3578" max="3823" width="9.140625" style="1"/>
    <col min="3824" max="3824" width="69.28515625" style="1" customWidth="1"/>
    <col min="3825" max="3828" width="11" style="1" customWidth="1"/>
    <col min="3829" max="3830" width="8.42578125" style="1" customWidth="1"/>
    <col min="3831" max="3831" width="6.28515625" style="1" customWidth="1"/>
    <col min="3832" max="3832" width="7" style="1" customWidth="1"/>
    <col min="3833" max="3833" width="8.42578125" style="1" customWidth="1"/>
    <col min="3834" max="4079" width="9.140625" style="1"/>
    <col min="4080" max="4080" width="69.28515625" style="1" customWidth="1"/>
    <col min="4081" max="4084" width="11" style="1" customWidth="1"/>
    <col min="4085" max="4086" width="8.42578125" style="1" customWidth="1"/>
    <col min="4087" max="4087" width="6.28515625" style="1" customWidth="1"/>
    <col min="4088" max="4088" width="7" style="1" customWidth="1"/>
    <col min="4089" max="4089" width="8.42578125" style="1" customWidth="1"/>
    <col min="4090" max="4335" width="9.140625" style="1"/>
    <col min="4336" max="4336" width="69.28515625" style="1" customWidth="1"/>
    <col min="4337" max="4340" width="11" style="1" customWidth="1"/>
    <col min="4341" max="4342" width="8.42578125" style="1" customWidth="1"/>
    <col min="4343" max="4343" width="6.28515625" style="1" customWidth="1"/>
    <col min="4344" max="4344" width="7" style="1" customWidth="1"/>
    <col min="4345" max="4345" width="8.42578125" style="1" customWidth="1"/>
    <col min="4346" max="4591" width="9.140625" style="1"/>
    <col min="4592" max="4592" width="69.28515625" style="1" customWidth="1"/>
    <col min="4593" max="4596" width="11" style="1" customWidth="1"/>
    <col min="4597" max="4598" width="8.42578125" style="1" customWidth="1"/>
    <col min="4599" max="4599" width="6.28515625" style="1" customWidth="1"/>
    <col min="4600" max="4600" width="7" style="1" customWidth="1"/>
    <col min="4601" max="4601" width="8.42578125" style="1" customWidth="1"/>
    <col min="4602" max="4847" width="9.140625" style="1"/>
    <col min="4848" max="4848" width="69.28515625" style="1" customWidth="1"/>
    <col min="4849" max="4852" width="11" style="1" customWidth="1"/>
    <col min="4853" max="4854" width="8.42578125" style="1" customWidth="1"/>
    <col min="4855" max="4855" width="6.28515625" style="1" customWidth="1"/>
    <col min="4856" max="4856" width="7" style="1" customWidth="1"/>
    <col min="4857" max="4857" width="8.42578125" style="1" customWidth="1"/>
    <col min="4858" max="5103" width="9.140625" style="1"/>
    <col min="5104" max="5104" width="69.28515625" style="1" customWidth="1"/>
    <col min="5105" max="5108" width="11" style="1" customWidth="1"/>
    <col min="5109" max="5110" width="8.42578125" style="1" customWidth="1"/>
    <col min="5111" max="5111" width="6.28515625" style="1" customWidth="1"/>
    <col min="5112" max="5112" width="7" style="1" customWidth="1"/>
    <col min="5113" max="5113" width="8.42578125" style="1" customWidth="1"/>
    <col min="5114" max="5359" width="9.140625" style="1"/>
    <col min="5360" max="5360" width="69.28515625" style="1" customWidth="1"/>
    <col min="5361" max="5364" width="11" style="1" customWidth="1"/>
    <col min="5365" max="5366" width="8.42578125" style="1" customWidth="1"/>
    <col min="5367" max="5367" width="6.28515625" style="1" customWidth="1"/>
    <col min="5368" max="5368" width="7" style="1" customWidth="1"/>
    <col min="5369" max="5369" width="8.42578125" style="1" customWidth="1"/>
    <col min="5370" max="5615" width="9.140625" style="1"/>
    <col min="5616" max="5616" width="69.28515625" style="1" customWidth="1"/>
    <col min="5617" max="5620" width="11" style="1" customWidth="1"/>
    <col min="5621" max="5622" width="8.42578125" style="1" customWidth="1"/>
    <col min="5623" max="5623" width="6.28515625" style="1" customWidth="1"/>
    <col min="5624" max="5624" width="7" style="1" customWidth="1"/>
    <col min="5625" max="5625" width="8.42578125" style="1" customWidth="1"/>
    <col min="5626" max="5871" width="9.140625" style="1"/>
    <col min="5872" max="5872" width="69.28515625" style="1" customWidth="1"/>
    <col min="5873" max="5876" width="11" style="1" customWidth="1"/>
    <col min="5877" max="5878" width="8.42578125" style="1" customWidth="1"/>
    <col min="5879" max="5879" width="6.28515625" style="1" customWidth="1"/>
    <col min="5880" max="5880" width="7" style="1" customWidth="1"/>
    <col min="5881" max="5881" width="8.42578125" style="1" customWidth="1"/>
    <col min="5882" max="6127" width="9.140625" style="1"/>
    <col min="6128" max="6128" width="69.28515625" style="1" customWidth="1"/>
    <col min="6129" max="6132" width="11" style="1" customWidth="1"/>
    <col min="6133" max="6134" width="8.42578125" style="1" customWidth="1"/>
    <col min="6135" max="6135" width="6.28515625" style="1" customWidth="1"/>
    <col min="6136" max="6136" width="7" style="1" customWidth="1"/>
    <col min="6137" max="6137" width="8.42578125" style="1" customWidth="1"/>
    <col min="6138" max="6383" width="9.140625" style="1"/>
    <col min="6384" max="6384" width="69.28515625" style="1" customWidth="1"/>
    <col min="6385" max="6388" width="11" style="1" customWidth="1"/>
    <col min="6389" max="6390" width="8.42578125" style="1" customWidth="1"/>
    <col min="6391" max="6391" width="6.28515625" style="1" customWidth="1"/>
    <col min="6392" max="6392" width="7" style="1" customWidth="1"/>
    <col min="6393" max="6393" width="8.42578125" style="1" customWidth="1"/>
    <col min="6394" max="6639" width="9.140625" style="1"/>
    <col min="6640" max="6640" width="69.28515625" style="1" customWidth="1"/>
    <col min="6641" max="6644" width="11" style="1" customWidth="1"/>
    <col min="6645" max="6646" width="8.42578125" style="1" customWidth="1"/>
    <col min="6647" max="6647" width="6.28515625" style="1" customWidth="1"/>
    <col min="6648" max="6648" width="7" style="1" customWidth="1"/>
    <col min="6649" max="6649" width="8.42578125" style="1" customWidth="1"/>
    <col min="6650" max="6895" width="9.140625" style="1"/>
    <col min="6896" max="6896" width="69.28515625" style="1" customWidth="1"/>
    <col min="6897" max="6900" width="11" style="1" customWidth="1"/>
    <col min="6901" max="6902" width="8.42578125" style="1" customWidth="1"/>
    <col min="6903" max="6903" width="6.28515625" style="1" customWidth="1"/>
    <col min="6904" max="6904" width="7" style="1" customWidth="1"/>
    <col min="6905" max="6905" width="8.42578125" style="1" customWidth="1"/>
    <col min="6906" max="7151" width="9.140625" style="1"/>
    <col min="7152" max="7152" width="69.28515625" style="1" customWidth="1"/>
    <col min="7153" max="7156" width="11" style="1" customWidth="1"/>
    <col min="7157" max="7158" width="8.42578125" style="1" customWidth="1"/>
    <col min="7159" max="7159" width="6.28515625" style="1" customWidth="1"/>
    <col min="7160" max="7160" width="7" style="1" customWidth="1"/>
    <col min="7161" max="7161" width="8.42578125" style="1" customWidth="1"/>
    <col min="7162" max="7407" width="9.140625" style="1"/>
    <col min="7408" max="7408" width="69.28515625" style="1" customWidth="1"/>
    <col min="7409" max="7412" width="11" style="1" customWidth="1"/>
    <col min="7413" max="7414" width="8.42578125" style="1" customWidth="1"/>
    <col min="7415" max="7415" width="6.28515625" style="1" customWidth="1"/>
    <col min="7416" max="7416" width="7" style="1" customWidth="1"/>
    <col min="7417" max="7417" width="8.42578125" style="1" customWidth="1"/>
    <col min="7418" max="7663" width="9.140625" style="1"/>
    <col min="7664" max="7664" width="69.28515625" style="1" customWidth="1"/>
    <col min="7665" max="7668" width="11" style="1" customWidth="1"/>
    <col min="7669" max="7670" width="8.42578125" style="1" customWidth="1"/>
    <col min="7671" max="7671" width="6.28515625" style="1" customWidth="1"/>
    <col min="7672" max="7672" width="7" style="1" customWidth="1"/>
    <col min="7673" max="7673" width="8.42578125" style="1" customWidth="1"/>
    <col min="7674" max="7919" width="9.140625" style="1"/>
    <col min="7920" max="7920" width="69.28515625" style="1" customWidth="1"/>
    <col min="7921" max="7924" width="11" style="1" customWidth="1"/>
    <col min="7925" max="7926" width="8.42578125" style="1" customWidth="1"/>
    <col min="7927" max="7927" width="6.28515625" style="1" customWidth="1"/>
    <col min="7928" max="7928" width="7" style="1" customWidth="1"/>
    <col min="7929" max="7929" width="8.42578125" style="1" customWidth="1"/>
    <col min="7930" max="8175" width="9.140625" style="1"/>
    <col min="8176" max="8176" width="69.28515625" style="1" customWidth="1"/>
    <col min="8177" max="8180" width="11" style="1" customWidth="1"/>
    <col min="8181" max="8182" width="8.42578125" style="1" customWidth="1"/>
    <col min="8183" max="8183" width="6.28515625" style="1" customWidth="1"/>
    <col min="8184" max="8184" width="7" style="1" customWidth="1"/>
    <col min="8185" max="8185" width="8.42578125" style="1" customWidth="1"/>
    <col min="8186" max="8431" width="9.140625" style="1"/>
    <col min="8432" max="8432" width="69.28515625" style="1" customWidth="1"/>
    <col min="8433" max="8436" width="11" style="1" customWidth="1"/>
    <col min="8437" max="8438" width="8.42578125" style="1" customWidth="1"/>
    <col min="8439" max="8439" width="6.28515625" style="1" customWidth="1"/>
    <col min="8440" max="8440" width="7" style="1" customWidth="1"/>
    <col min="8441" max="8441" width="8.42578125" style="1" customWidth="1"/>
    <col min="8442" max="8687" width="9.140625" style="1"/>
    <col min="8688" max="8688" width="69.28515625" style="1" customWidth="1"/>
    <col min="8689" max="8692" width="11" style="1" customWidth="1"/>
    <col min="8693" max="8694" width="8.42578125" style="1" customWidth="1"/>
    <col min="8695" max="8695" width="6.28515625" style="1" customWidth="1"/>
    <col min="8696" max="8696" width="7" style="1" customWidth="1"/>
    <col min="8697" max="8697" width="8.42578125" style="1" customWidth="1"/>
    <col min="8698" max="8943" width="9.140625" style="1"/>
    <col min="8944" max="8944" width="69.28515625" style="1" customWidth="1"/>
    <col min="8945" max="8948" width="11" style="1" customWidth="1"/>
    <col min="8949" max="8950" width="8.42578125" style="1" customWidth="1"/>
    <col min="8951" max="8951" width="6.28515625" style="1" customWidth="1"/>
    <col min="8952" max="8952" width="7" style="1" customWidth="1"/>
    <col min="8953" max="8953" width="8.42578125" style="1" customWidth="1"/>
    <col min="8954" max="9199" width="9.140625" style="1"/>
    <col min="9200" max="9200" width="69.28515625" style="1" customWidth="1"/>
    <col min="9201" max="9204" width="11" style="1" customWidth="1"/>
    <col min="9205" max="9206" width="8.42578125" style="1" customWidth="1"/>
    <col min="9207" max="9207" width="6.28515625" style="1" customWidth="1"/>
    <col min="9208" max="9208" width="7" style="1" customWidth="1"/>
    <col min="9209" max="9209" width="8.42578125" style="1" customWidth="1"/>
    <col min="9210" max="9455" width="9.140625" style="1"/>
    <col min="9456" max="9456" width="69.28515625" style="1" customWidth="1"/>
    <col min="9457" max="9460" width="11" style="1" customWidth="1"/>
    <col min="9461" max="9462" width="8.42578125" style="1" customWidth="1"/>
    <col min="9463" max="9463" width="6.28515625" style="1" customWidth="1"/>
    <col min="9464" max="9464" width="7" style="1" customWidth="1"/>
    <col min="9465" max="9465" width="8.42578125" style="1" customWidth="1"/>
    <col min="9466" max="9711" width="9.140625" style="1"/>
    <col min="9712" max="9712" width="69.28515625" style="1" customWidth="1"/>
    <col min="9713" max="9716" width="11" style="1" customWidth="1"/>
    <col min="9717" max="9718" width="8.42578125" style="1" customWidth="1"/>
    <col min="9719" max="9719" width="6.28515625" style="1" customWidth="1"/>
    <col min="9720" max="9720" width="7" style="1" customWidth="1"/>
    <col min="9721" max="9721" width="8.42578125" style="1" customWidth="1"/>
    <col min="9722" max="9967" width="9.140625" style="1"/>
    <col min="9968" max="9968" width="69.28515625" style="1" customWidth="1"/>
    <col min="9969" max="9972" width="11" style="1" customWidth="1"/>
    <col min="9973" max="9974" width="8.42578125" style="1" customWidth="1"/>
    <col min="9975" max="9975" width="6.28515625" style="1" customWidth="1"/>
    <col min="9976" max="9976" width="7" style="1" customWidth="1"/>
    <col min="9977" max="9977" width="8.42578125" style="1" customWidth="1"/>
    <col min="9978" max="10223" width="9.140625" style="1"/>
    <col min="10224" max="10224" width="69.28515625" style="1" customWidth="1"/>
    <col min="10225" max="10228" width="11" style="1" customWidth="1"/>
    <col min="10229" max="10230" width="8.42578125" style="1" customWidth="1"/>
    <col min="10231" max="10231" width="6.28515625" style="1" customWidth="1"/>
    <col min="10232" max="10232" width="7" style="1" customWidth="1"/>
    <col min="10233" max="10233" width="8.42578125" style="1" customWidth="1"/>
    <col min="10234" max="10479" width="9.140625" style="1"/>
    <col min="10480" max="10480" width="69.28515625" style="1" customWidth="1"/>
    <col min="10481" max="10484" width="11" style="1" customWidth="1"/>
    <col min="10485" max="10486" width="8.42578125" style="1" customWidth="1"/>
    <col min="10487" max="10487" width="6.28515625" style="1" customWidth="1"/>
    <col min="10488" max="10488" width="7" style="1" customWidth="1"/>
    <col min="10489" max="10489" width="8.42578125" style="1" customWidth="1"/>
    <col min="10490" max="10735" width="9.140625" style="1"/>
    <col min="10736" max="10736" width="69.28515625" style="1" customWidth="1"/>
    <col min="10737" max="10740" width="11" style="1" customWidth="1"/>
    <col min="10741" max="10742" width="8.42578125" style="1" customWidth="1"/>
    <col min="10743" max="10743" width="6.28515625" style="1" customWidth="1"/>
    <col min="10744" max="10744" width="7" style="1" customWidth="1"/>
    <col min="10745" max="10745" width="8.42578125" style="1" customWidth="1"/>
    <col min="10746" max="10991" width="9.140625" style="1"/>
    <col min="10992" max="10992" width="69.28515625" style="1" customWidth="1"/>
    <col min="10993" max="10996" width="11" style="1" customWidth="1"/>
    <col min="10997" max="10998" width="8.42578125" style="1" customWidth="1"/>
    <col min="10999" max="10999" width="6.28515625" style="1" customWidth="1"/>
    <col min="11000" max="11000" width="7" style="1" customWidth="1"/>
    <col min="11001" max="11001" width="8.42578125" style="1" customWidth="1"/>
    <col min="11002" max="11247" width="9.140625" style="1"/>
    <col min="11248" max="11248" width="69.28515625" style="1" customWidth="1"/>
    <col min="11249" max="11252" width="11" style="1" customWidth="1"/>
    <col min="11253" max="11254" width="8.42578125" style="1" customWidth="1"/>
    <col min="11255" max="11255" width="6.28515625" style="1" customWidth="1"/>
    <col min="11256" max="11256" width="7" style="1" customWidth="1"/>
    <col min="11257" max="11257" width="8.42578125" style="1" customWidth="1"/>
    <col min="11258" max="11503" width="9.140625" style="1"/>
    <col min="11504" max="11504" width="69.28515625" style="1" customWidth="1"/>
    <col min="11505" max="11508" width="11" style="1" customWidth="1"/>
    <col min="11509" max="11510" width="8.42578125" style="1" customWidth="1"/>
    <col min="11511" max="11511" width="6.28515625" style="1" customWidth="1"/>
    <col min="11512" max="11512" width="7" style="1" customWidth="1"/>
    <col min="11513" max="11513" width="8.42578125" style="1" customWidth="1"/>
    <col min="11514" max="11759" width="9.140625" style="1"/>
    <col min="11760" max="11760" width="69.28515625" style="1" customWidth="1"/>
    <col min="11761" max="11764" width="11" style="1" customWidth="1"/>
    <col min="11765" max="11766" width="8.42578125" style="1" customWidth="1"/>
    <col min="11767" max="11767" width="6.28515625" style="1" customWidth="1"/>
    <col min="11768" max="11768" width="7" style="1" customWidth="1"/>
    <col min="11769" max="11769" width="8.42578125" style="1" customWidth="1"/>
    <col min="11770" max="12015" width="9.140625" style="1"/>
    <col min="12016" max="12016" width="69.28515625" style="1" customWidth="1"/>
    <col min="12017" max="12020" width="11" style="1" customWidth="1"/>
    <col min="12021" max="12022" width="8.42578125" style="1" customWidth="1"/>
    <col min="12023" max="12023" width="6.28515625" style="1" customWidth="1"/>
    <col min="12024" max="12024" width="7" style="1" customWidth="1"/>
    <col min="12025" max="12025" width="8.42578125" style="1" customWidth="1"/>
    <col min="12026" max="12271" width="9.140625" style="1"/>
    <col min="12272" max="12272" width="69.28515625" style="1" customWidth="1"/>
    <col min="12273" max="12276" width="11" style="1" customWidth="1"/>
    <col min="12277" max="12278" width="8.42578125" style="1" customWidth="1"/>
    <col min="12279" max="12279" width="6.28515625" style="1" customWidth="1"/>
    <col min="12280" max="12280" width="7" style="1" customWidth="1"/>
    <col min="12281" max="12281" width="8.42578125" style="1" customWidth="1"/>
    <col min="12282" max="12527" width="9.140625" style="1"/>
    <col min="12528" max="12528" width="69.28515625" style="1" customWidth="1"/>
    <col min="12529" max="12532" width="11" style="1" customWidth="1"/>
    <col min="12533" max="12534" width="8.42578125" style="1" customWidth="1"/>
    <col min="12535" max="12535" width="6.28515625" style="1" customWidth="1"/>
    <col min="12536" max="12536" width="7" style="1" customWidth="1"/>
    <col min="12537" max="12537" width="8.42578125" style="1" customWidth="1"/>
    <col min="12538" max="12783" width="9.140625" style="1"/>
    <col min="12784" max="12784" width="69.28515625" style="1" customWidth="1"/>
    <col min="12785" max="12788" width="11" style="1" customWidth="1"/>
    <col min="12789" max="12790" width="8.42578125" style="1" customWidth="1"/>
    <col min="12791" max="12791" width="6.28515625" style="1" customWidth="1"/>
    <col min="12792" max="12792" width="7" style="1" customWidth="1"/>
    <col min="12793" max="12793" width="8.42578125" style="1" customWidth="1"/>
    <col min="12794" max="13039" width="9.140625" style="1"/>
    <col min="13040" max="13040" width="69.28515625" style="1" customWidth="1"/>
    <col min="13041" max="13044" width="11" style="1" customWidth="1"/>
    <col min="13045" max="13046" width="8.42578125" style="1" customWidth="1"/>
    <col min="13047" max="13047" width="6.28515625" style="1" customWidth="1"/>
    <col min="13048" max="13048" width="7" style="1" customWidth="1"/>
    <col min="13049" max="13049" width="8.42578125" style="1" customWidth="1"/>
    <col min="13050" max="13295" width="9.140625" style="1"/>
    <col min="13296" max="13296" width="69.28515625" style="1" customWidth="1"/>
    <col min="13297" max="13300" width="11" style="1" customWidth="1"/>
    <col min="13301" max="13302" width="8.42578125" style="1" customWidth="1"/>
    <col min="13303" max="13303" width="6.28515625" style="1" customWidth="1"/>
    <col min="13304" max="13304" width="7" style="1" customWidth="1"/>
    <col min="13305" max="13305" width="8.42578125" style="1" customWidth="1"/>
    <col min="13306" max="13551" width="9.140625" style="1"/>
    <col min="13552" max="13552" width="69.28515625" style="1" customWidth="1"/>
    <col min="13553" max="13556" width="11" style="1" customWidth="1"/>
    <col min="13557" max="13558" width="8.42578125" style="1" customWidth="1"/>
    <col min="13559" max="13559" width="6.28515625" style="1" customWidth="1"/>
    <col min="13560" max="13560" width="7" style="1" customWidth="1"/>
    <col min="13561" max="13561" width="8.42578125" style="1" customWidth="1"/>
    <col min="13562" max="13807" width="9.140625" style="1"/>
    <col min="13808" max="13808" width="69.28515625" style="1" customWidth="1"/>
    <col min="13809" max="13812" width="11" style="1" customWidth="1"/>
    <col min="13813" max="13814" width="8.42578125" style="1" customWidth="1"/>
    <col min="13815" max="13815" width="6.28515625" style="1" customWidth="1"/>
    <col min="13816" max="13816" width="7" style="1" customWidth="1"/>
    <col min="13817" max="13817" width="8.42578125" style="1" customWidth="1"/>
    <col min="13818" max="14063" width="9.140625" style="1"/>
    <col min="14064" max="14064" width="69.28515625" style="1" customWidth="1"/>
    <col min="14065" max="14068" width="11" style="1" customWidth="1"/>
    <col min="14069" max="14070" width="8.42578125" style="1" customWidth="1"/>
    <col min="14071" max="14071" width="6.28515625" style="1" customWidth="1"/>
    <col min="14072" max="14072" width="7" style="1" customWidth="1"/>
    <col min="14073" max="14073" width="8.42578125" style="1" customWidth="1"/>
    <col min="14074" max="14319" width="9.140625" style="1"/>
    <col min="14320" max="14320" width="69.28515625" style="1" customWidth="1"/>
    <col min="14321" max="14324" width="11" style="1" customWidth="1"/>
    <col min="14325" max="14326" width="8.42578125" style="1" customWidth="1"/>
    <col min="14327" max="14327" width="6.28515625" style="1" customWidth="1"/>
    <col min="14328" max="14328" width="7" style="1" customWidth="1"/>
    <col min="14329" max="14329" width="8.42578125" style="1" customWidth="1"/>
    <col min="14330" max="14575" width="9.140625" style="1"/>
    <col min="14576" max="14576" width="69.28515625" style="1" customWidth="1"/>
    <col min="14577" max="14580" width="11" style="1" customWidth="1"/>
    <col min="14581" max="14582" width="8.42578125" style="1" customWidth="1"/>
    <col min="14583" max="14583" width="6.28515625" style="1" customWidth="1"/>
    <col min="14584" max="14584" width="7" style="1" customWidth="1"/>
    <col min="14585" max="14585" width="8.42578125" style="1" customWidth="1"/>
    <col min="14586" max="14831" width="9.140625" style="1"/>
    <col min="14832" max="14832" width="69.28515625" style="1" customWidth="1"/>
    <col min="14833" max="14836" width="11" style="1" customWidth="1"/>
    <col min="14837" max="14838" width="8.42578125" style="1" customWidth="1"/>
    <col min="14839" max="14839" width="6.28515625" style="1" customWidth="1"/>
    <col min="14840" max="14840" width="7" style="1" customWidth="1"/>
    <col min="14841" max="14841" width="8.42578125" style="1" customWidth="1"/>
    <col min="14842" max="15087" width="9.140625" style="1"/>
    <col min="15088" max="15088" width="69.28515625" style="1" customWidth="1"/>
    <col min="15089" max="15092" width="11" style="1" customWidth="1"/>
    <col min="15093" max="15094" width="8.42578125" style="1" customWidth="1"/>
    <col min="15095" max="15095" width="6.28515625" style="1" customWidth="1"/>
    <col min="15096" max="15096" width="7" style="1" customWidth="1"/>
    <col min="15097" max="15097" width="8.42578125" style="1" customWidth="1"/>
    <col min="15098" max="15343" width="9.140625" style="1"/>
    <col min="15344" max="15344" width="69.28515625" style="1" customWidth="1"/>
    <col min="15345" max="15348" width="11" style="1" customWidth="1"/>
    <col min="15349" max="15350" width="8.42578125" style="1" customWidth="1"/>
    <col min="15351" max="15351" width="6.28515625" style="1" customWidth="1"/>
    <col min="15352" max="15352" width="7" style="1" customWidth="1"/>
    <col min="15353" max="15353" width="8.42578125" style="1" customWidth="1"/>
    <col min="15354" max="15599" width="9.140625" style="1"/>
    <col min="15600" max="15600" width="69.28515625" style="1" customWidth="1"/>
    <col min="15601" max="15604" width="11" style="1" customWidth="1"/>
    <col min="15605" max="15606" width="8.42578125" style="1" customWidth="1"/>
    <col min="15607" max="15607" width="6.28515625" style="1" customWidth="1"/>
    <col min="15608" max="15608" width="7" style="1" customWidth="1"/>
    <col min="15609" max="15609" width="8.42578125" style="1" customWidth="1"/>
    <col min="15610" max="15855" width="9.140625" style="1"/>
    <col min="15856" max="15856" width="69.28515625" style="1" customWidth="1"/>
    <col min="15857" max="15860" width="11" style="1" customWidth="1"/>
    <col min="15861" max="15862" width="8.42578125" style="1" customWidth="1"/>
    <col min="15863" max="15863" width="6.28515625" style="1" customWidth="1"/>
    <col min="15864" max="15864" width="7" style="1" customWidth="1"/>
    <col min="15865" max="15865" width="8.42578125" style="1" customWidth="1"/>
    <col min="15866" max="16111" width="9.140625" style="1"/>
    <col min="16112" max="16112" width="69.28515625" style="1" customWidth="1"/>
    <col min="16113" max="16116" width="11" style="1" customWidth="1"/>
    <col min="16117" max="16118" width="8.42578125" style="1" customWidth="1"/>
    <col min="16119" max="16119" width="6.28515625" style="1" customWidth="1"/>
    <col min="16120" max="16120" width="7" style="1" customWidth="1"/>
    <col min="16121" max="16121" width="8.42578125" style="1" customWidth="1"/>
    <col min="16122" max="16384" width="9.140625" style="1"/>
  </cols>
  <sheetData>
    <row r="1" spans="1:8">
      <c r="A1" s="5" t="s">
        <v>23</v>
      </c>
      <c r="B1" s="5"/>
      <c r="C1" s="5"/>
      <c r="D1" s="5"/>
      <c r="E1" s="5"/>
      <c r="F1" s="5"/>
    </row>
    <row r="2" spans="1:8">
      <c r="A2" s="6" t="s">
        <v>0</v>
      </c>
      <c r="B2" s="7">
        <v>2010</v>
      </c>
      <c r="C2" s="7">
        <v>2011</v>
      </c>
      <c r="D2" s="7">
        <v>2012</v>
      </c>
      <c r="E2" s="7">
        <v>2013</v>
      </c>
      <c r="F2" s="7">
        <v>2014</v>
      </c>
    </row>
    <row r="3" spans="1:8">
      <c r="A3" s="8" t="s">
        <v>1</v>
      </c>
      <c r="B3" s="9"/>
      <c r="C3" s="9"/>
      <c r="D3" s="9"/>
      <c r="E3" s="9"/>
      <c r="F3" s="9"/>
    </row>
    <row r="4" spans="1:8">
      <c r="A4" s="10" t="s">
        <v>2</v>
      </c>
      <c r="B4" s="11">
        <f>SUM(B5:B7)</f>
        <v>5662</v>
      </c>
      <c r="C4" s="12" t="s">
        <v>3</v>
      </c>
      <c r="D4" s="12" t="s">
        <v>3</v>
      </c>
      <c r="E4" s="13">
        <f>E8+E12</f>
        <v>748</v>
      </c>
      <c r="F4" s="13">
        <f>F5+F6+F7</f>
        <v>4227</v>
      </c>
    </row>
    <row r="5" spans="1:8">
      <c r="A5" s="14" t="s">
        <v>4</v>
      </c>
      <c r="B5" s="11">
        <v>73</v>
      </c>
      <c r="C5" s="12" t="s">
        <v>3</v>
      </c>
      <c r="D5" s="12" t="s">
        <v>3</v>
      </c>
      <c r="E5" s="13">
        <f>E9+E12</f>
        <v>414</v>
      </c>
      <c r="F5" s="13">
        <f>F9+F13</f>
        <v>57</v>
      </c>
    </row>
    <row r="6" spans="1:8">
      <c r="A6" s="14" t="s">
        <v>5</v>
      </c>
      <c r="B6" s="11">
        <v>4733</v>
      </c>
      <c r="C6" s="12" t="s">
        <v>3</v>
      </c>
      <c r="D6" s="12" t="s">
        <v>3</v>
      </c>
      <c r="E6" s="12">
        <v>400</v>
      </c>
      <c r="F6" s="12">
        <v>3497</v>
      </c>
      <c r="H6" s="27"/>
    </row>
    <row r="7" spans="1:8">
      <c r="A7" s="14" t="s">
        <v>6</v>
      </c>
      <c r="B7" s="11">
        <v>856</v>
      </c>
      <c r="C7" s="12" t="s">
        <v>3</v>
      </c>
      <c r="D7" s="12" t="s">
        <v>3</v>
      </c>
      <c r="E7" s="12">
        <f>E11+E15</f>
        <v>298</v>
      </c>
      <c r="F7" s="12">
        <v>673</v>
      </c>
    </row>
    <row r="8" spans="1:8">
      <c r="A8" s="15" t="s">
        <v>7</v>
      </c>
      <c r="B8" s="11">
        <f>SUM(B9:B11)</f>
        <v>2784</v>
      </c>
      <c r="C8" s="12" t="s">
        <v>3</v>
      </c>
      <c r="D8" s="12" t="s">
        <v>3</v>
      </c>
      <c r="E8" s="12">
        <v>359</v>
      </c>
      <c r="F8" s="12">
        <f>F9+F10+F11</f>
        <v>2340</v>
      </c>
      <c r="H8" s="27"/>
    </row>
    <row r="9" spans="1:8">
      <c r="A9" s="10" t="s">
        <v>4</v>
      </c>
      <c r="B9" s="11">
        <v>39</v>
      </c>
      <c r="C9" s="12" t="s">
        <v>3</v>
      </c>
      <c r="D9" s="12" t="s">
        <v>3</v>
      </c>
      <c r="E9" s="16">
        <v>25</v>
      </c>
      <c r="F9" s="16">
        <v>34</v>
      </c>
    </row>
    <row r="10" spans="1:8">
      <c r="A10" s="10" t="s">
        <v>5</v>
      </c>
      <c r="B10" s="11">
        <v>2326</v>
      </c>
      <c r="C10" s="12" t="s">
        <v>3</v>
      </c>
      <c r="D10" s="12" t="s">
        <v>3</v>
      </c>
      <c r="E10" s="12">
        <v>196</v>
      </c>
      <c r="F10" s="12">
        <v>1947</v>
      </c>
    </row>
    <row r="11" spans="1:8">
      <c r="A11" s="10" t="s">
        <v>6</v>
      </c>
      <c r="B11" s="11">
        <v>419</v>
      </c>
      <c r="C11" s="12" t="s">
        <v>3</v>
      </c>
      <c r="D11" s="12" t="s">
        <v>3</v>
      </c>
      <c r="E11" s="12">
        <v>138</v>
      </c>
      <c r="F11" s="12">
        <v>359</v>
      </c>
    </row>
    <row r="12" spans="1:8">
      <c r="A12" s="15" t="s">
        <v>8</v>
      </c>
      <c r="B12" s="11">
        <f>SUM(B13:B15)</f>
        <v>2878</v>
      </c>
      <c r="C12" s="12" t="s">
        <v>3</v>
      </c>
      <c r="D12" s="12" t="s">
        <v>3</v>
      </c>
      <c r="E12" s="12">
        <v>389</v>
      </c>
      <c r="F12" s="12">
        <v>1781</v>
      </c>
      <c r="G12" s="27"/>
    </row>
    <row r="13" spans="1:8">
      <c r="A13" s="10" t="s">
        <v>4</v>
      </c>
      <c r="B13" s="11">
        <v>34</v>
      </c>
      <c r="C13" s="12" t="s">
        <v>3</v>
      </c>
      <c r="D13" s="12" t="s">
        <v>3</v>
      </c>
      <c r="E13" s="16">
        <v>25</v>
      </c>
      <c r="F13" s="16">
        <v>23</v>
      </c>
    </row>
    <row r="14" spans="1:8">
      <c r="A14" s="10" t="s">
        <v>5</v>
      </c>
      <c r="B14" s="11">
        <v>2407</v>
      </c>
      <c r="C14" s="12" t="s">
        <v>3</v>
      </c>
      <c r="D14" s="12" t="s">
        <v>3</v>
      </c>
      <c r="E14" s="12">
        <v>204</v>
      </c>
      <c r="F14" s="12">
        <v>1497</v>
      </c>
    </row>
    <row r="15" spans="1:8">
      <c r="A15" s="10" t="s">
        <v>6</v>
      </c>
      <c r="B15" s="17">
        <v>437</v>
      </c>
      <c r="C15" s="12" t="s">
        <v>3</v>
      </c>
      <c r="D15" s="12" t="s">
        <v>3</v>
      </c>
      <c r="E15" s="12">
        <v>160</v>
      </c>
      <c r="F15" s="12">
        <v>314</v>
      </c>
    </row>
    <row r="16" spans="1:8">
      <c r="A16" s="8" t="s">
        <v>9</v>
      </c>
      <c r="B16" s="18"/>
      <c r="C16" s="18"/>
      <c r="D16" s="18"/>
      <c r="E16" s="18"/>
      <c r="F16" s="18"/>
    </row>
    <row r="17" spans="1:6">
      <c r="A17" s="10" t="s">
        <v>2</v>
      </c>
      <c r="B17" s="11">
        <f>SUM(B18:B20)</f>
        <v>1537</v>
      </c>
      <c r="C17" s="12" t="s">
        <v>3</v>
      </c>
      <c r="D17" s="12" t="s">
        <v>3</v>
      </c>
      <c r="E17" s="12">
        <v>3059</v>
      </c>
      <c r="F17" s="12">
        <f>F18+F19+F20</f>
        <v>1466</v>
      </c>
    </row>
    <row r="18" spans="1:6">
      <c r="A18" s="14" t="s">
        <v>10</v>
      </c>
      <c r="B18" s="11">
        <v>81</v>
      </c>
      <c r="C18" s="12" t="s">
        <v>3</v>
      </c>
      <c r="D18" s="12" t="s">
        <v>3</v>
      </c>
      <c r="E18" s="12">
        <f>E26+E22</f>
        <v>159</v>
      </c>
      <c r="F18" s="12">
        <f>F22+F26</f>
        <v>106</v>
      </c>
    </row>
    <row r="19" spans="1:6">
      <c r="A19" s="14" t="s">
        <v>11</v>
      </c>
      <c r="B19" s="11">
        <v>641</v>
      </c>
      <c r="C19" s="12" t="s">
        <v>3</v>
      </c>
      <c r="D19" s="12" t="s">
        <v>3</v>
      </c>
      <c r="E19" s="12">
        <v>1117</v>
      </c>
      <c r="F19" s="12">
        <f>F23+F27</f>
        <v>306</v>
      </c>
    </row>
    <row r="20" spans="1:6">
      <c r="A20" s="14" t="s">
        <v>12</v>
      </c>
      <c r="B20" s="11">
        <v>815</v>
      </c>
      <c r="C20" s="12" t="s">
        <v>3</v>
      </c>
      <c r="D20" s="12" t="s">
        <v>3</v>
      </c>
      <c r="E20" s="12">
        <f>E21+E25</f>
        <v>1783</v>
      </c>
      <c r="F20" s="12">
        <f>F24+F28</f>
        <v>1054</v>
      </c>
    </row>
    <row r="21" spans="1:6">
      <c r="A21" s="15" t="s">
        <v>7</v>
      </c>
      <c r="B21" s="11">
        <f>SUM(B22:B24)</f>
        <v>678</v>
      </c>
      <c r="C21" s="12" t="s">
        <v>3</v>
      </c>
      <c r="D21" s="12" t="s">
        <v>3</v>
      </c>
      <c r="E21" s="12">
        <v>727</v>
      </c>
      <c r="F21" s="12">
        <f>F22+F23+F24</f>
        <v>694</v>
      </c>
    </row>
    <row r="22" spans="1:6">
      <c r="A22" s="10" t="s">
        <v>10</v>
      </c>
      <c r="B22" s="11">
        <v>36</v>
      </c>
      <c r="C22" s="12" t="s">
        <v>3</v>
      </c>
      <c r="D22" s="12" t="s">
        <v>3</v>
      </c>
      <c r="E22" s="12">
        <v>69</v>
      </c>
      <c r="F22" s="12">
        <v>53</v>
      </c>
    </row>
    <row r="23" spans="1:6">
      <c r="A23" s="10" t="s">
        <v>11</v>
      </c>
      <c r="B23" s="11">
        <v>256</v>
      </c>
      <c r="C23" s="12" t="s">
        <v>3</v>
      </c>
      <c r="D23" s="12" t="s">
        <v>3</v>
      </c>
      <c r="E23" s="12">
        <v>402</v>
      </c>
      <c r="F23" s="12">
        <f>108+38</f>
        <v>146</v>
      </c>
    </row>
    <row r="24" spans="1:6">
      <c r="A24" s="10" t="s">
        <v>12</v>
      </c>
      <c r="B24" s="11">
        <v>386</v>
      </c>
      <c r="C24" s="12" t="s">
        <v>3</v>
      </c>
      <c r="D24" s="12" t="s">
        <v>3</v>
      </c>
      <c r="E24" s="12">
        <v>256</v>
      </c>
      <c r="F24" s="12">
        <f>93+98+61+72+40+60+18+53</f>
        <v>495</v>
      </c>
    </row>
    <row r="25" spans="1:6">
      <c r="A25" s="15" t="s">
        <v>8</v>
      </c>
      <c r="B25" s="11">
        <f>SUM(B26:B28)</f>
        <v>859</v>
      </c>
      <c r="C25" s="12" t="s">
        <v>3</v>
      </c>
      <c r="D25" s="12" t="s">
        <v>3</v>
      </c>
      <c r="E25" s="12">
        <v>1056</v>
      </c>
      <c r="F25" s="12">
        <f>F26+F27+F28</f>
        <v>772</v>
      </c>
    </row>
    <row r="26" spans="1:6">
      <c r="A26" s="10" t="s">
        <v>10</v>
      </c>
      <c r="B26" s="11">
        <v>45</v>
      </c>
      <c r="C26" s="12" t="s">
        <v>3</v>
      </c>
      <c r="D26" s="12" t="s">
        <v>3</v>
      </c>
      <c r="E26" s="16">
        <v>90</v>
      </c>
      <c r="F26" s="16">
        <v>53</v>
      </c>
    </row>
    <row r="27" spans="1:6">
      <c r="A27" s="10" t="s">
        <v>11</v>
      </c>
      <c r="B27" s="11">
        <v>385</v>
      </c>
      <c r="C27" s="12" t="s">
        <v>3</v>
      </c>
      <c r="D27" s="12" t="s">
        <v>3</v>
      </c>
      <c r="E27" s="12">
        <v>715</v>
      </c>
      <c r="F27" s="12">
        <f>105+55</f>
        <v>160</v>
      </c>
    </row>
    <row r="28" spans="1:6">
      <c r="A28" s="19" t="s">
        <v>12</v>
      </c>
      <c r="B28" s="17">
        <v>429</v>
      </c>
      <c r="C28" s="20" t="s">
        <v>3</v>
      </c>
      <c r="D28" s="20" t="s">
        <v>3</v>
      </c>
      <c r="E28" s="20">
        <v>251</v>
      </c>
      <c r="F28" s="20">
        <f>101+117+63+114+38+71+17+38</f>
        <v>559</v>
      </c>
    </row>
    <row r="29" spans="1:6">
      <c r="A29" s="21" t="s">
        <v>13</v>
      </c>
      <c r="B29" s="22"/>
      <c r="C29" s="22"/>
      <c r="D29" s="22"/>
      <c r="E29" s="22"/>
      <c r="F29" s="22"/>
    </row>
    <row r="30" spans="1:6">
      <c r="A30" s="10" t="s">
        <v>2</v>
      </c>
      <c r="B30" s="11">
        <f>SUM(B31:B33)</f>
        <v>1383</v>
      </c>
      <c r="C30" s="12" t="s">
        <v>3</v>
      </c>
      <c r="D30" s="12" t="s">
        <v>3</v>
      </c>
      <c r="E30" s="12">
        <f>E31+E32+E33</f>
        <v>2070</v>
      </c>
      <c r="F30" s="12">
        <f>F31+F32+F33</f>
        <v>568</v>
      </c>
    </row>
    <row r="31" spans="1:6">
      <c r="A31" s="14" t="s">
        <v>14</v>
      </c>
      <c r="B31" s="11">
        <v>65</v>
      </c>
      <c r="C31" s="12" t="s">
        <v>3</v>
      </c>
      <c r="D31" s="12" t="s">
        <v>3</v>
      </c>
      <c r="E31" s="12">
        <v>46</v>
      </c>
      <c r="F31" s="12">
        <f>F35+F39</f>
        <v>97</v>
      </c>
    </row>
    <row r="32" spans="1:6">
      <c r="A32" s="14" t="s">
        <v>15</v>
      </c>
      <c r="B32" s="11">
        <v>627</v>
      </c>
      <c r="C32" s="12" t="s">
        <v>3</v>
      </c>
      <c r="D32" s="12" t="s">
        <v>3</v>
      </c>
      <c r="E32" s="12">
        <v>1043</v>
      </c>
      <c r="F32" s="12">
        <f>F36+F40</f>
        <v>217</v>
      </c>
    </row>
    <row r="33" spans="1:6">
      <c r="A33" s="14" t="s">
        <v>16</v>
      </c>
      <c r="B33" s="11">
        <v>691</v>
      </c>
      <c r="C33" s="12" t="s">
        <v>3</v>
      </c>
      <c r="D33" s="12" t="s">
        <v>3</v>
      </c>
      <c r="E33" s="12">
        <f>E38+E41</f>
        <v>981</v>
      </c>
      <c r="F33" s="12">
        <f>F37+F41</f>
        <v>254</v>
      </c>
    </row>
    <row r="34" spans="1:6">
      <c r="A34" s="15" t="s">
        <v>7</v>
      </c>
      <c r="B34" s="11">
        <f>SUM(B35:B37)</f>
        <v>623</v>
      </c>
      <c r="C34" s="12" t="s">
        <v>3</v>
      </c>
      <c r="D34" s="12" t="s">
        <v>3</v>
      </c>
      <c r="E34" s="12">
        <v>737</v>
      </c>
      <c r="F34" s="12">
        <f>F35+F36+F37</f>
        <v>209</v>
      </c>
    </row>
    <row r="35" spans="1:6">
      <c r="A35" s="10" t="s">
        <v>14</v>
      </c>
      <c r="B35" s="11">
        <v>24</v>
      </c>
      <c r="C35" s="12" t="s">
        <v>3</v>
      </c>
      <c r="D35" s="12" t="s">
        <v>3</v>
      </c>
      <c r="E35" s="12">
        <v>24</v>
      </c>
      <c r="F35" s="12">
        <v>37</v>
      </c>
    </row>
    <row r="36" spans="1:6">
      <c r="A36" s="10" t="s">
        <v>15</v>
      </c>
      <c r="B36" s="11">
        <v>238</v>
      </c>
      <c r="C36" s="12" t="s">
        <v>3</v>
      </c>
      <c r="D36" s="12" t="s">
        <v>3</v>
      </c>
      <c r="E36" s="12">
        <v>492</v>
      </c>
      <c r="F36" s="12">
        <f>64+25</f>
        <v>89</v>
      </c>
    </row>
    <row r="37" spans="1:6">
      <c r="A37" s="10" t="s">
        <v>16</v>
      </c>
      <c r="B37" s="11">
        <v>361</v>
      </c>
      <c r="C37" s="12" t="s">
        <v>3</v>
      </c>
      <c r="D37" s="12" t="s">
        <v>3</v>
      </c>
      <c r="E37" s="12">
        <v>221</v>
      </c>
      <c r="F37" s="12">
        <f>25+58</f>
        <v>83</v>
      </c>
    </row>
    <row r="38" spans="1:6">
      <c r="A38" s="15" t="s">
        <v>8</v>
      </c>
      <c r="B38" s="11">
        <f>SUM(B39:B41)</f>
        <v>760</v>
      </c>
      <c r="C38" s="12" t="s">
        <v>3</v>
      </c>
      <c r="D38" s="12" t="s">
        <v>3</v>
      </c>
      <c r="E38" s="12">
        <v>777</v>
      </c>
      <c r="F38" s="12">
        <f>F39+F40+F41</f>
        <v>359</v>
      </c>
    </row>
    <row r="39" spans="1:6">
      <c r="A39" s="10" t="s">
        <v>14</v>
      </c>
      <c r="B39" s="11">
        <v>41</v>
      </c>
      <c r="C39" s="12" t="s">
        <v>3</v>
      </c>
      <c r="D39" s="12" t="s">
        <v>3</v>
      </c>
      <c r="E39" s="23">
        <v>22</v>
      </c>
      <c r="F39" s="23">
        <v>60</v>
      </c>
    </row>
    <row r="40" spans="1:6">
      <c r="A40" s="10" t="s">
        <v>15</v>
      </c>
      <c r="B40" s="11">
        <v>389</v>
      </c>
      <c r="C40" s="12" t="s">
        <v>3</v>
      </c>
      <c r="D40" s="12" t="s">
        <v>3</v>
      </c>
      <c r="E40" s="12">
        <v>551</v>
      </c>
      <c r="F40" s="12">
        <f>90+38</f>
        <v>128</v>
      </c>
    </row>
    <row r="41" spans="1:6">
      <c r="A41" s="10" t="s">
        <v>16</v>
      </c>
      <c r="B41" s="17">
        <v>330</v>
      </c>
      <c r="C41" s="12" t="s">
        <v>3</v>
      </c>
      <c r="D41" s="12" t="s">
        <v>3</v>
      </c>
      <c r="E41" s="12">
        <f>425-221</f>
        <v>204</v>
      </c>
      <c r="F41" s="12">
        <f>45+126</f>
        <v>171</v>
      </c>
    </row>
    <row r="42" spans="1:6">
      <c r="A42" s="24" t="s">
        <v>17</v>
      </c>
      <c r="B42" s="25"/>
      <c r="C42" s="25"/>
      <c r="D42" s="25"/>
      <c r="E42" s="25"/>
      <c r="F42" s="25"/>
    </row>
    <row r="43" spans="1:6">
      <c r="A43" s="10" t="s">
        <v>18</v>
      </c>
      <c r="B43" s="11">
        <f>SUM(B44:B46)</f>
        <v>1966</v>
      </c>
      <c r="C43" s="12" t="s">
        <v>3</v>
      </c>
      <c r="D43" s="12" t="s">
        <v>3</v>
      </c>
      <c r="E43" s="12">
        <v>1376</v>
      </c>
      <c r="F43" s="12">
        <f>F44+F45+F46</f>
        <v>2609</v>
      </c>
    </row>
    <row r="44" spans="1:6">
      <c r="A44" s="14" t="s">
        <v>19</v>
      </c>
      <c r="B44" s="11">
        <v>55</v>
      </c>
      <c r="C44" s="12" t="s">
        <v>3</v>
      </c>
      <c r="D44" s="12" t="s">
        <v>3</v>
      </c>
      <c r="E44" s="12">
        <v>18</v>
      </c>
      <c r="F44" s="12">
        <f>F48+F52</f>
        <v>339</v>
      </c>
    </row>
    <row r="45" spans="1:6">
      <c r="A45" s="14" t="s">
        <v>20</v>
      </c>
      <c r="B45" s="11">
        <v>558</v>
      </c>
      <c r="C45" s="12" t="s">
        <v>3</v>
      </c>
      <c r="D45" s="12" t="s">
        <v>3</v>
      </c>
      <c r="E45" s="12">
        <v>616</v>
      </c>
      <c r="F45" s="12">
        <f>F49+F53</f>
        <v>286</v>
      </c>
    </row>
    <row r="46" spans="1:6">
      <c r="A46" s="14" t="s">
        <v>21</v>
      </c>
      <c r="B46" s="11">
        <v>1353</v>
      </c>
      <c r="C46" s="12" t="s">
        <v>3</v>
      </c>
      <c r="D46" s="12" t="s">
        <v>3</v>
      </c>
      <c r="E46" s="12">
        <f>E54+E51</f>
        <v>742</v>
      </c>
      <c r="F46" s="12">
        <f>F50+F54</f>
        <v>1984</v>
      </c>
    </row>
    <row r="47" spans="1:6">
      <c r="A47" s="15" t="s">
        <v>7</v>
      </c>
      <c r="B47" s="11">
        <f>SUM(B48:B50)</f>
        <v>1045</v>
      </c>
      <c r="C47" s="12" t="s">
        <v>3</v>
      </c>
      <c r="D47" s="12" t="s">
        <v>3</v>
      </c>
      <c r="E47" s="12">
        <v>419</v>
      </c>
      <c r="F47" s="12">
        <f>F48+F49+F50</f>
        <v>1133</v>
      </c>
    </row>
    <row r="48" spans="1:6">
      <c r="A48" s="10" t="s">
        <v>19</v>
      </c>
      <c r="B48" s="11">
        <v>25</v>
      </c>
      <c r="C48" s="12" t="s">
        <v>3</v>
      </c>
      <c r="D48" s="12" t="s">
        <v>3</v>
      </c>
      <c r="E48" s="12">
        <v>11</v>
      </c>
      <c r="F48" s="12">
        <f>75+58</f>
        <v>133</v>
      </c>
    </row>
    <row r="49" spans="1:6">
      <c r="A49" s="10" t="s">
        <v>20</v>
      </c>
      <c r="B49" s="11">
        <v>291</v>
      </c>
      <c r="C49" s="12" t="s">
        <v>3</v>
      </c>
      <c r="D49" s="12" t="s">
        <v>3</v>
      </c>
      <c r="E49" s="12">
        <v>289</v>
      </c>
      <c r="F49" s="12">
        <f>52+84</f>
        <v>136</v>
      </c>
    </row>
    <row r="50" spans="1:6">
      <c r="A50" s="10" t="s">
        <v>21</v>
      </c>
      <c r="B50" s="11">
        <v>729</v>
      </c>
      <c r="C50" s="12" t="s">
        <v>3</v>
      </c>
      <c r="D50" s="12" t="s">
        <v>3</v>
      </c>
      <c r="E50" s="12">
        <v>119</v>
      </c>
      <c r="F50" s="12">
        <v>864</v>
      </c>
    </row>
    <row r="51" spans="1:6">
      <c r="A51" s="15" t="s">
        <v>8</v>
      </c>
      <c r="B51" s="11">
        <f>SUM(B52:B54)</f>
        <v>921</v>
      </c>
      <c r="C51" s="12" t="s">
        <v>3</v>
      </c>
      <c r="D51" s="12" t="s">
        <v>3</v>
      </c>
      <c r="E51" s="12">
        <v>538</v>
      </c>
      <c r="F51" s="12">
        <f>F52+F53+F54</f>
        <v>1476</v>
      </c>
    </row>
    <row r="52" spans="1:6">
      <c r="A52" s="10" t="s">
        <v>19</v>
      </c>
      <c r="B52" s="11">
        <v>30</v>
      </c>
      <c r="C52" s="12" t="s">
        <v>3</v>
      </c>
      <c r="D52" s="12" t="s">
        <v>3</v>
      </c>
      <c r="E52" s="12">
        <v>7</v>
      </c>
      <c r="F52" s="12">
        <f>80+126</f>
        <v>206</v>
      </c>
    </row>
    <row r="53" spans="1:6">
      <c r="A53" s="10" t="s">
        <v>20</v>
      </c>
      <c r="B53" s="11">
        <v>267</v>
      </c>
      <c r="C53" s="12" t="s">
        <v>3</v>
      </c>
      <c r="D53" s="12" t="s">
        <v>3</v>
      </c>
      <c r="E53" s="12">
        <v>327</v>
      </c>
      <c r="F53" s="12">
        <f>61+89</f>
        <v>150</v>
      </c>
    </row>
    <row r="54" spans="1:6">
      <c r="A54" s="19" t="s">
        <v>21</v>
      </c>
      <c r="B54" s="17">
        <v>624</v>
      </c>
      <c r="C54" s="20" t="s">
        <v>3</v>
      </c>
      <c r="D54" s="20" t="s">
        <v>3</v>
      </c>
      <c r="E54" s="20">
        <v>204</v>
      </c>
      <c r="F54" s="20">
        <v>1120</v>
      </c>
    </row>
    <row r="55" spans="1:6">
      <c r="A55" s="26" t="s">
        <v>22</v>
      </c>
      <c r="B55" s="3"/>
      <c r="C55" s="3"/>
      <c r="D55" s="3"/>
    </row>
    <row r="56" spans="1:6">
      <c r="A56" s="3"/>
      <c r="B56" s="4"/>
      <c r="C56" s="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2015-03-30T21:22:55Z</dcterms:created>
  <dcterms:modified xsi:type="dcterms:W3CDTF">2015-08-25T05:36:31Z</dcterms:modified>
</cp:coreProperties>
</file>