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405" windowWidth="12120" windowHeight="771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I75" i="10"/>
  <c r="H75"/>
  <c r="E75"/>
  <c r="I73"/>
  <c r="H73"/>
  <c r="I46"/>
  <c r="H46"/>
  <c r="I45"/>
  <c r="H45"/>
  <c r="D5" i="9" l="1"/>
</calcChain>
</file>

<file path=xl/sharedStrings.xml><?xml version="1.0" encoding="utf-8"?>
<sst xmlns="http://schemas.openxmlformats.org/spreadsheetml/2006/main" count="1233" uniqueCount="593">
  <si>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</si>
  <si>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</si>
  <si>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</si>
  <si>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</si>
  <si>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</si>
  <si>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</si>
  <si>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</si>
  <si>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Gewog Adminstrative Officer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</si>
  <si>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</si>
  <si>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</si>
  <si>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</si>
  <si>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</si>
  <si>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</si>
  <si>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</si>
  <si>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</si>
  <si>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</si>
  <si>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</si>
  <si>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</si>
  <si>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</si>
  <si>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</si>
  <si>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</si>
  <si>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</si>
  <si>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</si>
  <si>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</si>
  <si>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</si>
  <si>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</si>
  <si>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</si>
  <si>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</si>
  <si>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</si>
  <si>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</si>
  <si>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</si>
  <si>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</si>
  <si>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</si>
  <si>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</si>
  <si>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</si>
  <si>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</si>
  <si>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</si>
  <si>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</si>
  <si>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</si>
  <si>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</si>
  <si>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</si>
  <si>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</si>
  <si>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</si>
  <si>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</si>
  <si>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</si>
  <si>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</si>
  <si>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</si>
  <si>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</si>
  <si>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</si>
  <si>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</si>
  <si>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</si>
  <si>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</si>
  <si>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</si>
  <si>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</si>
  <si>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</si>
  <si>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</si>
  <si>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</si>
  <si>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</si>
  <si>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</si>
  <si>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</si>
  <si>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</si>
  <si>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</si>
  <si>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</si>
  <si>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</si>
  <si>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</si>
  <si>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</si>
  <si>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</si>
  <si>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</si>
  <si>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</si>
  <si>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</si>
  <si>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</si>
  <si>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</si>
  <si>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</si>
  <si>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</si>
  <si>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</si>
  <si>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</si>
  <si>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</si>
  <si>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</si>
  <si>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</si>
  <si>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</si>
  <si>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</si>
  <si>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</si>
  <si>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</si>
  <si>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</si>
  <si>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</si>
  <si>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</si>
  <si>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</si>
  <si>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</si>
  <si>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</si>
  <si>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</si>
  <si>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</si>
  <si>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</si>
  <si>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</si>
  <si>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</si>
  <si>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</si>
  <si>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</si>
  <si>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</si>
  <si>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</si>
  <si>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</si>
  <si>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</si>
  <si>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</si>
  <si>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</si>
  <si>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</si>
  <si>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</si>
  <si>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</si>
  <si>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</si>
  <si>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</si>
  <si>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</si>
  <si>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</si>
  <si>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</si>
  <si>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</si>
  <si>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</si>
  <si>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</si>
  <si>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</si>
  <si>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</si>
  <si>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</si>
  <si>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</si>
  <si>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</si>
  <si>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</si>
  <si>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</si>
  <si>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</si>
  <si>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</si>
  <si>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</si>
  <si>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</si>
  <si>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</si>
  <si>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</si>
  <si>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</si>
  <si>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</si>
  <si>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</si>
  <si>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</si>
  <si>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</si>
  <si>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</si>
  <si>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</si>
  <si>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</si>
  <si>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</si>
  <si>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</si>
  <si>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</si>
  <si>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</si>
  <si>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</si>
  <si>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</si>
  <si>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</si>
  <si>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</si>
  <si>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</si>
  <si>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</si>
  <si>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</si>
  <si>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</si>
  <si>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</si>
  <si>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</si>
  <si>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</si>
  <si>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</si>
  <si>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</si>
  <si>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</si>
  <si>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</si>
  <si>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</si>
  <si>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</si>
  <si>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</si>
  <si>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</si>
  <si>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</si>
  <si>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</si>
  <si>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</si>
  <si>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</si>
  <si>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</si>
  <si>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</si>
  <si>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</si>
  <si>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</si>
  <si>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</si>
  <si>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</si>
  <si>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</si>
  <si>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</si>
  <si>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</si>
  <si>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</si>
  <si>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</si>
  <si>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</si>
  <si>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</si>
  <si>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</si>
  <si>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</si>
  <si>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</si>
  <si>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</si>
  <si>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</si>
  <si>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</si>
  <si>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</si>
  <si>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</si>
  <si>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</si>
  <si>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</si>
  <si>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</si>
  <si>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</si>
  <si>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</si>
  <si>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</si>
  <si>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</si>
  <si>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</si>
  <si>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</si>
  <si>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</si>
  <si>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</si>
  <si>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</si>
  <si>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</si>
  <si>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</si>
  <si>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</si>
  <si>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</si>
  <si>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</si>
  <si>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</si>
  <si>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</si>
  <si>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</si>
  <si>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</si>
  <si>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</si>
  <si>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</si>
  <si>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</si>
  <si>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</si>
  <si>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</si>
  <si>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</si>
  <si>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</si>
  <si>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</si>
  <si>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</si>
  <si>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</si>
  <si>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</si>
  <si>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</si>
  <si>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</si>
  <si>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</si>
  <si>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</si>
  <si>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</si>
  <si>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</si>
  <si>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</si>
  <si>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</si>
  <si>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</si>
  <si>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</si>
  <si>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</si>
  <si>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</si>
  <si>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</si>
  <si>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</si>
  <si>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</si>
  <si>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</si>
  <si>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</si>
  <si>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</si>
  <si>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</si>
  <si>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</si>
  <si>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</si>
  <si>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</si>
  <si>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</si>
  <si>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</si>
  <si>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</si>
  <si>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</si>
  <si>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</si>
  <si>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</si>
  <si>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</si>
  <si>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</si>
  <si>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</si>
  <si>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</si>
  <si>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</si>
  <si>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</si>
  <si>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</si>
  <si>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</si>
  <si>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</si>
  <si>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</si>
  <si>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</si>
  <si>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</si>
  <si>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</si>
  <si>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</si>
  <si>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</si>
  <si>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</si>
  <si>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</si>
  <si>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</si>
  <si>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</si>
  <si>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</si>
  <si>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</si>
  <si>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</si>
  <si>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</si>
  <si>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</si>
  <si>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</si>
  <si>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</si>
  <si>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</si>
  <si>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</si>
  <si>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</si>
  <si>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</si>
  <si>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</si>
  <si>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</si>
  <si>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</si>
  <si>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</si>
  <si>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</si>
  <si>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</si>
  <si>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</si>
  <si>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</si>
  <si>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</si>
  <si>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</si>
  <si>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</si>
  <si>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</si>
  <si>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</si>
  <si>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</si>
  <si>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</si>
  <si>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</si>
  <si>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</si>
  <si>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</si>
  <si>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</si>
  <si>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</si>
  <si>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</si>
  <si>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</si>
  <si>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</si>
  <si>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</si>
  <si>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</si>
  <si>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</si>
  <si>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</si>
  <si>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</si>
  <si>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</si>
  <si>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</si>
  <si>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</si>
  <si>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</si>
  <si>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</si>
  <si>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</si>
  <si>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</si>
  <si>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</si>
  <si>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</si>
  <si>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</si>
  <si>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</si>
  <si>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</si>
  <si>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</si>
  <si>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</si>
  <si>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</si>
  <si>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</si>
  <si>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</si>
  <si>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</si>
  <si>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</si>
  <si>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</si>
  <si>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</si>
  <si>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</si>
  <si>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</si>
  <si>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</si>
  <si>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</si>
  <si>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</si>
  <si>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</si>
  <si>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</si>
  <si>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</si>
  <si>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</si>
  <si>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</si>
  <si>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</si>
  <si>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</si>
  <si>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</si>
  <si>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</si>
  <si>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</si>
  <si>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</si>
  <si>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</si>
  <si>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</si>
  <si>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</si>
  <si>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</si>
  <si>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</si>
  <si>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</si>
  <si>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</si>
  <si>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</si>
  <si>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</si>
  <si>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</si>
  <si>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</si>
  <si>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</si>
  <si>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</si>
  <si>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</si>
  <si>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</si>
  <si>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</si>
  <si>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</si>
  <si>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</si>
  <si>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</si>
  <si>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</si>
  <si>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</si>
  <si>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</si>
  <si>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</si>
  <si>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</si>
  <si>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</si>
  <si>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</si>
  <si>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</si>
  <si>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</si>
  <si>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</si>
  <si>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</si>
  <si>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</si>
  <si>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</si>
  <si>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</si>
  <si>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</si>
  <si>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</si>
  <si>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</si>
  <si>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</si>
  <si>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</si>
  <si>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</si>
  <si>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</si>
  <si>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</si>
  <si>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</si>
  <si>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</si>
  <si>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</si>
  <si>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</si>
  <si>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</si>
  <si>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</si>
  <si>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</si>
  <si>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</si>
  <si>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</si>
  <si>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</si>
  <si>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</si>
  <si>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</si>
  <si>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</si>
  <si>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</si>
  <si>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</si>
  <si>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</si>
  <si>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</si>
  <si>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</si>
  <si>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</si>
  <si>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</si>
  <si>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</si>
  <si>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</si>
  <si>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</si>
  <si>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</si>
  <si>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</si>
  <si>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</si>
  <si>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</si>
  <si>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</si>
  <si>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</si>
  <si>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</si>
  <si>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</si>
  <si>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</si>
  <si>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</si>
  <si>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</si>
  <si>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</si>
  <si>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</si>
  <si>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</si>
  <si>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</si>
  <si>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</si>
  <si>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</si>
  <si>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</si>
  <si>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</si>
  <si>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</si>
  <si>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</si>
  <si>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</si>
  <si>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</si>
  <si>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</si>
  <si>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</si>
  <si>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</si>
  <si>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</si>
  <si>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</si>
  <si>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</si>
  <si>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</si>
  <si>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</si>
  <si>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</si>
  <si>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</si>
  <si>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</si>
  <si>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</si>
  <si>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</si>
  <si>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</si>
  <si>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</si>
  <si>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</si>
  <si>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</si>
  <si>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</si>
  <si>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</si>
  <si>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Dropouts from Previous year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</si>
  <si>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</si>
  <si>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</si>
  <si>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</si>
  <si>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</si>
  <si>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 xml:space="preserve">Gewog Accounts </t>
  </si>
  <si>
    <t>**</t>
  </si>
  <si>
    <t>OSFS deleted ( similat to Farmers Shop ) \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</si>
  <si>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</si>
  <si>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</si>
  <si>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</si>
  <si>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</si>
  <si>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</si>
  <si>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</si>
  <si>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</si>
  <si>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</si>
  <si>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</si>
  <si>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</si>
  <si>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</si>
  <si>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</si>
  <si>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</si>
  <si>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</si>
  <si>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</si>
  <si>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>Trongsa</t>
  </si>
  <si>
    <t>Drakten</t>
  </si>
  <si>
    <t>Jambay Wangmo</t>
  </si>
  <si>
    <t>Gyalwang Phuntsho</t>
  </si>
  <si>
    <t>Nos</t>
  </si>
  <si>
    <t>8 units</t>
  </si>
  <si>
    <t>Certificate</t>
  </si>
  <si>
    <t>Nil</t>
  </si>
  <si>
    <t>Driglam</t>
  </si>
  <si>
    <t>Nyencha</t>
  </si>
  <si>
    <t>sonam Tshewang</t>
  </si>
  <si>
    <t>Khandu</t>
  </si>
  <si>
    <t xml:space="preserve"> Number</t>
  </si>
  <si>
    <t xml:space="preserve"> Gewog Sector</t>
  </si>
  <si>
    <t>Dorji Yangzom</t>
  </si>
  <si>
    <t>Phuntsho Norbu</t>
  </si>
  <si>
    <t>Sonam Jamtsho</t>
  </si>
  <si>
    <t>Pema Lethro</t>
  </si>
  <si>
    <t>Kencho</t>
  </si>
  <si>
    <t>Jigme Norbu</t>
  </si>
  <si>
    <t>Sonam Tshewang</t>
  </si>
  <si>
    <t>GAO</t>
  </si>
  <si>
    <t>Kenzang Yangchen</t>
  </si>
  <si>
    <t xml:space="preserve">Households with only BBS TV </t>
  </si>
  <si>
    <t>Gewog community center</t>
  </si>
  <si>
    <t>Kinley Dema</t>
  </si>
  <si>
    <t>2 skin diseases</t>
  </si>
  <si>
    <t>1 common cold</t>
  </si>
  <si>
    <t>4 Peptic ulcer syndrome</t>
  </si>
  <si>
    <t>Kinzng Dorji</t>
  </si>
  <si>
    <t>Karma  Dorji</t>
  </si>
  <si>
    <t>Rinzin</t>
  </si>
  <si>
    <t>Yangdon</t>
  </si>
  <si>
    <t>Lotay</t>
  </si>
  <si>
    <t>Sonam Tshomo</t>
  </si>
  <si>
    <t>Dawa Tshering</t>
  </si>
  <si>
    <t>Gewog Engineer</t>
  </si>
  <si>
    <t>NA</t>
  </si>
  <si>
    <t>Sangay Dorji</t>
  </si>
  <si>
    <t>Chodia</t>
  </si>
  <si>
    <t>Gewog community center Incharge</t>
  </si>
  <si>
    <t>Principal Samcholing MSS</t>
  </si>
  <si>
    <t>Principal, Samcholing PS</t>
  </si>
  <si>
    <t>Principal, Tagtse CS Campus I</t>
  </si>
  <si>
    <t>Principal, Tagtse CS Campus II</t>
  </si>
  <si>
    <t>Principal, Kingarabten PS</t>
  </si>
  <si>
    <t>Agriculture Extension Officer</t>
  </si>
  <si>
    <t>Livestock  Exension officer</t>
  </si>
  <si>
    <t>Forestry  Ranger</t>
  </si>
  <si>
    <t>BHU-Incharge</t>
  </si>
  <si>
    <t>Jamtsho</t>
  </si>
  <si>
    <t>Cheki</t>
  </si>
  <si>
    <t>sMenpa</t>
  </si>
  <si>
    <t>Health Assistance</t>
  </si>
  <si>
    <t>Tashi Tenzin</t>
  </si>
  <si>
    <t>Gewog Driver</t>
  </si>
  <si>
    <t>Gewog Caretaker</t>
  </si>
  <si>
    <t>RNR Caretaker</t>
  </si>
  <si>
    <t>Sonam Rinchen</t>
  </si>
  <si>
    <t>Kintu Zangmo</t>
  </si>
  <si>
    <t>Forest Beat</t>
  </si>
  <si>
    <t>Designation</t>
  </si>
  <si>
    <t>Gup</t>
  </si>
  <si>
    <t>Mangmi</t>
  </si>
  <si>
    <t>Tagtse Tshogpa</t>
  </si>
  <si>
    <t>Yussa Tshogpa</t>
  </si>
  <si>
    <t>Kingarabten Tshogpa</t>
  </si>
  <si>
    <t>Samling Khatoe Tshogpa</t>
  </si>
  <si>
    <t>Samling Khame Tshogpa</t>
  </si>
  <si>
    <t>Ngawang Thinley</t>
  </si>
  <si>
    <t>Pema Tenzin</t>
  </si>
  <si>
    <t>Gewog</t>
  </si>
  <si>
    <t>Kinzang Dorji</t>
  </si>
  <si>
    <t>Gewog Administration</t>
  </si>
  <si>
    <t xml:space="preserve">Civil   </t>
  </si>
  <si>
    <t>3.other diseases of digestive system</t>
  </si>
  <si>
    <t xml:space="preserve">5.other musculo-skeletal diseases </t>
  </si>
  <si>
    <t>6.other diseases of eye</t>
  </si>
  <si>
    <t>7.Dirrhoea</t>
  </si>
  <si>
    <t xml:space="preserve">8.work relative injuries </t>
  </si>
  <si>
    <t>9.Acute pharygitis/tonsilitis</t>
  </si>
  <si>
    <t>10.Disease of teeth and gum</t>
  </si>
  <si>
    <t>2017-18</t>
  </si>
  <si>
    <t>2016-17</t>
  </si>
  <si>
    <t>Till dated</t>
  </si>
  <si>
    <t>Gewog Livestock Sector</t>
  </si>
  <si>
    <t xml:space="preserve">Fodder </t>
  </si>
  <si>
    <t>2017-2018</t>
  </si>
  <si>
    <t>5ltr</t>
  </si>
  <si>
    <t>1kg</t>
  </si>
  <si>
    <t>Tagtse CS I</t>
  </si>
  <si>
    <t>45 minutes</t>
  </si>
  <si>
    <t xml:space="preserve">6 units(58Nos) </t>
  </si>
  <si>
    <t>Archery field</t>
  </si>
  <si>
    <t>Tagtse CS</t>
  </si>
  <si>
    <t>History</t>
  </si>
  <si>
    <t>Geography</t>
  </si>
  <si>
    <t>Ngagsum</t>
  </si>
  <si>
    <t>Nyan-Nga</t>
  </si>
  <si>
    <t>Media studies</t>
  </si>
  <si>
    <t>ES</t>
  </si>
  <si>
    <t>Agriculture</t>
  </si>
  <si>
    <t>ICT</t>
  </si>
  <si>
    <t>.....</t>
  </si>
  <si>
    <t>......</t>
  </si>
  <si>
    <t>.......</t>
  </si>
  <si>
    <t>........</t>
  </si>
  <si>
    <t>Taktse CS II</t>
  </si>
  <si>
    <t>1 hour</t>
  </si>
  <si>
    <t>nil</t>
  </si>
  <si>
    <t>one</t>
  </si>
  <si>
    <t>Temporary</t>
  </si>
  <si>
    <t>Futsal</t>
  </si>
  <si>
    <t>Social science/Chenju</t>
  </si>
  <si>
    <t>Taktse CS</t>
  </si>
  <si>
    <t>63.3.</t>
  </si>
  <si>
    <t>Kuengarabten PS</t>
  </si>
  <si>
    <t xml:space="preserve">V </t>
  </si>
  <si>
    <t xml:space="preserve">II </t>
  </si>
  <si>
    <t>Kuengrabten Pry School</t>
  </si>
  <si>
    <t>30-45</t>
  </si>
  <si>
    <t>Samcholing PS</t>
  </si>
  <si>
    <t>6 units</t>
  </si>
  <si>
    <t>Samcholing mss</t>
  </si>
  <si>
    <t>Samcholing MSS</t>
  </si>
  <si>
    <t>1200 (app)</t>
  </si>
  <si>
    <t>85(app)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</si>
</sst>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298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4" xfId="0" applyBorder="1"/>
    <xf numFmtId="0" fontId="0" fillId="0" borderId="31" xfId="0" applyBorder="1" applyAlignment="1">
      <alignment horizontal="left" indent="1"/>
    </xf>
    <xf numFmtId="0" fontId="0" fillId="0" borderId="35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6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37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5" xfId="0" applyFill="1" applyBorder="1"/>
    <xf numFmtId="0" fontId="0" fillId="6" borderId="8" xfId="0" applyFill="1" applyBorder="1"/>
    <xf numFmtId="0" fontId="0" fillId="6" borderId="21" xfId="0" applyFill="1" applyBorder="1"/>
    <xf numFmtId="0" fontId="0" fillId="0" borderId="17" xfId="0" applyFont="1" applyBorder="1"/>
    <xf numFmtId="0" fontId="6" fillId="0" borderId="0" xfId="0" applyFont="1"/>
    <xf numFmtId="3" fontId="7" fillId="0" borderId="0" xfId="0" applyNumberFormat="1" applyFont="1"/>
    <xf numFmtId="0" fontId="0" fillId="0" borderId="11" xfId="0" applyFont="1" applyBorder="1"/>
    <xf numFmtId="0" fontId="0" fillId="0" borderId="14" xfId="0" applyFont="1" applyBorder="1"/>
    <xf numFmtId="0" fontId="0" fillId="0" borderId="28" xfId="0" applyBorder="1" applyAlignment="1">
      <alignment wrapText="1"/>
    </xf>
    <xf numFmtId="0" fontId="0" fillId="0" borderId="3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" xfId="0" applyBorder="1"/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" xfId="0" applyFill="1" applyBorder="1"/>
    <xf numFmtId="0" fontId="0" fillId="0" borderId="41" xfId="0" applyBorder="1"/>
    <xf numFmtId="0" fontId="1" fillId="0" borderId="28" xfId="0" applyFont="1" applyBorder="1"/>
    <xf numFmtId="0" fontId="1" fillId="0" borderId="30" xfId="0" applyFont="1" applyBorder="1"/>
    <xf numFmtId="0" fontId="0" fillId="0" borderId="31" xfId="0" applyBorder="1"/>
    <xf numFmtId="0" fontId="0" fillId="0" borderId="28" xfId="0" applyBorder="1"/>
    <xf numFmtId="0" fontId="0" fillId="0" borderId="29" xfId="0" applyBorder="1" applyAlignment="1">
      <alignment horizontal="right"/>
    </xf>
    <xf numFmtId="0" fontId="0" fillId="0" borderId="32" xfId="0" applyBorder="1" applyAlignment="1">
      <alignment horizontal="right"/>
    </xf>
    <xf numFmtId="0" fontId="0" fillId="0" borderId="39" xfId="0" applyBorder="1"/>
    <xf numFmtId="0" fontId="0" fillId="0" borderId="40" xfId="0" applyBorder="1" applyAlignment="1">
      <alignment horizontal="right"/>
    </xf>
    <xf numFmtId="0" fontId="0" fillId="0" borderId="15" xfId="0" applyBorder="1" applyAlignment="1">
      <alignment horizontal="lef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0" borderId="45" xfId="0" applyBorder="1"/>
    <xf numFmtId="0" fontId="0" fillId="0" borderId="46" xfId="0" applyBorder="1"/>
    <xf numFmtId="0" fontId="0" fillId="0" borderId="6" xfId="0" applyBorder="1"/>
    <xf numFmtId="0" fontId="0" fillId="0" borderId="48" xfId="0" applyBorder="1"/>
    <xf numFmtId="0" fontId="0" fillId="0" borderId="33" xfId="0" applyFill="1" applyBorder="1"/>
    <xf numFmtId="0" fontId="0" fillId="0" borderId="4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/>
    </xf>
    <xf numFmtId="0" fontId="0" fillId="0" borderId="35" xfId="0" applyFill="1" applyBorder="1"/>
    <xf numFmtId="0" fontId="0" fillId="0" borderId="49" xfId="0" applyFill="1" applyBorder="1"/>
    <xf numFmtId="0" fontId="0" fillId="0" borderId="50" xfId="0" applyFill="1" applyBorder="1"/>
    <xf numFmtId="0" fontId="0" fillId="0" borderId="1" xfId="0" applyBorder="1" applyAlignment="1">
      <alignment vertical="center"/>
    </xf>
    <xf numFmtId="0" fontId="0" fillId="0" borderId="47" xfId="0" applyFont="1" applyBorder="1"/>
    <xf numFmtId="0" fontId="0" fillId="0" borderId="51" xfId="0" applyFont="1" applyBorder="1"/>
    <xf numFmtId="0" fontId="8" fillId="0" borderId="0" xfId="0" applyFont="1"/>
    <xf numFmtId="0" fontId="9" fillId="0" borderId="0" xfId="0" applyFont="1"/>
    <xf numFmtId="0" fontId="1" fillId="0" borderId="0" xfId="0" applyFont="1" applyAlignment="1">
      <alignment horizontal="right"/>
    </xf>
    <xf numFmtId="0" fontId="11" fillId="0" borderId="16" xfId="0" applyFont="1" applyBorder="1"/>
    <xf numFmtId="0" fontId="11" fillId="0" borderId="17" xfId="0" applyFont="1" applyBorder="1"/>
    <xf numFmtId="0" fontId="11" fillId="0" borderId="26" xfId="0" applyFont="1" applyBorder="1"/>
    <xf numFmtId="0" fontId="11" fillId="0" borderId="27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14" xfId="0" applyFont="1" applyBorder="1"/>
    <xf numFmtId="0" fontId="0" fillId="0" borderId="37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38" xfId="0" applyBorder="1" applyAlignment="1">
      <alignment horizontal="center" vertical="center"/>
    </xf>
    <xf numFmtId="0" fontId="0" fillId="0" borderId="53" xfId="0" applyBorder="1"/>
    <xf numFmtId="0" fontId="0" fillId="0" borderId="54" xfId="0" applyFill="1" applyBorder="1" applyAlignment="1">
      <alignment horizontal="center" vertical="center"/>
    </xf>
    <xf numFmtId="0" fontId="0" fillId="0" borderId="34" xfId="0" applyBorder="1" applyAlignment="1"/>
    <xf numFmtId="0" fontId="0" fillId="0" borderId="29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53" xfId="0" applyBorder="1" applyAlignment="1">
      <alignment vertical="center"/>
    </xf>
    <xf numFmtId="0" fontId="0" fillId="0" borderId="54" xfId="0" applyFill="1" applyBorder="1"/>
    <xf numFmtId="0" fontId="0" fillId="0" borderId="55" xfId="0" applyFill="1" applyBorder="1"/>
    <xf numFmtId="0" fontId="0" fillId="0" borderId="42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52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0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7" xfId="0" applyBorder="1" applyAlignment="1">
      <alignment horizontal="center" wrapText="1"/>
    </xf>
    <xf numFmtId="0" fontId="11" fillId="0" borderId="19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5" borderId="32" xfId="0" applyFill="1" applyBorder="1" applyAlignment="1">
      <alignment horizontal="center" vertical="center"/>
    </xf>
    <xf numFmtId="0" fontId="0" fillId="5" borderId="38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gyen/Desktop/Gewqog%20database%20ToT%20TG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66"/>
  <sheetViews>
    <sheetView topLeftCell="A7" zoomScale="112" zoomScaleNormal="112" workbookViewId="0">
      <selection activeCell="C42" sqref="C42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  <col min="6" max="7" width="9.140625" customWidth="1"/>
  </cols>
  <sheetData>
    <row r="3" spans="1:5" ht="15" customHeight="1">
      <c r="B3" s="160" t="s">
        <v>425</v>
      </c>
      <c r="C3" s="161">
        <v>2018</v>
      </c>
      <c r="D3" s="76"/>
      <c r="E3" s="5"/>
    </row>
    <row r="4" spans="1:5" ht="15" customHeight="1">
      <c r="B4" s="159" t="s">
        <v>1</v>
      </c>
      <c r="C4" s="162" t="s">
        <v>466</v>
      </c>
      <c r="D4" s="78"/>
      <c r="E4" s="5"/>
    </row>
    <row r="5" spans="1:5" ht="15" customHeight="1">
      <c r="B5" s="163" t="s">
        <v>2</v>
      </c>
      <c r="C5" s="164" t="s">
        <v>467</v>
      </c>
      <c r="D5" s="156"/>
      <c r="E5" s="5"/>
    </row>
    <row r="6" spans="1:5" ht="15" customHeight="1"/>
    <row r="7" spans="1:5" ht="15" customHeight="1">
      <c r="B7" s="9" t="s">
        <v>3</v>
      </c>
    </row>
    <row r="8" spans="1:5" ht="15" customHeight="1">
      <c r="B8" s="10" t="s">
        <v>4</v>
      </c>
      <c r="C8" s="11" t="s">
        <v>5</v>
      </c>
      <c r="D8" s="12" t="s">
        <v>6</v>
      </c>
      <c r="E8" s="9"/>
    </row>
    <row r="9" spans="1:5" ht="15" customHeight="1">
      <c r="B9" s="15" t="s">
        <v>7</v>
      </c>
      <c r="C9" s="16" t="s">
        <v>476</v>
      </c>
      <c r="D9" s="17">
        <v>17661289</v>
      </c>
      <c r="E9" s="9"/>
    </row>
    <row r="10" spans="1:5" ht="15" customHeight="1">
      <c r="B10" s="15" t="s">
        <v>448</v>
      </c>
      <c r="C10" s="16" t="s">
        <v>504</v>
      </c>
      <c r="D10" s="17">
        <v>16931285</v>
      </c>
      <c r="E10" s="5"/>
    </row>
    <row r="11" spans="1:5" ht="15" customHeight="1">
      <c r="B11" s="15" t="s">
        <v>502</v>
      </c>
      <c r="C11" s="16" t="s">
        <v>505</v>
      </c>
      <c r="D11" s="17">
        <v>17639867</v>
      </c>
      <c r="E11" s="5"/>
    </row>
    <row r="12" spans="1:5" ht="15" customHeight="1">
      <c r="A12" t="s">
        <v>449</v>
      </c>
      <c r="B12" s="15" t="s">
        <v>360</v>
      </c>
      <c r="C12" s="16" t="s">
        <v>488</v>
      </c>
      <c r="D12" s="17">
        <v>17990664</v>
      </c>
      <c r="E12" s="5"/>
    </row>
    <row r="13" spans="1:5" ht="15" customHeight="1">
      <c r="B13" s="159" t="s">
        <v>512</v>
      </c>
      <c r="C13" s="77" t="s">
        <v>468</v>
      </c>
      <c r="D13" s="78">
        <v>17741556</v>
      </c>
      <c r="E13" s="5"/>
    </row>
    <row r="14" spans="1:5" ht="15" customHeight="1">
      <c r="B14" s="159" t="s">
        <v>513</v>
      </c>
      <c r="C14" s="77" t="s">
        <v>501</v>
      </c>
      <c r="D14" s="78">
        <v>17721081</v>
      </c>
      <c r="E14" s="5"/>
    </row>
    <row r="15" spans="1:5" ht="15" customHeight="1">
      <c r="B15" s="159" t="s">
        <v>514</v>
      </c>
      <c r="C15" s="77" t="s">
        <v>469</v>
      </c>
      <c r="D15" s="78">
        <v>17682986</v>
      </c>
      <c r="E15" s="5"/>
    </row>
    <row r="16" spans="1:5" ht="15" customHeight="1">
      <c r="B16" s="159" t="s">
        <v>526</v>
      </c>
      <c r="C16" s="77" t="s">
        <v>525</v>
      </c>
      <c r="D16" s="78">
        <v>17693221</v>
      </c>
      <c r="E16" s="5"/>
    </row>
    <row r="17" spans="2:5" ht="15" customHeight="1">
      <c r="B17" s="159" t="s">
        <v>515</v>
      </c>
      <c r="C17" s="77" t="s">
        <v>480</v>
      </c>
      <c r="D17" s="78">
        <v>17677372</v>
      </c>
      <c r="E17" s="5"/>
    </row>
    <row r="18" spans="2:5" ht="15" customHeight="1">
      <c r="B18" s="170" t="s">
        <v>519</v>
      </c>
      <c r="C18" s="77" t="s">
        <v>516</v>
      </c>
      <c r="D18" s="78">
        <v>17962661</v>
      </c>
      <c r="E18" s="5"/>
    </row>
    <row r="19" spans="2:5" ht="15" customHeight="1">
      <c r="B19" s="170" t="s">
        <v>519</v>
      </c>
      <c r="C19" s="77" t="s">
        <v>536</v>
      </c>
      <c r="D19" s="78">
        <v>17693223</v>
      </c>
      <c r="E19" s="5"/>
    </row>
    <row r="20" spans="2:5" ht="15" customHeight="1">
      <c r="B20" s="77" t="s">
        <v>518</v>
      </c>
      <c r="C20" s="77" t="s">
        <v>517</v>
      </c>
      <c r="D20" s="78">
        <v>17486089</v>
      </c>
      <c r="E20" s="5"/>
    </row>
    <row r="21" spans="2:5" ht="15" customHeight="1">
      <c r="B21" s="168" t="s">
        <v>506</v>
      </c>
      <c r="C21" s="77" t="s">
        <v>491</v>
      </c>
      <c r="D21" s="78">
        <v>77234566</v>
      </c>
      <c r="E21" s="5"/>
    </row>
    <row r="22" spans="2:5" ht="15" customHeight="1">
      <c r="B22" s="182" t="s">
        <v>507</v>
      </c>
      <c r="C22" s="89" t="s">
        <v>482</v>
      </c>
      <c r="D22" s="78">
        <v>17715155</v>
      </c>
      <c r="E22" s="5"/>
    </row>
    <row r="23" spans="2:5" ht="15" customHeight="1">
      <c r="B23" s="182" t="s">
        <v>508</v>
      </c>
      <c r="C23" s="179" t="s">
        <v>481</v>
      </c>
      <c r="D23" s="78">
        <v>17950326</v>
      </c>
      <c r="E23" s="5"/>
    </row>
    <row r="24" spans="2:5" ht="15" customHeight="1">
      <c r="B24" s="182" t="s">
        <v>509</v>
      </c>
      <c r="C24" s="179" t="s">
        <v>524</v>
      </c>
      <c r="D24" s="78">
        <v>17123071</v>
      </c>
      <c r="E24" s="5"/>
    </row>
    <row r="25" spans="2:5" ht="15" customHeight="1">
      <c r="B25" s="182" t="s">
        <v>510</v>
      </c>
      <c r="C25" s="179" t="s">
        <v>484</v>
      </c>
      <c r="D25" s="78">
        <v>77613924</v>
      </c>
      <c r="E25" s="5"/>
    </row>
    <row r="26" spans="2:5" ht="15" customHeight="1">
      <c r="B26" s="182" t="s">
        <v>511</v>
      </c>
      <c r="C26" s="180" t="s">
        <v>485</v>
      </c>
      <c r="D26" s="156">
        <v>17673535</v>
      </c>
      <c r="E26" s="5"/>
    </row>
    <row r="27" spans="2:5" ht="15" customHeight="1">
      <c r="B27" s="182" t="s">
        <v>521</v>
      </c>
      <c r="C27" s="181" t="s">
        <v>520</v>
      </c>
      <c r="D27" s="171">
        <v>17672589</v>
      </c>
      <c r="E27" s="5"/>
    </row>
    <row r="28" spans="2:5" ht="15" customHeight="1">
      <c r="B28" s="182" t="s">
        <v>522</v>
      </c>
      <c r="C28" s="181" t="s">
        <v>520</v>
      </c>
      <c r="D28" s="171">
        <v>77448926</v>
      </c>
      <c r="E28" s="5"/>
    </row>
    <row r="29" spans="2:5" ht="15" customHeight="1">
      <c r="B29" s="182" t="s">
        <v>523</v>
      </c>
      <c r="C29" s="180" t="s">
        <v>535</v>
      </c>
      <c r="D29" s="156">
        <v>77611704</v>
      </c>
      <c r="E29" s="5"/>
    </row>
    <row r="31" spans="2:5">
      <c r="B31" s="18" t="s">
        <v>352</v>
      </c>
    </row>
    <row r="32" spans="2:5">
      <c r="B32" s="10" t="s">
        <v>5</v>
      </c>
      <c r="C32" s="12" t="s">
        <v>527</v>
      </c>
      <c r="D32" s="12" t="s">
        <v>6</v>
      </c>
    </row>
    <row r="33" spans="2:4">
      <c r="B33" s="16" t="s">
        <v>495</v>
      </c>
      <c r="C33" s="17" t="s">
        <v>528</v>
      </c>
      <c r="D33" s="17">
        <v>17672525</v>
      </c>
    </row>
    <row r="34" spans="2:4">
      <c r="B34" s="16" t="s">
        <v>496</v>
      </c>
      <c r="C34" s="17" t="s">
        <v>529</v>
      </c>
      <c r="D34" s="17">
        <v>17600842</v>
      </c>
    </row>
    <row r="35" spans="2:4">
      <c r="B35" s="16" t="s">
        <v>497</v>
      </c>
      <c r="C35" s="17" t="s">
        <v>530</v>
      </c>
      <c r="D35" s="17">
        <v>17315369</v>
      </c>
    </row>
    <row r="36" spans="2:4">
      <c r="B36" s="16" t="s">
        <v>498</v>
      </c>
      <c r="C36" s="17" t="s">
        <v>531</v>
      </c>
      <c r="D36" s="17">
        <v>17732910</v>
      </c>
    </row>
    <row r="37" spans="2:4">
      <c r="B37" s="16" t="s">
        <v>499</v>
      </c>
      <c r="C37" s="17" t="s">
        <v>532</v>
      </c>
      <c r="D37" s="17">
        <v>17719071</v>
      </c>
    </row>
    <row r="38" spans="2:4">
      <c r="B38" s="16" t="s">
        <v>500</v>
      </c>
      <c r="C38" s="17" t="s">
        <v>533</v>
      </c>
      <c r="D38" s="17">
        <v>17768118</v>
      </c>
    </row>
    <row r="39" spans="2:4">
      <c r="B39" s="16" t="s">
        <v>477</v>
      </c>
      <c r="C39" s="17" t="s">
        <v>534</v>
      </c>
      <c r="D39" s="17">
        <v>17842687</v>
      </c>
    </row>
    <row r="41" spans="2:4">
      <c r="B41" s="10" t="s">
        <v>353</v>
      </c>
      <c r="C41" s="12" t="s">
        <v>478</v>
      </c>
    </row>
    <row r="42" spans="2:4">
      <c r="B42" s="24" t="s">
        <v>540</v>
      </c>
      <c r="C42" s="144">
        <v>4</v>
      </c>
    </row>
    <row r="43" spans="2:4">
      <c r="B43" s="15" t="s">
        <v>356</v>
      </c>
      <c r="C43" s="17">
        <v>1</v>
      </c>
    </row>
    <row r="44" spans="2:4">
      <c r="B44" s="15" t="s">
        <v>357</v>
      </c>
      <c r="C44" s="17">
        <v>1</v>
      </c>
    </row>
    <row r="45" spans="2:4">
      <c r="B45" s="15" t="s">
        <v>358</v>
      </c>
      <c r="C45" s="17">
        <v>2</v>
      </c>
    </row>
    <row r="46" spans="2:4">
      <c r="B46" s="15" t="s">
        <v>354</v>
      </c>
      <c r="C46" s="17">
        <v>3</v>
      </c>
    </row>
    <row r="47" spans="2:4">
      <c r="B47" s="15" t="s">
        <v>355</v>
      </c>
      <c r="C47" s="17">
        <v>43</v>
      </c>
    </row>
    <row r="48" spans="2:4">
      <c r="B48" s="168" t="s">
        <v>490</v>
      </c>
      <c r="C48" s="169">
        <v>1</v>
      </c>
    </row>
    <row r="49" spans="2:4">
      <c r="B49" s="64" t="s">
        <v>246</v>
      </c>
      <c r="C49" s="65"/>
    </row>
    <row r="51" spans="2:4">
      <c r="B51" s="157" t="s">
        <v>479</v>
      </c>
      <c r="C51" s="158" t="s">
        <v>359</v>
      </c>
      <c r="D51" s="9"/>
    </row>
    <row r="52" spans="2:4">
      <c r="B52" s="183" t="s">
        <v>537</v>
      </c>
      <c r="C52" s="184" t="s">
        <v>538</v>
      </c>
      <c r="D52" s="9"/>
    </row>
    <row r="53" spans="2:4">
      <c r="B53" s="183" t="s">
        <v>539</v>
      </c>
      <c r="C53" s="184" t="s">
        <v>486</v>
      </c>
      <c r="D53" s="9"/>
    </row>
    <row r="54" spans="2:4">
      <c r="B54" s="159" t="s">
        <v>356</v>
      </c>
      <c r="C54" s="78" t="s">
        <v>468</v>
      </c>
      <c r="D54" s="5"/>
    </row>
    <row r="55" spans="2:4">
      <c r="B55" s="159" t="s">
        <v>357</v>
      </c>
      <c r="C55" s="78" t="s">
        <v>501</v>
      </c>
      <c r="D55" s="5"/>
    </row>
    <row r="56" spans="2:4">
      <c r="B56" s="159" t="s">
        <v>358</v>
      </c>
      <c r="C56" s="78" t="s">
        <v>469</v>
      </c>
      <c r="D56" s="5"/>
    </row>
    <row r="57" spans="2:4">
      <c r="B57" s="159" t="s">
        <v>354</v>
      </c>
      <c r="C57" s="78" t="s">
        <v>480</v>
      </c>
      <c r="D57" s="5"/>
    </row>
    <row r="58" spans="2:4">
      <c r="B58" s="168" t="s">
        <v>490</v>
      </c>
      <c r="C58" s="78" t="s">
        <v>491</v>
      </c>
      <c r="D58" s="5"/>
    </row>
    <row r="59" spans="2:4">
      <c r="B59" s="207" t="s">
        <v>355</v>
      </c>
      <c r="C59" s="78" t="s">
        <v>482</v>
      </c>
      <c r="D59" s="5"/>
    </row>
    <row r="60" spans="2:4">
      <c r="B60" s="208"/>
      <c r="C60" s="172" t="s">
        <v>481</v>
      </c>
      <c r="D60" s="5"/>
    </row>
    <row r="61" spans="2:4">
      <c r="B61" s="208"/>
      <c r="C61" s="172" t="s">
        <v>483</v>
      </c>
      <c r="D61" s="5"/>
    </row>
    <row r="62" spans="2:4">
      <c r="B62" s="208"/>
      <c r="C62" s="172" t="s">
        <v>484</v>
      </c>
      <c r="D62" s="5"/>
    </row>
    <row r="63" spans="2:4">
      <c r="B63" s="209"/>
      <c r="C63" s="173" t="s">
        <v>485</v>
      </c>
      <c r="D63" s="5"/>
    </row>
    <row r="65" spans="2:5">
      <c r="B65" s="2"/>
      <c r="C65" s="3" t="s">
        <v>5</v>
      </c>
      <c r="D65" s="4" t="s">
        <v>8</v>
      </c>
      <c r="E65" s="5"/>
    </row>
    <row r="66" spans="2:5">
      <c r="B66" s="6" t="s">
        <v>9</v>
      </c>
      <c r="C66" s="7" t="s">
        <v>486</v>
      </c>
      <c r="D66" s="8" t="s">
        <v>487</v>
      </c>
      <c r="E66" s="5"/>
    </row>
  </sheetData>
  <mergeCells count="1">
    <mergeCell ref="B59:B6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80"/>
  <sheetViews>
    <sheetView workbookViewId="0">
      <pane ySplit="2" topLeftCell="A3" activePane="bottomLeft" state="frozen"/>
      <selection pane="bottomLeft" activeCell="D96" sqref="D96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18" t="s">
        <v>10</v>
      </c>
      <c r="C2" s="18" t="s">
        <v>11</v>
      </c>
      <c r="D2" s="19" t="s">
        <v>12</v>
      </c>
      <c r="E2" s="19"/>
      <c r="F2" s="20" t="s">
        <v>14</v>
      </c>
      <c r="G2" s="21" t="s">
        <v>15</v>
      </c>
      <c r="H2" s="21" t="s">
        <v>391</v>
      </c>
    </row>
    <row r="3" spans="2:8">
      <c r="B3" s="18" t="s">
        <v>16</v>
      </c>
      <c r="C3" s="18"/>
      <c r="D3" s="19"/>
      <c r="E3" s="19"/>
      <c r="F3" s="118"/>
      <c r="G3" s="119"/>
    </row>
    <row r="4" spans="2:8">
      <c r="B4" s="22" t="s">
        <v>19</v>
      </c>
      <c r="C4" s="23"/>
      <c r="D4" s="12"/>
      <c r="E4" s="9"/>
      <c r="F4" s="210" t="s">
        <v>17</v>
      </c>
      <c r="G4" s="213"/>
      <c r="H4" s="210">
        <v>2018</v>
      </c>
    </row>
    <row r="5" spans="2:8">
      <c r="B5" s="26" t="s">
        <v>20</v>
      </c>
      <c r="C5" s="25" t="s">
        <v>21</v>
      </c>
      <c r="D5" s="14">
        <v>3280</v>
      </c>
      <c r="E5" s="9"/>
      <c r="F5" s="211"/>
      <c r="G5" s="214"/>
      <c r="H5" s="211"/>
    </row>
    <row r="6" spans="2:8">
      <c r="B6" s="26" t="s">
        <v>22</v>
      </c>
      <c r="C6" s="25" t="s">
        <v>21</v>
      </c>
      <c r="D6" s="14">
        <v>425</v>
      </c>
      <c r="E6" s="9"/>
      <c r="F6" s="211"/>
      <c r="G6" s="214"/>
      <c r="H6" s="211"/>
    </row>
    <row r="7" spans="2:8">
      <c r="B7" s="24" t="s">
        <v>23</v>
      </c>
      <c r="C7" s="25"/>
      <c r="D7" s="14"/>
      <c r="E7" s="9"/>
      <c r="F7" s="211"/>
      <c r="G7" s="214"/>
      <c r="H7" s="211"/>
    </row>
    <row r="8" spans="2:8">
      <c r="B8" s="27" t="s">
        <v>24</v>
      </c>
      <c r="C8" s="25" t="s">
        <v>21</v>
      </c>
      <c r="D8" s="14">
        <v>3280</v>
      </c>
      <c r="E8" s="9"/>
      <c r="F8" s="211"/>
      <c r="G8" s="214"/>
      <c r="H8" s="211"/>
    </row>
    <row r="9" spans="2:8">
      <c r="B9" s="27" t="s">
        <v>25</v>
      </c>
      <c r="C9" s="25" t="s">
        <v>21</v>
      </c>
      <c r="D9" s="14">
        <v>2355</v>
      </c>
      <c r="E9" s="9"/>
      <c r="F9" s="211"/>
      <c r="G9" s="214"/>
      <c r="H9" s="211"/>
    </row>
    <row r="10" spans="2:8">
      <c r="B10" s="27" t="s">
        <v>363</v>
      </c>
      <c r="C10" s="25" t="s">
        <v>21</v>
      </c>
      <c r="D10" s="166" t="s">
        <v>591</v>
      </c>
      <c r="E10" s="9"/>
      <c r="F10" s="211"/>
      <c r="G10" s="214"/>
      <c r="H10" s="211"/>
    </row>
    <row r="11" spans="2:8">
      <c r="B11" s="24" t="s">
        <v>361</v>
      </c>
      <c r="C11" s="25"/>
      <c r="D11" s="14"/>
      <c r="E11" s="9"/>
      <c r="F11" s="211"/>
      <c r="G11" s="214"/>
      <c r="H11" s="211"/>
    </row>
    <row r="12" spans="2:8">
      <c r="B12" s="26" t="s">
        <v>364</v>
      </c>
      <c r="C12" s="25" t="s">
        <v>21</v>
      </c>
      <c r="D12" s="14">
        <v>424</v>
      </c>
      <c r="E12" s="9"/>
      <c r="F12" s="211"/>
      <c r="G12" s="214"/>
      <c r="H12" s="211"/>
    </row>
    <row r="13" spans="2:8">
      <c r="B13" s="26" t="s">
        <v>365</v>
      </c>
      <c r="C13" s="25" t="s">
        <v>21</v>
      </c>
      <c r="D13" s="14">
        <v>15</v>
      </c>
      <c r="E13" s="9"/>
      <c r="F13" s="211"/>
      <c r="G13" s="214"/>
      <c r="H13" s="211"/>
    </row>
    <row r="14" spans="2:8">
      <c r="B14" s="24" t="s">
        <v>362</v>
      </c>
      <c r="C14" s="25"/>
      <c r="D14" s="14"/>
      <c r="E14" s="9"/>
      <c r="F14" s="211"/>
      <c r="G14" s="214"/>
      <c r="H14" s="211"/>
    </row>
    <row r="15" spans="2:8">
      <c r="B15" s="27" t="s">
        <v>366</v>
      </c>
      <c r="C15" s="25" t="s">
        <v>21</v>
      </c>
      <c r="D15" s="14">
        <v>424</v>
      </c>
      <c r="E15" s="9"/>
      <c r="F15" s="211"/>
      <c r="G15" s="214"/>
      <c r="H15" s="211"/>
    </row>
    <row r="16" spans="2:8">
      <c r="B16" s="27" t="s">
        <v>367</v>
      </c>
      <c r="C16" s="25" t="s">
        <v>21</v>
      </c>
      <c r="D16" s="14">
        <v>27</v>
      </c>
      <c r="E16" s="9"/>
      <c r="F16" s="211"/>
      <c r="G16" s="214"/>
      <c r="H16" s="211"/>
    </row>
    <row r="17" spans="2:8">
      <c r="B17" s="40" t="s">
        <v>368</v>
      </c>
      <c r="C17" s="28" t="s">
        <v>21</v>
      </c>
      <c r="D17" s="167" t="s">
        <v>592</v>
      </c>
      <c r="E17" s="9"/>
      <c r="F17" s="212"/>
      <c r="G17" s="215"/>
      <c r="H17" s="212"/>
    </row>
    <row r="18" spans="2:8">
      <c r="B18" s="116"/>
      <c r="C18" s="46"/>
      <c r="D18" s="9"/>
      <c r="E18" s="9"/>
    </row>
    <row r="20" spans="2:8">
      <c r="B20" s="30" t="s">
        <v>27</v>
      </c>
      <c r="C20" s="23" t="s">
        <v>21</v>
      </c>
      <c r="D20" s="12">
        <v>0</v>
      </c>
      <c r="F20" s="216" t="s">
        <v>17</v>
      </c>
      <c r="G20" s="219"/>
      <c r="H20" s="216">
        <v>2018</v>
      </c>
    </row>
    <row r="21" spans="2:8">
      <c r="B21" s="31" t="s">
        <v>369</v>
      </c>
      <c r="C21" s="25"/>
      <c r="D21" s="14"/>
      <c r="F21" s="217"/>
      <c r="G21" s="220"/>
      <c r="H21" s="217"/>
    </row>
    <row r="22" spans="2:8">
      <c r="B22" s="26" t="s">
        <v>370</v>
      </c>
      <c r="C22" s="25" t="s">
        <v>21</v>
      </c>
      <c r="D22" s="14">
        <v>0</v>
      </c>
      <c r="F22" s="217"/>
      <c r="G22" s="220"/>
      <c r="H22" s="217"/>
    </row>
    <row r="23" spans="2:8">
      <c r="B23" s="26" t="s">
        <v>371</v>
      </c>
      <c r="C23" s="25" t="s">
        <v>21</v>
      </c>
      <c r="D23" s="14">
        <v>439</v>
      </c>
      <c r="F23" s="217"/>
      <c r="G23" s="220"/>
      <c r="H23" s="217"/>
    </row>
    <row r="24" spans="2:8">
      <c r="B24" s="121" t="s">
        <v>372</v>
      </c>
      <c r="C24" s="25" t="s">
        <v>96</v>
      </c>
      <c r="D24" s="14">
        <v>19</v>
      </c>
      <c r="F24" s="217"/>
      <c r="G24" s="220"/>
      <c r="H24" s="217"/>
    </row>
    <row r="25" spans="2:8">
      <c r="B25" s="31" t="s">
        <v>28</v>
      </c>
      <c r="C25" s="25" t="s">
        <v>21</v>
      </c>
      <c r="D25" s="14">
        <v>17</v>
      </c>
      <c r="F25" s="217"/>
      <c r="G25" s="221"/>
      <c r="H25" s="217"/>
    </row>
    <row r="26" spans="2:8">
      <c r="B26" s="31" t="s">
        <v>426</v>
      </c>
      <c r="C26" s="25"/>
      <c r="D26" s="123"/>
      <c r="F26" s="217"/>
      <c r="G26" s="115"/>
      <c r="H26" s="217"/>
    </row>
    <row r="27" spans="2:8">
      <c r="B27" s="120" t="s">
        <v>17</v>
      </c>
      <c r="C27" s="25" t="s">
        <v>96</v>
      </c>
      <c r="D27" s="14">
        <v>21</v>
      </c>
      <c r="F27" s="217"/>
      <c r="G27" s="115"/>
      <c r="H27" s="217"/>
    </row>
    <row r="28" spans="2:8">
      <c r="B28" s="122" t="s">
        <v>373</v>
      </c>
      <c r="C28" s="28" t="s">
        <v>21</v>
      </c>
      <c r="D28" s="33">
        <v>1</v>
      </c>
      <c r="F28" s="218"/>
      <c r="G28" s="35" t="s">
        <v>18</v>
      </c>
      <c r="H28" s="218"/>
    </row>
    <row r="30" spans="2:8">
      <c r="B30" s="18" t="s">
        <v>374</v>
      </c>
      <c r="C30" s="18"/>
      <c r="D30" s="18"/>
      <c r="E30" s="29"/>
    </row>
    <row r="31" spans="2:8">
      <c r="B31" s="30" t="s">
        <v>26</v>
      </c>
      <c r="C31" s="23"/>
      <c r="D31" s="12"/>
      <c r="F31" s="210" t="s">
        <v>45</v>
      </c>
      <c r="H31" s="210">
        <v>2018</v>
      </c>
    </row>
    <row r="32" spans="2:8">
      <c r="B32" s="120" t="s">
        <v>357</v>
      </c>
      <c r="C32" s="25" t="s">
        <v>96</v>
      </c>
      <c r="D32" s="14">
        <v>1</v>
      </c>
      <c r="F32" s="211"/>
      <c r="H32" s="211"/>
    </row>
    <row r="33" spans="2:8">
      <c r="B33" s="120" t="s">
        <v>356</v>
      </c>
      <c r="C33" s="25" t="s">
        <v>96</v>
      </c>
      <c r="D33" s="14">
        <v>0</v>
      </c>
      <c r="F33" s="211"/>
      <c r="H33" s="211"/>
    </row>
    <row r="34" spans="2:8">
      <c r="B34" s="120" t="s">
        <v>358</v>
      </c>
      <c r="C34" s="25" t="s">
        <v>96</v>
      </c>
      <c r="D34" s="14">
        <v>0</v>
      </c>
      <c r="F34" s="211"/>
      <c r="H34" s="211"/>
    </row>
    <row r="35" spans="2:8">
      <c r="B35" s="31" t="s">
        <v>375</v>
      </c>
      <c r="C35" s="25" t="s">
        <v>96</v>
      </c>
      <c r="D35" s="14">
        <v>0</v>
      </c>
      <c r="F35" s="211"/>
      <c r="H35" s="211"/>
    </row>
    <row r="36" spans="2:8">
      <c r="B36" s="31" t="s">
        <v>376</v>
      </c>
      <c r="C36" s="25" t="s">
        <v>96</v>
      </c>
      <c r="D36" s="14">
        <v>2</v>
      </c>
      <c r="F36" s="211"/>
      <c r="H36" s="211"/>
    </row>
    <row r="37" spans="2:8">
      <c r="B37" s="32" t="s">
        <v>377</v>
      </c>
      <c r="C37" s="28" t="s">
        <v>21</v>
      </c>
      <c r="D37" s="33"/>
      <c r="F37" s="212"/>
      <c r="H37" s="212"/>
    </row>
    <row r="39" spans="2:8">
      <c r="B39" s="36" t="s">
        <v>29</v>
      </c>
    </row>
    <row r="40" spans="2:8">
      <c r="B40" s="30" t="s">
        <v>30</v>
      </c>
      <c r="C40" s="23" t="s">
        <v>21</v>
      </c>
      <c r="D40" s="12">
        <v>0</v>
      </c>
      <c r="F40" s="216" t="s">
        <v>17</v>
      </c>
      <c r="G40" s="216" t="s">
        <v>18</v>
      </c>
      <c r="H40" s="216">
        <v>2018</v>
      </c>
    </row>
    <row r="41" spans="2:8">
      <c r="B41" s="31" t="s">
        <v>31</v>
      </c>
      <c r="C41" s="25"/>
      <c r="D41" s="14"/>
      <c r="F41" s="217"/>
      <c r="G41" s="217"/>
      <c r="H41" s="217"/>
    </row>
    <row r="42" spans="2:8">
      <c r="B42" s="26" t="s">
        <v>32</v>
      </c>
      <c r="C42" s="25" t="s">
        <v>21</v>
      </c>
      <c r="D42" s="14">
        <v>20</v>
      </c>
      <c r="F42" s="217"/>
      <c r="G42" s="217"/>
      <c r="H42" s="217"/>
    </row>
    <row r="43" spans="2:8">
      <c r="B43" s="26" t="s">
        <v>33</v>
      </c>
      <c r="C43" s="25" t="s">
        <v>21</v>
      </c>
      <c r="D43" s="14">
        <v>0</v>
      </c>
      <c r="F43" s="217"/>
      <c r="G43" s="217"/>
      <c r="H43" s="217"/>
    </row>
    <row r="44" spans="2:8">
      <c r="B44" s="26" t="s">
        <v>34</v>
      </c>
      <c r="C44" s="25" t="s">
        <v>21</v>
      </c>
      <c r="D44" s="14">
        <v>0</v>
      </c>
      <c r="F44" s="217"/>
      <c r="G44" s="217"/>
      <c r="H44" s="217"/>
    </row>
    <row r="45" spans="2:8">
      <c r="B45" s="31" t="s">
        <v>35</v>
      </c>
      <c r="C45" s="25" t="s">
        <v>21</v>
      </c>
      <c r="D45" s="14">
        <v>0</v>
      </c>
      <c r="F45" s="217"/>
      <c r="G45" s="217"/>
      <c r="H45" s="217"/>
    </row>
    <row r="46" spans="2:8">
      <c r="B46" s="26" t="s">
        <v>32</v>
      </c>
      <c r="C46" s="25" t="s">
        <v>21</v>
      </c>
      <c r="D46" s="14">
        <v>0</v>
      </c>
      <c r="F46" s="217"/>
      <c r="G46" s="217"/>
      <c r="H46" s="217"/>
    </row>
    <row r="47" spans="2:8">
      <c r="B47" s="26" t="s">
        <v>33</v>
      </c>
      <c r="C47" s="25" t="s">
        <v>21</v>
      </c>
      <c r="D47" s="14">
        <v>0</v>
      </c>
      <c r="F47" s="217"/>
      <c r="G47" s="217"/>
      <c r="H47" s="217"/>
    </row>
    <row r="48" spans="2:8">
      <c r="B48" s="26" t="s">
        <v>34</v>
      </c>
      <c r="C48" s="25" t="s">
        <v>21</v>
      </c>
      <c r="D48" s="14">
        <v>0</v>
      </c>
      <c r="F48" s="217"/>
      <c r="G48" s="217"/>
      <c r="H48" s="217"/>
    </row>
    <row r="49" spans="2:8">
      <c r="B49" s="31" t="s">
        <v>36</v>
      </c>
      <c r="C49" s="25" t="s">
        <v>21</v>
      </c>
      <c r="D49" s="14">
        <v>0</v>
      </c>
      <c r="F49" s="217"/>
      <c r="G49" s="217"/>
      <c r="H49" s="217"/>
    </row>
    <row r="50" spans="2:8">
      <c r="B50" s="31" t="s">
        <v>37</v>
      </c>
      <c r="C50" s="25" t="s">
        <v>21</v>
      </c>
      <c r="D50" s="14">
        <v>7</v>
      </c>
      <c r="F50" s="217"/>
      <c r="G50" s="217"/>
      <c r="H50" s="217"/>
    </row>
    <row r="51" spans="2:8">
      <c r="B51" s="32" t="s">
        <v>38</v>
      </c>
      <c r="C51" s="28" t="s">
        <v>21</v>
      </c>
      <c r="D51" s="33">
        <v>12</v>
      </c>
      <c r="F51" s="218"/>
      <c r="G51" s="218"/>
      <c r="H51" s="218"/>
    </row>
    <row r="53" spans="2:8">
      <c r="B53" s="18" t="s">
        <v>39</v>
      </c>
    </row>
    <row r="54" spans="2:8">
      <c r="B54" s="30" t="s">
        <v>40</v>
      </c>
      <c r="C54" s="23" t="s">
        <v>21</v>
      </c>
      <c r="D54" s="12">
        <v>0</v>
      </c>
      <c r="F54" s="222" t="s">
        <v>17</v>
      </c>
      <c r="G54" s="225"/>
      <c r="H54" s="222">
        <v>2018</v>
      </c>
    </row>
    <row r="55" spans="2:8">
      <c r="B55" s="31" t="s">
        <v>378</v>
      </c>
      <c r="C55" s="25" t="s">
        <v>21</v>
      </c>
      <c r="D55" s="14">
        <v>0</v>
      </c>
      <c r="F55" s="223"/>
      <c r="G55" s="226"/>
      <c r="H55" s="223"/>
    </row>
    <row r="56" spans="2:8">
      <c r="B56" s="165" t="s">
        <v>489</v>
      </c>
      <c r="C56" s="25" t="s">
        <v>21</v>
      </c>
      <c r="D56" s="14">
        <v>0</v>
      </c>
      <c r="F56" s="223"/>
      <c r="G56" s="226"/>
      <c r="H56" s="223"/>
    </row>
    <row r="57" spans="2:8" ht="15.75" customHeight="1">
      <c r="B57" s="125" t="s">
        <v>379</v>
      </c>
      <c r="C57" s="107" t="s">
        <v>21</v>
      </c>
      <c r="D57" s="126">
        <v>300</v>
      </c>
      <c r="F57" s="223"/>
      <c r="G57" s="226"/>
      <c r="H57" s="223"/>
    </row>
    <row r="58" spans="2:8" ht="15.75" customHeight="1">
      <c r="B58" s="124"/>
      <c r="C58" s="46"/>
      <c r="D58" s="9"/>
      <c r="F58" s="223"/>
      <c r="G58" s="226"/>
      <c r="H58" s="223"/>
    </row>
    <row r="59" spans="2:8" ht="15.75" customHeight="1">
      <c r="B59" s="37" t="s">
        <v>380</v>
      </c>
      <c r="C59" s="38" t="s">
        <v>96</v>
      </c>
      <c r="D59" s="39">
        <v>156</v>
      </c>
      <c r="F59" s="224"/>
      <c r="G59" s="227"/>
      <c r="H59" s="224"/>
    </row>
    <row r="61" spans="2:8">
      <c r="B61" s="18" t="s">
        <v>41</v>
      </c>
    </row>
    <row r="62" spans="2:8">
      <c r="B62" s="30" t="s">
        <v>42</v>
      </c>
      <c r="C62" s="23" t="s">
        <v>21</v>
      </c>
      <c r="D62" s="12">
        <v>0</v>
      </c>
      <c r="F62" s="210" t="s">
        <v>17</v>
      </c>
      <c r="G62" s="141"/>
      <c r="H62" s="210">
        <v>2018</v>
      </c>
    </row>
    <row r="63" spans="2:8">
      <c r="B63" s="31" t="s">
        <v>43</v>
      </c>
      <c r="C63" s="25" t="s">
        <v>21</v>
      </c>
      <c r="D63" s="14">
        <v>0</v>
      </c>
      <c r="F63" s="211"/>
      <c r="G63" s="142"/>
      <c r="H63" s="211"/>
    </row>
    <row r="64" spans="2:8">
      <c r="B64" s="31" t="s">
        <v>44</v>
      </c>
      <c r="C64" s="25" t="s">
        <v>96</v>
      </c>
      <c r="D64" s="14">
        <v>0</v>
      </c>
      <c r="F64" s="211"/>
      <c r="G64" s="142"/>
      <c r="H64" s="211"/>
    </row>
    <row r="65" spans="2:8">
      <c r="B65" s="31" t="s">
        <v>381</v>
      </c>
      <c r="C65" s="25" t="s">
        <v>96</v>
      </c>
      <c r="D65" s="14">
        <v>0</v>
      </c>
      <c r="F65" s="211"/>
      <c r="G65" s="142"/>
      <c r="H65" s="211"/>
    </row>
    <row r="66" spans="2:8">
      <c r="B66" s="31" t="s">
        <v>382</v>
      </c>
      <c r="C66" s="25" t="s">
        <v>96</v>
      </c>
      <c r="D66" s="14">
        <v>0</v>
      </c>
      <c r="F66" s="211"/>
      <c r="G66" s="142"/>
      <c r="H66" s="211"/>
    </row>
    <row r="67" spans="2:8">
      <c r="B67" s="31" t="s">
        <v>383</v>
      </c>
      <c r="C67" s="25" t="s">
        <v>96</v>
      </c>
      <c r="D67" s="14">
        <v>0</v>
      </c>
      <c r="F67" s="211"/>
      <c r="G67" s="142"/>
      <c r="H67" s="211"/>
    </row>
    <row r="68" spans="2:8">
      <c r="B68" s="31" t="s">
        <v>239</v>
      </c>
      <c r="C68" s="25" t="s">
        <v>21</v>
      </c>
      <c r="D68" s="14">
        <v>0</v>
      </c>
      <c r="F68" s="211"/>
      <c r="G68" s="142"/>
      <c r="H68" s="211"/>
    </row>
    <row r="69" spans="2:8">
      <c r="B69" s="31" t="s">
        <v>451</v>
      </c>
      <c r="C69" s="25" t="s">
        <v>96</v>
      </c>
      <c r="D69" s="14">
        <v>0</v>
      </c>
      <c r="F69" s="211"/>
      <c r="G69" s="142"/>
      <c r="H69" s="211"/>
    </row>
    <row r="70" spans="2:8">
      <c r="B70" s="31" t="s">
        <v>452</v>
      </c>
      <c r="C70" s="25" t="s">
        <v>96</v>
      </c>
      <c r="D70" s="14">
        <v>0</v>
      </c>
      <c r="F70" s="211"/>
      <c r="G70" s="142"/>
      <c r="H70" s="211"/>
    </row>
    <row r="71" spans="2:8">
      <c r="B71" s="31" t="s">
        <v>453</v>
      </c>
      <c r="C71" s="25" t="s">
        <v>96</v>
      </c>
      <c r="D71" s="14">
        <v>0</v>
      </c>
      <c r="F71" s="211"/>
      <c r="G71" s="142"/>
      <c r="H71" s="211"/>
    </row>
    <row r="72" spans="2:8">
      <c r="B72" s="31" t="s">
        <v>454</v>
      </c>
      <c r="C72" s="25" t="s">
        <v>96</v>
      </c>
      <c r="D72" s="14">
        <v>0</v>
      </c>
      <c r="F72" s="211"/>
      <c r="G72" s="142"/>
      <c r="H72" s="211"/>
    </row>
    <row r="73" spans="2:8">
      <c r="B73" s="31" t="s">
        <v>455</v>
      </c>
      <c r="C73" s="25" t="s">
        <v>96</v>
      </c>
      <c r="D73" s="14">
        <v>0</v>
      </c>
      <c r="F73" s="211"/>
      <c r="G73" s="142"/>
      <c r="H73" s="211"/>
    </row>
    <row r="74" spans="2:8">
      <c r="B74" s="31" t="s">
        <v>456</v>
      </c>
      <c r="C74" s="25" t="s">
        <v>96</v>
      </c>
      <c r="D74" s="14">
        <v>0</v>
      </c>
      <c r="F74" s="211"/>
      <c r="G74" s="142"/>
      <c r="H74" s="211"/>
    </row>
    <row r="75" spans="2:8">
      <c r="B75" s="31" t="s">
        <v>462</v>
      </c>
      <c r="C75" s="25" t="s">
        <v>96</v>
      </c>
      <c r="D75" s="14">
        <v>0</v>
      </c>
      <c r="F75" s="211"/>
      <c r="G75" s="142"/>
      <c r="H75" s="211"/>
    </row>
    <row r="76" spans="2:8">
      <c r="B76" s="31" t="s">
        <v>457</v>
      </c>
      <c r="C76" s="25" t="s">
        <v>96</v>
      </c>
      <c r="D76" s="14">
        <v>0</v>
      </c>
      <c r="F76" s="211"/>
      <c r="G76" s="142"/>
      <c r="H76" s="211"/>
    </row>
    <row r="77" spans="2:8">
      <c r="B77" s="31" t="s">
        <v>458</v>
      </c>
      <c r="C77" s="25" t="s">
        <v>96</v>
      </c>
      <c r="D77" s="14">
        <v>0</v>
      </c>
      <c r="F77" s="211"/>
      <c r="G77" s="142"/>
      <c r="H77" s="211"/>
    </row>
    <row r="78" spans="2:8">
      <c r="B78" s="31" t="s">
        <v>459</v>
      </c>
      <c r="C78" s="25" t="s">
        <v>96</v>
      </c>
      <c r="D78" s="14">
        <v>0</v>
      </c>
      <c r="F78" s="211"/>
      <c r="G78" s="142"/>
      <c r="H78" s="211"/>
    </row>
    <row r="79" spans="2:8">
      <c r="B79" s="31" t="s">
        <v>460</v>
      </c>
      <c r="C79" s="25" t="s">
        <v>96</v>
      </c>
      <c r="D79" s="14">
        <v>0</v>
      </c>
      <c r="F79" s="211"/>
      <c r="G79" s="142"/>
      <c r="H79" s="211"/>
    </row>
    <row r="80" spans="2:8">
      <c r="B80" s="125" t="s">
        <v>461</v>
      </c>
      <c r="C80" s="107" t="s">
        <v>96</v>
      </c>
      <c r="D80" s="126">
        <v>0</v>
      </c>
      <c r="F80" s="212"/>
      <c r="G80" s="143"/>
      <c r="H80" s="212"/>
    </row>
  </sheetData>
  <mergeCells count="16">
    <mergeCell ref="H62:H80"/>
    <mergeCell ref="H54:H59"/>
    <mergeCell ref="H4:H17"/>
    <mergeCell ref="H20:H28"/>
    <mergeCell ref="H31:H37"/>
    <mergeCell ref="H40:H51"/>
    <mergeCell ref="F40:F51"/>
    <mergeCell ref="G40:G51"/>
    <mergeCell ref="F54:F59"/>
    <mergeCell ref="G54:G59"/>
    <mergeCell ref="F62:F80"/>
    <mergeCell ref="F4:F17"/>
    <mergeCell ref="G4:G17"/>
    <mergeCell ref="F20:F28"/>
    <mergeCell ref="G20:G25"/>
    <mergeCell ref="F31:F3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3" activePane="bottomLeft" state="frozen"/>
      <selection pane="bottomLeft" sqref="A1:XFD1048576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7" customWidth="1"/>
  </cols>
  <sheetData>
    <row r="2" spans="2:8">
      <c r="C2" s="18" t="s">
        <v>11</v>
      </c>
      <c r="D2" s="18" t="s">
        <v>46</v>
      </c>
      <c r="E2" s="18"/>
      <c r="F2" s="41" t="s">
        <v>14</v>
      </c>
      <c r="G2" s="1" t="s">
        <v>15</v>
      </c>
      <c r="H2" s="1" t="s">
        <v>391</v>
      </c>
    </row>
    <row r="3" spans="2:8">
      <c r="B3" s="18" t="s">
        <v>47</v>
      </c>
      <c r="C3" s="18"/>
      <c r="D3" s="18"/>
      <c r="E3" s="18"/>
      <c r="F3" s="42"/>
      <c r="G3" s="43"/>
    </row>
    <row r="4" spans="2:8" ht="15" customHeight="1">
      <c r="B4" s="22" t="s">
        <v>48</v>
      </c>
      <c r="C4" s="23">
        <v>0</v>
      </c>
      <c r="D4" s="12"/>
      <c r="E4" s="248"/>
      <c r="F4" s="222" t="s">
        <v>49</v>
      </c>
      <c r="G4"/>
      <c r="H4" s="222"/>
    </row>
    <row r="5" spans="2:8">
      <c r="B5" s="24" t="s">
        <v>50</v>
      </c>
      <c r="C5" s="25">
        <v>0</v>
      </c>
      <c r="D5" s="14"/>
      <c r="E5" s="248"/>
      <c r="F5" s="223" t="s">
        <v>51</v>
      </c>
      <c r="G5"/>
      <c r="H5" s="223"/>
    </row>
    <row r="6" spans="2:8">
      <c r="B6" s="24" t="s">
        <v>52</v>
      </c>
      <c r="C6" s="25">
        <v>0</v>
      </c>
      <c r="D6" s="14"/>
      <c r="E6" s="248"/>
      <c r="F6" s="223" t="s">
        <v>51</v>
      </c>
      <c r="G6"/>
      <c r="H6" s="223"/>
    </row>
    <row r="7" spans="2:8">
      <c r="B7" s="24" t="s">
        <v>53</v>
      </c>
      <c r="C7" s="25">
        <v>2</v>
      </c>
      <c r="D7" s="14"/>
      <c r="E7" s="248"/>
      <c r="F7" s="223" t="s">
        <v>51</v>
      </c>
      <c r="G7"/>
      <c r="H7" s="223"/>
    </row>
    <row r="8" spans="2:8">
      <c r="B8" s="24" t="s">
        <v>54</v>
      </c>
      <c r="C8" s="25">
        <v>0</v>
      </c>
      <c r="D8" s="14"/>
      <c r="E8" s="248"/>
      <c r="F8" s="223" t="s">
        <v>51</v>
      </c>
      <c r="G8"/>
      <c r="H8" s="223"/>
    </row>
    <row r="9" spans="2:8">
      <c r="B9" s="24" t="s">
        <v>55</v>
      </c>
      <c r="C9" s="25">
        <v>1</v>
      </c>
      <c r="D9" s="14"/>
      <c r="E9" s="248"/>
      <c r="F9" s="223" t="s">
        <v>51</v>
      </c>
      <c r="G9"/>
      <c r="H9" s="223"/>
    </row>
    <row r="10" spans="2:8">
      <c r="B10" s="24" t="s">
        <v>56</v>
      </c>
      <c r="C10" s="25">
        <v>0</v>
      </c>
      <c r="D10" s="14"/>
      <c r="E10" s="248"/>
      <c r="F10" s="223" t="s">
        <v>51</v>
      </c>
      <c r="G10"/>
      <c r="H10" s="223"/>
    </row>
    <row r="11" spans="2:8">
      <c r="B11" s="24" t="s">
        <v>57</v>
      </c>
      <c r="C11" s="25">
        <v>0</v>
      </c>
      <c r="D11" s="14"/>
      <c r="E11" s="248"/>
      <c r="F11" s="223" t="s">
        <v>51</v>
      </c>
      <c r="G11"/>
      <c r="H11" s="223"/>
    </row>
    <row r="12" spans="2:8">
      <c r="B12" s="24" t="s">
        <v>58</v>
      </c>
      <c r="C12" s="25">
        <v>0</v>
      </c>
      <c r="D12" s="14"/>
      <c r="E12" s="248"/>
      <c r="F12" s="223" t="s">
        <v>51</v>
      </c>
      <c r="G12"/>
      <c r="H12" s="223"/>
    </row>
    <row r="13" spans="2:8">
      <c r="B13" s="24" t="s">
        <v>59</v>
      </c>
      <c r="C13" s="25">
        <v>0</v>
      </c>
      <c r="D13" s="14"/>
      <c r="E13" s="248"/>
      <c r="F13" s="223" t="s">
        <v>51</v>
      </c>
      <c r="G13"/>
      <c r="H13" s="223"/>
    </row>
    <row r="14" spans="2:8">
      <c r="B14" s="24" t="s">
        <v>60</v>
      </c>
      <c r="C14" s="25">
        <v>8</v>
      </c>
      <c r="D14" s="14"/>
      <c r="E14" s="248"/>
      <c r="F14" s="223" t="s">
        <v>51</v>
      </c>
      <c r="G14"/>
      <c r="H14" s="223"/>
    </row>
    <row r="15" spans="2:8" ht="29.25" customHeight="1">
      <c r="B15" s="44" t="s">
        <v>61</v>
      </c>
      <c r="C15" s="28">
        <v>1</v>
      </c>
      <c r="D15" s="33"/>
      <c r="E15" s="248"/>
      <c r="F15" s="224" t="s">
        <v>51</v>
      </c>
      <c r="G15"/>
      <c r="H15" s="224"/>
    </row>
    <row r="16" spans="2:8">
      <c r="B16" s="45"/>
      <c r="C16" s="46"/>
      <c r="D16" s="9"/>
      <c r="E16" s="9"/>
      <c r="F16" s="47"/>
      <c r="G16"/>
    </row>
    <row r="17" spans="2:9">
      <c r="B17" s="48" t="s">
        <v>62</v>
      </c>
      <c r="C17" s="49"/>
      <c r="F17" s="47"/>
      <c r="G17"/>
    </row>
    <row r="18" spans="2:9">
      <c r="B18" s="22" t="s">
        <v>63</v>
      </c>
      <c r="C18" s="23">
        <v>834</v>
      </c>
      <c r="D18" s="12"/>
      <c r="E18" s="9"/>
      <c r="F18" s="213" t="s">
        <v>240</v>
      </c>
      <c r="G18" s="213" t="s">
        <v>18</v>
      </c>
      <c r="H18" s="213"/>
    </row>
    <row r="19" spans="2:9">
      <c r="B19" s="24" t="s">
        <v>64</v>
      </c>
      <c r="C19" s="25">
        <v>8</v>
      </c>
      <c r="D19" s="14"/>
      <c r="E19" s="9"/>
      <c r="F19" s="214"/>
      <c r="G19" s="214"/>
      <c r="H19" s="214"/>
    </row>
    <row r="20" spans="2:9">
      <c r="B20" s="24" t="s">
        <v>65</v>
      </c>
      <c r="C20" s="25"/>
      <c r="D20" s="14"/>
      <c r="E20" s="9"/>
      <c r="F20" s="214"/>
      <c r="G20" s="214"/>
      <c r="H20" s="214"/>
    </row>
    <row r="21" spans="2:9">
      <c r="B21" s="27" t="s">
        <v>66</v>
      </c>
      <c r="C21" s="25">
        <v>3015</v>
      </c>
      <c r="D21" s="14"/>
      <c r="E21" s="9"/>
      <c r="F21" s="214"/>
      <c r="G21" s="214"/>
      <c r="H21" s="214"/>
    </row>
    <row r="22" spans="2:9">
      <c r="B22" s="27" t="s">
        <v>67</v>
      </c>
      <c r="C22" s="25">
        <v>2859</v>
      </c>
      <c r="D22" s="14"/>
      <c r="E22" s="9"/>
      <c r="F22" s="214"/>
      <c r="G22" s="214"/>
      <c r="H22" s="214"/>
    </row>
    <row r="23" spans="2:9">
      <c r="B23" s="27" t="s">
        <v>68</v>
      </c>
      <c r="C23" s="25">
        <v>63</v>
      </c>
      <c r="D23" s="14"/>
      <c r="E23" s="9"/>
      <c r="F23" s="214"/>
      <c r="G23" s="214"/>
      <c r="H23" s="214"/>
    </row>
    <row r="24" spans="2:9">
      <c r="B24" s="40" t="s">
        <v>241</v>
      </c>
      <c r="C24" s="28">
        <v>155</v>
      </c>
      <c r="D24" s="33"/>
      <c r="E24" s="9"/>
      <c r="F24" s="215"/>
      <c r="G24" s="215"/>
      <c r="H24" s="215"/>
    </row>
    <row r="25" spans="2:9">
      <c r="B25" s="50"/>
    </row>
    <row r="26" spans="2:9">
      <c r="B26" s="243" t="s">
        <v>69</v>
      </c>
      <c r="C26" s="243"/>
      <c r="D26" s="243"/>
      <c r="E26" s="51"/>
    </row>
    <row r="27" spans="2:9">
      <c r="B27" s="52" t="s">
        <v>70</v>
      </c>
      <c r="C27" s="53"/>
      <c r="D27" s="54" t="s">
        <v>71</v>
      </c>
      <c r="E27" s="244" t="s">
        <v>72</v>
      </c>
      <c r="F27" s="245"/>
    </row>
    <row r="28" spans="2:9" ht="15" customHeight="1">
      <c r="B28" s="15" t="s">
        <v>73</v>
      </c>
      <c r="C28" s="25"/>
      <c r="D28" s="16">
        <v>39</v>
      </c>
      <c r="E28" s="246">
        <v>41</v>
      </c>
      <c r="F28" s="247"/>
      <c r="G28" s="222" t="s">
        <v>49</v>
      </c>
      <c r="H28" s="222" t="s">
        <v>18</v>
      </c>
      <c r="I28" s="222"/>
    </row>
    <row r="29" spans="2:9">
      <c r="B29" s="15" t="s">
        <v>74</v>
      </c>
      <c r="C29" s="25" t="s">
        <v>21</v>
      </c>
      <c r="D29" s="16">
        <v>135</v>
      </c>
      <c r="E29" s="246">
        <v>121</v>
      </c>
      <c r="F29" s="247"/>
      <c r="G29" s="223"/>
      <c r="H29" s="223"/>
      <c r="I29" s="223"/>
    </row>
    <row r="30" spans="2:9">
      <c r="B30" s="15" t="s">
        <v>75</v>
      </c>
      <c r="C30" s="25" t="s">
        <v>21</v>
      </c>
      <c r="D30" s="16">
        <v>234</v>
      </c>
      <c r="E30" s="246">
        <v>209</v>
      </c>
      <c r="F30" s="247"/>
      <c r="G30" s="223"/>
      <c r="H30" s="223"/>
      <c r="I30" s="223"/>
    </row>
    <row r="31" spans="2:9">
      <c r="B31" s="15" t="s">
        <v>76</v>
      </c>
      <c r="C31" s="25" t="s">
        <v>21</v>
      </c>
      <c r="D31" s="16">
        <v>210</v>
      </c>
      <c r="E31" s="246">
        <v>208</v>
      </c>
      <c r="F31" s="247"/>
      <c r="G31" s="223"/>
      <c r="H31" s="223"/>
      <c r="I31" s="223"/>
    </row>
    <row r="32" spans="2:9">
      <c r="B32" s="15" t="s">
        <v>77</v>
      </c>
      <c r="C32" s="25" t="s">
        <v>21</v>
      </c>
      <c r="D32" s="16">
        <v>278</v>
      </c>
      <c r="E32" s="246">
        <v>330</v>
      </c>
      <c r="F32" s="247"/>
      <c r="G32" s="223"/>
      <c r="H32" s="223"/>
      <c r="I32" s="223"/>
    </row>
    <row r="33" spans="2:9">
      <c r="B33" s="15" t="s">
        <v>78</v>
      </c>
      <c r="C33" s="25" t="s">
        <v>21</v>
      </c>
      <c r="D33" s="16">
        <v>1493</v>
      </c>
      <c r="E33" s="246">
        <v>609</v>
      </c>
      <c r="F33" s="247"/>
      <c r="G33" s="223"/>
      <c r="H33" s="223"/>
      <c r="I33" s="223"/>
    </row>
    <row r="34" spans="2:9">
      <c r="B34" s="15" t="s">
        <v>79</v>
      </c>
      <c r="C34" s="25" t="s">
        <v>21</v>
      </c>
      <c r="D34" s="16">
        <v>111</v>
      </c>
      <c r="E34" s="246">
        <v>143</v>
      </c>
      <c r="F34" s="247"/>
      <c r="G34" s="223"/>
      <c r="H34" s="223"/>
      <c r="I34" s="223"/>
    </row>
    <row r="35" spans="2:9">
      <c r="B35" s="15" t="s">
        <v>80</v>
      </c>
      <c r="C35" s="25" t="s">
        <v>21</v>
      </c>
      <c r="D35" s="16">
        <v>538</v>
      </c>
      <c r="E35" s="246">
        <v>84</v>
      </c>
      <c r="F35" s="247"/>
      <c r="G35" s="223"/>
      <c r="H35" s="223"/>
      <c r="I35" s="223"/>
    </row>
    <row r="36" spans="2:9">
      <c r="B36" s="15" t="s">
        <v>81</v>
      </c>
      <c r="C36" s="25" t="s">
        <v>21</v>
      </c>
      <c r="D36" s="16">
        <v>574</v>
      </c>
      <c r="E36" s="246">
        <v>47</v>
      </c>
      <c r="F36" s="247"/>
      <c r="G36" s="223"/>
      <c r="H36" s="223"/>
      <c r="I36" s="223"/>
    </row>
    <row r="37" spans="2:9">
      <c r="B37" s="15" t="s">
        <v>82</v>
      </c>
      <c r="C37" s="55" t="s">
        <v>21</v>
      </c>
      <c r="D37" s="16">
        <v>233</v>
      </c>
      <c r="E37" s="246">
        <v>43</v>
      </c>
      <c r="F37" s="247"/>
      <c r="G37" s="223"/>
      <c r="H37" s="223"/>
      <c r="I37" s="223"/>
    </row>
    <row r="38" spans="2:9">
      <c r="B38" s="15" t="s">
        <v>83</v>
      </c>
      <c r="C38" s="25" t="s">
        <v>21</v>
      </c>
      <c r="D38" s="16">
        <v>28</v>
      </c>
      <c r="E38" s="246">
        <v>40</v>
      </c>
      <c r="F38" s="247"/>
      <c r="G38" s="223"/>
      <c r="H38" s="223"/>
      <c r="I38" s="223"/>
    </row>
    <row r="39" spans="2:9">
      <c r="B39" s="15" t="s">
        <v>84</v>
      </c>
      <c r="C39" s="25" t="s">
        <v>21</v>
      </c>
      <c r="D39" s="16">
        <v>37</v>
      </c>
      <c r="E39" s="246">
        <v>43</v>
      </c>
      <c r="F39" s="247"/>
      <c r="G39" s="223"/>
      <c r="H39" s="223"/>
      <c r="I39" s="223"/>
    </row>
    <row r="40" spans="2:9">
      <c r="B40" s="15" t="s">
        <v>85</v>
      </c>
      <c r="C40" s="25" t="s">
        <v>21</v>
      </c>
      <c r="D40" s="16">
        <v>30</v>
      </c>
      <c r="E40" s="246">
        <v>33</v>
      </c>
      <c r="F40" s="247"/>
      <c r="G40" s="223"/>
      <c r="H40" s="223"/>
      <c r="I40" s="223"/>
    </row>
    <row r="41" spans="2:9">
      <c r="B41" s="15" t="s">
        <v>86</v>
      </c>
      <c r="C41" s="25" t="s">
        <v>21</v>
      </c>
      <c r="D41" s="16">
        <v>38</v>
      </c>
      <c r="E41" s="246">
        <v>28</v>
      </c>
      <c r="F41" s="247"/>
      <c r="G41" s="223"/>
      <c r="H41" s="223"/>
      <c r="I41" s="223"/>
    </row>
    <row r="42" spans="2:9">
      <c r="B42" s="15" t="s">
        <v>87</v>
      </c>
      <c r="C42" s="25" t="s">
        <v>21</v>
      </c>
      <c r="D42" s="16">
        <v>53</v>
      </c>
      <c r="E42" s="246">
        <v>82</v>
      </c>
      <c r="F42" s="247"/>
      <c r="G42" s="224"/>
      <c r="H42" s="224"/>
      <c r="I42" s="224"/>
    </row>
    <row r="43" spans="2:9">
      <c r="B43" s="56" t="s">
        <v>88</v>
      </c>
      <c r="C43" s="7"/>
      <c r="D43" s="57">
        <v>4031</v>
      </c>
      <c r="E43" s="235">
        <v>2061</v>
      </c>
      <c r="F43" s="236"/>
    </row>
    <row r="44" spans="2:9">
      <c r="F44" s="5"/>
    </row>
    <row r="45" spans="2:9" ht="30">
      <c r="B45" s="58" t="s">
        <v>89</v>
      </c>
      <c r="C45" s="59"/>
      <c r="D45" s="60"/>
      <c r="F45" s="61" t="s">
        <v>90</v>
      </c>
      <c r="G45" s="61"/>
      <c r="H45" s="61"/>
    </row>
    <row r="46" spans="2:9">
      <c r="B46" s="50"/>
      <c r="F46" s="47"/>
      <c r="G46"/>
    </row>
    <row r="47" spans="2:9">
      <c r="B47" s="36" t="s">
        <v>92</v>
      </c>
      <c r="G47"/>
    </row>
    <row r="48" spans="2:9">
      <c r="B48" s="62" t="s">
        <v>93</v>
      </c>
      <c r="C48" s="23">
        <v>59</v>
      </c>
      <c r="D48" s="63"/>
      <c r="F48" s="222" t="s">
        <v>94</v>
      </c>
      <c r="G48" s="237" t="s">
        <v>18</v>
      </c>
      <c r="H48" s="222"/>
    </row>
    <row r="49" spans="1:8">
      <c r="B49" s="15" t="s">
        <v>95</v>
      </c>
      <c r="C49" s="25">
        <v>1</v>
      </c>
      <c r="D49" s="17"/>
      <c r="F49" s="223"/>
      <c r="G49" s="238"/>
      <c r="H49" s="223"/>
    </row>
    <row r="50" spans="1:8">
      <c r="B50" s="15" t="s">
        <v>97</v>
      </c>
      <c r="C50" s="25">
        <v>3</v>
      </c>
      <c r="D50" s="17"/>
      <c r="F50" s="223"/>
      <c r="G50" s="238"/>
      <c r="H50" s="223"/>
    </row>
    <row r="51" spans="1:8">
      <c r="B51" s="15" t="s">
        <v>98</v>
      </c>
      <c r="C51" s="25">
        <v>49</v>
      </c>
      <c r="D51" s="17"/>
      <c r="F51" s="223"/>
      <c r="G51" s="238"/>
      <c r="H51" s="223"/>
    </row>
    <row r="52" spans="1:8">
      <c r="A52" t="s">
        <v>441</v>
      </c>
      <c r="B52" s="15" t="s">
        <v>463</v>
      </c>
      <c r="C52" s="25">
        <v>324</v>
      </c>
      <c r="D52" s="17"/>
      <c r="F52" s="223"/>
      <c r="G52" s="238"/>
      <c r="H52" s="223"/>
    </row>
    <row r="53" spans="1:8">
      <c r="B53" s="15" t="s">
        <v>99</v>
      </c>
      <c r="C53" s="25">
        <v>92</v>
      </c>
      <c r="D53" s="17"/>
      <c r="F53" s="223"/>
      <c r="G53" s="238"/>
      <c r="H53" s="223"/>
    </row>
    <row r="54" spans="1:8">
      <c r="B54" s="64" t="s">
        <v>100</v>
      </c>
      <c r="C54" s="28">
        <v>126</v>
      </c>
      <c r="D54" s="65"/>
      <c r="F54" s="224"/>
      <c r="G54" s="239"/>
      <c r="H54" s="224"/>
    </row>
    <row r="55" spans="1:8">
      <c r="B55" s="127" t="s">
        <v>384</v>
      </c>
      <c r="C55" s="38">
        <v>2</v>
      </c>
      <c r="D55" s="60"/>
      <c r="F55" s="128"/>
      <c r="G55" s="128"/>
      <c r="H55" s="128"/>
    </row>
    <row r="56" spans="1:8">
      <c r="B56" s="50"/>
      <c r="F56" s="47"/>
      <c r="G56"/>
    </row>
    <row r="57" spans="1:8" ht="13.5" customHeight="1">
      <c r="B57" s="18" t="s">
        <v>101</v>
      </c>
      <c r="F57" s="47"/>
      <c r="G57"/>
    </row>
    <row r="58" spans="1:8" ht="15" customHeight="1">
      <c r="B58" s="66" t="s">
        <v>493</v>
      </c>
      <c r="C58" s="23">
        <v>989</v>
      </c>
      <c r="D58" s="67"/>
      <c r="F58" s="213" t="s">
        <v>91</v>
      </c>
      <c r="G58" s="240" t="s">
        <v>18</v>
      </c>
      <c r="H58" s="213"/>
    </row>
    <row r="59" spans="1:8" ht="17.25" customHeight="1">
      <c r="B59" s="68" t="s">
        <v>492</v>
      </c>
      <c r="C59" s="25">
        <v>1184</v>
      </c>
      <c r="D59" s="69"/>
      <c r="E59" s="70"/>
      <c r="F59" s="214"/>
      <c r="G59" s="241"/>
      <c r="H59" s="214"/>
    </row>
    <row r="60" spans="1:8">
      <c r="B60" s="68" t="s">
        <v>541</v>
      </c>
      <c r="C60" s="25">
        <v>825</v>
      </c>
      <c r="D60" s="69"/>
      <c r="F60" s="214"/>
      <c r="G60" s="241"/>
      <c r="H60" s="214"/>
    </row>
    <row r="61" spans="1:8">
      <c r="B61" s="68" t="s">
        <v>494</v>
      </c>
      <c r="C61" s="25">
        <v>659</v>
      </c>
      <c r="D61" s="69"/>
      <c r="F61" s="214"/>
      <c r="G61" s="241"/>
      <c r="H61" s="214"/>
    </row>
    <row r="62" spans="1:8">
      <c r="B62" s="68" t="s">
        <v>542</v>
      </c>
      <c r="C62" s="25">
        <v>495</v>
      </c>
      <c r="D62" s="69"/>
      <c r="F62" s="214"/>
      <c r="G62" s="241"/>
      <c r="H62" s="214"/>
    </row>
    <row r="63" spans="1:8">
      <c r="B63" s="68" t="s">
        <v>543</v>
      </c>
      <c r="C63" s="25">
        <v>355</v>
      </c>
      <c r="D63" s="69"/>
      <c r="F63" s="214"/>
      <c r="G63" s="241"/>
      <c r="H63" s="214"/>
    </row>
    <row r="64" spans="1:8">
      <c r="B64" s="68" t="s">
        <v>544</v>
      </c>
      <c r="C64" s="25">
        <v>324</v>
      </c>
      <c r="D64" s="69"/>
      <c r="F64" s="214"/>
      <c r="G64" s="241"/>
      <c r="H64" s="214"/>
    </row>
    <row r="65" spans="2:9">
      <c r="B65" s="68" t="s">
        <v>545</v>
      </c>
      <c r="C65" s="25">
        <v>290</v>
      </c>
      <c r="D65" s="69"/>
      <c r="F65" s="214"/>
      <c r="G65" s="241"/>
      <c r="H65" s="214"/>
    </row>
    <row r="66" spans="2:9">
      <c r="B66" s="68" t="s">
        <v>546</v>
      </c>
      <c r="C66" s="25">
        <v>287</v>
      </c>
      <c r="D66" s="69"/>
      <c r="F66" s="214"/>
      <c r="G66" s="241"/>
      <c r="H66" s="214"/>
    </row>
    <row r="67" spans="2:9">
      <c r="B67" s="71" t="s">
        <v>547</v>
      </c>
      <c r="C67" s="28">
        <v>213</v>
      </c>
      <c r="D67" s="72"/>
      <c r="F67" s="215"/>
      <c r="G67" s="242"/>
      <c r="H67" s="215"/>
    </row>
    <row r="69" spans="2:9">
      <c r="B69" s="18" t="s">
        <v>102</v>
      </c>
      <c r="C69" s="18"/>
      <c r="D69" s="18"/>
      <c r="E69" s="18"/>
      <c r="F69" s="18"/>
      <c r="G69" s="73"/>
    </row>
    <row r="70" spans="2:9">
      <c r="B70" s="74"/>
      <c r="C70" s="11"/>
      <c r="D70" s="11" t="s">
        <v>71</v>
      </c>
      <c r="E70" s="228" t="s">
        <v>72</v>
      </c>
      <c r="F70" s="229"/>
      <c r="G70" s="222"/>
      <c r="H70" s="222" t="s">
        <v>18</v>
      </c>
      <c r="I70" s="222"/>
    </row>
    <row r="71" spans="2:9">
      <c r="B71" s="15" t="s">
        <v>103</v>
      </c>
      <c r="C71" s="25"/>
      <c r="D71" s="25">
        <v>0</v>
      </c>
      <c r="E71" s="230">
        <v>3</v>
      </c>
      <c r="F71" s="230"/>
      <c r="G71" s="223"/>
      <c r="H71" s="223"/>
      <c r="I71" s="223"/>
    </row>
    <row r="72" spans="2:9">
      <c r="B72" s="15" t="s">
        <v>104</v>
      </c>
      <c r="C72" s="25" t="s">
        <v>96</v>
      </c>
      <c r="D72" s="25">
        <v>0</v>
      </c>
      <c r="E72" s="231">
        <v>1</v>
      </c>
      <c r="F72" s="232"/>
      <c r="G72" s="223"/>
      <c r="H72" s="223"/>
      <c r="I72" s="223"/>
    </row>
    <row r="73" spans="2:9">
      <c r="B73" s="15" t="s">
        <v>105</v>
      </c>
      <c r="C73" s="25" t="s">
        <v>96</v>
      </c>
      <c r="D73" s="25">
        <v>0</v>
      </c>
      <c r="E73" s="231">
        <v>1</v>
      </c>
      <c r="F73" s="232"/>
      <c r="G73" s="223"/>
      <c r="H73" s="223"/>
      <c r="I73" s="223"/>
    </row>
    <row r="74" spans="2:9">
      <c r="B74" s="15" t="s">
        <v>106</v>
      </c>
      <c r="C74" s="25" t="s">
        <v>96</v>
      </c>
      <c r="D74" s="25">
        <v>3</v>
      </c>
      <c r="E74" s="231">
        <v>3</v>
      </c>
      <c r="F74" s="232"/>
      <c r="G74" s="223"/>
      <c r="H74" s="223"/>
      <c r="I74" s="223"/>
    </row>
    <row r="75" spans="2:9">
      <c r="B75" s="64" t="s">
        <v>107</v>
      </c>
      <c r="C75" s="28" t="s">
        <v>96</v>
      </c>
      <c r="D75" s="28">
        <v>3</v>
      </c>
      <c r="E75" s="233">
        <v>1</v>
      </c>
      <c r="F75" s="234"/>
      <c r="G75" s="224"/>
      <c r="H75" s="224"/>
      <c r="I75" s="224"/>
    </row>
    <row r="76" spans="2:9">
      <c r="B76" s="18"/>
      <c r="C76" s="18"/>
      <c r="D76" s="18"/>
      <c r="E76" s="18"/>
      <c r="F76" s="18"/>
      <c r="G76" s="73"/>
    </row>
    <row r="77" spans="2:9">
      <c r="B77" s="49" t="s">
        <v>246</v>
      </c>
    </row>
    <row r="78" spans="2:9">
      <c r="B78" s="62" t="s">
        <v>242</v>
      </c>
      <c r="C78" s="23">
        <v>807</v>
      </c>
      <c r="D78" s="67"/>
      <c r="F78" s="213" t="s">
        <v>91</v>
      </c>
      <c r="G78" s="213"/>
      <c r="H78" s="213"/>
    </row>
    <row r="79" spans="2:9">
      <c r="B79" s="15" t="s">
        <v>351</v>
      </c>
      <c r="C79" s="25">
        <v>0</v>
      </c>
      <c r="D79" s="69">
        <v>0</v>
      </c>
      <c r="F79" s="214"/>
      <c r="G79" s="214"/>
      <c r="H79" s="214"/>
    </row>
    <row r="80" spans="2:9">
      <c r="B80" s="15" t="s">
        <v>243</v>
      </c>
      <c r="C80" s="25">
        <v>0</v>
      </c>
      <c r="D80" s="69">
        <v>0</v>
      </c>
      <c r="F80" s="214"/>
      <c r="G80" s="214"/>
      <c r="H80" s="214"/>
    </row>
    <row r="81" spans="2:8">
      <c r="B81" s="15" t="s">
        <v>244</v>
      </c>
      <c r="C81" s="25">
        <v>0</v>
      </c>
      <c r="D81" s="69">
        <v>0</v>
      </c>
      <c r="F81" s="214"/>
      <c r="G81" s="214"/>
      <c r="H81" s="214"/>
    </row>
    <row r="82" spans="2:8">
      <c r="B82" s="64" t="s">
        <v>245</v>
      </c>
      <c r="C82" s="28">
        <v>0</v>
      </c>
      <c r="D82" s="72">
        <v>0</v>
      </c>
      <c r="F82" s="215"/>
      <c r="G82" s="215"/>
      <c r="H82" s="215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A144"/>
  <sheetViews>
    <sheetView tabSelected="1" topLeftCell="F91" workbookViewId="0">
      <selection activeCell="N96" sqref="N96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1" width="15.85546875" customWidth="1"/>
    <col min="12" max="12" width="11.42578125" customWidth="1"/>
    <col min="13" max="13" width="14.85546875" customWidth="1"/>
    <col min="14" max="14" width="14.85546875" bestFit="1" customWidth="1"/>
    <col min="15" max="17" width="12.85546875" customWidth="1"/>
    <col min="18" max="20" width="15.85546875" customWidth="1"/>
    <col min="21" max="21" width="11.28515625" customWidth="1"/>
    <col min="22" max="22" width="15.42578125" customWidth="1"/>
    <col min="23" max="23" width="10.5703125" customWidth="1"/>
    <col min="24" max="24" width="14.85546875" bestFit="1" customWidth="1"/>
    <col min="25" max="25" width="10.7109375" bestFit="1" customWidth="1"/>
    <col min="26" max="26" width="14.85546875" bestFit="1" customWidth="1"/>
    <col min="27" max="27" width="17.7109375" customWidth="1"/>
    <col min="28" max="28" width="14.85546875" bestFit="1" customWidth="1"/>
  </cols>
  <sheetData>
    <row r="2" spans="2:24">
      <c r="B2" s="262" t="s">
        <v>109</v>
      </c>
      <c r="C2" s="252" t="s">
        <v>110</v>
      </c>
      <c r="D2" s="252" t="s">
        <v>111</v>
      </c>
      <c r="E2" s="252" t="s">
        <v>112</v>
      </c>
      <c r="F2" s="252" t="s">
        <v>385</v>
      </c>
      <c r="G2" s="252" t="s">
        <v>386</v>
      </c>
      <c r="H2" s="279" t="s">
        <v>113</v>
      </c>
      <c r="I2" s="256" t="s">
        <v>428</v>
      </c>
      <c r="J2" s="261"/>
      <c r="K2" s="261"/>
      <c r="L2" s="261"/>
      <c r="M2" s="261"/>
      <c r="N2" s="261"/>
      <c r="O2" s="257"/>
      <c r="P2" s="256" t="s">
        <v>443</v>
      </c>
      <c r="Q2" s="257"/>
      <c r="R2" s="274" t="s">
        <v>114</v>
      </c>
      <c r="S2" s="274"/>
      <c r="T2" s="274"/>
      <c r="U2" s="274"/>
      <c r="V2" s="274"/>
    </row>
    <row r="3" spans="2:24" ht="38.25" customHeight="1">
      <c r="B3" s="263"/>
      <c r="C3" s="253"/>
      <c r="D3" s="253"/>
      <c r="E3" s="253"/>
      <c r="F3" s="253"/>
      <c r="G3" s="253"/>
      <c r="H3" s="279"/>
      <c r="I3" s="271" t="s">
        <v>427</v>
      </c>
      <c r="J3" s="273"/>
      <c r="K3" s="177"/>
      <c r="L3" s="271" t="s">
        <v>442</v>
      </c>
      <c r="M3" s="273"/>
      <c r="N3" s="271" t="s">
        <v>115</v>
      </c>
      <c r="O3" s="273"/>
      <c r="P3" s="177"/>
      <c r="Q3" s="177"/>
      <c r="R3" s="256" t="s">
        <v>387</v>
      </c>
      <c r="S3" s="257"/>
      <c r="T3" s="261" t="s">
        <v>388</v>
      </c>
      <c r="U3" s="257"/>
      <c r="V3" s="258" t="s">
        <v>116</v>
      </c>
      <c r="W3" s="5"/>
    </row>
    <row r="4" spans="2:24" ht="38.25" customHeight="1">
      <c r="B4" s="263"/>
      <c r="C4" s="253"/>
      <c r="D4" s="253"/>
      <c r="E4" s="253"/>
      <c r="F4" s="253"/>
      <c r="G4" s="265"/>
      <c r="H4" s="252"/>
      <c r="I4" s="175" t="s">
        <v>117</v>
      </c>
      <c r="J4" s="175" t="s">
        <v>118</v>
      </c>
      <c r="K4" s="175"/>
      <c r="L4" s="175" t="s">
        <v>117</v>
      </c>
      <c r="M4" s="175" t="s">
        <v>119</v>
      </c>
      <c r="N4" s="175" t="s">
        <v>117</v>
      </c>
      <c r="O4" s="175" t="s">
        <v>118</v>
      </c>
      <c r="P4" s="175" t="s">
        <v>117</v>
      </c>
      <c r="Q4" s="175" t="s">
        <v>118</v>
      </c>
      <c r="R4" s="174" t="s">
        <v>389</v>
      </c>
      <c r="S4" s="174" t="s">
        <v>390</v>
      </c>
      <c r="T4" s="174" t="s">
        <v>389</v>
      </c>
      <c r="U4" s="175" t="s">
        <v>390</v>
      </c>
      <c r="V4" s="259"/>
    </row>
    <row r="5" spans="2:24" ht="38.25" customHeight="1">
      <c r="B5" s="149" t="s">
        <v>556</v>
      </c>
      <c r="C5" s="75" t="s">
        <v>249</v>
      </c>
      <c r="D5" s="75">
        <v>9000</v>
      </c>
      <c r="E5" s="75" t="s">
        <v>252</v>
      </c>
      <c r="F5" s="75">
        <v>2</v>
      </c>
      <c r="G5" s="75">
        <v>14310</v>
      </c>
      <c r="H5" s="75" t="s">
        <v>557</v>
      </c>
      <c r="I5" s="75">
        <v>181</v>
      </c>
      <c r="J5" s="75">
        <v>298</v>
      </c>
      <c r="K5" s="75">
        <v>479</v>
      </c>
      <c r="L5" s="75">
        <v>23</v>
      </c>
      <c r="M5" s="75">
        <v>39</v>
      </c>
      <c r="N5" s="75">
        <v>23</v>
      </c>
      <c r="O5" s="75">
        <v>39</v>
      </c>
      <c r="P5" s="75">
        <v>6</v>
      </c>
      <c r="Q5" s="75">
        <v>3</v>
      </c>
      <c r="R5" s="75">
        <v>28</v>
      </c>
      <c r="S5" s="75">
        <v>2</v>
      </c>
      <c r="T5" s="75">
        <v>0</v>
      </c>
      <c r="U5" s="75">
        <v>0</v>
      </c>
      <c r="V5" s="76">
        <v>21</v>
      </c>
    </row>
    <row r="6" spans="2:24">
      <c r="B6" s="149" t="s">
        <v>573</v>
      </c>
      <c r="C6" s="75" t="s">
        <v>249</v>
      </c>
      <c r="D6" s="75">
        <v>4000</v>
      </c>
      <c r="E6" s="75" t="s">
        <v>249</v>
      </c>
      <c r="F6" s="75"/>
      <c r="G6" s="75">
        <v>2500</v>
      </c>
      <c r="H6" s="75" t="s">
        <v>574</v>
      </c>
      <c r="I6" s="75">
        <v>5</v>
      </c>
      <c r="J6" s="75">
        <v>2</v>
      </c>
      <c r="K6" s="75"/>
      <c r="L6" s="75">
        <v>99</v>
      </c>
      <c r="M6" s="75">
        <v>121</v>
      </c>
      <c r="N6" s="75">
        <v>99</v>
      </c>
      <c r="O6" s="75">
        <v>121</v>
      </c>
      <c r="P6" s="75">
        <v>1</v>
      </c>
      <c r="Q6" s="75" t="s">
        <v>575</v>
      </c>
      <c r="R6" s="75">
        <v>10</v>
      </c>
      <c r="S6" s="75" t="s">
        <v>473</v>
      </c>
      <c r="T6" s="75" t="s">
        <v>473</v>
      </c>
      <c r="U6" s="75" t="s">
        <v>473</v>
      </c>
      <c r="V6" s="76">
        <v>5</v>
      </c>
    </row>
    <row r="7" spans="2:24">
      <c r="B7" s="149" t="s">
        <v>585</v>
      </c>
      <c r="C7" s="75" t="s">
        <v>249</v>
      </c>
      <c r="D7" s="75">
        <v>9171</v>
      </c>
      <c r="E7" s="75" t="s">
        <v>252</v>
      </c>
      <c r="F7" s="75" t="s">
        <v>575</v>
      </c>
      <c r="G7" s="75">
        <v>910</v>
      </c>
      <c r="H7" s="75" t="s">
        <v>586</v>
      </c>
      <c r="I7" s="75">
        <v>0</v>
      </c>
      <c r="J7" s="75">
        <v>0</v>
      </c>
      <c r="K7" s="75"/>
      <c r="L7" s="75">
        <v>0</v>
      </c>
      <c r="M7" s="75">
        <v>0</v>
      </c>
      <c r="N7" s="75">
        <v>65</v>
      </c>
      <c r="O7" s="75">
        <v>71</v>
      </c>
      <c r="P7" s="75">
        <v>0</v>
      </c>
      <c r="Q7" s="75">
        <v>0</v>
      </c>
      <c r="R7" s="75">
        <v>6</v>
      </c>
      <c r="S7" s="75">
        <v>1</v>
      </c>
      <c r="T7" s="75">
        <v>0</v>
      </c>
      <c r="U7" s="75">
        <v>0</v>
      </c>
      <c r="V7" s="76">
        <v>3</v>
      </c>
    </row>
    <row r="8" spans="2:24">
      <c r="B8" s="149" t="s">
        <v>587</v>
      </c>
      <c r="C8" s="75" t="s">
        <v>249</v>
      </c>
      <c r="D8" s="75">
        <v>4000</v>
      </c>
      <c r="E8" s="75" t="s">
        <v>252</v>
      </c>
      <c r="F8" s="75">
        <v>15</v>
      </c>
      <c r="G8" s="161">
        <v>3560</v>
      </c>
      <c r="H8" s="153">
        <v>20</v>
      </c>
      <c r="I8" s="75" t="s">
        <v>503</v>
      </c>
      <c r="J8" s="153" t="s">
        <v>503</v>
      </c>
      <c r="K8" s="75"/>
      <c r="L8" s="75"/>
      <c r="M8" s="75"/>
      <c r="N8" s="75">
        <v>101</v>
      </c>
      <c r="O8" s="75">
        <v>84</v>
      </c>
      <c r="P8" s="75">
        <v>0</v>
      </c>
      <c r="Q8" s="75">
        <v>0</v>
      </c>
      <c r="R8" s="75">
        <v>7</v>
      </c>
      <c r="S8" s="75">
        <v>1</v>
      </c>
      <c r="T8" s="75">
        <v>0</v>
      </c>
      <c r="U8" s="75">
        <v>0</v>
      </c>
      <c r="V8" s="76">
        <v>3</v>
      </c>
    </row>
    <row r="9" spans="2:24">
      <c r="B9" s="149" t="s">
        <v>590</v>
      </c>
      <c r="C9" s="75" t="s">
        <v>249</v>
      </c>
      <c r="D9" s="75">
        <v>6534</v>
      </c>
      <c r="E9" s="75" t="s">
        <v>249</v>
      </c>
      <c r="F9" s="75">
        <v>3</v>
      </c>
      <c r="G9" s="75">
        <v>4367</v>
      </c>
      <c r="H9" s="75">
        <v>40</v>
      </c>
      <c r="I9" s="75">
        <v>83</v>
      </c>
      <c r="J9" s="75">
        <v>64</v>
      </c>
      <c r="K9" s="75">
        <v>147</v>
      </c>
      <c r="L9" s="75">
        <v>0</v>
      </c>
      <c r="M9" s="75">
        <v>0</v>
      </c>
      <c r="N9" s="75">
        <v>19</v>
      </c>
      <c r="O9" s="75">
        <v>36</v>
      </c>
      <c r="P9" s="75">
        <v>0</v>
      </c>
      <c r="Q9" s="75">
        <v>0</v>
      </c>
      <c r="R9" s="75">
        <v>12</v>
      </c>
      <c r="S9" s="75">
        <v>6</v>
      </c>
      <c r="T9" s="75">
        <v>0</v>
      </c>
      <c r="U9" s="75">
        <v>0</v>
      </c>
      <c r="V9" s="76">
        <v>14</v>
      </c>
    </row>
    <row r="10" spans="2:24">
      <c r="B10" s="79" t="s">
        <v>13</v>
      </c>
      <c r="C10" s="80" t="s">
        <v>0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</row>
    <row r="11" spans="2:24">
      <c r="B11" s="79" t="s">
        <v>14</v>
      </c>
      <c r="C11" s="81" t="s">
        <v>120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</row>
    <row r="12" spans="2:24">
      <c r="B12" s="79" t="s">
        <v>15</v>
      </c>
      <c r="C12" s="81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2:24">
      <c r="B13" s="79" t="s">
        <v>391</v>
      </c>
      <c r="C13" s="80"/>
    </row>
    <row r="16" spans="2:24">
      <c r="B16" s="82" t="s">
        <v>257</v>
      </c>
    </row>
    <row r="17" spans="2:11">
      <c r="B17" s="268" t="s">
        <v>109</v>
      </c>
      <c r="C17" s="271" t="s">
        <v>121</v>
      </c>
      <c r="D17" s="272"/>
      <c r="E17" s="272"/>
      <c r="F17" s="272"/>
      <c r="G17" s="272"/>
      <c r="H17" s="273"/>
      <c r="I17" s="152"/>
    </row>
    <row r="18" spans="2:11">
      <c r="B18" s="269"/>
      <c r="C18" s="271" t="s">
        <v>122</v>
      </c>
      <c r="D18" s="272"/>
      <c r="E18" s="272"/>
      <c r="F18" s="272"/>
      <c r="G18" s="272"/>
      <c r="H18" s="273"/>
      <c r="I18" s="152"/>
    </row>
    <row r="19" spans="2:11" ht="45">
      <c r="B19" s="270"/>
      <c r="C19" s="136" t="s">
        <v>123</v>
      </c>
      <c r="D19" s="136" t="s">
        <v>124</v>
      </c>
      <c r="E19" s="136" t="s">
        <v>258</v>
      </c>
      <c r="F19" s="136" t="s">
        <v>259</v>
      </c>
      <c r="G19" s="136" t="s">
        <v>429</v>
      </c>
      <c r="H19" s="137" t="s">
        <v>125</v>
      </c>
      <c r="I19" s="136" t="s">
        <v>472</v>
      </c>
    </row>
    <row r="20" spans="2:11" ht="45.75" customHeight="1">
      <c r="B20" s="149" t="s">
        <v>556</v>
      </c>
      <c r="C20" s="75">
        <v>0</v>
      </c>
      <c r="D20" s="75">
        <v>5</v>
      </c>
      <c r="E20" s="75">
        <v>0</v>
      </c>
      <c r="F20" s="75">
        <v>23</v>
      </c>
      <c r="G20" s="135">
        <v>0</v>
      </c>
      <c r="H20" s="135">
        <v>0</v>
      </c>
      <c r="I20" s="155">
        <v>0</v>
      </c>
    </row>
    <row r="21" spans="2:11">
      <c r="B21" s="149" t="s">
        <v>573</v>
      </c>
      <c r="C21" s="75"/>
      <c r="D21" s="75"/>
      <c r="E21" s="75"/>
      <c r="F21" s="75">
        <v>8</v>
      </c>
      <c r="G21" s="135"/>
      <c r="H21" s="135"/>
      <c r="I21" s="5">
        <v>2</v>
      </c>
    </row>
    <row r="22" spans="2:11">
      <c r="B22" s="149" t="s">
        <v>582</v>
      </c>
      <c r="C22" s="75">
        <v>0</v>
      </c>
      <c r="D22" s="75">
        <v>0</v>
      </c>
      <c r="E22" s="75">
        <v>0</v>
      </c>
      <c r="F22" s="75">
        <v>6</v>
      </c>
      <c r="G22" s="135">
        <v>0</v>
      </c>
      <c r="H22" s="135">
        <v>0</v>
      </c>
      <c r="I22" s="205">
        <v>1</v>
      </c>
    </row>
    <row r="23" spans="2:11">
      <c r="B23" s="149" t="s">
        <v>587</v>
      </c>
      <c r="C23" s="75"/>
      <c r="D23" s="75">
        <v>1</v>
      </c>
      <c r="E23" s="75"/>
      <c r="F23" s="75">
        <v>6</v>
      </c>
      <c r="G23" s="195"/>
      <c r="H23" s="195"/>
      <c r="I23" s="5">
        <v>1</v>
      </c>
    </row>
    <row r="24" spans="2:11">
      <c r="B24" s="149" t="s">
        <v>589</v>
      </c>
      <c r="C24" s="75">
        <v>0</v>
      </c>
      <c r="D24" s="75">
        <v>2</v>
      </c>
      <c r="E24" s="75">
        <v>0</v>
      </c>
      <c r="F24" s="75">
        <v>16</v>
      </c>
      <c r="G24" s="135">
        <v>0</v>
      </c>
      <c r="H24" s="135">
        <v>0</v>
      </c>
      <c r="I24" s="155">
        <v>0</v>
      </c>
    </row>
    <row r="25" spans="2:11">
      <c r="B25" s="79" t="s">
        <v>13</v>
      </c>
      <c r="C25" s="80" t="s">
        <v>0</v>
      </c>
      <c r="F25" s="206"/>
      <c r="J25" s="5"/>
      <c r="K25" s="5"/>
    </row>
    <row r="26" spans="2:11">
      <c r="B26" s="79" t="s">
        <v>14</v>
      </c>
      <c r="C26" s="81" t="s">
        <v>120</v>
      </c>
      <c r="D26" s="5"/>
      <c r="E26" s="5"/>
      <c r="F26" s="5"/>
      <c r="G26" s="5"/>
      <c r="H26" s="5"/>
      <c r="I26" s="5"/>
      <c r="J26" s="5"/>
      <c r="K26" s="5"/>
    </row>
    <row r="27" spans="2:11">
      <c r="B27" s="79" t="s">
        <v>392</v>
      </c>
      <c r="C27" s="81"/>
      <c r="D27" s="5"/>
      <c r="E27" s="5"/>
      <c r="F27" s="5"/>
      <c r="G27" s="5"/>
      <c r="H27" s="5"/>
      <c r="I27" s="5"/>
      <c r="J27" s="5"/>
      <c r="K27" s="5"/>
    </row>
    <row r="28" spans="2:11">
      <c r="B28" s="79" t="s">
        <v>15</v>
      </c>
      <c r="C28" s="80"/>
    </row>
    <row r="32" spans="2:11">
      <c r="B32" s="18" t="s">
        <v>126</v>
      </c>
    </row>
    <row r="33" spans="1:27" ht="22.5" customHeight="1">
      <c r="B33" s="266" t="s">
        <v>109</v>
      </c>
      <c r="C33" s="256" t="s">
        <v>127</v>
      </c>
      <c r="D33" s="257"/>
      <c r="E33" s="256" t="s">
        <v>263</v>
      </c>
      <c r="F33" s="257"/>
      <c r="G33" s="261" t="s">
        <v>430</v>
      </c>
      <c r="H33" s="257"/>
      <c r="I33" s="256" t="s">
        <v>128</v>
      </c>
      <c r="J33" s="257"/>
      <c r="K33" s="176"/>
      <c r="L33" s="256" t="s">
        <v>129</v>
      </c>
      <c r="M33" s="257"/>
      <c r="N33" s="256" t="s">
        <v>130</v>
      </c>
      <c r="O33" s="261"/>
      <c r="P33" s="256" t="s">
        <v>131</v>
      </c>
      <c r="Q33" s="257"/>
      <c r="R33" s="256" t="s">
        <v>132</v>
      </c>
      <c r="S33" s="257"/>
      <c r="T33" s="256" t="s">
        <v>133</v>
      </c>
      <c r="U33" s="257"/>
      <c r="V33" s="5"/>
    </row>
    <row r="34" spans="1:27" ht="22.5" customHeight="1">
      <c r="A34" t="s">
        <v>439</v>
      </c>
      <c r="B34" s="267"/>
      <c r="C34" s="83" t="s">
        <v>134</v>
      </c>
      <c r="D34" s="83" t="s">
        <v>135</v>
      </c>
      <c r="E34" s="83" t="s">
        <v>134</v>
      </c>
      <c r="F34" s="83" t="s">
        <v>135</v>
      </c>
      <c r="G34" s="83" t="s">
        <v>134</v>
      </c>
      <c r="H34" s="83" t="s">
        <v>135</v>
      </c>
      <c r="I34" s="83" t="s">
        <v>134</v>
      </c>
      <c r="J34" s="83" t="s">
        <v>135</v>
      </c>
      <c r="K34" s="83"/>
      <c r="L34" s="83" t="s">
        <v>134</v>
      </c>
      <c r="M34" s="83" t="s">
        <v>135</v>
      </c>
      <c r="N34" s="83" t="s">
        <v>135</v>
      </c>
      <c r="O34" s="83" t="s">
        <v>134</v>
      </c>
      <c r="P34" s="83" t="s">
        <v>134</v>
      </c>
      <c r="Q34" s="83" t="s">
        <v>135</v>
      </c>
      <c r="R34" s="83" t="s">
        <v>134</v>
      </c>
      <c r="S34" s="83" t="s">
        <v>135</v>
      </c>
      <c r="T34" s="83" t="s">
        <v>134</v>
      </c>
      <c r="U34" s="83" t="s">
        <v>135</v>
      </c>
    </row>
    <row r="35" spans="1:27">
      <c r="B35" s="149" t="s">
        <v>556</v>
      </c>
      <c r="C35" s="75">
        <v>16</v>
      </c>
      <c r="D35" s="75">
        <v>0</v>
      </c>
      <c r="E35" s="75">
        <v>1</v>
      </c>
      <c r="F35" s="75">
        <v>0</v>
      </c>
      <c r="G35" s="75">
        <v>4</v>
      </c>
      <c r="H35" s="75">
        <v>0</v>
      </c>
      <c r="I35" s="75">
        <v>1</v>
      </c>
      <c r="J35" s="75">
        <v>0</v>
      </c>
      <c r="K35" s="75"/>
      <c r="L35" s="75">
        <v>2</v>
      </c>
      <c r="M35" s="75">
        <v>0</v>
      </c>
      <c r="N35" s="75">
        <v>0</v>
      </c>
      <c r="O35" s="75" t="s">
        <v>558</v>
      </c>
      <c r="P35" s="75">
        <v>15</v>
      </c>
      <c r="Q35" s="75">
        <v>15</v>
      </c>
      <c r="R35" s="75">
        <v>5</v>
      </c>
      <c r="S35" s="75">
        <v>0</v>
      </c>
      <c r="T35" s="75">
        <v>2</v>
      </c>
      <c r="U35" s="76">
        <v>0</v>
      </c>
    </row>
    <row r="36" spans="1:27">
      <c r="B36" s="149" t="s">
        <v>573</v>
      </c>
      <c r="C36" s="75">
        <v>9</v>
      </c>
      <c r="D36" s="75" t="s">
        <v>473</v>
      </c>
      <c r="E36" s="75" t="s">
        <v>576</v>
      </c>
      <c r="F36" s="75"/>
      <c r="G36" s="75" t="s">
        <v>473</v>
      </c>
      <c r="H36" s="75" t="s">
        <v>473</v>
      </c>
      <c r="I36" s="75" t="s">
        <v>577</v>
      </c>
      <c r="J36" s="75"/>
      <c r="K36" s="75"/>
      <c r="L36" s="75" t="s">
        <v>473</v>
      </c>
      <c r="M36" s="75"/>
      <c r="N36" s="75">
        <v>1</v>
      </c>
      <c r="O36" s="75" t="s">
        <v>471</v>
      </c>
      <c r="P36" s="75">
        <v>2</v>
      </c>
      <c r="Q36" s="75"/>
      <c r="R36" s="75"/>
      <c r="S36" s="75"/>
      <c r="T36" s="75" t="s">
        <v>576</v>
      </c>
      <c r="U36" s="76"/>
    </row>
    <row r="37" spans="1:27">
      <c r="B37" s="149" t="s">
        <v>582</v>
      </c>
      <c r="C37" s="75">
        <v>12</v>
      </c>
      <c r="D37" s="75">
        <v>0</v>
      </c>
      <c r="E37" s="75">
        <v>1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/>
      <c r="L37" s="75">
        <v>0</v>
      </c>
      <c r="M37" s="75">
        <v>0</v>
      </c>
      <c r="N37" s="75">
        <v>2</v>
      </c>
      <c r="O37" s="75">
        <v>0</v>
      </c>
      <c r="P37" s="75">
        <v>1</v>
      </c>
      <c r="Q37" s="75">
        <v>0</v>
      </c>
      <c r="R37" s="75">
        <v>1</v>
      </c>
      <c r="S37" s="75">
        <v>0</v>
      </c>
      <c r="T37" s="75">
        <v>0</v>
      </c>
      <c r="U37" s="76">
        <v>0</v>
      </c>
    </row>
    <row r="38" spans="1:27">
      <c r="B38" s="149" t="s">
        <v>587</v>
      </c>
      <c r="C38" s="75">
        <v>7</v>
      </c>
      <c r="D38" s="75"/>
      <c r="E38" s="75"/>
      <c r="F38" s="75"/>
      <c r="G38" s="153"/>
      <c r="H38" s="153"/>
      <c r="I38" s="75"/>
      <c r="J38" s="153"/>
      <c r="K38" s="75"/>
      <c r="L38" s="75"/>
      <c r="M38" s="75"/>
      <c r="N38" s="75" t="s">
        <v>588</v>
      </c>
      <c r="O38" s="75"/>
      <c r="P38" s="75">
        <v>5</v>
      </c>
      <c r="Q38" s="75"/>
      <c r="R38" s="75">
        <v>1</v>
      </c>
      <c r="S38" s="75"/>
      <c r="T38" s="75"/>
      <c r="U38" s="76">
        <v>1</v>
      </c>
    </row>
    <row r="39" spans="1:27">
      <c r="B39" s="149" t="s">
        <v>589</v>
      </c>
      <c r="C39" s="75">
        <v>16</v>
      </c>
      <c r="D39" s="75">
        <v>0</v>
      </c>
      <c r="E39" s="75">
        <v>1</v>
      </c>
      <c r="F39" s="75">
        <v>0</v>
      </c>
      <c r="G39" s="75">
        <v>2</v>
      </c>
      <c r="H39" s="75">
        <v>0</v>
      </c>
      <c r="I39" s="75">
        <v>1</v>
      </c>
      <c r="J39" s="75">
        <v>0</v>
      </c>
      <c r="K39" s="75"/>
      <c r="L39" s="75">
        <v>1</v>
      </c>
      <c r="M39" s="75">
        <v>0</v>
      </c>
      <c r="N39" s="75">
        <v>23</v>
      </c>
      <c r="O39" s="75">
        <v>14</v>
      </c>
      <c r="P39" s="75">
        <v>33</v>
      </c>
      <c r="Q39" s="75">
        <v>13</v>
      </c>
      <c r="R39" s="75">
        <v>6</v>
      </c>
      <c r="S39" s="75">
        <v>0</v>
      </c>
      <c r="T39" s="75">
        <v>1</v>
      </c>
      <c r="U39" s="76">
        <v>0</v>
      </c>
    </row>
    <row r="40" spans="1:27">
      <c r="B40" s="79" t="s">
        <v>13</v>
      </c>
      <c r="C40" s="80" t="s">
        <v>0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</row>
    <row r="41" spans="1:27">
      <c r="B41" s="79" t="s">
        <v>14</v>
      </c>
      <c r="C41" s="81" t="s">
        <v>120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</row>
    <row r="42" spans="1:27">
      <c r="B42" s="79" t="s">
        <v>391</v>
      </c>
      <c r="C42" s="81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</row>
    <row r="43" spans="1:27">
      <c r="B43" s="79" t="s">
        <v>15</v>
      </c>
      <c r="C43" s="80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</row>
    <row r="44" spans="1:27">
      <c r="B44" s="29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</row>
    <row r="45" spans="1:27"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</row>
    <row r="46" spans="1:27">
      <c r="B46" s="84" t="s">
        <v>136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</row>
    <row r="47" spans="1:27" ht="15" customHeight="1">
      <c r="B47" s="258" t="s">
        <v>109</v>
      </c>
      <c r="C47" s="256" t="s">
        <v>137</v>
      </c>
      <c r="D47" s="261"/>
      <c r="E47" s="261"/>
      <c r="F47" s="257"/>
      <c r="G47" s="262" t="s">
        <v>138</v>
      </c>
    </row>
    <row r="48" spans="1:27" ht="15" customHeight="1">
      <c r="B48" s="259"/>
      <c r="C48" s="252" t="s">
        <v>139</v>
      </c>
      <c r="D48" s="252" t="s">
        <v>140</v>
      </c>
      <c r="E48" s="252" t="s">
        <v>260</v>
      </c>
      <c r="F48" s="252" t="s">
        <v>261</v>
      </c>
      <c r="G48" s="263"/>
    </row>
    <row r="49" spans="2:27" ht="19.5" customHeight="1">
      <c r="B49" s="259"/>
      <c r="C49" s="253"/>
      <c r="D49" s="253"/>
      <c r="E49" s="253"/>
      <c r="F49" s="253"/>
      <c r="G49" s="263"/>
    </row>
    <row r="50" spans="2:27" ht="19.5" customHeight="1">
      <c r="B50" s="260"/>
      <c r="C50" s="265"/>
      <c r="D50" s="265"/>
      <c r="E50" s="265"/>
      <c r="F50" s="265"/>
      <c r="G50" s="264"/>
    </row>
    <row r="51" spans="2:27">
      <c r="B51" s="149" t="s">
        <v>556</v>
      </c>
      <c r="C51" s="75" t="s">
        <v>249</v>
      </c>
      <c r="D51" s="75" t="s">
        <v>249</v>
      </c>
      <c r="E51" s="75" t="s">
        <v>252</v>
      </c>
      <c r="F51" s="75" t="s">
        <v>559</v>
      </c>
      <c r="G51" s="76" t="s">
        <v>249</v>
      </c>
    </row>
    <row r="52" spans="2:27">
      <c r="B52" s="149" t="s">
        <v>573</v>
      </c>
      <c r="C52" s="75" t="s">
        <v>249</v>
      </c>
      <c r="D52" s="75" t="s">
        <v>252</v>
      </c>
      <c r="E52" s="75" t="s">
        <v>249</v>
      </c>
      <c r="F52" s="75" t="s">
        <v>578</v>
      </c>
      <c r="G52" s="76" t="s">
        <v>249</v>
      </c>
    </row>
    <row r="53" spans="2:27">
      <c r="B53" s="149" t="s">
        <v>582</v>
      </c>
      <c r="C53" s="75" t="s">
        <v>252</v>
      </c>
      <c r="D53" s="75" t="s">
        <v>252</v>
      </c>
      <c r="E53" s="75" t="s">
        <v>252</v>
      </c>
      <c r="F53" s="75"/>
      <c r="G53" s="76" t="s">
        <v>249</v>
      </c>
    </row>
    <row r="54" spans="2:27">
      <c r="B54" s="149" t="s">
        <v>587</v>
      </c>
      <c r="C54" s="75" t="s">
        <v>249</v>
      </c>
      <c r="D54" s="75" t="s">
        <v>249</v>
      </c>
      <c r="E54" s="75" t="s">
        <v>252</v>
      </c>
      <c r="F54" s="75"/>
      <c r="G54" s="154" t="s">
        <v>249</v>
      </c>
    </row>
    <row r="55" spans="2:27">
      <c r="B55" s="149" t="s">
        <v>589</v>
      </c>
      <c r="C55" s="75" t="s">
        <v>249</v>
      </c>
      <c r="D55" s="75" t="s">
        <v>249</v>
      </c>
      <c r="E55" s="75" t="s">
        <v>252</v>
      </c>
      <c r="F55" s="75"/>
      <c r="G55" s="76" t="s">
        <v>249</v>
      </c>
    </row>
    <row r="56" spans="2:27">
      <c r="B56" s="79" t="s">
        <v>13</v>
      </c>
      <c r="C56" s="80" t="s">
        <v>0</v>
      </c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</row>
    <row r="57" spans="2:27">
      <c r="B57" s="79" t="s">
        <v>14</v>
      </c>
      <c r="C57" s="81" t="s">
        <v>120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</row>
    <row r="58" spans="2:27">
      <c r="B58" s="79" t="s">
        <v>391</v>
      </c>
      <c r="C58" s="81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</row>
    <row r="59" spans="2:27">
      <c r="B59" s="79" t="s">
        <v>15</v>
      </c>
      <c r="C59" s="80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</row>
    <row r="60" spans="2:27">
      <c r="B60" s="8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</row>
    <row r="61" spans="2:27">
      <c r="B61" s="8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</row>
    <row r="62" spans="2:27" ht="15" customHeight="1">
      <c r="B62" s="258" t="s">
        <v>109</v>
      </c>
      <c r="C62" s="258" t="s">
        <v>393</v>
      </c>
      <c r="D62" s="258" t="s">
        <v>394</v>
      </c>
      <c r="E62" s="5"/>
      <c r="F62" s="5"/>
      <c r="G62" s="5"/>
      <c r="H62" s="5"/>
      <c r="I62" s="5"/>
      <c r="J62" s="5"/>
      <c r="K62" s="5"/>
      <c r="L62" s="5"/>
    </row>
    <row r="63" spans="2:27" ht="15" customHeight="1">
      <c r="B63" s="259"/>
      <c r="C63" s="259"/>
      <c r="D63" s="259"/>
      <c r="E63" s="5"/>
      <c r="F63" s="5"/>
      <c r="G63" s="5"/>
      <c r="H63" s="5"/>
      <c r="I63" s="5"/>
      <c r="J63" s="5"/>
      <c r="K63" s="5"/>
      <c r="L63" s="5"/>
    </row>
    <row r="64" spans="2:27">
      <c r="B64" s="259"/>
      <c r="C64" s="259"/>
      <c r="D64" s="259"/>
      <c r="E64" s="5"/>
      <c r="F64" s="5"/>
      <c r="G64" s="5"/>
      <c r="H64" s="5"/>
      <c r="I64" s="5"/>
      <c r="J64" s="5"/>
      <c r="K64" s="5"/>
      <c r="L64" s="5"/>
    </row>
    <row r="65" spans="2:21">
      <c r="B65" s="260"/>
      <c r="C65" s="260"/>
      <c r="D65" s="260"/>
      <c r="E65" s="5"/>
      <c r="F65" s="5"/>
      <c r="G65" s="5"/>
      <c r="H65" s="5"/>
      <c r="I65" s="5"/>
      <c r="J65" s="5"/>
      <c r="K65" s="5"/>
      <c r="L65" s="5"/>
    </row>
    <row r="66" spans="2:21">
      <c r="B66" s="149" t="s">
        <v>560</v>
      </c>
      <c r="C66" s="76" t="s">
        <v>249</v>
      </c>
      <c r="D66" s="129">
        <v>419</v>
      </c>
      <c r="E66" s="5"/>
      <c r="F66" s="5"/>
      <c r="G66" s="5"/>
      <c r="H66" s="5"/>
      <c r="I66" s="5"/>
      <c r="J66" s="5"/>
      <c r="K66" s="5"/>
      <c r="L66" s="5"/>
    </row>
    <row r="67" spans="2:21">
      <c r="B67" s="149" t="s">
        <v>573</v>
      </c>
      <c r="C67" s="76" t="s">
        <v>252</v>
      </c>
      <c r="D67" s="129">
        <v>150</v>
      </c>
      <c r="E67" s="5"/>
      <c r="F67" s="5"/>
      <c r="G67" s="5"/>
      <c r="H67" s="5"/>
      <c r="I67" s="5"/>
      <c r="J67" s="5"/>
      <c r="K67" s="5"/>
      <c r="L67" s="5"/>
    </row>
    <row r="68" spans="2:21">
      <c r="B68" s="149" t="s">
        <v>582</v>
      </c>
      <c r="C68" s="76" t="s">
        <v>249</v>
      </c>
      <c r="D68" s="129">
        <v>30</v>
      </c>
      <c r="E68" s="5"/>
      <c r="F68" s="5"/>
      <c r="G68" s="5"/>
      <c r="H68" s="5"/>
      <c r="I68" s="5"/>
      <c r="J68" s="5"/>
      <c r="K68" s="5"/>
      <c r="L68" s="5"/>
    </row>
    <row r="69" spans="2:21">
      <c r="B69" s="149" t="s">
        <v>587</v>
      </c>
      <c r="C69" s="76" t="s">
        <v>252</v>
      </c>
      <c r="D69" s="129">
        <v>75</v>
      </c>
      <c r="E69" s="5"/>
      <c r="F69" s="5"/>
      <c r="G69" s="5"/>
      <c r="H69" s="5"/>
      <c r="I69" s="5"/>
      <c r="J69" s="5"/>
      <c r="K69" s="5"/>
      <c r="L69" s="5"/>
    </row>
    <row r="70" spans="2:21">
      <c r="B70" s="149" t="s">
        <v>589</v>
      </c>
      <c r="C70" s="76" t="s">
        <v>249</v>
      </c>
      <c r="D70" s="129">
        <v>202</v>
      </c>
      <c r="E70" s="5"/>
      <c r="F70" s="5"/>
      <c r="G70" s="5"/>
      <c r="H70" s="5"/>
      <c r="I70" s="5"/>
      <c r="J70" s="5"/>
      <c r="K70" s="5"/>
      <c r="L70" s="5"/>
    </row>
    <row r="71" spans="2:21">
      <c r="B71" s="79" t="s">
        <v>13</v>
      </c>
      <c r="C71" s="80" t="s">
        <v>0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</row>
    <row r="72" spans="2:21">
      <c r="B72" s="79" t="s">
        <v>14</v>
      </c>
      <c r="C72" s="81" t="s">
        <v>120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</row>
    <row r="73" spans="2:21">
      <c r="B73" s="79" t="s">
        <v>392</v>
      </c>
      <c r="C73" s="81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</row>
    <row r="74" spans="2:21">
      <c r="B74" s="79" t="s">
        <v>15</v>
      </c>
      <c r="C74" s="80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</row>
    <row r="75" spans="2:21">
      <c r="B75" s="8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</row>
    <row r="76" spans="2:21">
      <c r="B76" s="8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</row>
    <row r="77" spans="2:21">
      <c r="B77" s="8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</row>
    <row r="78" spans="2:21">
      <c r="B78" s="18" t="s">
        <v>141</v>
      </c>
    </row>
    <row r="79" spans="2:21">
      <c r="B79" s="268" t="s">
        <v>109</v>
      </c>
      <c r="C79" s="275" t="s">
        <v>144</v>
      </c>
      <c r="D79" s="104" t="s">
        <v>142</v>
      </c>
      <c r="E79" s="105"/>
      <c r="F79" s="105"/>
      <c r="G79" s="267" t="s">
        <v>143</v>
      </c>
      <c r="H79" s="278"/>
      <c r="I79" s="278"/>
      <c r="J79" s="278"/>
      <c r="K79" s="278"/>
      <c r="L79" s="278"/>
    </row>
    <row r="80" spans="2:21" ht="15" customHeight="1">
      <c r="B80" s="269"/>
      <c r="C80" s="276"/>
      <c r="D80" s="249" t="s">
        <v>145</v>
      </c>
      <c r="E80" s="249" t="s">
        <v>264</v>
      </c>
      <c r="F80" s="249" t="s">
        <v>262</v>
      </c>
      <c r="G80" s="249" t="s">
        <v>146</v>
      </c>
      <c r="H80" s="249" t="s">
        <v>147</v>
      </c>
      <c r="I80" s="249" t="s">
        <v>148</v>
      </c>
      <c r="J80" s="249" t="s">
        <v>149</v>
      </c>
      <c r="K80" s="255" t="s">
        <v>561</v>
      </c>
      <c r="L80" s="252" t="s">
        <v>562</v>
      </c>
      <c r="M80" s="252" t="s">
        <v>579</v>
      </c>
      <c r="N80" s="252" t="s">
        <v>563</v>
      </c>
      <c r="O80" s="249" t="s">
        <v>564</v>
      </c>
      <c r="P80" s="252" t="s">
        <v>475</v>
      </c>
      <c r="Q80" s="249" t="s">
        <v>474</v>
      </c>
      <c r="R80" s="252" t="s">
        <v>565</v>
      </c>
      <c r="S80" s="249" t="s">
        <v>566</v>
      </c>
      <c r="T80" s="252" t="s">
        <v>567</v>
      </c>
      <c r="U80" s="252" t="s">
        <v>568</v>
      </c>
    </row>
    <row r="81" spans="2:21" ht="27.75" customHeight="1">
      <c r="B81" s="269"/>
      <c r="C81" s="276"/>
      <c r="D81" s="250"/>
      <c r="E81" s="250"/>
      <c r="F81" s="250"/>
      <c r="G81" s="250"/>
      <c r="H81" s="250"/>
      <c r="I81" s="250"/>
      <c r="J81" s="250"/>
      <c r="K81" s="255"/>
      <c r="L81" s="253"/>
      <c r="M81" s="253"/>
      <c r="N81" s="253"/>
      <c r="O81" s="250"/>
      <c r="P81" s="253"/>
      <c r="Q81" s="250"/>
      <c r="R81" s="253"/>
      <c r="S81" s="250"/>
      <c r="T81" s="253"/>
      <c r="U81" s="253"/>
    </row>
    <row r="82" spans="2:21" ht="27.75" customHeight="1">
      <c r="B82" s="270"/>
      <c r="C82" s="277"/>
      <c r="D82" s="251"/>
      <c r="E82" s="251"/>
      <c r="F82" s="251"/>
      <c r="G82" s="251"/>
      <c r="H82" s="251"/>
      <c r="I82" s="251"/>
      <c r="J82" s="251"/>
      <c r="K82" s="255"/>
      <c r="L82" s="254"/>
      <c r="M82" s="265"/>
      <c r="N82" s="254"/>
      <c r="O82" s="251"/>
      <c r="P82" s="254"/>
      <c r="Q82" s="251"/>
      <c r="R82" s="254"/>
      <c r="S82" s="251"/>
      <c r="T82" s="254"/>
      <c r="U82" s="254"/>
    </row>
    <row r="83" spans="2:21" ht="27.75" customHeight="1">
      <c r="B83" s="149" t="s">
        <v>556</v>
      </c>
      <c r="C83" s="77" t="s">
        <v>158</v>
      </c>
      <c r="D83" s="75">
        <v>28</v>
      </c>
      <c r="E83" s="75">
        <v>28</v>
      </c>
      <c r="F83" s="75">
        <v>0</v>
      </c>
      <c r="G83" s="196">
        <v>70.400000000000006</v>
      </c>
      <c r="H83" s="153">
        <v>58.7</v>
      </c>
      <c r="I83" s="153">
        <v>63.9</v>
      </c>
      <c r="J83" s="195">
        <v>60.6</v>
      </c>
      <c r="K83" s="197">
        <v>61.1</v>
      </c>
      <c r="L83" s="77">
        <v>72.3</v>
      </c>
      <c r="M83" s="197"/>
      <c r="N83" s="77"/>
      <c r="O83" s="197"/>
      <c r="P83" s="77"/>
      <c r="Q83" s="197"/>
      <c r="R83" s="77"/>
      <c r="S83" s="197"/>
      <c r="T83" s="77"/>
      <c r="U83" s="77"/>
    </row>
    <row r="84" spans="2:21">
      <c r="B84" s="88"/>
      <c r="C84" s="77" t="s">
        <v>159</v>
      </c>
      <c r="D84" s="77">
        <v>40</v>
      </c>
      <c r="E84" s="77">
        <v>39</v>
      </c>
      <c r="F84" s="77">
        <v>1</v>
      </c>
      <c r="G84" s="150">
        <v>57.8</v>
      </c>
      <c r="H84" s="151">
        <v>51.2</v>
      </c>
      <c r="I84" s="151">
        <v>49.6</v>
      </c>
      <c r="J84" s="198">
        <v>61.8</v>
      </c>
      <c r="K84" s="198">
        <v>68.400000000000006</v>
      </c>
      <c r="L84" s="77">
        <v>68</v>
      </c>
      <c r="M84" s="198"/>
      <c r="N84" s="77"/>
      <c r="O84" s="198"/>
      <c r="P84" s="77"/>
      <c r="Q84" s="198"/>
      <c r="R84" s="77"/>
      <c r="S84" s="198"/>
      <c r="T84" s="77">
        <v>58</v>
      </c>
      <c r="U84" s="77">
        <v>76.2</v>
      </c>
    </row>
    <row r="85" spans="2:21">
      <c r="B85" s="88"/>
      <c r="C85" s="77" t="s">
        <v>160</v>
      </c>
      <c r="D85" s="77">
        <v>59</v>
      </c>
      <c r="E85" s="77">
        <v>57</v>
      </c>
      <c r="F85" s="77">
        <v>0</v>
      </c>
      <c r="G85" s="150">
        <v>54.1</v>
      </c>
      <c r="H85" s="151">
        <v>45.7</v>
      </c>
      <c r="I85" s="151">
        <v>42.5</v>
      </c>
      <c r="J85" s="198">
        <v>60.6</v>
      </c>
      <c r="K85" s="198">
        <v>48.4</v>
      </c>
      <c r="L85" s="77">
        <v>53.6</v>
      </c>
      <c r="M85" s="198" t="s">
        <v>569</v>
      </c>
      <c r="N85" s="77" t="s">
        <v>570</v>
      </c>
      <c r="O85" s="198" t="s">
        <v>569</v>
      </c>
      <c r="P85" s="77" t="s">
        <v>571</v>
      </c>
      <c r="Q85" s="198" t="s">
        <v>570</v>
      </c>
      <c r="R85" s="77"/>
      <c r="S85" s="198">
        <v>68</v>
      </c>
      <c r="T85" s="77">
        <v>68.5</v>
      </c>
      <c r="U85" s="77">
        <v>75.900000000000006</v>
      </c>
    </row>
    <row r="86" spans="2:21">
      <c r="B86" s="88"/>
      <c r="C86" s="77" t="s">
        <v>464</v>
      </c>
      <c r="D86" s="77">
        <v>206</v>
      </c>
      <c r="E86" s="77">
        <v>201</v>
      </c>
      <c r="F86" s="77">
        <v>0</v>
      </c>
      <c r="G86" s="150">
        <v>50.3</v>
      </c>
      <c r="H86" s="151" t="s">
        <v>572</v>
      </c>
      <c r="I86" s="151" t="s">
        <v>572</v>
      </c>
      <c r="J86" s="198">
        <v>65.5</v>
      </c>
      <c r="K86" s="198">
        <v>63.4</v>
      </c>
      <c r="L86" s="77" t="s">
        <v>570</v>
      </c>
      <c r="M86" s="198">
        <v>59.2</v>
      </c>
      <c r="N86" s="77">
        <v>66.8</v>
      </c>
      <c r="O86" s="198">
        <v>63.8</v>
      </c>
      <c r="P86" s="77">
        <v>62.9</v>
      </c>
      <c r="Q86" s="198">
        <v>67.900000000000006</v>
      </c>
      <c r="R86" s="77">
        <v>73.099999999999994</v>
      </c>
      <c r="S86" s="198">
        <v>67.900000000000006</v>
      </c>
      <c r="T86" s="77">
        <v>73.099999999999994</v>
      </c>
      <c r="U86" s="77">
        <v>73.099999999999994</v>
      </c>
    </row>
    <row r="87" spans="2:21">
      <c r="B87" s="88"/>
      <c r="C87" s="77" t="s">
        <v>465</v>
      </c>
      <c r="D87" s="77">
        <v>198</v>
      </c>
      <c r="E87" s="77">
        <v>196</v>
      </c>
      <c r="F87" s="77">
        <v>2</v>
      </c>
      <c r="G87" s="150">
        <v>40.200000000000003</v>
      </c>
      <c r="H87" s="151" t="s">
        <v>569</v>
      </c>
      <c r="I87" s="151"/>
      <c r="J87" s="198">
        <v>67.400000000000006</v>
      </c>
      <c r="K87" s="198">
        <v>56.8</v>
      </c>
      <c r="L87" s="77"/>
      <c r="M87" s="198">
        <v>57.7</v>
      </c>
      <c r="N87" s="77">
        <v>58</v>
      </c>
      <c r="O87" s="198">
        <v>54.3</v>
      </c>
      <c r="P87" s="77">
        <v>61.4</v>
      </c>
      <c r="Q87" s="198">
        <v>68.8</v>
      </c>
      <c r="R87" s="77">
        <v>59.4</v>
      </c>
      <c r="S87" s="198"/>
      <c r="T87" s="77"/>
      <c r="U87" s="77"/>
    </row>
    <row r="88" spans="2:21">
      <c r="B88" s="86" t="s">
        <v>580</v>
      </c>
      <c r="C88" s="75" t="s">
        <v>150</v>
      </c>
      <c r="D88" s="75">
        <v>44</v>
      </c>
      <c r="E88" s="75">
        <v>42</v>
      </c>
      <c r="F88" s="75">
        <v>2</v>
      </c>
      <c r="G88" s="87">
        <v>70</v>
      </c>
      <c r="H88" s="75">
        <v>69.7</v>
      </c>
      <c r="I88" s="75"/>
      <c r="J88" s="195">
        <v>67.7</v>
      </c>
      <c r="K88" s="198"/>
      <c r="L88" s="77"/>
      <c r="M88" s="199"/>
      <c r="N88" s="77"/>
      <c r="O88" s="198"/>
      <c r="P88" s="77"/>
      <c r="Q88" s="198"/>
      <c r="R88" s="77"/>
      <c r="S88" s="198"/>
      <c r="T88" s="77"/>
      <c r="U88" s="77"/>
    </row>
    <row r="89" spans="2:21">
      <c r="B89" s="88"/>
      <c r="C89" s="77" t="s">
        <v>151</v>
      </c>
      <c r="D89" s="77">
        <v>30</v>
      </c>
      <c r="E89" s="77">
        <v>27</v>
      </c>
      <c r="F89" s="77">
        <v>3</v>
      </c>
      <c r="G89" s="150">
        <v>60.2</v>
      </c>
      <c r="H89" s="151">
        <v>69.7</v>
      </c>
      <c r="I89" s="151"/>
      <c r="J89" s="198">
        <v>67.7</v>
      </c>
      <c r="K89" s="198"/>
      <c r="L89" s="77"/>
      <c r="M89" s="198"/>
      <c r="N89" s="77"/>
      <c r="O89" s="198"/>
      <c r="P89" s="77"/>
      <c r="Q89" s="198"/>
      <c r="R89" s="77"/>
      <c r="S89" s="198"/>
      <c r="T89" s="77"/>
      <c r="U89" s="77"/>
    </row>
    <row r="90" spans="2:21">
      <c r="B90" s="88"/>
      <c r="C90" s="77" t="s">
        <v>152</v>
      </c>
      <c r="D90" s="77">
        <v>23</v>
      </c>
      <c r="E90" s="77">
        <v>21</v>
      </c>
      <c r="F90" s="77">
        <v>2</v>
      </c>
      <c r="G90" s="150">
        <v>66.5</v>
      </c>
      <c r="H90" s="151">
        <v>76</v>
      </c>
      <c r="I90" s="151"/>
      <c r="J90" s="198">
        <v>63</v>
      </c>
      <c r="K90" s="198"/>
      <c r="L90" s="77"/>
      <c r="M90" s="198"/>
      <c r="N90" s="77"/>
      <c r="O90" s="198"/>
      <c r="P90" s="77"/>
      <c r="Q90" s="198"/>
      <c r="R90" s="77"/>
      <c r="S90" s="198"/>
      <c r="T90" s="77"/>
      <c r="U90" s="77"/>
    </row>
    <row r="91" spans="2:21">
      <c r="B91" s="88"/>
      <c r="C91" s="77" t="s">
        <v>153</v>
      </c>
      <c r="D91" s="77">
        <v>30</v>
      </c>
      <c r="E91" s="77">
        <v>30</v>
      </c>
      <c r="F91" s="77" t="s">
        <v>575</v>
      </c>
      <c r="G91" s="150">
        <v>72</v>
      </c>
      <c r="H91" s="151">
        <v>62.8</v>
      </c>
      <c r="I91" s="151"/>
      <c r="J91" s="198">
        <v>76.099999999999994</v>
      </c>
      <c r="K91" s="198"/>
      <c r="L91" s="77"/>
      <c r="M91" s="198"/>
      <c r="N91" s="77"/>
      <c r="O91" s="198"/>
      <c r="P91" s="77"/>
      <c r="Q91" s="198"/>
      <c r="R91" s="77"/>
      <c r="S91" s="198"/>
      <c r="T91" s="77"/>
      <c r="U91" s="77"/>
    </row>
    <row r="92" spans="2:21">
      <c r="B92" s="88"/>
      <c r="C92" s="77" t="s">
        <v>154</v>
      </c>
      <c r="D92" s="77">
        <v>22</v>
      </c>
      <c r="E92" s="77">
        <v>22</v>
      </c>
      <c r="F92" s="77" t="s">
        <v>473</v>
      </c>
      <c r="G92" s="150">
        <v>66.900000000000006</v>
      </c>
      <c r="H92" s="151">
        <v>60</v>
      </c>
      <c r="I92" s="151">
        <v>72.5</v>
      </c>
      <c r="J92" s="198" t="s">
        <v>581</v>
      </c>
      <c r="K92" s="198"/>
      <c r="L92" s="77"/>
      <c r="M92" s="198">
        <v>64.900000000000006</v>
      </c>
      <c r="N92" s="77"/>
      <c r="O92" s="198"/>
      <c r="P92" s="77"/>
      <c r="Q92" s="198"/>
      <c r="R92" s="77"/>
      <c r="S92" s="198"/>
      <c r="T92" s="77"/>
      <c r="U92" s="77"/>
    </row>
    <row r="93" spans="2:21">
      <c r="B93" s="88"/>
      <c r="C93" s="77" t="s">
        <v>155</v>
      </c>
      <c r="D93" s="77">
        <v>23</v>
      </c>
      <c r="E93" s="77">
        <v>23</v>
      </c>
      <c r="F93" s="77" t="s">
        <v>575</v>
      </c>
      <c r="G93" s="150">
        <v>66.599999999999994</v>
      </c>
      <c r="H93" s="151">
        <v>55.6</v>
      </c>
      <c r="I93" s="151">
        <v>72.5</v>
      </c>
      <c r="J93" s="198">
        <v>63.5</v>
      </c>
      <c r="K93" s="198"/>
      <c r="L93" s="77"/>
      <c r="M93" s="198">
        <v>63.9</v>
      </c>
      <c r="N93" s="77"/>
      <c r="O93" s="198"/>
      <c r="P93" s="77"/>
      <c r="Q93" s="198"/>
      <c r="R93" s="77"/>
      <c r="S93" s="198"/>
      <c r="T93" s="77"/>
      <c r="U93" s="77"/>
    </row>
    <row r="94" spans="2:21">
      <c r="B94" s="88"/>
      <c r="C94" s="77" t="s">
        <v>156</v>
      </c>
      <c r="D94" s="77">
        <v>26</v>
      </c>
      <c r="E94" s="77">
        <v>26</v>
      </c>
      <c r="F94" s="77" t="s">
        <v>473</v>
      </c>
      <c r="G94" s="150">
        <v>64.599999999999994</v>
      </c>
      <c r="H94" s="151">
        <v>62</v>
      </c>
      <c r="I94" s="151">
        <v>67.400000000000006</v>
      </c>
      <c r="J94" s="198">
        <v>64.3</v>
      </c>
      <c r="K94" s="198"/>
      <c r="L94" s="77"/>
      <c r="M94" s="198">
        <v>61</v>
      </c>
      <c r="N94" s="77"/>
      <c r="O94" s="198"/>
      <c r="P94" s="77"/>
      <c r="Q94" s="198"/>
      <c r="R94" s="77"/>
      <c r="S94" s="198"/>
      <c r="T94" s="77"/>
      <c r="U94" s="77"/>
    </row>
    <row r="95" spans="2:21">
      <c r="B95" s="88"/>
      <c r="C95" s="77" t="s">
        <v>157</v>
      </c>
      <c r="D95" s="77">
        <v>29</v>
      </c>
      <c r="E95" s="77">
        <v>29</v>
      </c>
      <c r="F95" s="77" t="s">
        <v>473</v>
      </c>
      <c r="G95" s="150">
        <v>68.3</v>
      </c>
      <c r="H95" s="151">
        <v>60.3</v>
      </c>
      <c r="I95" s="151">
        <v>68</v>
      </c>
      <c r="J95" s="198">
        <v>63.85</v>
      </c>
      <c r="K95" s="77">
        <v>60</v>
      </c>
      <c r="L95" s="200">
        <v>63.1</v>
      </c>
      <c r="M95" s="198"/>
      <c r="N95" s="77"/>
      <c r="O95" s="198"/>
      <c r="P95" s="77"/>
      <c r="Q95" s="198"/>
      <c r="R95" s="77"/>
      <c r="S95" s="198"/>
      <c r="T95" s="77"/>
      <c r="U95" s="77"/>
    </row>
    <row r="96" spans="2:21">
      <c r="B96" s="86" t="s">
        <v>582</v>
      </c>
      <c r="C96" s="75" t="s">
        <v>156</v>
      </c>
      <c r="D96" s="75">
        <v>9</v>
      </c>
      <c r="E96" s="75">
        <v>9</v>
      </c>
      <c r="F96" s="75">
        <v>0</v>
      </c>
      <c r="G96" s="201">
        <v>66.5</v>
      </c>
      <c r="H96" s="202">
        <v>71.8</v>
      </c>
      <c r="I96" s="202">
        <v>70.599999999999994</v>
      </c>
      <c r="J96" s="203">
        <v>81.7</v>
      </c>
      <c r="K96" s="198"/>
      <c r="L96" s="77"/>
      <c r="M96" s="204">
        <v>70.8</v>
      </c>
      <c r="N96" s="77"/>
      <c r="O96" s="198"/>
      <c r="P96" s="77"/>
      <c r="Q96" s="198"/>
      <c r="R96" s="77"/>
      <c r="S96" s="198"/>
      <c r="T96" s="77"/>
      <c r="U96" s="77"/>
    </row>
    <row r="97" spans="2:21">
      <c r="B97" s="88"/>
      <c r="C97" s="77" t="s">
        <v>583</v>
      </c>
      <c r="D97" s="77">
        <v>16</v>
      </c>
      <c r="E97" s="77">
        <v>16</v>
      </c>
      <c r="F97" s="77">
        <v>0</v>
      </c>
      <c r="G97" s="150">
        <v>67.5</v>
      </c>
      <c r="H97" s="151">
        <v>59</v>
      </c>
      <c r="I97" s="151">
        <v>61</v>
      </c>
      <c r="J97" s="198">
        <v>79.5</v>
      </c>
      <c r="K97" s="198"/>
      <c r="L97" s="77"/>
      <c r="M97" s="198">
        <v>64.2</v>
      </c>
      <c r="N97" s="77"/>
      <c r="O97" s="198"/>
      <c r="P97" s="77"/>
      <c r="Q97" s="198"/>
      <c r="R97" s="77"/>
      <c r="S97" s="198"/>
      <c r="T97" s="77"/>
      <c r="U97" s="77"/>
    </row>
    <row r="98" spans="2:21">
      <c r="B98" s="88"/>
      <c r="C98" s="77" t="s">
        <v>154</v>
      </c>
      <c r="D98" s="77">
        <v>19</v>
      </c>
      <c r="E98" s="77">
        <v>19</v>
      </c>
      <c r="F98" s="77">
        <v>2</v>
      </c>
      <c r="G98" s="150">
        <v>70.099999999999994</v>
      </c>
      <c r="H98" s="151">
        <v>67.400000000000006</v>
      </c>
      <c r="I98" s="151">
        <v>61.1</v>
      </c>
      <c r="J98" s="198">
        <v>79.3</v>
      </c>
      <c r="K98" s="198"/>
      <c r="L98" s="77"/>
      <c r="M98" s="198">
        <v>64.8</v>
      </c>
      <c r="N98" s="77"/>
      <c r="O98" s="198"/>
      <c r="P98" s="77"/>
      <c r="Q98" s="198"/>
      <c r="R98" s="77"/>
      <c r="S98" s="198"/>
      <c r="T98" s="77"/>
      <c r="U98" s="77"/>
    </row>
    <row r="99" spans="2:21">
      <c r="B99" s="88"/>
      <c r="C99" s="77" t="s">
        <v>153</v>
      </c>
      <c r="D99" s="77">
        <v>18</v>
      </c>
      <c r="E99" s="77">
        <v>18</v>
      </c>
      <c r="F99" s="77">
        <v>0</v>
      </c>
      <c r="G99" s="150">
        <v>76.8</v>
      </c>
      <c r="H99" s="151">
        <v>69.599999999999994</v>
      </c>
      <c r="I99" s="296"/>
      <c r="J99" s="198">
        <v>81.599999999999994</v>
      </c>
      <c r="K99" s="198"/>
      <c r="L99" s="77"/>
      <c r="M99" s="297"/>
      <c r="N99" s="77"/>
      <c r="O99" s="198"/>
      <c r="P99" s="77"/>
      <c r="Q99" s="198"/>
      <c r="R99" s="77"/>
      <c r="S99" s="198"/>
      <c r="T99" s="77"/>
      <c r="U99" s="77"/>
    </row>
    <row r="100" spans="2:21">
      <c r="B100" s="88"/>
      <c r="C100" s="77" t="s">
        <v>584</v>
      </c>
      <c r="D100" s="77">
        <v>16</v>
      </c>
      <c r="E100" s="77">
        <v>16</v>
      </c>
      <c r="F100" s="77">
        <v>0</v>
      </c>
      <c r="G100" s="150">
        <v>67.2</v>
      </c>
      <c r="H100" s="151">
        <v>80.3</v>
      </c>
      <c r="I100" s="296"/>
      <c r="J100" s="198">
        <v>73.8</v>
      </c>
      <c r="K100" s="198"/>
      <c r="L100" s="77"/>
      <c r="M100" s="297"/>
      <c r="N100" s="77"/>
      <c r="O100" s="198"/>
      <c r="P100" s="77"/>
      <c r="Q100" s="198"/>
      <c r="R100" s="77"/>
      <c r="S100" s="198"/>
      <c r="T100" s="77"/>
      <c r="U100" s="77"/>
    </row>
    <row r="101" spans="2:21">
      <c r="B101" s="88"/>
      <c r="C101" s="77" t="s">
        <v>151</v>
      </c>
      <c r="D101" s="77">
        <v>23</v>
      </c>
      <c r="E101" s="77">
        <v>23</v>
      </c>
      <c r="F101" s="77">
        <v>0</v>
      </c>
      <c r="G101" s="150">
        <v>64.8</v>
      </c>
      <c r="H101" s="151">
        <v>81.400000000000006</v>
      </c>
      <c r="I101" s="296"/>
      <c r="J101" s="198">
        <v>74</v>
      </c>
      <c r="K101" s="198"/>
      <c r="L101" s="77"/>
      <c r="M101" s="297"/>
      <c r="N101" s="77"/>
      <c r="O101" s="198"/>
      <c r="P101" s="77"/>
      <c r="Q101" s="198"/>
      <c r="R101" s="77"/>
      <c r="S101" s="198"/>
      <c r="T101" s="77"/>
      <c r="U101" s="77"/>
    </row>
    <row r="102" spans="2:21">
      <c r="B102" s="88"/>
      <c r="C102" s="77" t="s">
        <v>150</v>
      </c>
      <c r="D102" s="77">
        <v>31</v>
      </c>
      <c r="E102" s="77">
        <v>31</v>
      </c>
      <c r="F102" s="77">
        <v>1</v>
      </c>
      <c r="G102" s="150">
        <v>80.5</v>
      </c>
      <c r="H102" s="151">
        <v>86.8</v>
      </c>
      <c r="I102" s="296"/>
      <c r="J102" s="198">
        <v>85.3</v>
      </c>
      <c r="K102" s="198"/>
      <c r="L102" s="77"/>
      <c r="M102" s="297"/>
      <c r="N102" s="77"/>
      <c r="O102" s="198"/>
      <c r="P102" s="77"/>
      <c r="Q102" s="198"/>
      <c r="R102" s="77"/>
      <c r="S102" s="198"/>
      <c r="T102" s="77"/>
      <c r="U102" s="77"/>
    </row>
    <row r="103" spans="2:21">
      <c r="B103" s="86" t="s">
        <v>587</v>
      </c>
      <c r="C103" s="75" t="s">
        <v>150</v>
      </c>
      <c r="D103" s="75">
        <v>30</v>
      </c>
      <c r="E103" s="75">
        <v>29</v>
      </c>
      <c r="F103" s="75">
        <v>1</v>
      </c>
      <c r="G103" s="196">
        <v>66.5</v>
      </c>
      <c r="H103" s="153">
        <v>68.8</v>
      </c>
      <c r="I103" s="75"/>
      <c r="J103" s="195">
        <v>74.7</v>
      </c>
      <c r="K103" s="198"/>
      <c r="L103" s="77"/>
      <c r="M103" s="199"/>
      <c r="N103" s="77"/>
      <c r="O103" s="198"/>
      <c r="P103" s="77"/>
      <c r="Q103" s="198"/>
      <c r="R103" s="77"/>
      <c r="S103" s="198"/>
      <c r="T103" s="77"/>
      <c r="U103" s="77"/>
    </row>
    <row r="104" spans="2:21">
      <c r="B104" s="86"/>
      <c r="C104" s="77">
        <v>1</v>
      </c>
      <c r="D104" s="77">
        <v>26</v>
      </c>
      <c r="E104" s="77">
        <v>24</v>
      </c>
      <c r="F104" s="77">
        <v>2</v>
      </c>
      <c r="G104" s="150">
        <v>66.5</v>
      </c>
      <c r="H104" s="151">
        <v>76.599999999999994</v>
      </c>
      <c r="I104" s="151"/>
      <c r="J104" s="198">
        <v>66</v>
      </c>
      <c r="K104" s="198"/>
      <c r="L104" s="77"/>
      <c r="M104" s="198"/>
      <c r="N104" s="77"/>
      <c r="O104" s="198"/>
      <c r="P104" s="77"/>
      <c r="Q104" s="198"/>
      <c r="R104" s="77"/>
      <c r="S104" s="198"/>
      <c r="T104" s="77"/>
      <c r="U104" s="77"/>
    </row>
    <row r="105" spans="2:21">
      <c r="B105" s="86"/>
      <c r="C105" s="77">
        <v>2</v>
      </c>
      <c r="D105" s="77">
        <v>29</v>
      </c>
      <c r="E105" s="77">
        <v>26</v>
      </c>
      <c r="F105" s="77">
        <v>3</v>
      </c>
      <c r="G105" s="150">
        <v>72.099999999999994</v>
      </c>
      <c r="H105" s="151">
        <v>69.2</v>
      </c>
      <c r="I105" s="151"/>
      <c r="J105" s="198">
        <v>78.900000000000006</v>
      </c>
      <c r="K105" s="198"/>
      <c r="L105" s="77"/>
      <c r="M105" s="198"/>
      <c r="N105" s="77"/>
      <c r="O105" s="198"/>
      <c r="P105" s="77"/>
      <c r="Q105" s="198"/>
      <c r="R105" s="77"/>
      <c r="S105" s="198"/>
      <c r="T105" s="77"/>
      <c r="U105" s="77"/>
    </row>
    <row r="106" spans="2:21">
      <c r="B106" s="86"/>
      <c r="C106" s="77">
        <v>3</v>
      </c>
      <c r="D106" s="77">
        <v>20</v>
      </c>
      <c r="E106" s="77">
        <v>20</v>
      </c>
      <c r="F106" s="77">
        <v>0</v>
      </c>
      <c r="G106" s="150">
        <v>77.900000000000006</v>
      </c>
      <c r="H106" s="151">
        <v>64.599999999999994</v>
      </c>
      <c r="I106" s="151"/>
      <c r="J106" s="198">
        <v>68.7</v>
      </c>
      <c r="K106" s="198"/>
      <c r="L106" s="77"/>
      <c r="M106" s="198"/>
      <c r="N106" s="77"/>
      <c r="O106" s="198"/>
      <c r="P106" s="77"/>
      <c r="Q106" s="198"/>
      <c r="R106" s="77"/>
      <c r="S106" s="198"/>
      <c r="T106" s="77"/>
      <c r="U106" s="77"/>
    </row>
    <row r="107" spans="2:21">
      <c r="B107" s="86"/>
      <c r="C107" s="77">
        <v>4</v>
      </c>
      <c r="D107" s="77">
        <v>27</v>
      </c>
      <c r="E107" s="77">
        <v>19</v>
      </c>
      <c r="F107" s="77">
        <v>8</v>
      </c>
      <c r="G107" s="150">
        <v>59.1</v>
      </c>
      <c r="H107" s="151">
        <v>47.1</v>
      </c>
      <c r="I107" s="151">
        <v>57.6</v>
      </c>
      <c r="J107" s="198">
        <v>62.3</v>
      </c>
      <c r="K107" s="198"/>
      <c r="L107" s="77"/>
      <c r="M107" s="198">
        <v>60.8</v>
      </c>
      <c r="N107" s="77"/>
      <c r="O107" s="198"/>
      <c r="P107" s="77"/>
      <c r="Q107" s="198"/>
      <c r="R107" s="77"/>
      <c r="S107" s="198"/>
      <c r="T107" s="77"/>
      <c r="U107" s="77"/>
    </row>
    <row r="108" spans="2:21">
      <c r="B108" s="86"/>
      <c r="C108" s="77">
        <v>5</v>
      </c>
      <c r="D108" s="77">
        <v>28</v>
      </c>
      <c r="E108" s="77">
        <v>22</v>
      </c>
      <c r="F108" s="77">
        <v>6</v>
      </c>
      <c r="G108" s="150">
        <v>52.3</v>
      </c>
      <c r="H108" s="151">
        <v>66.3</v>
      </c>
      <c r="I108" s="151">
        <v>65.400000000000006</v>
      </c>
      <c r="J108" s="198">
        <v>67</v>
      </c>
      <c r="K108" s="198"/>
      <c r="L108" s="77"/>
      <c r="M108" s="198">
        <v>61.9</v>
      </c>
      <c r="N108" s="77"/>
      <c r="O108" s="198"/>
      <c r="P108" s="77"/>
      <c r="Q108" s="198"/>
      <c r="R108" s="77"/>
      <c r="S108" s="198"/>
      <c r="T108" s="77"/>
      <c r="U108" s="77"/>
    </row>
    <row r="109" spans="2:21">
      <c r="B109" s="86"/>
      <c r="C109" s="77">
        <v>6</v>
      </c>
      <c r="D109" s="77">
        <v>19</v>
      </c>
      <c r="E109" s="77">
        <v>19</v>
      </c>
      <c r="F109" s="77">
        <v>0</v>
      </c>
      <c r="G109" s="150">
        <v>64.5</v>
      </c>
      <c r="H109" s="151">
        <v>60.8</v>
      </c>
      <c r="I109" s="151">
        <v>67.5</v>
      </c>
      <c r="J109" s="198">
        <v>72.400000000000006</v>
      </c>
      <c r="K109" s="198"/>
      <c r="L109" s="77"/>
      <c r="M109" s="198">
        <v>72.400000000000006</v>
      </c>
      <c r="N109" s="77"/>
      <c r="O109" s="198"/>
      <c r="P109" s="77"/>
      <c r="Q109" s="198"/>
      <c r="R109" s="77"/>
      <c r="S109" s="198"/>
      <c r="T109" s="77"/>
      <c r="U109" s="77"/>
    </row>
    <row r="110" spans="2:21">
      <c r="B110" s="149" t="s">
        <v>589</v>
      </c>
      <c r="C110" s="75" t="s">
        <v>157</v>
      </c>
      <c r="D110" s="75">
        <v>48</v>
      </c>
      <c r="E110" s="75">
        <v>46</v>
      </c>
      <c r="F110" s="75">
        <v>0</v>
      </c>
      <c r="G110" s="196">
        <v>68.400000000000006</v>
      </c>
      <c r="H110" s="153">
        <v>56</v>
      </c>
      <c r="I110" s="153">
        <v>57.05</v>
      </c>
      <c r="J110" s="195">
        <v>70</v>
      </c>
      <c r="K110" s="198"/>
      <c r="L110" s="77"/>
      <c r="M110" s="197">
        <v>58.17</v>
      </c>
      <c r="N110" s="77"/>
      <c r="O110" s="198"/>
      <c r="P110" s="77"/>
      <c r="Q110" s="198"/>
      <c r="R110" s="77"/>
      <c r="S110" s="198"/>
      <c r="T110" s="77"/>
      <c r="U110" s="77"/>
    </row>
    <row r="111" spans="2:21">
      <c r="B111" s="88"/>
      <c r="C111" s="77" t="s">
        <v>158</v>
      </c>
      <c r="D111" s="77">
        <v>41</v>
      </c>
      <c r="E111" s="77">
        <v>39</v>
      </c>
      <c r="F111" s="77">
        <v>0</v>
      </c>
      <c r="G111" s="150">
        <v>65.55</v>
      </c>
      <c r="H111" s="151">
        <v>61</v>
      </c>
      <c r="I111" s="151">
        <v>55.95</v>
      </c>
      <c r="J111" s="198">
        <v>69.45</v>
      </c>
      <c r="K111" s="198"/>
      <c r="L111" s="77"/>
      <c r="M111" s="198">
        <v>52.23</v>
      </c>
      <c r="N111" s="77"/>
      <c r="O111" s="198"/>
      <c r="P111" s="77"/>
      <c r="Q111" s="198"/>
      <c r="R111" s="77"/>
      <c r="S111" s="198"/>
      <c r="T111" s="77"/>
      <c r="U111" s="77"/>
    </row>
    <row r="112" spans="2:21">
      <c r="B112" s="88"/>
      <c r="C112" s="77" t="s">
        <v>159</v>
      </c>
      <c r="D112" s="77">
        <v>61</v>
      </c>
      <c r="E112" s="77">
        <v>61</v>
      </c>
      <c r="F112" s="77">
        <v>0</v>
      </c>
      <c r="G112" s="150">
        <v>50.5</v>
      </c>
      <c r="H112" s="151">
        <v>47.9</v>
      </c>
      <c r="I112" s="151">
        <v>49.43</v>
      </c>
      <c r="J112" s="198">
        <v>76.900000000000006</v>
      </c>
      <c r="K112" s="198"/>
      <c r="L112" s="77"/>
      <c r="M112" s="198">
        <v>63.57</v>
      </c>
      <c r="N112" s="77"/>
      <c r="O112" s="198"/>
      <c r="P112" s="77"/>
      <c r="Q112" s="198"/>
      <c r="R112" s="77"/>
      <c r="S112" s="198"/>
      <c r="T112" s="77"/>
      <c r="U112" s="77"/>
    </row>
    <row r="113" spans="2:21">
      <c r="B113" s="88"/>
      <c r="C113" s="77" t="s">
        <v>160</v>
      </c>
      <c r="D113" s="77">
        <v>53</v>
      </c>
      <c r="E113" s="77">
        <v>53</v>
      </c>
      <c r="F113" s="77">
        <v>1</v>
      </c>
      <c r="G113" s="150">
        <v>51.25</v>
      </c>
      <c r="H113" s="151">
        <v>33.28</v>
      </c>
      <c r="I113" s="151">
        <v>37.9</v>
      </c>
      <c r="J113" s="198">
        <v>66.63</v>
      </c>
      <c r="K113" s="198"/>
      <c r="L113" s="77"/>
      <c r="M113" s="198">
        <v>48.15</v>
      </c>
      <c r="N113" s="77"/>
      <c r="O113" s="198"/>
      <c r="P113" s="77"/>
      <c r="Q113" s="198"/>
      <c r="R113" s="77"/>
      <c r="S113" s="198"/>
      <c r="T113" s="77"/>
      <c r="U113" s="77"/>
    </row>
    <row r="114" spans="2:21">
      <c r="B114" s="79" t="s">
        <v>13</v>
      </c>
      <c r="C114" s="80" t="s">
        <v>0</v>
      </c>
    </row>
    <row r="115" spans="2:21">
      <c r="B115" s="79" t="s">
        <v>14</v>
      </c>
      <c r="C115" s="81" t="s">
        <v>120</v>
      </c>
    </row>
    <row r="116" spans="2:21">
      <c r="B116" s="79" t="s">
        <v>391</v>
      </c>
      <c r="C116" s="81"/>
    </row>
    <row r="117" spans="2:21">
      <c r="B117" s="79" t="s">
        <v>15</v>
      </c>
      <c r="C117" s="80"/>
    </row>
    <row r="144" ht="15" customHeight="1"/>
  </sheetData>
  <mergeCells count="60">
    <mergeCell ref="I3:J3"/>
    <mergeCell ref="L3:M3"/>
    <mergeCell ref="N3:O3"/>
    <mergeCell ref="N33:O33"/>
    <mergeCell ref="G79:L79"/>
    <mergeCell ref="D80:D82"/>
    <mergeCell ref="E80:E82"/>
    <mergeCell ref="F80:F82"/>
    <mergeCell ref="G80:G82"/>
    <mergeCell ref="H80:H82"/>
    <mergeCell ref="I80:I82"/>
    <mergeCell ref="B62:B65"/>
    <mergeCell ref="C62:C65"/>
    <mergeCell ref="D62:D65"/>
    <mergeCell ref="B79:B82"/>
    <mergeCell ref="C79:C82"/>
    <mergeCell ref="R3:S3"/>
    <mergeCell ref="T3:U3"/>
    <mergeCell ref="V3:V4"/>
    <mergeCell ref="B17:B19"/>
    <mergeCell ref="C17:H17"/>
    <mergeCell ref="B2:B4"/>
    <mergeCell ref="C2:C4"/>
    <mergeCell ref="D2:D4"/>
    <mergeCell ref="E2:E4"/>
    <mergeCell ref="F2:F4"/>
    <mergeCell ref="P2:Q2"/>
    <mergeCell ref="R2:V2"/>
    <mergeCell ref="C18:H18"/>
    <mergeCell ref="G2:G4"/>
    <mergeCell ref="H2:H4"/>
    <mergeCell ref="I2:O2"/>
    <mergeCell ref="P33:Q33"/>
    <mergeCell ref="R33:S33"/>
    <mergeCell ref="T33:U33"/>
    <mergeCell ref="B47:B50"/>
    <mergeCell ref="C47:F47"/>
    <mergeCell ref="G47:G50"/>
    <mergeCell ref="C48:C50"/>
    <mergeCell ref="D48:D50"/>
    <mergeCell ref="E48:E50"/>
    <mergeCell ref="F48:F50"/>
    <mergeCell ref="B33:B34"/>
    <mergeCell ref="C33:D33"/>
    <mergeCell ref="E33:F33"/>
    <mergeCell ref="G33:H33"/>
    <mergeCell ref="I33:J33"/>
    <mergeCell ref="L33:M33"/>
    <mergeCell ref="S80:S82"/>
    <mergeCell ref="T80:T82"/>
    <mergeCell ref="U80:U82"/>
    <mergeCell ref="J80:J82"/>
    <mergeCell ref="K80:K82"/>
    <mergeCell ref="L80:L82"/>
    <mergeCell ref="Q80:Q82"/>
    <mergeCell ref="R80:R82"/>
    <mergeCell ref="M80:M82"/>
    <mergeCell ref="N80:N82"/>
    <mergeCell ref="O80:O82"/>
    <mergeCell ref="P80:P82"/>
  </mergeCells>
  <dataValidations count="1">
    <dataValidation type="list" allowBlank="1" showInputMessage="1" showErrorMessage="1" sqref="G51:G55 E5:E9 C51:E55 C66:C70 C5:C9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workbookViewId="0">
      <pane ySplit="2" topLeftCell="A3" activePane="bottomLeft" state="frozen"/>
      <selection pane="bottomLeft" activeCell="D13" sqref="D13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18" t="s">
        <v>11</v>
      </c>
      <c r="D2" s="18" t="s">
        <v>46</v>
      </c>
      <c r="E2" s="18"/>
      <c r="F2" s="41" t="s">
        <v>14</v>
      </c>
      <c r="G2" s="1" t="s">
        <v>15</v>
      </c>
      <c r="H2" s="1" t="s">
        <v>391</v>
      </c>
    </row>
    <row r="3" spans="1:8">
      <c r="B3" s="18" t="s">
        <v>161</v>
      </c>
    </row>
    <row r="4" spans="1:8" ht="16.5" customHeight="1">
      <c r="A4" t="s">
        <v>438</v>
      </c>
      <c r="B4" s="22" t="s">
        <v>162</v>
      </c>
      <c r="C4" s="23" t="s">
        <v>21</v>
      </c>
      <c r="D4" s="23">
        <v>1084</v>
      </c>
      <c r="E4" s="5"/>
      <c r="F4" s="90" t="s">
        <v>163</v>
      </c>
      <c r="G4" s="90"/>
      <c r="H4" s="90" t="s">
        <v>548</v>
      </c>
    </row>
    <row r="5" spans="1:8" ht="16.5" customHeight="1">
      <c r="B5" s="24" t="s">
        <v>164</v>
      </c>
      <c r="C5" s="23" t="s">
        <v>21</v>
      </c>
      <c r="D5" s="69">
        <v>678</v>
      </c>
      <c r="E5" s="5"/>
      <c r="F5" s="91" t="s">
        <v>163</v>
      </c>
      <c r="G5" s="91"/>
      <c r="H5" s="90" t="s">
        <v>548</v>
      </c>
    </row>
    <row r="6" spans="1:8" ht="16.5" customHeight="1">
      <c r="B6" s="24" t="s">
        <v>165</v>
      </c>
      <c r="C6" s="23" t="s">
        <v>21</v>
      </c>
      <c r="D6" s="25">
        <v>0</v>
      </c>
      <c r="E6" s="5"/>
      <c r="F6" s="91" t="s">
        <v>163</v>
      </c>
      <c r="G6" s="91"/>
      <c r="H6" s="91" t="s">
        <v>548</v>
      </c>
    </row>
    <row r="7" spans="1:8" ht="16.5" customHeight="1">
      <c r="B7" s="24" t="s">
        <v>166</v>
      </c>
      <c r="C7" s="23" t="s">
        <v>21</v>
      </c>
      <c r="D7" s="25">
        <v>657</v>
      </c>
      <c r="E7" s="5"/>
      <c r="F7" s="91" t="s">
        <v>163</v>
      </c>
      <c r="G7" s="91"/>
      <c r="H7" s="91" t="s">
        <v>548</v>
      </c>
    </row>
    <row r="8" spans="1:8" ht="16.5" customHeight="1">
      <c r="B8" s="24" t="s">
        <v>167</v>
      </c>
      <c r="C8" s="23" t="s">
        <v>21</v>
      </c>
      <c r="D8" s="25">
        <v>0</v>
      </c>
      <c r="E8" s="5"/>
      <c r="F8" s="91" t="s">
        <v>163</v>
      </c>
      <c r="G8" s="91"/>
      <c r="H8" s="91" t="s">
        <v>548</v>
      </c>
    </row>
    <row r="9" spans="1:8" ht="16.5" customHeight="1">
      <c r="B9" s="24" t="s">
        <v>168</v>
      </c>
      <c r="C9" s="23" t="s">
        <v>21</v>
      </c>
      <c r="D9" s="25">
        <v>21</v>
      </c>
      <c r="E9" s="5"/>
      <c r="F9" s="91" t="s">
        <v>163</v>
      </c>
      <c r="G9" s="91"/>
      <c r="H9" s="91" t="s">
        <v>548</v>
      </c>
    </row>
    <row r="10" spans="1:8" ht="15.75" customHeight="1">
      <c r="B10" s="24" t="s">
        <v>169</v>
      </c>
      <c r="C10" s="23" t="s">
        <v>21</v>
      </c>
      <c r="D10" s="25">
        <v>154</v>
      </c>
      <c r="E10" s="5"/>
      <c r="F10" s="91" t="s">
        <v>163</v>
      </c>
      <c r="G10" s="91"/>
      <c r="H10" s="91" t="s">
        <v>548</v>
      </c>
    </row>
    <row r="11" spans="1:8" ht="15.75" customHeight="1">
      <c r="B11" s="24" t="s">
        <v>170</v>
      </c>
      <c r="C11" s="23" t="s">
        <v>21</v>
      </c>
      <c r="D11" s="25">
        <v>0</v>
      </c>
      <c r="E11" s="5"/>
      <c r="F11" s="91" t="s">
        <v>163</v>
      </c>
      <c r="G11" s="91"/>
      <c r="H11" s="91" t="s">
        <v>548</v>
      </c>
    </row>
    <row r="12" spans="1:8" ht="16.5" customHeight="1">
      <c r="B12" s="24" t="s">
        <v>171</v>
      </c>
      <c r="C12" s="23" t="s">
        <v>21</v>
      </c>
      <c r="D12" s="25">
        <v>4</v>
      </c>
      <c r="E12" s="5"/>
      <c r="F12" s="91" t="s">
        <v>163</v>
      </c>
      <c r="G12" s="91"/>
      <c r="H12" s="91" t="s">
        <v>548</v>
      </c>
    </row>
    <row r="13" spans="1:8" ht="16.5" customHeight="1">
      <c r="B13" s="24" t="s">
        <v>172</v>
      </c>
      <c r="C13" s="23" t="s">
        <v>21</v>
      </c>
      <c r="D13" s="25">
        <v>6</v>
      </c>
      <c r="E13" s="5"/>
      <c r="F13" s="91" t="s">
        <v>163</v>
      </c>
      <c r="G13" s="91"/>
      <c r="H13" s="91" t="s">
        <v>548</v>
      </c>
    </row>
    <row r="14" spans="1:8" ht="16.5" customHeight="1">
      <c r="B14" s="24" t="s">
        <v>173</v>
      </c>
      <c r="C14" s="23" t="s">
        <v>21</v>
      </c>
      <c r="D14" s="25">
        <v>0</v>
      </c>
      <c r="E14" s="5"/>
      <c r="F14" s="91" t="s">
        <v>163</v>
      </c>
      <c r="G14" s="91"/>
      <c r="H14" s="91" t="s">
        <v>548</v>
      </c>
    </row>
    <row r="15" spans="1:8" ht="16.5" customHeight="1">
      <c r="B15" s="24" t="s">
        <v>174</v>
      </c>
      <c r="C15" s="23" t="s">
        <v>21</v>
      </c>
      <c r="D15" s="25">
        <v>0</v>
      </c>
      <c r="E15" s="5"/>
      <c r="F15" s="91" t="s">
        <v>163</v>
      </c>
      <c r="G15" s="91"/>
      <c r="H15" s="91" t="s">
        <v>548</v>
      </c>
    </row>
    <row r="16" spans="1:8" ht="16.5" customHeight="1">
      <c r="B16" s="24" t="s">
        <v>175</v>
      </c>
      <c r="C16" s="23" t="s">
        <v>21</v>
      </c>
      <c r="D16" s="25">
        <v>0</v>
      </c>
      <c r="E16" s="5"/>
      <c r="F16" s="91" t="s">
        <v>163</v>
      </c>
      <c r="G16" s="91"/>
      <c r="H16" s="91" t="s">
        <v>548</v>
      </c>
    </row>
    <row r="17" spans="1:13" ht="16.5" customHeight="1">
      <c r="A17" t="s">
        <v>440</v>
      </c>
      <c r="B17" s="24" t="s">
        <v>176</v>
      </c>
      <c r="C17" s="23" t="s">
        <v>21</v>
      </c>
      <c r="D17" s="25">
        <v>281</v>
      </c>
      <c r="E17" s="5"/>
      <c r="F17" s="91" t="s">
        <v>163</v>
      </c>
      <c r="G17" s="91"/>
      <c r="H17" s="91" t="s">
        <v>548</v>
      </c>
    </row>
    <row r="18" spans="1:13" ht="16.5" customHeight="1">
      <c r="B18" s="24" t="s">
        <v>177</v>
      </c>
      <c r="C18" s="23" t="s">
        <v>21</v>
      </c>
      <c r="D18" s="25">
        <v>1510</v>
      </c>
      <c r="E18" s="5"/>
      <c r="F18" s="91" t="s">
        <v>163</v>
      </c>
      <c r="G18" s="91"/>
      <c r="H18" s="91" t="s">
        <v>548</v>
      </c>
    </row>
    <row r="19" spans="1:13" ht="16.5" customHeight="1">
      <c r="B19" s="130" t="s">
        <v>178</v>
      </c>
      <c r="C19" s="23" t="s">
        <v>21</v>
      </c>
      <c r="D19" s="107">
        <v>53</v>
      </c>
      <c r="E19" s="5"/>
      <c r="F19" s="92" t="s">
        <v>163</v>
      </c>
      <c r="G19" s="92"/>
      <c r="H19" s="91" t="s">
        <v>548</v>
      </c>
    </row>
    <row r="20" spans="1:13" ht="16.5" customHeight="1">
      <c r="B20" s="45"/>
      <c r="C20" s="46"/>
      <c r="D20" s="46"/>
      <c r="E20" s="5"/>
      <c r="F20" s="139"/>
      <c r="G20" s="139"/>
      <c r="H20" s="139"/>
    </row>
    <row r="21" spans="1:13">
      <c r="B21" s="140" t="s">
        <v>437</v>
      </c>
    </row>
    <row r="22" spans="1:13">
      <c r="B22" s="96"/>
      <c r="C22" s="5"/>
      <c r="D22" s="5"/>
      <c r="E22" s="5"/>
    </row>
    <row r="23" spans="1:13">
      <c r="B23" s="22" t="s">
        <v>265</v>
      </c>
      <c r="C23" s="23" t="s">
        <v>470</v>
      </c>
      <c r="D23" s="23">
        <v>46</v>
      </c>
      <c r="F23" s="94" t="s">
        <v>163</v>
      </c>
      <c r="G23" s="97"/>
      <c r="H23" t="s">
        <v>549</v>
      </c>
    </row>
    <row r="24" spans="1:13">
      <c r="B24" s="24" t="s">
        <v>266</v>
      </c>
      <c r="C24" s="23" t="s">
        <v>470</v>
      </c>
      <c r="D24" s="25">
        <v>25</v>
      </c>
      <c r="F24" s="95" t="s">
        <v>163</v>
      </c>
      <c r="G24" s="98"/>
      <c r="H24" s="91" t="s">
        <v>550</v>
      </c>
    </row>
    <row r="25" spans="1:13">
      <c r="B25" s="24" t="s">
        <v>267</v>
      </c>
      <c r="C25" s="23" t="s">
        <v>470</v>
      </c>
      <c r="D25" s="25">
        <v>9</v>
      </c>
      <c r="F25" s="95" t="s">
        <v>163</v>
      </c>
      <c r="G25" s="98"/>
      <c r="H25" s="91" t="s">
        <v>550</v>
      </c>
    </row>
    <row r="26" spans="1:13">
      <c r="B26" s="93" t="s">
        <v>268</v>
      </c>
      <c r="C26" s="23" t="s">
        <v>470</v>
      </c>
      <c r="D26" s="28">
        <v>2</v>
      </c>
      <c r="F26" s="138" t="s">
        <v>163</v>
      </c>
      <c r="G26" s="99"/>
      <c r="H26" s="91" t="s">
        <v>550</v>
      </c>
    </row>
    <row r="27" spans="1:13">
      <c r="B27" s="96"/>
      <c r="C27" s="5"/>
      <c r="D27" s="5"/>
      <c r="E27" s="5"/>
    </row>
    <row r="29" spans="1:13">
      <c r="B29" s="18" t="s">
        <v>333</v>
      </c>
    </row>
    <row r="30" spans="1:13">
      <c r="B30" s="18" t="s">
        <v>334</v>
      </c>
      <c r="D30" s="18" t="s">
        <v>221</v>
      </c>
      <c r="E30" s="280" t="s">
        <v>179</v>
      </c>
      <c r="F30" s="280"/>
      <c r="G30" s="19" t="s">
        <v>180</v>
      </c>
    </row>
    <row r="31" spans="1:13">
      <c r="B31" s="22" t="s">
        <v>339</v>
      </c>
      <c r="C31" s="23" t="s">
        <v>181</v>
      </c>
      <c r="D31" s="185">
        <v>16016</v>
      </c>
      <c r="E31" s="286">
        <v>6499</v>
      </c>
      <c r="F31" s="286"/>
      <c r="G31" s="112">
        <v>5546</v>
      </c>
      <c r="H31" t="s">
        <v>548</v>
      </c>
      <c r="K31" s="95" t="s">
        <v>163</v>
      </c>
      <c r="L31" s="134"/>
      <c r="M31" s="97"/>
    </row>
    <row r="32" spans="1:13">
      <c r="B32" s="24" t="s">
        <v>340</v>
      </c>
      <c r="C32" s="25" t="s">
        <v>181</v>
      </c>
      <c r="D32" s="185">
        <v>24299</v>
      </c>
      <c r="E32" s="231">
        <v>9466</v>
      </c>
      <c r="F32" s="231"/>
      <c r="G32" s="113">
        <v>14823</v>
      </c>
      <c r="H32" t="s">
        <v>548</v>
      </c>
      <c r="K32" s="95" t="s">
        <v>163</v>
      </c>
      <c r="L32" s="134"/>
      <c r="M32" s="98"/>
    </row>
    <row r="33" spans="2:13" ht="15.75">
      <c r="B33" s="24" t="s">
        <v>341</v>
      </c>
      <c r="C33" s="25" t="s">
        <v>21</v>
      </c>
      <c r="D33" s="185">
        <v>218582</v>
      </c>
      <c r="E33" s="231">
        <v>30421</v>
      </c>
      <c r="F33" s="231"/>
      <c r="G33" s="186">
        <v>188161</v>
      </c>
      <c r="H33" t="s">
        <v>548</v>
      </c>
      <c r="K33" s="95" t="s">
        <v>163</v>
      </c>
      <c r="L33" s="134"/>
      <c r="M33" s="98"/>
    </row>
    <row r="34" spans="2:13">
      <c r="B34" s="24" t="s">
        <v>342</v>
      </c>
      <c r="C34" s="25" t="s">
        <v>181</v>
      </c>
      <c r="D34" s="25">
        <v>0</v>
      </c>
      <c r="E34" s="231">
        <v>0</v>
      </c>
      <c r="F34" s="231"/>
      <c r="G34" s="113">
        <v>0</v>
      </c>
      <c r="H34" t="s">
        <v>548</v>
      </c>
      <c r="K34" s="94" t="s">
        <v>163</v>
      </c>
      <c r="L34" s="134"/>
      <c r="M34" s="98"/>
    </row>
    <row r="35" spans="2:13">
      <c r="B35" s="24" t="s">
        <v>343</v>
      </c>
      <c r="C35" s="25" t="s">
        <v>181</v>
      </c>
      <c r="D35" s="185">
        <v>3000</v>
      </c>
      <c r="E35" s="231">
        <v>460</v>
      </c>
      <c r="F35" s="231"/>
      <c r="G35" s="185">
        <v>2540</v>
      </c>
      <c r="H35" t="s">
        <v>548</v>
      </c>
      <c r="K35" s="95" t="s">
        <v>163</v>
      </c>
      <c r="L35" s="134"/>
      <c r="M35" s="98"/>
    </row>
    <row r="36" spans="2:13">
      <c r="B36" s="24" t="s">
        <v>344</v>
      </c>
      <c r="C36" s="25" t="s">
        <v>181</v>
      </c>
      <c r="D36" s="185">
        <v>11345</v>
      </c>
      <c r="E36" s="231">
        <v>4830</v>
      </c>
      <c r="F36" s="231"/>
      <c r="G36" s="185">
        <v>6515</v>
      </c>
      <c r="H36" t="s">
        <v>548</v>
      </c>
      <c r="K36" s="95" t="s">
        <v>163</v>
      </c>
      <c r="L36" s="134"/>
      <c r="M36" s="98"/>
    </row>
    <row r="37" spans="2:13">
      <c r="B37" s="24" t="s">
        <v>345</v>
      </c>
      <c r="C37" s="25" t="s">
        <v>181</v>
      </c>
      <c r="D37" s="25">
        <v>0</v>
      </c>
      <c r="E37" s="231">
        <v>0</v>
      </c>
      <c r="F37" s="231"/>
      <c r="G37" s="113">
        <v>0</v>
      </c>
      <c r="H37" t="s">
        <v>548</v>
      </c>
      <c r="K37" s="95" t="s">
        <v>163</v>
      </c>
      <c r="L37" s="134"/>
      <c r="M37" s="98"/>
    </row>
    <row r="38" spans="2:13">
      <c r="B38" s="24" t="s">
        <v>170</v>
      </c>
      <c r="C38" s="25" t="s">
        <v>181</v>
      </c>
      <c r="D38" s="25">
        <v>0</v>
      </c>
      <c r="E38" s="231">
        <v>0</v>
      </c>
      <c r="F38" s="231"/>
      <c r="G38" s="113">
        <v>0</v>
      </c>
      <c r="H38" t="s">
        <v>548</v>
      </c>
      <c r="K38" s="94" t="s">
        <v>163</v>
      </c>
      <c r="L38" s="134"/>
      <c r="M38" s="98"/>
    </row>
    <row r="39" spans="2:13">
      <c r="B39" s="24" t="s">
        <v>346</v>
      </c>
      <c r="C39" s="25" t="s">
        <v>181</v>
      </c>
      <c r="D39" s="25">
        <v>180</v>
      </c>
      <c r="E39" s="231">
        <v>60</v>
      </c>
      <c r="F39" s="231"/>
      <c r="G39" s="113">
        <v>120</v>
      </c>
      <c r="H39" t="s">
        <v>548</v>
      </c>
      <c r="K39" s="95" t="s">
        <v>163</v>
      </c>
      <c r="L39" s="134"/>
      <c r="M39" s="98"/>
    </row>
    <row r="40" spans="2:13">
      <c r="B40" s="24" t="s">
        <v>347</v>
      </c>
      <c r="C40" s="25" t="s">
        <v>181</v>
      </c>
      <c r="D40" s="185">
        <v>1064</v>
      </c>
      <c r="E40" s="231">
        <v>140</v>
      </c>
      <c r="F40" s="231"/>
      <c r="G40" s="185">
        <v>924</v>
      </c>
      <c r="H40" t="s">
        <v>548</v>
      </c>
      <c r="K40" s="95" t="s">
        <v>163</v>
      </c>
      <c r="L40" s="134"/>
      <c r="M40" s="98"/>
    </row>
    <row r="41" spans="2:13">
      <c r="B41" s="93" t="s">
        <v>348</v>
      </c>
      <c r="C41" s="28" t="s">
        <v>181</v>
      </c>
      <c r="D41" s="28">
        <v>0</v>
      </c>
      <c r="E41" s="233">
        <v>0</v>
      </c>
      <c r="F41" s="233"/>
      <c r="G41" s="114">
        <v>0</v>
      </c>
      <c r="H41" t="s">
        <v>548</v>
      </c>
      <c r="K41" s="95" t="s">
        <v>163</v>
      </c>
      <c r="L41" s="134"/>
      <c r="M41" s="98"/>
    </row>
    <row r="42" spans="2:13">
      <c r="B42" s="93"/>
      <c r="D42" s="18" t="s">
        <v>335</v>
      </c>
      <c r="E42" s="111" t="s">
        <v>179</v>
      </c>
      <c r="G42" s="178" t="s">
        <v>180</v>
      </c>
      <c r="H42" s="284" t="s">
        <v>336</v>
      </c>
      <c r="I42" s="285"/>
      <c r="K42" s="110"/>
      <c r="L42" s="134"/>
      <c r="M42" s="98"/>
    </row>
    <row r="43" spans="2:13">
      <c r="B43" s="108" t="s">
        <v>337</v>
      </c>
      <c r="C43" s="109" t="s">
        <v>338</v>
      </c>
      <c r="D43" s="185">
        <v>292654</v>
      </c>
      <c r="E43" s="281">
        <v>8403</v>
      </c>
      <c r="F43" s="281"/>
      <c r="G43" s="185">
        <v>4731</v>
      </c>
      <c r="H43" s="282">
        <v>265839</v>
      </c>
      <c r="I43" s="283"/>
      <c r="L43" s="134"/>
      <c r="M43" s="99"/>
    </row>
    <row r="45" spans="2:13">
      <c r="B45" s="18" t="s">
        <v>418</v>
      </c>
    </row>
    <row r="46" spans="2:13">
      <c r="B46" s="22" t="s">
        <v>419</v>
      </c>
      <c r="C46" s="23" t="s">
        <v>470</v>
      </c>
      <c r="D46" s="67">
        <v>9</v>
      </c>
      <c r="F46" s="97" t="s">
        <v>551</v>
      </c>
      <c r="G46" s="97"/>
      <c r="H46" s="97" t="s">
        <v>549</v>
      </c>
    </row>
    <row r="47" spans="2:13">
      <c r="B47" s="24" t="s">
        <v>420</v>
      </c>
      <c r="C47" s="25" t="s">
        <v>470</v>
      </c>
      <c r="D47" s="69">
        <v>1945</v>
      </c>
      <c r="F47" s="97" t="s">
        <v>551</v>
      </c>
      <c r="G47" s="98"/>
      <c r="H47" s="98" t="s">
        <v>548</v>
      </c>
    </row>
    <row r="48" spans="2:13">
      <c r="B48" s="24" t="s">
        <v>421</v>
      </c>
      <c r="C48" s="25" t="s">
        <v>470</v>
      </c>
      <c r="D48" s="69">
        <v>30</v>
      </c>
      <c r="F48" s="97" t="s">
        <v>551</v>
      </c>
      <c r="G48" s="98"/>
      <c r="H48" s="98" t="s">
        <v>548</v>
      </c>
    </row>
    <row r="49" spans="1:8">
      <c r="B49" s="24" t="s">
        <v>422</v>
      </c>
      <c r="C49" s="25" t="s">
        <v>470</v>
      </c>
      <c r="D49" s="69">
        <v>0</v>
      </c>
      <c r="F49" s="97" t="s">
        <v>551</v>
      </c>
      <c r="G49" s="98"/>
      <c r="H49" s="98" t="s">
        <v>548</v>
      </c>
    </row>
    <row r="50" spans="1:8">
      <c r="B50" s="24" t="s">
        <v>423</v>
      </c>
      <c r="C50" s="25" t="s">
        <v>470</v>
      </c>
      <c r="D50" s="69">
        <v>3</v>
      </c>
      <c r="F50" s="97" t="s">
        <v>551</v>
      </c>
      <c r="G50" s="98"/>
      <c r="H50" s="98" t="s">
        <v>548</v>
      </c>
    </row>
    <row r="51" spans="1:8">
      <c r="A51" t="s">
        <v>445</v>
      </c>
      <c r="B51" s="24" t="s">
        <v>552</v>
      </c>
      <c r="C51" s="25" t="s">
        <v>181</v>
      </c>
      <c r="D51" s="69">
        <v>720</v>
      </c>
      <c r="F51" s="97" t="s">
        <v>551</v>
      </c>
      <c r="G51" s="98"/>
      <c r="H51" s="98" t="s">
        <v>548</v>
      </c>
    </row>
    <row r="52" spans="1:8">
      <c r="A52" t="s">
        <v>445</v>
      </c>
      <c r="B52" s="24" t="s">
        <v>444</v>
      </c>
      <c r="C52" s="25" t="s">
        <v>470</v>
      </c>
      <c r="D52" s="69">
        <v>2000</v>
      </c>
      <c r="F52" s="97" t="s">
        <v>551</v>
      </c>
      <c r="G52" s="98"/>
      <c r="H52" s="98" t="s">
        <v>548</v>
      </c>
    </row>
    <row r="53" spans="1:8">
      <c r="B53" s="93" t="s">
        <v>424</v>
      </c>
      <c r="C53" s="28" t="s">
        <v>470</v>
      </c>
      <c r="D53" s="72">
        <v>0</v>
      </c>
      <c r="F53" s="97" t="s">
        <v>551</v>
      </c>
      <c r="G53" s="99"/>
      <c r="H53" s="98" t="s">
        <v>548</v>
      </c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6"/>
  <sheetViews>
    <sheetView workbookViewId="0">
      <pane ySplit="2" topLeftCell="A3" activePane="bottomLeft" state="frozen"/>
      <selection pane="bottomLeft" activeCell="H4" sqref="H4:H25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18" t="s">
        <v>11</v>
      </c>
      <c r="D2" s="18" t="s">
        <v>46</v>
      </c>
      <c r="E2" s="18"/>
      <c r="F2" s="41" t="s">
        <v>14</v>
      </c>
      <c r="G2" s="1" t="s">
        <v>15</v>
      </c>
      <c r="H2" s="1" t="s">
        <v>391</v>
      </c>
    </row>
    <row r="3" spans="1:8" s="18" customFormat="1">
      <c r="B3" s="18" t="s">
        <v>108</v>
      </c>
      <c r="C3"/>
      <c r="D3"/>
      <c r="E3"/>
    </row>
    <row r="4" spans="1:8">
      <c r="B4" s="22" t="s">
        <v>395</v>
      </c>
      <c r="C4" s="23" t="s">
        <v>21</v>
      </c>
      <c r="D4" s="148">
        <v>4</v>
      </c>
      <c r="F4" s="90" t="s">
        <v>183</v>
      </c>
      <c r="G4" s="90"/>
      <c r="H4" s="210" t="s">
        <v>553</v>
      </c>
    </row>
    <row r="5" spans="1:8">
      <c r="B5" s="24" t="s">
        <v>401</v>
      </c>
      <c r="C5" s="25" t="s">
        <v>96</v>
      </c>
      <c r="D5" s="144">
        <f>190+34+38+38</f>
        <v>300</v>
      </c>
      <c r="F5" s="91" t="s">
        <v>183</v>
      </c>
      <c r="G5" s="91"/>
      <c r="H5" s="211"/>
    </row>
    <row r="6" spans="1:8">
      <c r="B6" s="24" t="s">
        <v>402</v>
      </c>
      <c r="C6" s="25" t="s">
        <v>182</v>
      </c>
      <c r="D6" s="145">
        <v>2188.83</v>
      </c>
      <c r="F6" s="91" t="s">
        <v>183</v>
      </c>
      <c r="G6" s="91"/>
      <c r="H6" s="211"/>
    </row>
    <row r="7" spans="1:8">
      <c r="A7" t="s">
        <v>436</v>
      </c>
      <c r="B7" s="24" t="s">
        <v>434</v>
      </c>
      <c r="C7" s="25" t="s">
        <v>435</v>
      </c>
      <c r="D7" s="146">
        <v>8000</v>
      </c>
      <c r="F7" s="91"/>
      <c r="G7" s="91"/>
      <c r="H7" s="211"/>
    </row>
    <row r="8" spans="1:8">
      <c r="B8" s="24" t="s">
        <v>396</v>
      </c>
      <c r="C8" s="25" t="s">
        <v>96</v>
      </c>
      <c r="D8" s="144">
        <v>0</v>
      </c>
      <c r="F8" s="91" t="s">
        <v>183</v>
      </c>
      <c r="G8" s="91"/>
      <c r="H8" s="211"/>
    </row>
    <row r="9" spans="1:8">
      <c r="B9" s="24" t="s">
        <v>403</v>
      </c>
      <c r="C9" s="25" t="s">
        <v>182</v>
      </c>
      <c r="D9" s="144">
        <v>0</v>
      </c>
      <c r="F9" s="91" t="s">
        <v>183</v>
      </c>
      <c r="G9" s="91"/>
      <c r="H9" s="211"/>
    </row>
    <row r="10" spans="1:8">
      <c r="A10" t="s">
        <v>447</v>
      </c>
      <c r="B10" s="24" t="s">
        <v>446</v>
      </c>
      <c r="C10" s="25" t="s">
        <v>182</v>
      </c>
      <c r="D10" s="144">
        <v>0</v>
      </c>
      <c r="F10" s="91"/>
      <c r="G10" s="91"/>
      <c r="H10" s="211"/>
    </row>
    <row r="11" spans="1:8">
      <c r="B11" s="24" t="s">
        <v>184</v>
      </c>
      <c r="C11" s="25" t="s">
        <v>21</v>
      </c>
      <c r="D11" s="144">
        <v>1</v>
      </c>
      <c r="F11" s="91" t="s">
        <v>183</v>
      </c>
      <c r="G11" s="91"/>
      <c r="H11" s="211"/>
    </row>
    <row r="12" spans="1:8">
      <c r="B12" s="24" t="s">
        <v>185</v>
      </c>
      <c r="C12" s="25" t="s">
        <v>96</v>
      </c>
      <c r="D12" s="144">
        <v>300</v>
      </c>
      <c r="F12" s="91" t="s">
        <v>183</v>
      </c>
      <c r="G12" s="91"/>
      <c r="H12" s="211"/>
    </row>
    <row r="13" spans="1:8">
      <c r="B13" s="24" t="s">
        <v>186</v>
      </c>
      <c r="C13" s="25" t="s">
        <v>96</v>
      </c>
      <c r="D13" s="144">
        <v>0</v>
      </c>
      <c r="F13" s="91" t="s">
        <v>183</v>
      </c>
      <c r="G13" s="91"/>
      <c r="H13" s="211"/>
    </row>
    <row r="14" spans="1:8">
      <c r="B14" s="24" t="s">
        <v>187</v>
      </c>
      <c r="C14" s="25" t="s">
        <v>182</v>
      </c>
      <c r="D14" s="144">
        <v>0</v>
      </c>
      <c r="F14" s="91" t="s">
        <v>183</v>
      </c>
      <c r="G14" s="91"/>
      <c r="H14" s="211"/>
    </row>
    <row r="15" spans="1:8">
      <c r="B15" s="24" t="s">
        <v>188</v>
      </c>
      <c r="C15" s="25" t="s">
        <v>182</v>
      </c>
      <c r="D15" s="144">
        <v>51.89</v>
      </c>
      <c r="F15" s="91" t="s">
        <v>183</v>
      </c>
      <c r="G15" s="91"/>
      <c r="H15" s="211"/>
    </row>
    <row r="16" spans="1:8">
      <c r="B16" s="24" t="s">
        <v>189</v>
      </c>
      <c r="C16" s="25" t="s">
        <v>182</v>
      </c>
      <c r="D16" s="144">
        <v>1</v>
      </c>
      <c r="F16" s="91" t="s">
        <v>183</v>
      </c>
      <c r="G16" s="91"/>
      <c r="H16" s="211"/>
    </row>
    <row r="17" spans="2:8">
      <c r="B17" s="24" t="s">
        <v>190</v>
      </c>
      <c r="C17" s="25" t="s">
        <v>96</v>
      </c>
      <c r="D17" s="144">
        <v>2</v>
      </c>
      <c r="F17" s="91" t="s">
        <v>183</v>
      </c>
      <c r="G17" s="91"/>
      <c r="H17" s="211"/>
    </row>
    <row r="18" spans="2:8">
      <c r="B18" s="24" t="s">
        <v>417</v>
      </c>
      <c r="C18" s="25" t="s">
        <v>182</v>
      </c>
      <c r="D18" s="144">
        <v>2.4710000000000001</v>
      </c>
      <c r="F18" s="91" t="s">
        <v>183</v>
      </c>
      <c r="G18" s="91"/>
      <c r="H18" s="211"/>
    </row>
    <row r="19" spans="2:8">
      <c r="B19" s="24" t="s">
        <v>399</v>
      </c>
      <c r="C19" s="25" t="s">
        <v>96</v>
      </c>
      <c r="D19" s="144">
        <v>33599</v>
      </c>
      <c r="F19" s="91" t="s">
        <v>183</v>
      </c>
      <c r="G19" s="91"/>
      <c r="H19" s="211"/>
    </row>
    <row r="20" spans="2:8">
      <c r="B20" s="24" t="s">
        <v>400</v>
      </c>
      <c r="C20" s="25" t="s">
        <v>96</v>
      </c>
      <c r="D20" s="144">
        <v>33400</v>
      </c>
      <c r="F20" s="91" t="s">
        <v>183</v>
      </c>
      <c r="G20" s="91"/>
      <c r="H20" s="211"/>
    </row>
    <row r="21" spans="2:8" ht="14.25" customHeight="1">
      <c r="B21" s="24" t="s">
        <v>191</v>
      </c>
      <c r="C21" s="25" t="s">
        <v>21</v>
      </c>
      <c r="D21" s="144">
        <v>253</v>
      </c>
      <c r="F21" s="91" t="s">
        <v>183</v>
      </c>
      <c r="G21" s="91"/>
      <c r="H21" s="211"/>
    </row>
    <row r="22" spans="2:8" ht="14.25" customHeight="1">
      <c r="B22" s="24" t="s">
        <v>192</v>
      </c>
      <c r="C22" s="25" t="s">
        <v>96</v>
      </c>
      <c r="D22" s="144">
        <v>30</v>
      </c>
      <c r="F22" s="91" t="s">
        <v>183</v>
      </c>
      <c r="G22" s="91"/>
      <c r="H22" s="211"/>
    </row>
    <row r="23" spans="2:8">
      <c r="B23" s="24" t="s">
        <v>397</v>
      </c>
      <c r="C23" s="25" t="s">
        <v>96</v>
      </c>
      <c r="D23" s="144">
        <v>0</v>
      </c>
      <c r="F23" s="91" t="s">
        <v>183</v>
      </c>
      <c r="G23" s="91"/>
      <c r="H23" s="211"/>
    </row>
    <row r="24" spans="2:8">
      <c r="B24" s="24" t="s">
        <v>398</v>
      </c>
      <c r="C24" s="25" t="s">
        <v>182</v>
      </c>
      <c r="D24" s="144">
        <v>0</v>
      </c>
      <c r="F24" s="91" t="s">
        <v>183</v>
      </c>
      <c r="G24" s="91"/>
      <c r="H24" s="211"/>
    </row>
    <row r="25" spans="2:8">
      <c r="B25" s="93" t="s">
        <v>193</v>
      </c>
      <c r="C25" s="28" t="s">
        <v>194</v>
      </c>
      <c r="D25" s="147">
        <v>0</v>
      </c>
      <c r="F25" s="92" t="s">
        <v>183</v>
      </c>
      <c r="G25" s="92"/>
      <c r="H25" s="212"/>
    </row>
    <row r="26" spans="2:8">
      <c r="B26" s="5"/>
      <c r="C26" s="5"/>
    </row>
  </sheetData>
  <mergeCells count="1">
    <mergeCell ref="H4:H25"/>
  </mergeCells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M125"/>
  <sheetViews>
    <sheetView workbookViewId="0">
      <pane ySplit="2" topLeftCell="A3" activePane="bottomLeft" state="frozen"/>
      <selection pane="bottomLeft" sqref="A1:XFD1048576"/>
    </sheetView>
  </sheetViews>
  <sheetFormatPr defaultRowHeight="15"/>
  <cols>
    <col min="2" max="2" width="45.85546875" customWidth="1"/>
    <col min="3" max="3" width="9.28515625" customWidth="1"/>
    <col min="4" max="4" width="20.7109375" style="34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1:9">
      <c r="C2" s="18" t="s">
        <v>11</v>
      </c>
      <c r="D2" s="18" t="s">
        <v>46</v>
      </c>
      <c r="E2" s="18"/>
      <c r="F2" s="18"/>
      <c r="G2" s="41" t="s">
        <v>14</v>
      </c>
      <c r="H2" s="1" t="s">
        <v>15</v>
      </c>
      <c r="I2" s="1" t="s">
        <v>391</v>
      </c>
    </row>
    <row r="3" spans="1:9">
      <c r="B3" s="18" t="s">
        <v>195</v>
      </c>
      <c r="D3"/>
    </row>
    <row r="4" spans="1:9">
      <c r="B4" s="22" t="s">
        <v>405</v>
      </c>
      <c r="C4" s="23" t="s">
        <v>96</v>
      </c>
      <c r="D4" s="12">
        <v>10</v>
      </c>
      <c r="G4" s="90" t="s">
        <v>197</v>
      </c>
      <c r="I4" s="90"/>
    </row>
    <row r="5" spans="1:9">
      <c r="A5" s="287" t="s">
        <v>450</v>
      </c>
      <c r="B5" s="24" t="s">
        <v>404</v>
      </c>
      <c r="C5" s="25" t="s">
        <v>200</v>
      </c>
      <c r="D5" s="14">
        <v>40.19</v>
      </c>
      <c r="G5" s="91" t="s">
        <v>197</v>
      </c>
      <c r="I5" s="91"/>
    </row>
    <row r="6" spans="1:9">
      <c r="A6" s="287"/>
      <c r="B6" s="24" t="s">
        <v>198</v>
      </c>
      <c r="C6" s="25" t="s">
        <v>196</v>
      </c>
      <c r="D6" s="14">
        <v>38.11</v>
      </c>
      <c r="G6" s="91" t="s">
        <v>197</v>
      </c>
      <c r="I6" s="91"/>
    </row>
    <row r="7" spans="1:9">
      <c r="A7" s="287"/>
      <c r="B7" s="24" t="s">
        <v>406</v>
      </c>
      <c r="C7" s="25" t="s">
        <v>96</v>
      </c>
      <c r="D7" s="14">
        <v>5</v>
      </c>
      <c r="G7" s="91" t="s">
        <v>197</v>
      </c>
      <c r="I7" s="91"/>
    </row>
    <row r="8" spans="1:9">
      <c r="A8" s="287"/>
      <c r="B8" s="24" t="s">
        <v>199</v>
      </c>
      <c r="C8" s="25" t="s">
        <v>200</v>
      </c>
      <c r="D8" s="14">
        <v>23.1</v>
      </c>
      <c r="G8" s="91" t="s">
        <v>197</v>
      </c>
      <c r="I8" s="91"/>
    </row>
    <row r="9" spans="1:9">
      <c r="A9" s="287"/>
      <c r="B9" s="24" t="s">
        <v>201</v>
      </c>
      <c r="C9" s="25" t="s">
        <v>96</v>
      </c>
      <c r="D9" s="14">
        <v>10</v>
      </c>
      <c r="G9" s="91" t="s">
        <v>197</v>
      </c>
      <c r="I9" s="91"/>
    </row>
    <row r="10" spans="1:9">
      <c r="A10" s="287"/>
      <c r="B10" s="24" t="s">
        <v>202</v>
      </c>
      <c r="C10" s="25" t="s">
        <v>203</v>
      </c>
      <c r="D10" s="14">
        <v>1.5</v>
      </c>
      <c r="G10" s="91" t="s">
        <v>197</v>
      </c>
      <c r="I10" s="91"/>
    </row>
    <row r="11" spans="1:9">
      <c r="A11" s="287"/>
      <c r="B11" s="24" t="s">
        <v>407</v>
      </c>
      <c r="C11" s="25" t="s">
        <v>96</v>
      </c>
      <c r="D11" s="14"/>
      <c r="G11" s="91" t="s">
        <v>197</v>
      </c>
      <c r="I11" s="91"/>
    </row>
    <row r="12" spans="1:9">
      <c r="A12" s="287"/>
      <c r="B12" s="131" t="s">
        <v>409</v>
      </c>
      <c r="C12" s="46" t="s">
        <v>96</v>
      </c>
      <c r="D12" s="117"/>
      <c r="G12" s="91" t="s">
        <v>197</v>
      </c>
      <c r="I12" s="91"/>
    </row>
    <row r="13" spans="1:9">
      <c r="B13" s="130" t="s">
        <v>408</v>
      </c>
      <c r="C13" s="107" t="s">
        <v>96</v>
      </c>
      <c r="D13" s="126">
        <v>18</v>
      </c>
      <c r="G13" s="92" t="s">
        <v>197</v>
      </c>
      <c r="I13" s="92"/>
    </row>
    <row r="14" spans="1:9">
      <c r="B14" s="45"/>
      <c r="C14" s="46"/>
      <c r="D14" s="9"/>
      <c r="G14" s="139"/>
    </row>
    <row r="15" spans="1:9">
      <c r="B15" s="34"/>
      <c r="D15"/>
    </row>
    <row r="16" spans="1:9">
      <c r="B16" s="36" t="s">
        <v>204</v>
      </c>
      <c r="D16"/>
    </row>
    <row r="17" spans="2:9">
      <c r="B17" s="22" t="s">
        <v>205</v>
      </c>
      <c r="C17" s="23"/>
      <c r="D17" s="67"/>
    </row>
    <row r="18" spans="2:9">
      <c r="B18" s="26" t="s">
        <v>206</v>
      </c>
      <c r="C18" s="25" t="s">
        <v>203</v>
      </c>
      <c r="D18" s="14">
        <v>1033.8</v>
      </c>
      <c r="G18" s="97" t="s">
        <v>197</v>
      </c>
      <c r="H18" s="97"/>
      <c r="I18" s="90"/>
    </row>
    <row r="19" spans="2:9">
      <c r="B19" s="26" t="s">
        <v>207</v>
      </c>
      <c r="C19" s="25" t="s">
        <v>203</v>
      </c>
      <c r="D19" s="14">
        <v>582.36</v>
      </c>
      <c r="G19" s="98" t="s">
        <v>197</v>
      </c>
      <c r="H19" s="98"/>
      <c r="I19" s="91"/>
    </row>
    <row r="20" spans="2:9">
      <c r="B20" s="24" t="s">
        <v>208</v>
      </c>
      <c r="C20" s="25"/>
      <c r="D20" s="14"/>
      <c r="G20" s="98" t="s">
        <v>197</v>
      </c>
      <c r="H20" s="98"/>
      <c r="I20" s="91"/>
    </row>
    <row r="21" spans="2:9">
      <c r="B21" s="26" t="s">
        <v>206</v>
      </c>
      <c r="C21" s="25" t="s">
        <v>203</v>
      </c>
      <c r="D21" s="14">
        <v>505.1</v>
      </c>
      <c r="G21" s="98" t="s">
        <v>197</v>
      </c>
      <c r="H21" s="98"/>
      <c r="I21" s="91"/>
    </row>
    <row r="22" spans="2:9">
      <c r="B22" s="26" t="s">
        <v>207</v>
      </c>
      <c r="C22" s="25" t="s">
        <v>203</v>
      </c>
      <c r="D22" s="14">
        <v>441</v>
      </c>
      <c r="G22" s="98" t="s">
        <v>197</v>
      </c>
      <c r="H22" s="98"/>
      <c r="I22" s="91"/>
    </row>
    <row r="23" spans="2:9">
      <c r="B23" s="24" t="s">
        <v>209</v>
      </c>
      <c r="C23" s="25" t="s">
        <v>203</v>
      </c>
      <c r="D23" s="14" t="s">
        <v>10</v>
      </c>
      <c r="G23" s="98" t="s">
        <v>197</v>
      </c>
      <c r="H23" s="98"/>
      <c r="I23" s="91"/>
    </row>
    <row r="24" spans="2:9">
      <c r="B24" s="24" t="s">
        <v>210</v>
      </c>
      <c r="C24" s="25" t="s">
        <v>203</v>
      </c>
      <c r="D24" s="14"/>
      <c r="G24" s="98" t="s">
        <v>197</v>
      </c>
      <c r="H24" s="98"/>
      <c r="I24" s="91"/>
    </row>
    <row r="25" spans="2:9">
      <c r="B25" s="24" t="s">
        <v>211</v>
      </c>
      <c r="C25" s="25"/>
      <c r="D25" s="14"/>
      <c r="G25" s="98" t="s">
        <v>197</v>
      </c>
      <c r="H25" s="98"/>
      <c r="I25" s="91"/>
    </row>
    <row r="26" spans="2:9">
      <c r="B26" s="26" t="s">
        <v>212</v>
      </c>
      <c r="C26" s="25" t="s">
        <v>203</v>
      </c>
      <c r="D26" s="187">
        <v>140</v>
      </c>
      <c r="G26" s="98" t="s">
        <v>197</v>
      </c>
      <c r="H26" s="98"/>
      <c r="I26" s="91"/>
    </row>
    <row r="27" spans="2:9">
      <c r="B27" s="26" t="s">
        <v>213</v>
      </c>
      <c r="C27" s="25" t="s">
        <v>203</v>
      </c>
      <c r="D27" s="14">
        <v>10</v>
      </c>
      <c r="G27" s="98" t="s">
        <v>197</v>
      </c>
      <c r="H27" s="98" t="s">
        <v>18</v>
      </c>
      <c r="I27" s="91"/>
    </row>
    <row r="28" spans="2:9">
      <c r="B28" s="93" t="s">
        <v>214</v>
      </c>
      <c r="C28" s="28" t="s">
        <v>215</v>
      </c>
      <c r="D28" s="33">
        <v>176000</v>
      </c>
      <c r="G28" s="99" t="s">
        <v>197</v>
      </c>
      <c r="H28" s="99"/>
      <c r="I28" s="92"/>
    </row>
    <row r="29" spans="2:9">
      <c r="B29" s="5"/>
      <c r="D29"/>
    </row>
    <row r="30" spans="2:9">
      <c r="B30" s="49" t="s">
        <v>411</v>
      </c>
      <c r="D30"/>
    </row>
    <row r="31" spans="2:9">
      <c r="B31" s="22" t="s">
        <v>279</v>
      </c>
      <c r="C31" s="23" t="s">
        <v>96</v>
      </c>
      <c r="D31" s="12"/>
      <c r="G31" s="90" t="s">
        <v>197</v>
      </c>
      <c r="H31" s="90"/>
      <c r="I31" s="90"/>
    </row>
    <row r="32" spans="2:9">
      <c r="B32" s="26" t="s">
        <v>410</v>
      </c>
      <c r="C32" s="25"/>
      <c r="D32" s="14">
        <v>19</v>
      </c>
      <c r="G32" s="91"/>
      <c r="H32" s="91"/>
      <c r="I32" s="91"/>
    </row>
    <row r="33" spans="2:13">
      <c r="B33" s="26" t="s">
        <v>250</v>
      </c>
      <c r="C33" s="25"/>
      <c r="D33" s="14">
        <v>5</v>
      </c>
      <c r="G33" s="91"/>
      <c r="H33" s="91"/>
      <c r="I33" s="91"/>
    </row>
    <row r="34" spans="2:13">
      <c r="B34" s="26" t="s">
        <v>247</v>
      </c>
      <c r="C34" s="25"/>
      <c r="D34" s="14">
        <v>6</v>
      </c>
      <c r="G34" s="91"/>
      <c r="H34" s="91"/>
      <c r="I34" s="91"/>
    </row>
    <row r="35" spans="2:13">
      <c r="B35" s="24" t="s">
        <v>216</v>
      </c>
      <c r="C35" s="25" t="s">
        <v>96</v>
      </c>
      <c r="D35" s="14">
        <v>34</v>
      </c>
      <c r="G35" s="91" t="s">
        <v>197</v>
      </c>
      <c r="H35" s="91"/>
      <c r="I35" s="91"/>
    </row>
    <row r="36" spans="2:13">
      <c r="B36" s="24" t="s">
        <v>217</v>
      </c>
      <c r="C36" s="25" t="s">
        <v>96</v>
      </c>
      <c r="D36" s="14">
        <v>5</v>
      </c>
      <c r="G36" s="91" t="s">
        <v>197</v>
      </c>
      <c r="H36" s="91"/>
      <c r="I36" s="91"/>
    </row>
    <row r="37" spans="2:13">
      <c r="B37" s="24" t="s">
        <v>218</v>
      </c>
      <c r="C37" s="25" t="s">
        <v>96</v>
      </c>
      <c r="D37" s="14">
        <v>37</v>
      </c>
      <c r="G37" s="91" t="s">
        <v>197</v>
      </c>
      <c r="H37" s="91"/>
      <c r="I37" s="91"/>
    </row>
    <row r="38" spans="2:13">
      <c r="B38" s="24" t="s">
        <v>278</v>
      </c>
      <c r="C38" s="25" t="s">
        <v>96</v>
      </c>
      <c r="D38" s="14">
        <v>7</v>
      </c>
      <c r="G38" s="91" t="s">
        <v>197</v>
      </c>
      <c r="H38" s="91"/>
      <c r="I38" s="91"/>
    </row>
    <row r="39" spans="2:13">
      <c r="B39" s="93" t="s">
        <v>219</v>
      </c>
      <c r="C39" s="28" t="s">
        <v>96</v>
      </c>
      <c r="D39" s="33">
        <v>25</v>
      </c>
      <c r="G39" s="92" t="s">
        <v>197</v>
      </c>
      <c r="H39" s="92"/>
      <c r="I39" s="92"/>
    </row>
    <row r="42" spans="2:13" ht="16.5" customHeight="1">
      <c r="D42" s="290" t="s">
        <v>220</v>
      </c>
      <c r="E42" s="292" t="s">
        <v>221</v>
      </c>
      <c r="F42" s="292"/>
      <c r="G42" s="292"/>
      <c r="H42" s="294" t="s">
        <v>179</v>
      </c>
      <c r="I42" s="294" t="s">
        <v>180</v>
      </c>
    </row>
    <row r="43" spans="2:13" ht="16.5" customHeight="1">
      <c r="B43" s="18" t="s">
        <v>349</v>
      </c>
      <c r="D43" s="291"/>
      <c r="E43" s="293"/>
      <c r="F43" s="293"/>
      <c r="G43" s="293"/>
      <c r="H43" s="295"/>
      <c r="I43" s="295"/>
    </row>
    <row r="44" spans="2:13">
      <c r="B44" s="100" t="s">
        <v>222</v>
      </c>
      <c r="C44" s="23"/>
      <c r="D44" s="23"/>
      <c r="E44" s="286"/>
      <c r="F44" s="286"/>
      <c r="G44" s="286"/>
      <c r="H44" s="23"/>
      <c r="I44" s="67"/>
      <c r="K44" s="90" t="s">
        <v>197</v>
      </c>
      <c r="L44" s="90"/>
      <c r="M44" s="90"/>
    </row>
    <row r="45" spans="2:13">
      <c r="B45" s="101" t="s">
        <v>223</v>
      </c>
      <c r="C45" s="25" t="s">
        <v>181</v>
      </c>
      <c r="D45" s="188">
        <v>295</v>
      </c>
      <c r="E45" s="288">
        <v>637000</v>
      </c>
      <c r="F45" s="288"/>
      <c r="G45" s="288"/>
      <c r="H45" s="188">
        <f>80/100*E45</f>
        <v>509600</v>
      </c>
      <c r="I45" s="189">
        <f>20/100*E45</f>
        <v>127400</v>
      </c>
      <c r="K45" s="91" t="s">
        <v>197</v>
      </c>
      <c r="L45" s="91"/>
      <c r="M45" s="91"/>
    </row>
    <row r="46" spans="2:13">
      <c r="B46" s="101" t="s">
        <v>224</v>
      </c>
      <c r="C46" s="25" t="s">
        <v>225</v>
      </c>
      <c r="D46" s="188">
        <v>515.5</v>
      </c>
      <c r="E46" s="288">
        <v>766000</v>
      </c>
      <c r="F46" s="288"/>
      <c r="G46" s="288"/>
      <c r="H46" s="188">
        <f>80/100*E46</f>
        <v>612800</v>
      </c>
      <c r="I46" s="189">
        <f>20/100*E46</f>
        <v>153200</v>
      </c>
      <c r="K46" s="91" t="s">
        <v>197</v>
      </c>
      <c r="L46" s="91"/>
      <c r="M46" s="91"/>
    </row>
    <row r="47" spans="2:13">
      <c r="B47" s="101" t="s">
        <v>226</v>
      </c>
      <c r="C47" s="25" t="s">
        <v>225</v>
      </c>
      <c r="D47" s="188">
        <v>95.8</v>
      </c>
      <c r="E47" s="288">
        <v>67300</v>
      </c>
      <c r="F47" s="288"/>
      <c r="G47" s="288"/>
      <c r="H47" s="188">
        <v>67000</v>
      </c>
      <c r="I47" s="189">
        <v>300</v>
      </c>
      <c r="K47" s="91" t="s">
        <v>197</v>
      </c>
      <c r="L47" s="91"/>
      <c r="M47" s="91"/>
    </row>
    <row r="48" spans="2:13">
      <c r="B48" s="101" t="s">
        <v>227</v>
      </c>
      <c r="C48" s="25" t="s">
        <v>225</v>
      </c>
      <c r="D48" s="188">
        <v>70</v>
      </c>
      <c r="E48" s="288">
        <v>47300</v>
      </c>
      <c r="F48" s="288"/>
      <c r="G48" s="288"/>
      <c r="H48" s="188">
        <v>47300</v>
      </c>
      <c r="I48" s="189"/>
      <c r="K48" s="91" t="s">
        <v>197</v>
      </c>
      <c r="L48" s="91"/>
      <c r="M48" s="91"/>
    </row>
    <row r="49" spans="2:13">
      <c r="B49" s="101" t="s">
        <v>228</v>
      </c>
      <c r="C49" s="25" t="s">
        <v>225</v>
      </c>
      <c r="D49" s="188">
        <v>324</v>
      </c>
      <c r="E49" s="288">
        <v>177500</v>
      </c>
      <c r="F49" s="288"/>
      <c r="G49" s="288"/>
      <c r="H49" s="188">
        <v>177000</v>
      </c>
      <c r="I49" s="189">
        <v>500</v>
      </c>
      <c r="K49" s="92" t="s">
        <v>197</v>
      </c>
      <c r="L49" s="92"/>
      <c r="M49" s="91"/>
    </row>
    <row r="50" spans="2:13">
      <c r="B50" s="101" t="s">
        <v>229</v>
      </c>
      <c r="C50" s="25" t="s">
        <v>225</v>
      </c>
      <c r="D50" s="188"/>
      <c r="E50" s="288"/>
      <c r="F50" s="288"/>
      <c r="G50" s="288"/>
      <c r="H50" s="188"/>
      <c r="I50" s="189"/>
      <c r="K50" s="90" t="s">
        <v>197</v>
      </c>
      <c r="M50" s="91"/>
    </row>
    <row r="51" spans="2:13">
      <c r="B51" s="101" t="s">
        <v>230</v>
      </c>
      <c r="C51" s="25" t="s">
        <v>225</v>
      </c>
      <c r="D51" s="188">
        <v>8</v>
      </c>
      <c r="E51" s="288">
        <v>1400</v>
      </c>
      <c r="F51" s="288"/>
      <c r="G51" s="288"/>
      <c r="H51" s="188">
        <v>1400</v>
      </c>
      <c r="I51" s="189"/>
      <c r="K51" s="91" t="s">
        <v>197</v>
      </c>
      <c r="M51" s="91"/>
    </row>
    <row r="52" spans="2:13">
      <c r="B52" s="13" t="s">
        <v>281</v>
      </c>
      <c r="C52" s="25"/>
      <c r="D52" s="188"/>
      <c r="E52" s="288"/>
      <c r="F52" s="288"/>
      <c r="G52" s="288"/>
      <c r="H52" s="188"/>
      <c r="I52" s="189"/>
      <c r="K52" s="91" t="s">
        <v>197</v>
      </c>
      <c r="M52" s="91"/>
    </row>
    <row r="53" spans="2:13">
      <c r="B53" s="101" t="s">
        <v>282</v>
      </c>
      <c r="C53" s="25" t="s">
        <v>225</v>
      </c>
      <c r="D53" s="188">
        <v>1</v>
      </c>
      <c r="E53" s="288">
        <v>500</v>
      </c>
      <c r="F53" s="288"/>
      <c r="G53" s="288"/>
      <c r="H53" s="188"/>
      <c r="I53" s="189">
        <v>500</v>
      </c>
      <c r="K53" s="91" t="s">
        <v>197</v>
      </c>
      <c r="M53" s="91"/>
    </row>
    <row r="54" spans="2:13">
      <c r="B54" s="101" t="s">
        <v>269</v>
      </c>
      <c r="C54" s="25" t="s">
        <v>225</v>
      </c>
      <c r="D54" s="188"/>
      <c r="E54" s="288"/>
      <c r="F54" s="288"/>
      <c r="G54" s="288"/>
      <c r="H54" s="188"/>
      <c r="I54" s="189"/>
      <c r="K54" s="91" t="s">
        <v>197</v>
      </c>
      <c r="M54" s="91"/>
    </row>
    <row r="55" spans="2:13">
      <c r="B55" s="101" t="s">
        <v>283</v>
      </c>
      <c r="C55" s="25" t="s">
        <v>225</v>
      </c>
      <c r="D55" s="188"/>
      <c r="E55" s="288"/>
      <c r="F55" s="288"/>
      <c r="G55" s="288"/>
      <c r="H55" s="188"/>
      <c r="I55" s="189"/>
      <c r="K55" s="91" t="s">
        <v>197</v>
      </c>
      <c r="M55" s="91"/>
    </row>
    <row r="56" spans="2:13">
      <c r="B56" s="101" t="s">
        <v>284</v>
      </c>
      <c r="C56" s="25" t="s">
        <v>225</v>
      </c>
      <c r="D56" s="188">
        <v>7</v>
      </c>
      <c r="E56" s="288">
        <v>3000</v>
      </c>
      <c r="F56" s="288"/>
      <c r="G56" s="288"/>
      <c r="H56" s="188">
        <v>2000</v>
      </c>
      <c r="I56" s="189">
        <v>1000</v>
      </c>
      <c r="K56" s="91" t="s">
        <v>197</v>
      </c>
      <c r="M56" s="91"/>
    </row>
    <row r="57" spans="2:13">
      <c r="B57" s="101" t="s">
        <v>285</v>
      </c>
      <c r="C57" s="25" t="s">
        <v>225</v>
      </c>
      <c r="D57" s="188"/>
      <c r="E57" s="288"/>
      <c r="F57" s="288"/>
      <c r="G57" s="288"/>
      <c r="H57" s="188"/>
      <c r="I57" s="189"/>
      <c r="K57" s="91" t="s">
        <v>197</v>
      </c>
      <c r="M57" s="91"/>
    </row>
    <row r="58" spans="2:13">
      <c r="B58" s="13" t="s">
        <v>286</v>
      </c>
      <c r="C58" s="25"/>
      <c r="D58" s="188"/>
      <c r="E58" s="288"/>
      <c r="F58" s="288"/>
      <c r="G58" s="288"/>
      <c r="H58" s="188"/>
      <c r="I58" s="189"/>
      <c r="K58" s="91" t="s">
        <v>197</v>
      </c>
      <c r="M58" s="91"/>
    </row>
    <row r="59" spans="2:13">
      <c r="B59" s="101" t="s">
        <v>287</v>
      </c>
      <c r="C59" s="25" t="s">
        <v>225</v>
      </c>
      <c r="D59" s="188"/>
      <c r="E59" s="288"/>
      <c r="F59" s="288"/>
      <c r="G59" s="288"/>
      <c r="H59" s="188"/>
      <c r="I59" s="189"/>
      <c r="K59" s="91" t="s">
        <v>197</v>
      </c>
      <c r="M59" s="91"/>
    </row>
    <row r="60" spans="2:13">
      <c r="B60" s="101" t="s">
        <v>288</v>
      </c>
      <c r="C60" s="25" t="s">
        <v>225</v>
      </c>
      <c r="D60" s="188"/>
      <c r="E60" s="288"/>
      <c r="F60" s="288"/>
      <c r="G60" s="288"/>
      <c r="H60" s="188"/>
      <c r="I60" s="189"/>
      <c r="K60" s="91" t="s">
        <v>197</v>
      </c>
      <c r="M60" s="91"/>
    </row>
    <row r="61" spans="2:13">
      <c r="B61" s="101" t="s">
        <v>289</v>
      </c>
      <c r="C61" s="25" t="s">
        <v>225</v>
      </c>
      <c r="D61" s="188"/>
      <c r="E61" s="288"/>
      <c r="F61" s="288"/>
      <c r="G61" s="288"/>
      <c r="H61" s="188"/>
      <c r="I61" s="189"/>
      <c r="K61" s="91" t="s">
        <v>197</v>
      </c>
      <c r="M61" s="91"/>
    </row>
    <row r="62" spans="2:13">
      <c r="B62" s="13" t="s">
        <v>313</v>
      </c>
      <c r="C62" s="25"/>
      <c r="D62" s="188"/>
      <c r="E62" s="288"/>
      <c r="F62" s="288"/>
      <c r="G62" s="288"/>
      <c r="H62" s="188"/>
      <c r="I62" s="189"/>
      <c r="K62" s="91" t="s">
        <v>197</v>
      </c>
      <c r="M62" s="91"/>
    </row>
    <row r="63" spans="2:13">
      <c r="B63" s="101" t="s">
        <v>314</v>
      </c>
      <c r="C63" s="25" t="s">
        <v>225</v>
      </c>
      <c r="D63" s="188">
        <v>6</v>
      </c>
      <c r="E63" s="288">
        <v>5200</v>
      </c>
      <c r="F63" s="288"/>
      <c r="G63" s="288"/>
      <c r="H63" s="188">
        <v>1000</v>
      </c>
      <c r="I63" s="189">
        <v>4200</v>
      </c>
      <c r="K63" s="91" t="s">
        <v>197</v>
      </c>
      <c r="M63" s="91"/>
    </row>
    <row r="64" spans="2:13">
      <c r="B64" s="101" t="s">
        <v>315</v>
      </c>
      <c r="C64" s="25" t="s">
        <v>225</v>
      </c>
      <c r="D64" s="188">
        <v>20</v>
      </c>
      <c r="E64" s="288">
        <v>5000</v>
      </c>
      <c r="F64" s="288"/>
      <c r="G64" s="288"/>
      <c r="H64" s="188"/>
      <c r="I64" s="189">
        <v>5000</v>
      </c>
      <c r="K64" s="91" t="s">
        <v>197</v>
      </c>
      <c r="M64" s="91"/>
    </row>
    <row r="65" spans="2:13">
      <c r="B65" s="13" t="s">
        <v>290</v>
      </c>
      <c r="C65" s="25"/>
      <c r="D65" s="188"/>
      <c r="E65" s="288"/>
      <c r="F65" s="288"/>
      <c r="G65" s="288"/>
      <c r="H65" s="188"/>
      <c r="I65" s="189"/>
      <c r="K65" s="91" t="s">
        <v>197</v>
      </c>
      <c r="M65" s="91"/>
    </row>
    <row r="66" spans="2:13">
      <c r="B66" s="101" t="s">
        <v>270</v>
      </c>
      <c r="C66" s="25" t="s">
        <v>225</v>
      </c>
      <c r="D66" s="188"/>
      <c r="E66" s="288"/>
      <c r="F66" s="288"/>
      <c r="G66" s="288"/>
      <c r="H66" s="188"/>
      <c r="I66" s="189"/>
      <c r="K66" s="92" t="s">
        <v>197</v>
      </c>
      <c r="M66" s="91"/>
    </row>
    <row r="67" spans="2:13">
      <c r="B67" s="101" t="s">
        <v>280</v>
      </c>
      <c r="C67" s="25" t="s">
        <v>225</v>
      </c>
      <c r="D67" s="188"/>
      <c r="E67" s="288"/>
      <c r="F67" s="288"/>
      <c r="G67" s="288"/>
      <c r="H67" s="188"/>
      <c r="I67" s="189"/>
      <c r="K67" s="90" t="s">
        <v>197</v>
      </c>
      <c r="M67" s="91"/>
    </row>
    <row r="68" spans="2:13">
      <c r="B68" s="101" t="s">
        <v>271</v>
      </c>
      <c r="C68" s="25" t="s">
        <v>225</v>
      </c>
      <c r="D68" s="188"/>
      <c r="E68" s="288"/>
      <c r="F68" s="288"/>
      <c r="G68" s="288"/>
      <c r="H68" s="188"/>
      <c r="I68" s="189"/>
      <c r="K68" s="91" t="s">
        <v>197</v>
      </c>
      <c r="M68" s="91"/>
    </row>
    <row r="69" spans="2:13">
      <c r="B69" s="101" t="s">
        <v>412</v>
      </c>
      <c r="C69" s="25" t="s">
        <v>225</v>
      </c>
      <c r="D69" s="188">
        <v>5</v>
      </c>
      <c r="E69" s="288">
        <v>3000</v>
      </c>
      <c r="F69" s="288"/>
      <c r="G69" s="288"/>
      <c r="H69" s="188">
        <v>2000</v>
      </c>
      <c r="I69" s="189">
        <v>1000</v>
      </c>
      <c r="K69" s="91" t="s">
        <v>197</v>
      </c>
      <c r="M69" s="91"/>
    </row>
    <row r="70" spans="2:13">
      <c r="B70" s="101" t="s">
        <v>413</v>
      </c>
      <c r="C70" s="25" t="s">
        <v>414</v>
      </c>
      <c r="D70" s="188">
        <v>20</v>
      </c>
      <c r="E70" s="288">
        <v>75000</v>
      </c>
      <c r="F70" s="288"/>
      <c r="G70" s="288"/>
      <c r="H70" s="188">
        <v>5000</v>
      </c>
      <c r="I70" s="189">
        <v>70000</v>
      </c>
      <c r="K70" s="91"/>
      <c r="M70" s="91"/>
    </row>
    <row r="71" spans="2:13">
      <c r="B71" s="13" t="s">
        <v>231</v>
      </c>
      <c r="C71" s="25"/>
      <c r="D71" s="188"/>
      <c r="E71" s="288"/>
      <c r="F71" s="288"/>
      <c r="G71" s="288"/>
      <c r="H71" s="188"/>
      <c r="I71" s="189"/>
      <c r="K71" s="91" t="s">
        <v>197</v>
      </c>
      <c r="M71" s="91"/>
    </row>
    <row r="72" spans="2:13">
      <c r="B72" s="101" t="s">
        <v>291</v>
      </c>
      <c r="C72" s="25" t="s">
        <v>225</v>
      </c>
      <c r="D72" s="188">
        <v>7.3</v>
      </c>
      <c r="E72" s="288">
        <v>1500</v>
      </c>
      <c r="F72" s="288"/>
      <c r="G72" s="288"/>
      <c r="H72" s="188">
        <v>300</v>
      </c>
      <c r="I72" s="189">
        <v>1200</v>
      </c>
      <c r="K72" s="91" t="s">
        <v>197</v>
      </c>
      <c r="M72" s="91"/>
    </row>
    <row r="73" spans="2:13">
      <c r="B73" s="101" t="s">
        <v>272</v>
      </c>
      <c r="C73" s="25" t="s">
        <v>225</v>
      </c>
      <c r="D73" s="188">
        <v>80</v>
      </c>
      <c r="E73" s="288">
        <v>180000</v>
      </c>
      <c r="F73" s="288"/>
      <c r="G73" s="288"/>
      <c r="H73" s="188">
        <f>40/100*E73</f>
        <v>72000</v>
      </c>
      <c r="I73" s="189">
        <f>60/100*E73</f>
        <v>108000</v>
      </c>
      <c r="K73" s="91" t="s">
        <v>197</v>
      </c>
      <c r="M73" s="91"/>
    </row>
    <row r="74" spans="2:13">
      <c r="B74" s="101" t="s">
        <v>292</v>
      </c>
      <c r="C74" s="25" t="s">
        <v>293</v>
      </c>
      <c r="D74" s="188">
        <v>30</v>
      </c>
      <c r="E74" s="288">
        <v>95000</v>
      </c>
      <c r="F74" s="288"/>
      <c r="G74" s="288"/>
      <c r="H74" s="188">
        <v>30000</v>
      </c>
      <c r="I74" s="189">
        <v>65000</v>
      </c>
      <c r="K74" s="91" t="s">
        <v>197</v>
      </c>
      <c r="M74" s="91"/>
    </row>
    <row r="75" spans="2:13">
      <c r="B75" s="101" t="s">
        <v>294</v>
      </c>
      <c r="C75" s="25" t="s">
        <v>225</v>
      </c>
      <c r="D75" s="188">
        <v>23</v>
      </c>
      <c r="E75" s="288">
        <f>2300*23</f>
        <v>52900</v>
      </c>
      <c r="F75" s="288"/>
      <c r="G75" s="288"/>
      <c r="H75" s="188">
        <f>30/100*E75</f>
        <v>15870</v>
      </c>
      <c r="I75" s="189">
        <f>70/100*E75</f>
        <v>37030</v>
      </c>
      <c r="K75" s="91" t="s">
        <v>197</v>
      </c>
      <c r="M75" s="91"/>
    </row>
    <row r="76" spans="2:13">
      <c r="B76" s="101" t="s">
        <v>273</v>
      </c>
      <c r="C76" s="25" t="s">
        <v>225</v>
      </c>
      <c r="D76" s="188">
        <v>15</v>
      </c>
      <c r="E76" s="288">
        <v>48600</v>
      </c>
      <c r="F76" s="288"/>
      <c r="G76" s="288"/>
      <c r="H76" s="188">
        <v>8600</v>
      </c>
      <c r="I76" s="189">
        <v>40000</v>
      </c>
      <c r="K76" s="91" t="s">
        <v>197</v>
      </c>
      <c r="M76" s="91"/>
    </row>
    <row r="77" spans="2:13">
      <c r="B77" s="101" t="s">
        <v>295</v>
      </c>
      <c r="C77" s="25" t="s">
        <v>225</v>
      </c>
      <c r="D77" s="188">
        <v>32</v>
      </c>
      <c r="E77" s="288">
        <v>206000</v>
      </c>
      <c r="F77" s="288"/>
      <c r="G77" s="288"/>
      <c r="H77" s="188">
        <v>50000</v>
      </c>
      <c r="I77" s="189">
        <v>156000</v>
      </c>
      <c r="K77" s="91" t="s">
        <v>197</v>
      </c>
      <c r="M77" s="91"/>
    </row>
    <row r="78" spans="2:13">
      <c r="B78" s="101" t="s">
        <v>296</v>
      </c>
      <c r="C78" s="25" t="s">
        <v>225</v>
      </c>
      <c r="D78" s="188"/>
      <c r="E78" s="288"/>
      <c r="F78" s="288"/>
      <c r="G78" s="288"/>
      <c r="H78" s="188"/>
      <c r="I78" s="189"/>
      <c r="K78" s="91" t="s">
        <v>197</v>
      </c>
      <c r="M78" s="91"/>
    </row>
    <row r="79" spans="2:13">
      <c r="B79" s="101" t="s">
        <v>297</v>
      </c>
      <c r="C79" s="25" t="s">
        <v>225</v>
      </c>
      <c r="D79" s="188">
        <v>27</v>
      </c>
      <c r="E79" s="288">
        <v>52000</v>
      </c>
      <c r="F79" s="288"/>
      <c r="G79" s="288"/>
      <c r="H79" s="188">
        <v>20000</v>
      </c>
      <c r="I79" s="189">
        <v>32000</v>
      </c>
      <c r="K79" s="91" t="s">
        <v>197</v>
      </c>
      <c r="M79" s="91"/>
    </row>
    <row r="80" spans="2:13">
      <c r="B80" s="101" t="s">
        <v>298</v>
      </c>
      <c r="C80" s="25" t="s">
        <v>225</v>
      </c>
      <c r="D80" s="188">
        <v>20</v>
      </c>
      <c r="E80" s="288">
        <v>97200</v>
      </c>
      <c r="F80" s="288"/>
      <c r="G80" s="288"/>
      <c r="H80" s="188">
        <v>40000</v>
      </c>
      <c r="I80" s="189">
        <v>57200</v>
      </c>
      <c r="K80" s="91" t="s">
        <v>197</v>
      </c>
      <c r="M80" s="91"/>
    </row>
    <row r="81" spans="2:13">
      <c r="B81" s="101" t="s">
        <v>299</v>
      </c>
      <c r="C81" s="25" t="s">
        <v>225</v>
      </c>
      <c r="D81" s="188">
        <v>2</v>
      </c>
      <c r="E81" s="288">
        <v>2000</v>
      </c>
      <c r="F81" s="288"/>
      <c r="G81" s="288"/>
      <c r="H81" s="188">
        <v>400</v>
      </c>
      <c r="I81" s="189">
        <v>1600</v>
      </c>
      <c r="K81" s="91" t="s">
        <v>197</v>
      </c>
      <c r="M81" s="91"/>
    </row>
    <row r="82" spans="2:13">
      <c r="B82" s="101" t="s">
        <v>300</v>
      </c>
      <c r="C82" s="25" t="s">
        <v>225</v>
      </c>
      <c r="D82" s="188">
        <v>10</v>
      </c>
      <c r="E82" s="288">
        <v>15000</v>
      </c>
      <c r="F82" s="288"/>
      <c r="G82" s="288"/>
      <c r="H82" s="188">
        <v>5000</v>
      </c>
      <c r="I82" s="189">
        <v>10000</v>
      </c>
      <c r="K82" s="91" t="s">
        <v>197</v>
      </c>
      <c r="M82" s="91"/>
    </row>
    <row r="83" spans="2:13">
      <c r="B83" s="101" t="s">
        <v>301</v>
      </c>
      <c r="C83" s="25" t="s">
        <v>225</v>
      </c>
      <c r="D83" s="188"/>
      <c r="E83" s="288"/>
      <c r="F83" s="288"/>
      <c r="G83" s="288"/>
      <c r="H83" s="188"/>
      <c r="I83" s="189"/>
      <c r="K83" s="91" t="s">
        <v>197</v>
      </c>
      <c r="M83" s="91"/>
    </row>
    <row r="84" spans="2:13">
      <c r="B84" s="101" t="s">
        <v>302</v>
      </c>
      <c r="C84" s="25" t="s">
        <v>225</v>
      </c>
      <c r="D84" s="188">
        <v>30</v>
      </c>
      <c r="E84" s="288">
        <v>90000</v>
      </c>
      <c r="F84" s="288"/>
      <c r="G84" s="288"/>
      <c r="H84" s="188">
        <v>40000</v>
      </c>
      <c r="I84" s="189">
        <v>50000</v>
      </c>
      <c r="K84" s="91" t="s">
        <v>197</v>
      </c>
      <c r="M84" s="91"/>
    </row>
    <row r="85" spans="2:13">
      <c r="B85" s="101" t="s">
        <v>303</v>
      </c>
      <c r="C85" s="25" t="s">
        <v>225</v>
      </c>
      <c r="D85" s="188">
        <v>15</v>
      </c>
      <c r="E85" s="288">
        <v>36000</v>
      </c>
      <c r="F85" s="288"/>
      <c r="G85" s="288"/>
      <c r="H85" s="188">
        <v>6000</v>
      </c>
      <c r="I85" s="189">
        <v>30000</v>
      </c>
      <c r="K85" s="91" t="s">
        <v>197</v>
      </c>
      <c r="M85" s="91"/>
    </row>
    <row r="86" spans="2:13">
      <c r="B86" s="101" t="s">
        <v>304</v>
      </c>
      <c r="C86" s="25" t="s">
        <v>225</v>
      </c>
      <c r="D86" s="188">
        <v>2</v>
      </c>
      <c r="E86" s="288">
        <v>2400</v>
      </c>
      <c r="F86" s="288"/>
      <c r="G86" s="288"/>
      <c r="H86" s="188">
        <v>400</v>
      </c>
      <c r="I86" s="189">
        <v>2000</v>
      </c>
      <c r="K86" s="91" t="s">
        <v>197</v>
      </c>
      <c r="M86" s="91"/>
    </row>
    <row r="87" spans="2:13">
      <c r="B87" s="101" t="s">
        <v>305</v>
      </c>
      <c r="C87" s="25" t="s">
        <v>225</v>
      </c>
      <c r="D87" s="188">
        <v>15</v>
      </c>
      <c r="E87" s="288">
        <v>95000</v>
      </c>
      <c r="F87" s="288"/>
      <c r="G87" s="288"/>
      <c r="H87" s="188">
        <v>10000</v>
      </c>
      <c r="I87" s="189">
        <v>85000</v>
      </c>
      <c r="K87" s="91" t="s">
        <v>197</v>
      </c>
      <c r="M87" s="91"/>
    </row>
    <row r="88" spans="2:13">
      <c r="B88" s="101" t="s">
        <v>306</v>
      </c>
      <c r="C88" s="25" t="s">
        <v>225</v>
      </c>
      <c r="D88" s="188"/>
      <c r="E88" s="288">
        <v>5000</v>
      </c>
      <c r="F88" s="288"/>
      <c r="G88" s="288"/>
      <c r="H88" s="188">
        <v>2000</v>
      </c>
      <c r="I88" s="189">
        <v>3000</v>
      </c>
      <c r="K88" s="91" t="s">
        <v>197</v>
      </c>
      <c r="M88" s="91"/>
    </row>
    <row r="89" spans="2:13">
      <c r="B89" s="101" t="s">
        <v>307</v>
      </c>
      <c r="C89" s="25" t="s">
        <v>225</v>
      </c>
      <c r="D89" s="188"/>
      <c r="E89" s="288">
        <v>5000</v>
      </c>
      <c r="F89" s="288"/>
      <c r="G89" s="288"/>
      <c r="H89" s="188">
        <v>4000</v>
      </c>
      <c r="I89" s="189">
        <v>1000</v>
      </c>
      <c r="K89" s="91" t="s">
        <v>197</v>
      </c>
      <c r="M89" s="91"/>
    </row>
    <row r="90" spans="2:13">
      <c r="B90" s="101" t="s">
        <v>308</v>
      </c>
      <c r="C90" s="25" t="s">
        <v>225</v>
      </c>
      <c r="D90" s="188"/>
      <c r="E90" s="288">
        <v>100000</v>
      </c>
      <c r="F90" s="288"/>
      <c r="G90" s="288"/>
      <c r="H90" s="188">
        <v>80000</v>
      </c>
      <c r="I90" s="189">
        <v>20000</v>
      </c>
      <c r="K90" s="91" t="s">
        <v>197</v>
      </c>
      <c r="M90" s="91"/>
    </row>
    <row r="91" spans="2:13">
      <c r="B91" s="101" t="s">
        <v>309</v>
      </c>
      <c r="C91" s="25" t="s">
        <v>225</v>
      </c>
      <c r="D91" s="188"/>
      <c r="E91" s="288">
        <v>2000</v>
      </c>
      <c r="F91" s="288"/>
      <c r="G91" s="288"/>
      <c r="H91" s="188">
        <v>1000</v>
      </c>
      <c r="I91" s="189">
        <v>1000</v>
      </c>
      <c r="K91" s="91" t="s">
        <v>197</v>
      </c>
      <c r="M91" s="91"/>
    </row>
    <row r="92" spans="2:13">
      <c r="B92" s="101" t="s">
        <v>310</v>
      </c>
      <c r="C92" s="25" t="s">
        <v>225</v>
      </c>
      <c r="D92" s="188"/>
      <c r="E92" s="288"/>
      <c r="F92" s="288"/>
      <c r="G92" s="288"/>
      <c r="H92" s="188"/>
      <c r="I92" s="189"/>
      <c r="K92" s="91" t="s">
        <v>197</v>
      </c>
      <c r="M92" s="91"/>
    </row>
    <row r="93" spans="2:13">
      <c r="B93" s="101" t="s">
        <v>311</v>
      </c>
      <c r="C93" s="25" t="s">
        <v>225</v>
      </c>
      <c r="D93" s="188"/>
      <c r="E93" s="288">
        <v>1000</v>
      </c>
      <c r="F93" s="288"/>
      <c r="G93" s="288"/>
      <c r="H93" s="188">
        <v>100</v>
      </c>
      <c r="I93" s="189">
        <v>900</v>
      </c>
      <c r="K93" s="91" t="s">
        <v>197</v>
      </c>
      <c r="M93" s="91"/>
    </row>
    <row r="94" spans="2:13">
      <c r="B94" s="106" t="s">
        <v>312</v>
      </c>
      <c r="C94" s="107" t="s">
        <v>225</v>
      </c>
      <c r="D94" s="190"/>
      <c r="E94" s="289">
        <v>50000</v>
      </c>
      <c r="F94" s="289"/>
      <c r="G94" s="289"/>
      <c r="H94" s="190">
        <v>30000</v>
      </c>
      <c r="I94" s="191">
        <v>20000</v>
      </c>
      <c r="K94" s="92" t="s">
        <v>197</v>
      </c>
      <c r="M94" s="92"/>
    </row>
    <row r="95" spans="2:13">
      <c r="D95" s="18"/>
      <c r="E95" s="18"/>
      <c r="F95" s="18"/>
      <c r="G95" s="18"/>
      <c r="H95" s="18"/>
      <c r="I95" s="18"/>
    </row>
    <row r="96" spans="2:13">
      <c r="D96" s="18"/>
      <c r="E96" s="18"/>
      <c r="F96" s="18"/>
      <c r="G96" s="18"/>
      <c r="H96" s="18"/>
      <c r="I96" s="18"/>
    </row>
    <row r="97" spans="2:13">
      <c r="B97" s="10" t="s">
        <v>232</v>
      </c>
      <c r="C97" s="23"/>
      <c r="D97" s="11" t="s">
        <v>332</v>
      </c>
      <c r="E97" s="228" t="s">
        <v>431</v>
      </c>
      <c r="F97" s="228"/>
      <c r="G97" s="228"/>
      <c r="H97" s="11" t="s">
        <v>432</v>
      </c>
      <c r="I97" s="12" t="s">
        <v>433</v>
      </c>
      <c r="K97" s="90"/>
      <c r="M97" s="90"/>
    </row>
    <row r="98" spans="2:13">
      <c r="B98" s="101" t="s">
        <v>274</v>
      </c>
      <c r="C98" s="25" t="s">
        <v>331</v>
      </c>
      <c r="D98" s="188"/>
      <c r="E98" s="288"/>
      <c r="F98" s="288"/>
      <c r="G98" s="288"/>
      <c r="H98" s="188"/>
      <c r="I98" s="189"/>
      <c r="K98" s="90" t="s">
        <v>197</v>
      </c>
      <c r="M98" s="91"/>
    </row>
    <row r="99" spans="2:13">
      <c r="B99" s="101" t="s">
        <v>316</v>
      </c>
      <c r="C99" s="25" t="s">
        <v>331</v>
      </c>
      <c r="D99" s="188">
        <v>3200</v>
      </c>
      <c r="E99" s="288">
        <v>7500</v>
      </c>
      <c r="F99" s="288"/>
      <c r="G99" s="288"/>
      <c r="H99" s="188">
        <v>500</v>
      </c>
      <c r="I99" s="189">
        <v>7000</v>
      </c>
      <c r="K99" s="91" t="s">
        <v>197</v>
      </c>
      <c r="M99" s="91"/>
    </row>
    <row r="100" spans="2:13">
      <c r="B100" s="101" t="s">
        <v>317</v>
      </c>
      <c r="C100" s="25" t="s">
        <v>331</v>
      </c>
      <c r="D100" s="188"/>
      <c r="E100" s="288"/>
      <c r="F100" s="288"/>
      <c r="G100" s="288"/>
      <c r="H100" s="188"/>
      <c r="I100" s="189"/>
      <c r="K100" s="91" t="s">
        <v>197</v>
      </c>
      <c r="M100" s="91"/>
    </row>
    <row r="101" spans="2:13">
      <c r="B101" s="101" t="s">
        <v>318</v>
      </c>
      <c r="C101" s="25" t="s">
        <v>331</v>
      </c>
      <c r="D101" s="188"/>
      <c r="E101" s="288"/>
      <c r="F101" s="288"/>
      <c r="G101" s="288"/>
      <c r="H101" s="188"/>
      <c r="I101" s="189"/>
      <c r="K101" s="91" t="s">
        <v>197</v>
      </c>
      <c r="M101" s="91"/>
    </row>
    <row r="102" spans="2:13">
      <c r="B102" s="101" t="s">
        <v>275</v>
      </c>
      <c r="C102" s="25" t="s">
        <v>331</v>
      </c>
      <c r="D102" s="188">
        <v>200</v>
      </c>
      <c r="E102" s="288">
        <v>3000</v>
      </c>
      <c r="F102" s="288"/>
      <c r="G102" s="288"/>
      <c r="H102" s="188">
        <v>2000</v>
      </c>
      <c r="I102" s="189">
        <v>1000</v>
      </c>
      <c r="K102" s="91" t="s">
        <v>197</v>
      </c>
      <c r="M102" s="91"/>
    </row>
    <row r="103" spans="2:13">
      <c r="B103" s="101" t="s">
        <v>319</v>
      </c>
      <c r="C103" s="25" t="s">
        <v>331</v>
      </c>
      <c r="D103" s="188">
        <v>340</v>
      </c>
      <c r="E103" s="288">
        <v>5400</v>
      </c>
      <c r="F103" s="288"/>
      <c r="G103" s="288"/>
      <c r="H103" s="188">
        <v>1400</v>
      </c>
      <c r="I103" s="189">
        <v>4000</v>
      </c>
      <c r="K103" s="91" t="s">
        <v>197</v>
      </c>
      <c r="M103" s="91"/>
    </row>
    <row r="104" spans="2:13">
      <c r="B104" s="101" t="s">
        <v>320</v>
      </c>
      <c r="C104" s="25" t="s">
        <v>331</v>
      </c>
      <c r="D104" s="188">
        <v>220</v>
      </c>
      <c r="E104" s="288">
        <v>2600</v>
      </c>
      <c r="F104" s="288"/>
      <c r="G104" s="288"/>
      <c r="H104" s="188">
        <v>2000</v>
      </c>
      <c r="I104" s="189">
        <v>600</v>
      </c>
      <c r="K104" s="91" t="s">
        <v>197</v>
      </c>
      <c r="M104" s="91"/>
    </row>
    <row r="105" spans="2:13">
      <c r="B105" s="101" t="s">
        <v>321</v>
      </c>
      <c r="C105" s="25" t="s">
        <v>331</v>
      </c>
      <c r="D105" s="188">
        <v>1000</v>
      </c>
      <c r="E105" s="288">
        <v>50</v>
      </c>
      <c r="F105" s="288"/>
      <c r="G105" s="288"/>
      <c r="H105" s="188"/>
      <c r="I105" s="189">
        <v>50</v>
      </c>
      <c r="K105" s="91" t="s">
        <v>197</v>
      </c>
      <c r="M105" s="91"/>
    </row>
    <row r="106" spans="2:13">
      <c r="B106" s="101" t="s">
        <v>322</v>
      </c>
      <c r="C106" s="25" t="s">
        <v>331</v>
      </c>
      <c r="D106" s="188">
        <v>2</v>
      </c>
      <c r="E106" s="288">
        <v>100</v>
      </c>
      <c r="F106" s="288"/>
      <c r="G106" s="288"/>
      <c r="H106" s="188"/>
      <c r="I106" s="189">
        <v>100</v>
      </c>
      <c r="K106" s="91" t="s">
        <v>197</v>
      </c>
      <c r="M106" s="91"/>
    </row>
    <row r="107" spans="2:13">
      <c r="B107" s="101" t="s">
        <v>276</v>
      </c>
      <c r="C107" s="25" t="s">
        <v>331</v>
      </c>
      <c r="D107" s="188">
        <v>50</v>
      </c>
      <c r="E107" s="288">
        <v>2000</v>
      </c>
      <c r="F107" s="288"/>
      <c r="G107" s="288"/>
      <c r="H107" s="188">
        <v>1000</v>
      </c>
      <c r="I107" s="189">
        <v>1000</v>
      </c>
      <c r="K107" s="91" t="s">
        <v>197</v>
      </c>
      <c r="M107" s="91"/>
    </row>
    <row r="108" spans="2:13">
      <c r="B108" s="101" t="s">
        <v>323</v>
      </c>
      <c r="C108" s="25" t="s">
        <v>331</v>
      </c>
      <c r="D108" s="188"/>
      <c r="E108" s="288"/>
      <c r="F108" s="288"/>
      <c r="G108" s="288"/>
      <c r="H108" s="188"/>
      <c r="I108" s="189"/>
      <c r="K108" s="91" t="s">
        <v>197</v>
      </c>
      <c r="M108" s="91"/>
    </row>
    <row r="109" spans="2:13">
      <c r="B109" s="101" t="s">
        <v>324</v>
      </c>
      <c r="C109" s="25" t="s">
        <v>331</v>
      </c>
      <c r="D109" s="188">
        <v>20</v>
      </c>
      <c r="E109" s="288">
        <v>200</v>
      </c>
      <c r="F109" s="288"/>
      <c r="G109" s="288"/>
      <c r="H109" s="188">
        <v>100</v>
      </c>
      <c r="I109" s="189">
        <v>100</v>
      </c>
      <c r="K109" s="91" t="s">
        <v>197</v>
      </c>
      <c r="M109" s="91"/>
    </row>
    <row r="110" spans="2:13">
      <c r="B110" s="101" t="s">
        <v>325</v>
      </c>
      <c r="C110" s="25" t="s">
        <v>331</v>
      </c>
      <c r="D110" s="188"/>
      <c r="E110" s="288"/>
      <c r="F110" s="288"/>
      <c r="G110" s="288"/>
      <c r="H110" s="188"/>
      <c r="I110" s="189"/>
      <c r="K110" s="91" t="s">
        <v>197</v>
      </c>
      <c r="M110" s="91"/>
    </row>
    <row r="111" spans="2:13">
      <c r="B111" s="101" t="s">
        <v>326</v>
      </c>
      <c r="C111" s="25" t="s">
        <v>331</v>
      </c>
      <c r="D111" s="188">
        <v>120</v>
      </c>
      <c r="E111" s="288">
        <v>50000</v>
      </c>
      <c r="F111" s="288"/>
      <c r="G111" s="288"/>
      <c r="H111" s="188">
        <v>30000</v>
      </c>
      <c r="I111" s="189">
        <v>20000</v>
      </c>
      <c r="K111" s="91" t="s">
        <v>197</v>
      </c>
      <c r="M111" s="91"/>
    </row>
    <row r="112" spans="2:13">
      <c r="B112" s="101" t="s">
        <v>327</v>
      </c>
      <c r="C112" s="25" t="s">
        <v>331</v>
      </c>
      <c r="D112" s="188">
        <v>300</v>
      </c>
      <c r="E112" s="288">
        <v>1000</v>
      </c>
      <c r="F112" s="288"/>
      <c r="G112" s="288"/>
      <c r="H112" s="188">
        <v>500</v>
      </c>
      <c r="I112" s="189">
        <v>500</v>
      </c>
      <c r="K112" s="91" t="s">
        <v>197</v>
      </c>
      <c r="M112" s="91"/>
    </row>
    <row r="113" spans="2:13">
      <c r="B113" s="101" t="s">
        <v>328</v>
      </c>
      <c r="C113" s="25" t="s">
        <v>331</v>
      </c>
      <c r="D113" s="188"/>
      <c r="E113" s="288">
        <v>1000</v>
      </c>
      <c r="F113" s="288"/>
      <c r="G113" s="288"/>
      <c r="H113" s="188">
        <v>500</v>
      </c>
      <c r="I113" s="189">
        <v>500</v>
      </c>
      <c r="K113" s="91" t="s">
        <v>197</v>
      </c>
      <c r="M113" s="91"/>
    </row>
    <row r="114" spans="2:13">
      <c r="B114" s="101" t="s">
        <v>329</v>
      </c>
      <c r="C114" s="25" t="s">
        <v>331</v>
      </c>
      <c r="D114" s="188">
        <v>300</v>
      </c>
      <c r="E114" s="288">
        <v>3000</v>
      </c>
      <c r="F114" s="288"/>
      <c r="G114" s="288"/>
      <c r="H114" s="188">
        <v>2000</v>
      </c>
      <c r="I114" s="189">
        <v>1000</v>
      </c>
      <c r="K114" s="91" t="s">
        <v>197</v>
      </c>
      <c r="M114" s="91"/>
    </row>
    <row r="115" spans="2:13">
      <c r="B115" s="101" t="s">
        <v>330</v>
      </c>
      <c r="C115" s="25" t="s">
        <v>331</v>
      </c>
      <c r="D115" s="188"/>
      <c r="E115" s="288"/>
      <c r="F115" s="288"/>
      <c r="G115" s="288"/>
      <c r="H115" s="188"/>
      <c r="I115" s="189"/>
      <c r="K115" s="91" t="s">
        <v>197</v>
      </c>
      <c r="M115" s="92"/>
    </row>
    <row r="116" spans="2:13">
      <c r="B116" s="102" t="s">
        <v>277</v>
      </c>
      <c r="C116" s="107" t="s">
        <v>331</v>
      </c>
      <c r="D116" s="192"/>
      <c r="E116" s="289"/>
      <c r="F116" s="289"/>
      <c r="G116" s="289"/>
      <c r="H116" s="192"/>
      <c r="I116" s="193"/>
      <c r="K116" s="92" t="s">
        <v>197</v>
      </c>
      <c r="M116" s="91"/>
    </row>
    <row r="117" spans="2:13">
      <c r="D117"/>
    </row>
    <row r="118" spans="2:13">
      <c r="B118" s="84" t="s">
        <v>350</v>
      </c>
    </row>
    <row r="119" spans="2:13">
      <c r="B119" s="103" t="s">
        <v>233</v>
      </c>
      <c r="C119" s="23" t="s">
        <v>238</v>
      </c>
      <c r="D119" s="194" t="s">
        <v>554</v>
      </c>
      <c r="G119" s="90" t="s">
        <v>197</v>
      </c>
      <c r="I119" s="90"/>
    </row>
    <row r="120" spans="2:13">
      <c r="B120" s="101" t="s">
        <v>234</v>
      </c>
      <c r="C120" s="25" t="s">
        <v>238</v>
      </c>
      <c r="D120" s="189" t="s">
        <v>555</v>
      </c>
      <c r="G120" s="91" t="s">
        <v>197</v>
      </c>
      <c r="I120" s="91"/>
    </row>
    <row r="121" spans="2:13">
      <c r="B121" s="101" t="s">
        <v>235</v>
      </c>
      <c r="C121" s="25" t="s">
        <v>238</v>
      </c>
      <c r="D121" s="69"/>
      <c r="G121" s="91" t="s">
        <v>197</v>
      </c>
      <c r="I121" s="91"/>
    </row>
    <row r="122" spans="2:13">
      <c r="B122" s="101" t="s">
        <v>236</v>
      </c>
      <c r="C122" s="25" t="s">
        <v>238</v>
      </c>
      <c r="D122" s="69"/>
      <c r="G122" s="91" t="s">
        <v>197</v>
      </c>
      <c r="I122" s="91"/>
    </row>
    <row r="123" spans="2:13">
      <c r="B123" s="101" t="s">
        <v>237</v>
      </c>
      <c r="C123" s="25" t="s">
        <v>238</v>
      </c>
      <c r="D123" s="69"/>
      <c r="G123" s="91" t="s">
        <v>197</v>
      </c>
      <c r="I123" s="91"/>
    </row>
    <row r="124" spans="2:13">
      <c r="B124" s="132" t="s">
        <v>415</v>
      </c>
      <c r="C124" s="46" t="s">
        <v>238</v>
      </c>
      <c r="D124" s="133"/>
      <c r="G124" s="91"/>
      <c r="I124" s="91"/>
    </row>
    <row r="125" spans="2:13">
      <c r="B125" s="102" t="s">
        <v>416</v>
      </c>
      <c r="C125" s="28" t="s">
        <v>238</v>
      </c>
      <c r="D125" s="72"/>
      <c r="G125" s="92" t="s">
        <v>197</v>
      </c>
      <c r="I125" s="92"/>
    </row>
  </sheetData>
  <mergeCells count="76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A5:A12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247</v>
      </c>
      <c r="C2" t="s">
        <v>248</v>
      </c>
      <c r="D2" t="s">
        <v>249</v>
      </c>
    </row>
    <row r="3" spans="2:4">
      <c r="B3" t="s">
        <v>250</v>
      </c>
      <c r="C3" t="s">
        <v>251</v>
      </c>
      <c r="D3" t="s">
        <v>252</v>
      </c>
    </row>
    <row r="4" spans="2:4">
      <c r="C4" t="s">
        <v>253</v>
      </c>
    </row>
    <row r="5" spans="2:4">
      <c r="C5" t="s">
        <v>254</v>
      </c>
    </row>
    <row r="6" spans="2:4">
      <c r="C6" t="s">
        <v>255</v>
      </c>
    </row>
    <row r="7" spans="2:4">
      <c r="C7" t="s">
        <v>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2019-01-28T07:36:03Z</dcterms:modified>
</cp:coreProperties>
</file>