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 tabRatio="839" activeTab="4"/>
  </bookViews>
  <sheets>
    <sheet name="cover" sheetId="4" r:id="rId1"/>
    <sheet name="General Information " sheetId="5" r:id="rId2"/>
    <sheet name="Education" sheetId="12" r:id="rId3"/>
    <sheet name="Livestock" sheetId="8" r:id="rId4"/>
    <sheet name="Forestry" sheetId="9" r:id="rId5"/>
    <sheet name="Agriculture" sheetId="10" r:id="rId6"/>
    <sheet name="Sheeat1" sheetId="11" state="hidden" r:id="rId7"/>
    <sheet name="Health" sheetId="6" r:id="rId8"/>
    <sheet name="Sheet1" sheetId="13" r:id="rId9"/>
  </sheets>
  <externalReferences>
    <externalReference r:id="rId10"/>
  </externalReferences>
  <definedNames>
    <definedName name="p">Sheeat1!$B$2:$B$3</definedName>
    <definedName name="pg" localSheetId="2">[1]Sheeat1!$B$2:$B$3</definedName>
    <definedName name="pg" localSheetId="6">Sheeat1!$B$2:$B$3</definedName>
    <definedName name="pg">#REF!</definedName>
    <definedName name="sc">Sheeat1!$C$2:$C$7</definedName>
    <definedName name="st" localSheetId="2">[1]Sheeat1!$C$2:$C$7</definedName>
    <definedName name="st" localSheetId="6">Sheeat1!$C$2:$C$7</definedName>
    <definedName name="st">#REF!</definedName>
    <definedName name="y">Sheeat1!$D$2:$D$3</definedName>
    <definedName name="yn" localSheetId="2">[1]Sheeat1!$D$2:$D$3</definedName>
    <definedName name="yn" localSheetId="6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G99" i="10"/>
  <c r="H99"/>
  <c r="H113"/>
  <c r="G113" s="1"/>
  <c r="G112"/>
  <c r="H112"/>
  <c r="H106"/>
  <c r="H103"/>
  <c r="G101"/>
  <c r="H101"/>
  <c r="G79"/>
  <c r="H79"/>
  <c r="G74"/>
  <c r="H74"/>
  <c r="G75" l="1"/>
  <c r="H75"/>
  <c r="G77"/>
  <c r="H77"/>
  <c r="G73"/>
  <c r="H73"/>
  <c r="H81"/>
  <c r="H70"/>
  <c r="H67"/>
  <c r="H68"/>
  <c r="G68" s="1"/>
  <c r="G67"/>
  <c r="G69"/>
  <c r="G70"/>
  <c r="G66"/>
  <c r="H66"/>
  <c r="G63"/>
  <c r="H63"/>
  <c r="G57"/>
  <c r="H57"/>
  <c r="G56"/>
  <c r="H56"/>
  <c r="G46"/>
  <c r="G45"/>
  <c r="H46"/>
  <c r="H45"/>
  <c r="D38" i="6"/>
  <c r="C38"/>
  <c r="D56" i="4" l="1"/>
  <c r="D55"/>
  <c r="C45"/>
  <c r="B47"/>
  <c r="B48"/>
  <c r="B49" s="1"/>
  <c r="C34"/>
  <c r="C32"/>
  <c r="G114" i="10"/>
  <c r="G107"/>
  <c r="G100"/>
  <c r="G94"/>
  <c r="G93"/>
  <c r="G90"/>
  <c r="G89"/>
  <c r="G88"/>
  <c r="G87"/>
  <c r="G85"/>
  <c r="G84"/>
  <c r="G82"/>
  <c r="G81"/>
  <c r="G80"/>
  <c r="G76"/>
  <c r="G60"/>
  <c r="G54"/>
  <c r="G51"/>
  <c r="G49"/>
</calcChain>
</file>

<file path=xl/sharedStrings.xml><?xml version="1.0" encoding="utf-8"?>
<sst xmlns="http://schemas.openxmlformats.org/spreadsheetml/2006/main" count="1249" uniqueCount="523">
  <si>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</si>
  <si>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</si>
  <si>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</si>
  <si>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</si>
  <si>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</si>
  <si>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</si>
  <si>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</si>
  <si>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</si>
  <si>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</si>
  <si>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</si>
  <si>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</si>
  <si>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</si>
  <si>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</si>
  <si>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</si>
  <si>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</si>
  <si>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</si>
  <si>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</si>
  <si>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</si>
  <si>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</si>
  <si>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</si>
  <si>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</si>
  <si>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</si>
  <si>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</si>
  <si>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</si>
  <si>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</si>
  <si>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</si>
  <si>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</si>
  <si>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</si>
  <si>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</si>
  <si>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</si>
  <si>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</si>
  <si>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</si>
  <si>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</si>
  <si>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</si>
  <si>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</si>
  <si>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</si>
  <si>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</si>
  <si>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</si>
  <si>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</si>
  <si>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</si>
  <si>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</si>
  <si>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</si>
  <si>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</si>
  <si>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</si>
  <si>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</si>
  <si>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</si>
  <si>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Male </t>
  </si>
  <si>
    <t xml:space="preserve">Female </t>
  </si>
  <si>
    <t xml:space="preserve">Number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</si>
  <si>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</si>
  <si>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</si>
  <si>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</si>
  <si>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</si>
  <si>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</si>
  <si>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</si>
  <si>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</si>
  <si>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</si>
  <si>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</si>
  <si>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</si>
  <si>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</si>
  <si>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</si>
  <si>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</si>
  <si>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</si>
  <si>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</si>
  <si>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</si>
  <si>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</si>
  <si>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</si>
  <si>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</si>
  <si>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</si>
  <si>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</si>
  <si>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</si>
  <si>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</si>
  <si>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</si>
  <si>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</si>
  <si>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</si>
  <si>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</si>
  <si>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</si>
  <si>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</si>
  <si>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</si>
  <si>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</si>
  <si>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</si>
  <si>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</si>
  <si>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</si>
  <si>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</si>
  <si>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</si>
  <si>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</si>
  <si>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</si>
  <si>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</si>
  <si>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</si>
  <si>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</si>
  <si>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</si>
  <si>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</si>
  <si>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</si>
  <si>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</si>
  <si>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</si>
  <si>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</si>
  <si>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</si>
  <si>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</si>
  <si>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</si>
  <si>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</si>
  <si>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</si>
  <si>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</si>
  <si>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Consumed </t>
  </si>
  <si>
    <t xml:space="preserve">Sold </t>
  </si>
  <si>
    <t>Kg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</si>
  <si>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</si>
  <si>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</si>
  <si>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</si>
  <si>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</si>
  <si>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</si>
  <si>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</si>
  <si>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</si>
  <si>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</si>
  <si>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</si>
  <si>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</si>
  <si>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</si>
  <si>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</si>
  <si>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</si>
  <si>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</si>
  <si>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</si>
  <si>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</si>
  <si>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</si>
  <si>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</si>
  <si>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</si>
  <si>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</si>
  <si>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</si>
  <si>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</si>
  <si>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</si>
  <si>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</si>
  <si>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</si>
  <si>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</si>
  <si>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</si>
  <si>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</si>
  <si>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</si>
  <si>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</si>
  <si>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</si>
  <si>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</si>
  <si>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</si>
  <si>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</si>
  <si>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</si>
  <si>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</si>
  <si>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</si>
  <si>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</si>
  <si>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</si>
  <si>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</si>
  <si>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</si>
  <si>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</si>
  <si>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</si>
  <si>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</si>
  <si>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</si>
  <si>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</si>
  <si>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</si>
  <si>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</si>
  <si>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</si>
  <si>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</si>
  <si>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</si>
  <si>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</si>
  <si>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</si>
  <si>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</si>
  <si>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</si>
  <si>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</si>
  <si>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</si>
  <si>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</si>
  <si>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</si>
  <si>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</si>
  <si>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</si>
  <si>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</si>
  <si>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</si>
  <si>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</si>
  <si>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</si>
  <si>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</si>
  <si>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</si>
  <si>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</si>
  <si>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</si>
  <si>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</si>
  <si>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</si>
  <si>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</si>
  <si>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</si>
  <si>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</si>
  <si>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</si>
  <si>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</si>
  <si>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</si>
  <si>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</si>
  <si>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</si>
  <si>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</si>
  <si>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</si>
  <si>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</si>
  <si>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</si>
  <si>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</si>
  <si>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</si>
  <si>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</si>
  <si>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</si>
  <si>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</si>
  <si>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</si>
  <si>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</si>
  <si>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</si>
  <si>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</si>
  <si>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</si>
  <si>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</si>
  <si>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</si>
  <si>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</si>
  <si>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</si>
  <si>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</si>
  <si>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</si>
  <si>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</si>
  <si>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</si>
  <si>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</si>
  <si>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</si>
  <si>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</si>
  <si>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</si>
  <si>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</si>
  <si>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</si>
  <si>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</si>
  <si>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</si>
  <si>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</si>
  <si>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</si>
  <si>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</si>
  <si>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</si>
  <si>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</si>
  <si>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</si>
  <si>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</si>
  <si>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</si>
  <si>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</si>
  <si>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</si>
  <si>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</si>
  <si>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</si>
  <si>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</si>
  <si>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</si>
  <si>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</si>
  <si>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</si>
  <si>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</si>
  <si>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</si>
  <si>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</si>
  <si>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</si>
  <si>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</si>
  <si>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</si>
  <si>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</si>
  <si>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</si>
  <si>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</si>
  <si>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</si>
  <si>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</si>
  <si>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</si>
  <si>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</si>
  <si>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</si>
  <si>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</si>
  <si>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</si>
  <si>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</si>
  <si>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</si>
  <si>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</si>
  <si>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</si>
  <si>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</si>
  <si>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</si>
  <si>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</si>
  <si>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</si>
  <si>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</si>
  <si>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</si>
  <si>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</si>
  <si>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</si>
  <si>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</si>
  <si>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</si>
  <si>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</si>
  <si>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</si>
  <si>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</si>
  <si>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</si>
  <si>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</si>
  <si>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</si>
  <si>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</si>
  <si>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</si>
  <si>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</si>
  <si>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</si>
  <si>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</si>
  <si>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</si>
  <si>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</si>
  <si>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</si>
  <si>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</si>
  <si>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</si>
  <si>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</si>
  <si>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</si>
  <si>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</si>
  <si>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</si>
  <si>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</si>
  <si>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</si>
  <si>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</si>
  <si>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</si>
  <si>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</si>
  <si>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</si>
  <si>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</si>
  <si>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</si>
  <si>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</si>
  <si>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</si>
  <si>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</si>
  <si>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</si>
  <si>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*suggested to have an additional column where we can specify other infrastructures such as solar water heating system </t>
  </si>
  <si>
    <t xml:space="preserve">Day Feeding  </t>
  </si>
  <si>
    <t xml:space="preserve">Dropouts from Previous year </t>
  </si>
  <si>
    <t xml:space="preserve">* add call XI and XII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</si>
  <si>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</si>
  <si>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</si>
  <si>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</si>
  <si>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</si>
  <si>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</si>
  <si>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</si>
  <si>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</si>
  <si>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</si>
  <si>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</si>
  <si>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</si>
  <si>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</si>
  <si>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</si>
  <si>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</si>
  <si>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>XI</t>
  </si>
  <si>
    <t>XII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</si>
  <si>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</si>
  <si>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</si>
  <si>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</si>
  <si>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</si>
  <si>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</si>
  <si>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</si>
  <si>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</si>
  <si>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</si>
  <si>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</si>
  <si>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</si>
  <si>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</si>
  <si>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</si>
  <si>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</si>
  <si>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</si>
  <si>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</si>
  <si>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</si>
  <si>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</si>
  <si>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</si>
  <si>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</si>
  <si>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</si>
  <si>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</si>
  <si>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</si>
  <si>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Mention name of Chiwogs against each tshokpa</t>
  </si>
  <si>
    <t>Mention name of care takers in Gewog office</t>
  </si>
  <si>
    <t>To discuss who is the sector head  for gewogs for gewog with more than one center/ Institution.</t>
  </si>
  <si>
    <t>Elderly care is for 6o years and above</t>
  </si>
  <si>
    <t>Infrustructure disruption due to disaster to be included for RNR/ Health facilities/ gewog office etc.</t>
  </si>
  <si>
    <t>Incorporate Baffelo, cat &amp; local pig livestock section</t>
  </si>
  <si>
    <t>Pasture land to be segregated into improved and natural. Improved to be incorporated In the livestock sector and natural in forestry</t>
  </si>
  <si>
    <t>Crop damage insurance to be incorporated in agri section</t>
  </si>
  <si>
    <t>Dzongkhag : Pemagatshel</t>
  </si>
  <si>
    <t>Gewog Name : Choekhorling</t>
  </si>
  <si>
    <t>Tsheltrim Dorji</t>
  </si>
  <si>
    <t>Dechen Dorji</t>
  </si>
  <si>
    <t>Jigme Nidup</t>
  </si>
  <si>
    <t>Ugyen Dorji</t>
  </si>
  <si>
    <t>Sangay Dorji</t>
  </si>
  <si>
    <t>Kuenzang Rabten</t>
  </si>
  <si>
    <t>Sonam Zangpo</t>
  </si>
  <si>
    <t>Dramey</t>
  </si>
  <si>
    <t xml:space="preserve">GT Members </t>
  </si>
  <si>
    <t>J.B. Rai</t>
  </si>
  <si>
    <t xml:space="preserve">Temporary </t>
  </si>
  <si>
    <t xml:space="preserve">Households with only BBS TV </t>
  </si>
  <si>
    <t>NA</t>
  </si>
  <si>
    <t xml:space="preserve">Potato </t>
  </si>
  <si>
    <t>Cabbage</t>
  </si>
  <si>
    <t>Sangay Gyeltshen</t>
  </si>
  <si>
    <t>Offtg. GAO</t>
  </si>
  <si>
    <t>Thinley Namgay</t>
  </si>
  <si>
    <t>B.B. Rai</t>
  </si>
  <si>
    <t>Tashi Dorji</t>
  </si>
  <si>
    <t>17683455/77270076</t>
  </si>
  <si>
    <t>Sangay Chophel</t>
  </si>
  <si>
    <t>17784086(BPC lineman)</t>
  </si>
  <si>
    <t>Tshering Dorji</t>
  </si>
  <si>
    <t>17325569 (CIC)</t>
  </si>
  <si>
    <t>17245455 (Farm shop)</t>
  </si>
  <si>
    <t>16936728 (BHU caretaker)</t>
  </si>
  <si>
    <t>17583197 (Gewog Caretaker)</t>
  </si>
  <si>
    <t>Choekhorling Extended Class Room (ECR)</t>
  </si>
  <si>
    <t>Compilation Year : 2018</t>
  </si>
  <si>
    <t>Choekhorling ECR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</si>
  <si>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</si>
  <si>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</si>
  <si>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</si>
  <si>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</si>
  <si>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</si>
  <si>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</si>
  <si>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</si>
  <si>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</si>
  <si>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</si>
  <si>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</si>
  <si>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</si>
  <si>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</si>
  <si>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</si>
  <si>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</si>
  <si>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</si>
  <si>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</si>
  <si>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</si>
  <si>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</si>
  <si>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</si>
  <si>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</si>
  <si>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</si>
  <si>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</si>
  <si>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</si>
  <si>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</si>
  <si>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</si>
  <si>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</si>
  <si>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>0-29 Days</t>
  </si>
  <si>
    <t>1-11 Months</t>
  </si>
  <si>
    <t>1-4 Years</t>
  </si>
  <si>
    <t>5-9 Years</t>
  </si>
  <si>
    <t>10-14 Years</t>
  </si>
  <si>
    <t>15-19 Years</t>
  </si>
  <si>
    <t>20-24 Years</t>
  </si>
  <si>
    <t>25-49 Years</t>
  </si>
  <si>
    <t>50-59 Years</t>
  </si>
  <si>
    <t>60+ Years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</si>
  <si>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</si>
  <si>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</si>
  <si>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</si>
  <si>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</si>
  <si>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</si>
  <si>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</si>
  <si>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</si>
  <si>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</si>
  <si>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</si>
  <si>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 xml:space="preserve">Diarrhoea cases  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</si>
  <si>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</si>
  <si>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</si>
  <si>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</si>
  <si>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</si>
  <si>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1. Other Musculoskeletal(Mzz)</t>
  </si>
  <si>
    <t xml:space="preserve">Number of cases </t>
  </si>
  <si>
    <t>2. Common Cold(JOO)</t>
  </si>
  <si>
    <t>3 Other Disease of Digestive Syestem(Kzz)</t>
  </si>
  <si>
    <t>4. Other Disorders of skin and subcutaneous tissues(Lzz)</t>
  </si>
  <si>
    <t>5. Other circulatry diseases</t>
  </si>
  <si>
    <t>6. Other Respirotary and Nose diseases</t>
  </si>
  <si>
    <t>7. Other kidney, UTI/Genital disorders</t>
  </si>
  <si>
    <t>8. Other Kidney,UT/Genital Disorders (Nzz)</t>
  </si>
  <si>
    <t>9. Work Related Injuries (Y96)</t>
  </si>
  <si>
    <t>10. Other Eye Disorders (H2Z)</t>
  </si>
  <si>
    <t>Disability</t>
  </si>
  <si>
    <t>Visual</t>
  </si>
  <si>
    <t>Speech</t>
  </si>
  <si>
    <t>Hearing</t>
  </si>
  <si>
    <t>Physical</t>
  </si>
  <si>
    <t>Multiple</t>
  </si>
  <si>
    <t>Laboratory Examinations</t>
  </si>
  <si>
    <t>Health Sector ( BHU)</t>
  </si>
  <si>
    <t>Tuberculosis  cases</t>
  </si>
  <si>
    <t>Pulmonary positive cases</t>
  </si>
  <si>
    <t>Plasmodium falciparum(B 50)</t>
  </si>
  <si>
    <t>Other malaria(B51)</t>
  </si>
  <si>
    <t xml:space="preserve">Livestock Population </t>
  </si>
  <si>
    <t>Local cattle</t>
  </si>
  <si>
    <t xml:space="preserve">Gewog Livestock Sector 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</si>
  <si>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</si>
  <si>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</si>
  <si>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</si>
  <si>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</si>
  <si>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</si>
  <si>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</si>
  <si>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</si>
  <si>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</si>
  <si>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</si>
  <si>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</si>
  <si>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</si>
  <si>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</si>
  <si>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</si>
  <si>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Cat</t>
  </si>
  <si>
    <t>Dog</t>
  </si>
  <si>
    <t>Goat</t>
  </si>
  <si>
    <t xml:space="preserve">* inclusion of additional column for farm get price of livestock production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</si>
  <si>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</si>
  <si>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</si>
  <si>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</si>
  <si>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</si>
  <si>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</si>
  <si>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</si>
  <si>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</si>
  <si>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</si>
  <si>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</si>
  <si>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</si>
  <si>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</si>
  <si>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</si>
  <si>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</si>
  <si>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</si>
  <si>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</si>
  <si>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</si>
  <si>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</si>
  <si>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</si>
  <si>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</si>
  <si>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</si>
  <si>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</si>
  <si>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</si>
  <si>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>Gewog Livestock sector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</si>
  <si>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</si>
  <si>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</si>
  <si>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</si>
  <si>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</si>
  <si>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Fodder </t>
  </si>
  <si>
    <t xml:space="preserve">Seeds and seedlings </t>
  </si>
  <si>
    <t xml:space="preserve">Stallion Supplied 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</si>
  <si>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</si>
  <si>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</si>
  <si>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</si>
  <si>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</si>
  <si>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</si>
  <si>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Income earned from community forest group </t>
  </si>
  <si>
    <t>Nu</t>
  </si>
  <si>
    <t xml:space="preserve">Pvt. Forest </t>
  </si>
  <si>
    <t xml:space="preserve">Pvt. Forest  (Area ) </t>
  </si>
  <si>
    <t xml:space="preserve">Pasture Land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</si>
  <si>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</si>
  <si>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</si>
  <si>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</si>
  <si>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</si>
  <si>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</si>
  <si>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</si>
  <si>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</si>
  <si>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</si>
  <si>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</si>
  <si>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</si>
  <si>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</si>
  <si>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</si>
  <si>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Managemnt Area</t>
  </si>
  <si>
    <t>Income earned from Non-Wood Forest Products</t>
  </si>
  <si>
    <t xml:space="preserve">Nu. </t>
  </si>
  <si>
    <t>1,50,000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</si>
</sst>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tted">
        <color indexed="64"/>
      </top>
      <bottom style="dotted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dotted">
        <color indexed="64"/>
      </bottom>
      <diagonal/>
    </border>
    <border>
      <left style="hair">
        <color auto="1"/>
      </left>
      <right style="hair">
        <color auto="1"/>
      </right>
      <top style="dotted">
        <color indexed="64"/>
      </top>
      <bottom/>
      <diagonal/>
    </border>
  </borders>
  <cellStyleXfs count="1">
    <xf numFmtId="0" fontId="0" fillId="0" borderId="0"/>
  </cellStyleXfs>
  <cellXfs count="29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0" fillId="0" borderId="23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4" fillId="0" borderId="0" xfId="0" applyFont="1"/>
    <xf numFmtId="0" fontId="4" fillId="6" borderId="8" xfId="0" applyFont="1" applyFill="1" applyBorder="1"/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right" indent="4"/>
    </xf>
    <xf numFmtId="0" fontId="2" fillId="0" borderId="17" xfId="0" applyFont="1" applyBorder="1" applyAlignment="1">
      <alignment horizontal="right"/>
    </xf>
    <xf numFmtId="0" fontId="5" fillId="0" borderId="11" xfId="0" applyFont="1" applyBorder="1"/>
    <xf numFmtId="0" fontId="0" fillId="0" borderId="15" xfId="0" applyBorder="1" applyAlignment="1">
      <alignment horizontal="left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5" xfId="0" applyBorder="1" applyAlignment="1">
      <alignment horizontal="left" indent="2"/>
    </xf>
    <xf numFmtId="0" fontId="6" fillId="0" borderId="14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0" fillId="0" borderId="0" xfId="0" applyFont="1"/>
    <xf numFmtId="0" fontId="0" fillId="0" borderId="24" xfId="0" applyFont="1" applyFill="1" applyBorder="1"/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/>
    <xf numFmtId="0" fontId="1" fillId="0" borderId="10" xfId="0" applyFont="1" applyBorder="1"/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24" xfId="0" applyBorder="1"/>
    <xf numFmtId="0" fontId="0" fillId="0" borderId="9" xfId="0" applyFont="1" applyBorder="1" applyAlignment="1">
      <alignment wrapText="1"/>
    </xf>
    <xf numFmtId="0" fontId="0" fillId="0" borderId="21" xfId="0" applyBorder="1"/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0" fillId="0" borderId="22" xfId="0" applyBorder="1" applyAlignment="1">
      <alignment wrapText="1"/>
    </xf>
    <xf numFmtId="0" fontId="0" fillId="0" borderId="18" xfId="0" applyFill="1" applyBorder="1"/>
    <xf numFmtId="0" fontId="2" fillId="0" borderId="16" xfId="0" applyFont="1" applyFill="1" applyBorder="1"/>
    <xf numFmtId="0" fontId="7" fillId="0" borderId="46" xfId="0" applyFont="1" applyFill="1" applyBorder="1" applyAlignment="1">
      <alignment vertical="top" wrapText="1"/>
    </xf>
    <xf numFmtId="0" fontId="7" fillId="0" borderId="47" xfId="0" applyFont="1" applyFill="1" applyBorder="1" applyAlignment="1">
      <alignment vertical="top" wrapText="1"/>
    </xf>
    <xf numFmtId="0" fontId="7" fillId="0" borderId="48" xfId="0" applyFont="1" applyFill="1" applyBorder="1" applyAlignment="1">
      <alignment vertical="top" wrapText="1"/>
    </xf>
    <xf numFmtId="0" fontId="7" fillId="0" borderId="49" xfId="0" applyFont="1" applyFill="1" applyBorder="1" applyAlignment="1">
      <alignment vertical="top" wrapText="1"/>
    </xf>
    <xf numFmtId="0" fontId="7" fillId="0" borderId="50" xfId="0" applyFont="1" applyFill="1" applyBorder="1" applyAlignment="1">
      <alignment vertical="top" wrapText="1"/>
    </xf>
    <xf numFmtId="0" fontId="1" fillId="0" borderId="9" xfId="0" applyFont="1" applyFill="1" applyBorder="1"/>
    <xf numFmtId="0" fontId="0" fillId="0" borderId="10" xfId="0" applyFill="1" applyBorder="1"/>
    <xf numFmtId="0" fontId="1" fillId="0" borderId="10" xfId="0" applyFont="1" applyFill="1" applyBorder="1"/>
    <xf numFmtId="0" fontId="0" fillId="0" borderId="0" xfId="0" applyFill="1"/>
    <xf numFmtId="0" fontId="0" fillId="0" borderId="22" xfId="0" applyBorder="1" applyAlignment="1">
      <alignment vertical="center"/>
    </xf>
    <xf numFmtId="0" fontId="5" fillId="0" borderId="23" xfId="0" applyFont="1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2" fillId="0" borderId="23" xfId="0" applyFont="1" applyBorder="1" applyAlignment="1"/>
    <xf numFmtId="0" fontId="2" fillId="0" borderId="24" xfId="0" applyFont="1" applyBorder="1" applyAlignment="1"/>
    <xf numFmtId="0" fontId="0" fillId="3" borderId="1" xfId="0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/>
    </xf>
    <xf numFmtId="0" fontId="8" fillId="0" borderId="0" xfId="0" applyFont="1" applyAlignment="1">
      <alignment horizontal="left" vertical="center" readingOrder="1"/>
    </xf>
    <xf numFmtId="0" fontId="2" fillId="0" borderId="1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Fill="1" applyBorder="1" applyAlignment="1">
      <alignment horizontal="left"/>
    </xf>
    <xf numFmtId="0" fontId="0" fillId="0" borderId="1" xfId="0" applyBorder="1"/>
    <xf numFmtId="0" fontId="2" fillId="0" borderId="1" xfId="0" applyFont="1" applyFill="1" applyBorder="1"/>
    <xf numFmtId="0" fontId="2" fillId="0" borderId="6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23" xfId="0" applyFont="1" applyBorder="1"/>
    <xf numFmtId="0" fontId="0" fillId="0" borderId="5" xfId="0" applyBorder="1"/>
    <xf numFmtId="0" fontId="0" fillId="2" borderId="1" xfId="0" applyFill="1" applyBorder="1"/>
    <xf numFmtId="0" fontId="1" fillId="0" borderId="1" xfId="0" applyFont="1" applyBorder="1"/>
    <xf numFmtId="3" fontId="0" fillId="0" borderId="1" xfId="0" applyNumberForma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9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62"/>
  <sheetViews>
    <sheetView zoomScale="150" zoomScaleNormal="150" workbookViewId="0">
      <selection activeCell="B12" sqref="B12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2" t="s">
        <v>372</v>
      </c>
      <c r="C3" s="3"/>
      <c r="D3" s="4"/>
      <c r="E3" s="5"/>
    </row>
    <row r="4" spans="1:5" ht="15" customHeight="1">
      <c r="B4" s="6" t="s">
        <v>341</v>
      </c>
      <c r="C4" s="5"/>
      <c r="D4" s="7"/>
      <c r="E4" s="5"/>
    </row>
    <row r="5" spans="1:5" ht="15" customHeight="1">
      <c r="B5" s="8" t="s">
        <v>342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7" t="s">
        <v>5</v>
      </c>
      <c r="C9" s="18" t="s">
        <v>343</v>
      </c>
      <c r="D9" s="19">
        <v>17755741</v>
      </c>
      <c r="E9" s="5"/>
    </row>
    <row r="10" spans="1:5" ht="15" customHeight="1">
      <c r="B10" s="17" t="s">
        <v>6</v>
      </c>
      <c r="C10" s="18" t="s">
        <v>358</v>
      </c>
      <c r="D10" s="19">
        <v>17808770</v>
      </c>
      <c r="E10" s="5"/>
    </row>
    <row r="11" spans="1:5" ht="15" customHeight="1">
      <c r="A11" t="s">
        <v>296</v>
      </c>
      <c r="B11" s="17" t="s">
        <v>312</v>
      </c>
      <c r="C11" s="18" t="s">
        <v>344</v>
      </c>
      <c r="D11" s="19">
        <v>17323492</v>
      </c>
      <c r="E11" s="5"/>
    </row>
    <row r="12" spans="1:5" ht="15" customHeight="1">
      <c r="B12" s="17" t="s">
        <v>311</v>
      </c>
      <c r="C12" s="18" t="s">
        <v>362</v>
      </c>
      <c r="D12" s="19">
        <v>17766153</v>
      </c>
      <c r="E12" s="5"/>
    </row>
    <row r="13" spans="1:5" ht="15" customHeight="1">
      <c r="B13" s="17" t="s">
        <v>7</v>
      </c>
      <c r="C13" s="18" t="s">
        <v>345</v>
      </c>
      <c r="D13" s="19">
        <v>17515970</v>
      </c>
      <c r="E13" s="5"/>
    </row>
    <row r="14" spans="1:5" ht="15" customHeight="1">
      <c r="B14" s="17" t="s">
        <v>240</v>
      </c>
      <c r="C14" s="18" t="s">
        <v>346</v>
      </c>
      <c r="D14" s="19">
        <v>17492298</v>
      </c>
      <c r="E14" s="5"/>
    </row>
    <row r="15" spans="1:5" ht="15" customHeight="1">
      <c r="B15" s="17" t="s">
        <v>8</v>
      </c>
      <c r="C15" s="18" t="s">
        <v>347</v>
      </c>
      <c r="D15" s="19" t="s">
        <v>363</v>
      </c>
      <c r="E15" s="5"/>
    </row>
    <row r="16" spans="1:5" ht="15" customHeight="1">
      <c r="B16" s="17" t="s">
        <v>8</v>
      </c>
      <c r="C16" s="18" t="s">
        <v>348</v>
      </c>
      <c r="D16" s="19">
        <v>17287015</v>
      </c>
      <c r="E16" s="5"/>
    </row>
    <row r="17" spans="2:5" ht="15" customHeight="1">
      <c r="B17" s="17" t="s">
        <v>8</v>
      </c>
      <c r="C17" s="18" t="s">
        <v>364</v>
      </c>
      <c r="D17" s="19">
        <v>17323164</v>
      </c>
      <c r="E17" s="5"/>
    </row>
    <row r="18" spans="2:5" ht="15" customHeight="1">
      <c r="B18" s="17" t="s">
        <v>8</v>
      </c>
      <c r="C18" s="18" t="s">
        <v>349</v>
      </c>
      <c r="D18" s="19">
        <v>17302979</v>
      </c>
      <c r="E18" s="5"/>
    </row>
    <row r="19" spans="2:5" ht="15" customHeight="1">
      <c r="B19" s="17" t="s">
        <v>8</v>
      </c>
      <c r="C19" s="18" t="s">
        <v>350</v>
      </c>
      <c r="D19" s="19">
        <v>77422878</v>
      </c>
      <c r="E19" s="5"/>
    </row>
    <row r="20" spans="2:5" ht="15" customHeight="1">
      <c r="B20" s="17" t="s">
        <v>8</v>
      </c>
      <c r="C20" s="18"/>
      <c r="D20" s="19"/>
      <c r="E20" s="5"/>
    </row>
    <row r="21" spans="2:5" ht="15" customHeight="1">
      <c r="B21" s="17" t="s">
        <v>8</v>
      </c>
      <c r="C21" s="18"/>
      <c r="D21" s="19"/>
      <c r="E21" s="5"/>
    </row>
    <row r="22" spans="2:5" ht="15" customHeight="1">
      <c r="B22" s="17" t="s">
        <v>8</v>
      </c>
      <c r="C22" s="18"/>
      <c r="D22" s="19"/>
      <c r="E22" s="5"/>
    </row>
    <row r="23" spans="2:5" ht="15" customHeight="1">
      <c r="B23" s="17" t="s">
        <v>8</v>
      </c>
      <c r="C23" s="18"/>
      <c r="D23" s="19"/>
      <c r="E23" s="5"/>
    </row>
    <row r="24" spans="2:5" ht="15" customHeight="1">
      <c r="B24" s="8" t="s">
        <v>8</v>
      </c>
      <c r="C24" s="9"/>
      <c r="D24" s="10"/>
      <c r="E24" s="5"/>
    </row>
    <row r="26" spans="2:5">
      <c r="B26" s="20" t="s">
        <v>351</v>
      </c>
    </row>
    <row r="27" spans="2:5">
      <c r="B27" s="12" t="s">
        <v>3</v>
      </c>
      <c r="C27" s="14" t="s">
        <v>4</v>
      </c>
    </row>
    <row r="28" spans="2:5">
      <c r="B28" s="17" t="s">
        <v>343</v>
      </c>
      <c r="C28" s="19">
        <v>17755741</v>
      </c>
    </row>
    <row r="29" spans="2:5">
      <c r="B29" s="17" t="s">
        <v>345</v>
      </c>
      <c r="C29" s="19">
        <v>17515970</v>
      </c>
    </row>
    <row r="30" spans="2:5">
      <c r="B30" s="17" t="s">
        <v>347</v>
      </c>
      <c r="C30" s="19">
        <v>17683455</v>
      </c>
    </row>
    <row r="31" spans="2:5">
      <c r="B31" s="17" t="s">
        <v>348</v>
      </c>
      <c r="C31" s="19">
        <v>17287015</v>
      </c>
    </row>
    <row r="32" spans="2:5">
      <c r="B32" s="17" t="s">
        <v>364</v>
      </c>
      <c r="C32" s="19">
        <f>D17</f>
        <v>17323164</v>
      </c>
    </row>
    <row r="33" spans="2:3">
      <c r="B33" s="17" t="s">
        <v>349</v>
      </c>
      <c r="C33" s="19">
        <v>17302979</v>
      </c>
    </row>
    <row r="34" spans="2:3">
      <c r="B34" s="17" t="s">
        <v>350</v>
      </c>
      <c r="C34" s="19">
        <f>D19</f>
        <v>77422878</v>
      </c>
    </row>
    <row r="35" spans="2:3">
      <c r="B35" s="17"/>
      <c r="C35" s="19"/>
    </row>
    <row r="36" spans="2:3">
      <c r="B36" s="17"/>
      <c r="C36" s="19"/>
    </row>
    <row r="37" spans="2:3">
      <c r="B37" s="17"/>
      <c r="C37" s="19"/>
    </row>
    <row r="38" spans="2:3">
      <c r="B38" s="48"/>
      <c r="C38" s="49"/>
    </row>
    <row r="40" spans="2:3">
      <c r="B40" s="12" t="s">
        <v>233</v>
      </c>
      <c r="C40" s="14" t="s">
        <v>22</v>
      </c>
    </row>
    <row r="41" spans="2:3">
      <c r="B41" s="17" t="s">
        <v>236</v>
      </c>
      <c r="C41" s="19">
        <v>17808770</v>
      </c>
    </row>
    <row r="42" spans="2:3">
      <c r="B42" s="17" t="s">
        <v>237</v>
      </c>
      <c r="C42" s="19">
        <v>17703162</v>
      </c>
    </row>
    <row r="43" spans="2:3">
      <c r="B43" s="17" t="s">
        <v>238</v>
      </c>
      <c r="C43" s="19">
        <v>17945071</v>
      </c>
    </row>
    <row r="44" spans="2:3">
      <c r="B44" s="17" t="s">
        <v>234</v>
      </c>
      <c r="C44" s="19">
        <v>17660427</v>
      </c>
    </row>
    <row r="45" spans="2:3">
      <c r="B45" s="17" t="s">
        <v>235</v>
      </c>
      <c r="C45" s="19">
        <f>D57</f>
        <v>17713483</v>
      </c>
    </row>
    <row r="46" spans="2:3">
      <c r="B46" s="48" t="s">
        <v>150</v>
      </c>
      <c r="C46" s="49" t="s">
        <v>365</v>
      </c>
    </row>
    <row r="47" spans="2:3">
      <c r="B47" s="48" t="str">
        <f>B46</f>
        <v xml:space="preserve">Others </v>
      </c>
      <c r="C47" s="49" t="s">
        <v>367</v>
      </c>
    </row>
    <row r="48" spans="2:3">
      <c r="B48" s="48" t="str">
        <f>B46</f>
        <v xml:space="preserve">Others </v>
      </c>
      <c r="C48" s="49" t="s">
        <v>368</v>
      </c>
    </row>
    <row r="49" spans="2:5">
      <c r="B49" s="48" t="str">
        <f>B48</f>
        <v xml:space="preserve">Others </v>
      </c>
      <c r="C49" s="49" t="s">
        <v>369</v>
      </c>
    </row>
    <row r="50" spans="2:5">
      <c r="B50" s="48" t="s">
        <v>150</v>
      </c>
      <c r="C50" s="49" t="s">
        <v>370</v>
      </c>
    </row>
    <row r="52" spans="2:5">
      <c r="B52" s="12" t="s">
        <v>239</v>
      </c>
      <c r="C52" s="14" t="s">
        <v>3</v>
      </c>
      <c r="D52" s="14" t="s">
        <v>4</v>
      </c>
    </row>
    <row r="53" spans="2:5">
      <c r="B53" s="17" t="s">
        <v>236</v>
      </c>
      <c r="C53" s="19" t="s">
        <v>358</v>
      </c>
      <c r="D53" s="19">
        <v>17808770</v>
      </c>
    </row>
    <row r="54" spans="2:5">
      <c r="B54" s="17" t="s">
        <v>237</v>
      </c>
      <c r="C54" s="19" t="s">
        <v>352</v>
      </c>
      <c r="D54" s="19">
        <v>17703162</v>
      </c>
    </row>
    <row r="55" spans="2:5">
      <c r="B55" s="17" t="s">
        <v>238</v>
      </c>
      <c r="C55" s="19" t="s">
        <v>361</v>
      </c>
      <c r="D55" s="19">
        <f>C43</f>
        <v>17945071</v>
      </c>
    </row>
    <row r="56" spans="2:5">
      <c r="B56" s="17" t="s">
        <v>234</v>
      </c>
      <c r="C56" s="19" t="s">
        <v>366</v>
      </c>
      <c r="D56" s="19">
        <f>C44</f>
        <v>17660427</v>
      </c>
    </row>
    <row r="57" spans="2:5">
      <c r="B57" s="48" t="s">
        <v>235</v>
      </c>
      <c r="C57" s="49" t="s">
        <v>360</v>
      </c>
      <c r="D57" s="19">
        <v>17713483</v>
      </c>
    </row>
    <row r="61" spans="2:5">
      <c r="B61" s="2"/>
      <c r="C61" s="3" t="s">
        <v>3</v>
      </c>
      <c r="D61" s="4" t="s">
        <v>9</v>
      </c>
      <c r="E61" s="5"/>
    </row>
    <row r="62" spans="2:5">
      <c r="B62" s="8" t="s">
        <v>10</v>
      </c>
      <c r="C62" s="9" t="s">
        <v>358</v>
      </c>
      <c r="D62" s="140" t="s">
        <v>359</v>
      </c>
      <c r="E6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91" zoomScaleNormal="91" workbookViewId="0">
      <pane ySplit="2" topLeftCell="A3" activePane="bottomLeft" state="frozen"/>
      <selection pane="bottomLeft" activeCell="G44" sqref="G44:G50"/>
    </sheetView>
  </sheetViews>
  <sheetFormatPr defaultRowHeight="15"/>
  <cols>
    <col min="1" max="1" width="6.28515625" customWidth="1"/>
    <col min="2" max="2" width="52.42578125" customWidth="1"/>
    <col min="3" max="3" width="8" customWidth="1"/>
    <col min="4" max="4" width="6.140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11</v>
      </c>
      <c r="C2" s="20" t="s">
        <v>12</v>
      </c>
      <c r="D2" s="21" t="s">
        <v>13</v>
      </c>
      <c r="E2" s="21"/>
      <c r="F2" s="22" t="s">
        <v>15</v>
      </c>
      <c r="G2" s="23" t="s">
        <v>16</v>
      </c>
      <c r="H2" s="23" t="s">
        <v>269</v>
      </c>
    </row>
    <row r="3" spans="2:8">
      <c r="B3" s="20" t="s">
        <v>17</v>
      </c>
      <c r="C3" s="20"/>
      <c r="D3" s="21"/>
      <c r="E3" s="21"/>
      <c r="F3" s="98"/>
      <c r="G3" s="99"/>
    </row>
    <row r="4" spans="2:8">
      <c r="B4" s="24" t="s">
        <v>20</v>
      </c>
      <c r="C4" s="25"/>
      <c r="D4" s="14"/>
      <c r="E4" s="11"/>
      <c r="F4" s="210" t="s">
        <v>18</v>
      </c>
      <c r="G4" s="217"/>
      <c r="H4" s="210">
        <v>2018</v>
      </c>
    </row>
    <row r="5" spans="2:8">
      <c r="B5" s="28" t="s">
        <v>21</v>
      </c>
      <c r="C5" s="27" t="s">
        <v>22</v>
      </c>
      <c r="D5" s="16">
        <v>2003</v>
      </c>
      <c r="E5" s="11"/>
      <c r="F5" s="205"/>
      <c r="G5" s="218"/>
      <c r="H5" s="205"/>
    </row>
    <row r="6" spans="2:8">
      <c r="B6" s="28" t="s">
        <v>23</v>
      </c>
      <c r="C6" s="27" t="s">
        <v>22</v>
      </c>
      <c r="D6" s="16">
        <v>1562</v>
      </c>
      <c r="E6" s="11"/>
      <c r="F6" s="205"/>
      <c r="G6" s="218"/>
      <c r="H6" s="205"/>
    </row>
    <row r="7" spans="2:8">
      <c r="B7" s="26" t="s">
        <v>24</v>
      </c>
      <c r="C7" s="27"/>
      <c r="D7" s="16"/>
      <c r="E7" s="11"/>
      <c r="F7" s="205"/>
      <c r="G7" s="218"/>
      <c r="H7" s="205"/>
    </row>
    <row r="8" spans="2:8">
      <c r="B8" s="29" t="s">
        <v>25</v>
      </c>
      <c r="C8" s="27" t="s">
        <v>22</v>
      </c>
      <c r="D8" s="16">
        <v>441</v>
      </c>
      <c r="E8" s="11"/>
      <c r="F8" s="205"/>
      <c r="G8" s="218"/>
      <c r="H8" s="205"/>
    </row>
    <row r="9" spans="2:8">
      <c r="B9" s="29" t="s">
        <v>26</v>
      </c>
      <c r="C9" s="27" t="s">
        <v>22</v>
      </c>
      <c r="D9" s="16">
        <v>16</v>
      </c>
      <c r="E9" s="11"/>
      <c r="F9" s="205"/>
      <c r="G9" s="218"/>
      <c r="H9" s="205"/>
    </row>
    <row r="10" spans="2:8">
      <c r="B10" s="29" t="s">
        <v>243</v>
      </c>
      <c r="C10" s="27" t="s">
        <v>22</v>
      </c>
      <c r="D10" s="16">
        <v>9</v>
      </c>
      <c r="E10" s="11"/>
      <c r="F10" s="205"/>
      <c r="G10" s="218"/>
      <c r="H10" s="205"/>
    </row>
    <row r="11" spans="2:8">
      <c r="B11" s="26" t="s">
        <v>241</v>
      </c>
      <c r="C11" s="27"/>
      <c r="D11" s="16"/>
      <c r="E11" s="11"/>
      <c r="F11" s="205"/>
      <c r="G11" s="218"/>
      <c r="H11" s="205"/>
    </row>
    <row r="12" spans="2:8">
      <c r="B12" s="28" t="s">
        <v>244</v>
      </c>
      <c r="C12" s="27" t="s">
        <v>22</v>
      </c>
      <c r="D12" s="16">
        <v>268</v>
      </c>
      <c r="E12" s="11"/>
      <c r="F12" s="205"/>
      <c r="G12" s="218"/>
      <c r="H12" s="205"/>
    </row>
    <row r="13" spans="2:8">
      <c r="B13" s="28" t="s">
        <v>245</v>
      </c>
      <c r="C13" s="27" t="s">
        <v>22</v>
      </c>
      <c r="D13" s="16">
        <v>29</v>
      </c>
      <c r="E13" s="11"/>
      <c r="F13" s="205"/>
      <c r="G13" s="218"/>
      <c r="H13" s="205"/>
    </row>
    <row r="14" spans="2:8">
      <c r="B14" s="26" t="s">
        <v>242</v>
      </c>
      <c r="C14" s="27"/>
      <c r="D14" s="16"/>
      <c r="E14" s="11"/>
      <c r="F14" s="205"/>
      <c r="G14" s="218"/>
      <c r="H14" s="205"/>
    </row>
    <row r="15" spans="2:8">
      <c r="B15" s="29" t="s">
        <v>246</v>
      </c>
      <c r="C15" s="27" t="s">
        <v>22</v>
      </c>
      <c r="D15" s="16">
        <v>239</v>
      </c>
      <c r="E15" s="11"/>
      <c r="F15" s="205"/>
      <c r="G15" s="218"/>
      <c r="H15" s="205"/>
    </row>
    <row r="16" spans="2:8">
      <c r="B16" s="29" t="s">
        <v>247</v>
      </c>
      <c r="C16" s="27" t="s">
        <v>22</v>
      </c>
      <c r="D16" s="16">
        <v>9</v>
      </c>
      <c r="E16" s="11"/>
      <c r="F16" s="205"/>
      <c r="G16" s="218"/>
      <c r="H16" s="205"/>
    </row>
    <row r="17" spans="2:8">
      <c r="B17" s="42" t="s">
        <v>248</v>
      </c>
      <c r="C17" s="30" t="s">
        <v>22</v>
      </c>
      <c r="D17" s="35">
        <v>9</v>
      </c>
      <c r="E17" s="11"/>
      <c r="F17" s="206"/>
      <c r="G17" s="219"/>
      <c r="H17" s="206"/>
    </row>
    <row r="18" spans="2:8">
      <c r="B18" s="96"/>
      <c r="C18" s="45"/>
      <c r="D18" s="11"/>
      <c r="E18" s="11"/>
    </row>
    <row r="20" spans="2:8">
      <c r="B20" s="32" t="s">
        <v>28</v>
      </c>
      <c r="C20" s="25" t="s">
        <v>22</v>
      </c>
      <c r="D20" s="14">
        <v>0</v>
      </c>
      <c r="F20" s="211" t="s">
        <v>18</v>
      </c>
      <c r="G20" s="220"/>
      <c r="H20" s="211"/>
    </row>
    <row r="21" spans="2:8">
      <c r="B21" s="33" t="s">
        <v>249</v>
      </c>
      <c r="C21" s="27" t="s">
        <v>22</v>
      </c>
      <c r="D21" s="16">
        <v>277</v>
      </c>
      <c r="F21" s="212"/>
      <c r="G21" s="221"/>
      <c r="H21" s="212"/>
    </row>
    <row r="22" spans="2:8">
      <c r="B22" s="28" t="s">
        <v>250</v>
      </c>
      <c r="C22" s="27" t="s">
        <v>22</v>
      </c>
      <c r="D22" s="16">
        <v>0</v>
      </c>
      <c r="F22" s="212"/>
      <c r="G22" s="221"/>
      <c r="H22" s="212"/>
    </row>
    <row r="23" spans="2:8">
      <c r="B23" s="28" t="s">
        <v>251</v>
      </c>
      <c r="C23" s="27" t="s">
        <v>22</v>
      </c>
      <c r="D23" s="16">
        <v>277</v>
      </c>
      <c r="F23" s="212"/>
      <c r="G23" s="221"/>
      <c r="H23" s="212"/>
    </row>
    <row r="24" spans="2:8">
      <c r="B24" s="101" t="s">
        <v>252</v>
      </c>
      <c r="C24" s="27" t="s">
        <v>48</v>
      </c>
      <c r="D24" s="16">
        <v>10</v>
      </c>
      <c r="F24" s="212"/>
      <c r="G24" s="221"/>
      <c r="H24" s="212"/>
    </row>
    <row r="25" spans="2:8">
      <c r="B25" s="33" t="s">
        <v>29</v>
      </c>
      <c r="C25" s="27" t="s">
        <v>22</v>
      </c>
      <c r="D25" s="16">
        <v>10</v>
      </c>
      <c r="F25" s="212"/>
      <c r="G25" s="222"/>
      <c r="H25" s="212"/>
    </row>
    <row r="26" spans="2:8">
      <c r="B26" s="33" t="s">
        <v>284</v>
      </c>
      <c r="C26" s="27" t="s">
        <v>48</v>
      </c>
      <c r="D26" s="102"/>
      <c r="F26" s="212"/>
      <c r="G26" s="94"/>
      <c r="H26" s="212"/>
    </row>
    <row r="27" spans="2:8">
      <c r="B27" s="125" t="s">
        <v>18</v>
      </c>
      <c r="C27" s="27" t="s">
        <v>48</v>
      </c>
      <c r="D27" s="51">
        <v>1</v>
      </c>
      <c r="F27" s="212"/>
      <c r="G27" s="94"/>
      <c r="H27" s="212"/>
    </row>
    <row r="28" spans="2:8">
      <c r="B28" s="141" t="s">
        <v>353</v>
      </c>
      <c r="C28" s="27" t="s">
        <v>48</v>
      </c>
      <c r="D28" s="51">
        <v>0</v>
      </c>
      <c r="F28" s="212"/>
      <c r="G28" s="122"/>
      <c r="H28" s="212"/>
    </row>
    <row r="29" spans="2:8">
      <c r="B29" s="28" t="s">
        <v>313</v>
      </c>
      <c r="C29" s="27" t="s">
        <v>48</v>
      </c>
      <c r="D29" s="51">
        <v>1</v>
      </c>
      <c r="F29" s="212"/>
      <c r="G29" s="122"/>
      <c r="H29" s="212"/>
    </row>
    <row r="30" spans="2:8">
      <c r="B30" s="125" t="s">
        <v>314</v>
      </c>
      <c r="C30" s="27" t="s">
        <v>48</v>
      </c>
      <c r="D30" s="51"/>
      <c r="F30" s="212"/>
      <c r="G30" s="122"/>
      <c r="H30" s="212"/>
    </row>
    <row r="31" spans="2:8">
      <c r="B31" s="141" t="s">
        <v>353</v>
      </c>
      <c r="C31" s="27" t="s">
        <v>48</v>
      </c>
      <c r="D31" s="142">
        <v>0</v>
      </c>
      <c r="F31" s="212"/>
      <c r="G31" s="122"/>
      <c r="H31" s="212"/>
    </row>
    <row r="32" spans="2:8">
      <c r="B32" s="126" t="s">
        <v>313</v>
      </c>
      <c r="C32" s="30" t="s">
        <v>22</v>
      </c>
      <c r="D32" s="143">
        <v>0</v>
      </c>
      <c r="F32" s="213"/>
      <c r="G32" s="37" t="s">
        <v>19</v>
      </c>
      <c r="H32" s="213"/>
    </row>
    <row r="34" spans="2:8">
      <c r="B34" s="20" t="s">
        <v>253</v>
      </c>
      <c r="C34" s="20"/>
      <c r="D34" s="20"/>
      <c r="E34" s="31"/>
    </row>
    <row r="35" spans="2:8">
      <c r="B35" s="32" t="s">
        <v>27</v>
      </c>
      <c r="C35" s="25"/>
      <c r="D35" s="14"/>
      <c r="F35" s="210" t="s">
        <v>44</v>
      </c>
      <c r="G35" s="223"/>
      <c r="H35" s="210"/>
    </row>
    <row r="36" spans="2:8">
      <c r="B36" s="100" t="s">
        <v>237</v>
      </c>
      <c r="C36" s="27" t="s">
        <v>48</v>
      </c>
      <c r="D36" s="16">
        <v>0</v>
      </c>
      <c r="F36" s="205"/>
      <c r="G36" s="224"/>
      <c r="H36" s="205"/>
    </row>
    <row r="37" spans="2:8">
      <c r="B37" s="100" t="s">
        <v>236</v>
      </c>
      <c r="C37" s="27" t="s">
        <v>48</v>
      </c>
      <c r="D37" s="16">
        <v>0</v>
      </c>
      <c r="F37" s="205"/>
      <c r="G37" s="224"/>
      <c r="H37" s="205"/>
    </row>
    <row r="38" spans="2:8">
      <c r="B38" s="100" t="s">
        <v>238</v>
      </c>
      <c r="C38" s="27" t="s">
        <v>48</v>
      </c>
      <c r="D38" s="16">
        <v>0</v>
      </c>
      <c r="F38" s="205"/>
      <c r="G38" s="224"/>
      <c r="H38" s="205"/>
    </row>
    <row r="39" spans="2:8">
      <c r="B39" s="33" t="s">
        <v>254</v>
      </c>
      <c r="C39" s="27" t="s">
        <v>48</v>
      </c>
      <c r="D39" s="16">
        <v>0</v>
      </c>
      <c r="F39" s="205"/>
      <c r="G39" s="224"/>
      <c r="H39" s="205"/>
    </row>
    <row r="40" spans="2:8">
      <c r="B40" s="33" t="s">
        <v>255</v>
      </c>
      <c r="C40" s="27" t="s">
        <v>48</v>
      </c>
      <c r="D40" s="16">
        <v>0</v>
      </c>
      <c r="F40" s="205"/>
      <c r="G40" s="224"/>
      <c r="H40" s="205"/>
    </row>
    <row r="41" spans="2:8">
      <c r="B41" s="34" t="s">
        <v>256</v>
      </c>
      <c r="C41" s="30" t="s">
        <v>22</v>
      </c>
      <c r="D41" s="35"/>
      <c r="F41" s="206"/>
      <c r="G41" s="225"/>
      <c r="H41" s="206"/>
    </row>
    <row r="43" spans="2:8">
      <c r="B43" s="20" t="s">
        <v>319</v>
      </c>
    </row>
    <row r="44" spans="2:8">
      <c r="B44" s="24" t="s">
        <v>320</v>
      </c>
      <c r="C44" s="25" t="s">
        <v>48</v>
      </c>
      <c r="D44" s="50">
        <v>1</v>
      </c>
      <c r="F44" s="210" t="s">
        <v>44</v>
      </c>
      <c r="G44" s="223"/>
      <c r="H44" s="210"/>
    </row>
    <row r="45" spans="2:8">
      <c r="B45" s="26" t="s">
        <v>321</v>
      </c>
      <c r="C45" s="27" t="s">
        <v>48</v>
      </c>
      <c r="D45" s="51">
        <v>0</v>
      </c>
      <c r="F45" s="205"/>
      <c r="G45" s="224"/>
      <c r="H45" s="205"/>
    </row>
    <row r="46" spans="2:8">
      <c r="B46" s="26" t="s">
        <v>322</v>
      </c>
      <c r="C46" s="27" t="s">
        <v>48</v>
      </c>
      <c r="D46" s="51">
        <v>0</v>
      </c>
      <c r="F46" s="205"/>
      <c r="G46" s="224"/>
      <c r="H46" s="205"/>
    </row>
    <row r="47" spans="2:8">
      <c r="B47" s="26" t="s">
        <v>323</v>
      </c>
      <c r="C47" s="27" t="s">
        <v>48</v>
      </c>
      <c r="D47" s="51">
        <v>0</v>
      </c>
      <c r="F47" s="205"/>
      <c r="G47" s="224"/>
      <c r="H47" s="205"/>
    </row>
    <row r="48" spans="2:8">
      <c r="B48" s="26" t="s">
        <v>325</v>
      </c>
      <c r="C48" s="27" t="s">
        <v>48</v>
      </c>
      <c r="D48" s="51">
        <v>2</v>
      </c>
      <c r="F48" s="205"/>
      <c r="G48" s="224"/>
      <c r="H48" s="205"/>
    </row>
    <row r="49" spans="2:10">
      <c r="B49" s="26" t="s">
        <v>326</v>
      </c>
      <c r="C49" s="27" t="s">
        <v>48</v>
      </c>
      <c r="D49" s="51">
        <v>6</v>
      </c>
      <c r="F49" s="205"/>
      <c r="G49" s="224"/>
      <c r="H49" s="205"/>
    </row>
    <row r="50" spans="2:10">
      <c r="B50" s="110" t="s">
        <v>324</v>
      </c>
      <c r="C50" s="92" t="s">
        <v>48</v>
      </c>
      <c r="D50" s="93"/>
      <c r="F50" s="206"/>
      <c r="G50" s="225"/>
      <c r="H50" s="206"/>
    </row>
    <row r="52" spans="2:10">
      <c r="B52" s="24" t="s">
        <v>327</v>
      </c>
      <c r="C52" s="25" t="s">
        <v>48</v>
      </c>
      <c r="D52" s="50">
        <v>0</v>
      </c>
      <c r="F52" s="210" t="s">
        <v>44</v>
      </c>
      <c r="G52" s="223"/>
      <c r="H52" s="214"/>
    </row>
    <row r="53" spans="2:10">
      <c r="B53" s="26" t="s">
        <v>328</v>
      </c>
      <c r="C53" s="27" t="s">
        <v>48</v>
      </c>
      <c r="D53" s="51">
        <v>0</v>
      </c>
      <c r="F53" s="205"/>
      <c r="G53" s="224"/>
      <c r="H53" s="215"/>
    </row>
    <row r="54" spans="2:10">
      <c r="B54" s="26" t="s">
        <v>329</v>
      </c>
      <c r="C54" s="27" t="s">
        <v>48</v>
      </c>
      <c r="D54" s="51">
        <v>0</v>
      </c>
      <c r="F54" s="205"/>
      <c r="G54" s="224"/>
      <c r="H54" s="215"/>
    </row>
    <row r="55" spans="2:10">
      <c r="B55" s="80" t="s">
        <v>330</v>
      </c>
      <c r="C55" s="30" t="s">
        <v>48</v>
      </c>
      <c r="D55" s="52">
        <v>0</v>
      </c>
      <c r="F55" s="206"/>
      <c r="G55" s="225"/>
      <c r="H55" s="216"/>
    </row>
    <row r="56" spans="2:10">
      <c r="B56" s="44"/>
      <c r="C56" s="45"/>
      <c r="D56" s="45"/>
      <c r="F56" s="131"/>
      <c r="G56" s="132"/>
      <c r="H56" s="133"/>
    </row>
    <row r="57" spans="2:10">
      <c r="B57" s="46" t="s">
        <v>234</v>
      </c>
    </row>
    <row r="58" spans="2:10">
      <c r="B58" s="106" t="s">
        <v>331</v>
      </c>
      <c r="C58" s="137" t="s">
        <v>48</v>
      </c>
      <c r="D58" s="153">
        <v>164</v>
      </c>
      <c r="F58" s="134" t="s">
        <v>332</v>
      </c>
      <c r="G58" s="135"/>
      <c r="H58" s="136"/>
    </row>
    <row r="59" spans="2:10">
      <c r="B59" s="46"/>
    </row>
    <row r="60" spans="2:10" ht="15.75">
      <c r="B60" s="38" t="s">
        <v>30</v>
      </c>
      <c r="J60" s="130"/>
    </row>
    <row r="61" spans="2:10">
      <c r="B61" s="32" t="s">
        <v>315</v>
      </c>
      <c r="C61" s="25" t="s">
        <v>22</v>
      </c>
      <c r="D61" s="14">
        <v>0</v>
      </c>
      <c r="F61" s="211" t="s">
        <v>18</v>
      </c>
      <c r="G61" s="211" t="s">
        <v>19</v>
      </c>
      <c r="H61" s="211"/>
    </row>
    <row r="62" spans="2:10">
      <c r="B62" s="33" t="s">
        <v>31</v>
      </c>
      <c r="C62" s="27" t="s">
        <v>22</v>
      </c>
      <c r="D62" s="16">
        <v>0</v>
      </c>
      <c r="F62" s="212"/>
      <c r="G62" s="212"/>
      <c r="H62" s="212"/>
    </row>
    <row r="63" spans="2:10">
      <c r="B63" s="28" t="s">
        <v>32</v>
      </c>
      <c r="C63" s="27" t="s">
        <v>22</v>
      </c>
      <c r="D63" s="16">
        <v>5</v>
      </c>
      <c r="F63" s="212"/>
      <c r="G63" s="212"/>
      <c r="H63" s="212"/>
    </row>
    <row r="64" spans="2:10">
      <c r="B64" s="28" t="s">
        <v>33</v>
      </c>
      <c r="C64" s="27" t="s">
        <v>22</v>
      </c>
      <c r="D64" s="16">
        <v>0</v>
      </c>
      <c r="F64" s="212"/>
      <c r="G64" s="212"/>
      <c r="H64" s="212"/>
    </row>
    <row r="65" spans="2:8">
      <c r="B65" s="28" t="s">
        <v>34</v>
      </c>
      <c r="C65" s="27" t="s">
        <v>22</v>
      </c>
      <c r="D65" s="16">
        <v>0</v>
      </c>
      <c r="F65" s="212"/>
      <c r="G65" s="212"/>
      <c r="H65" s="212"/>
    </row>
    <row r="66" spans="2:8">
      <c r="B66" s="33" t="s">
        <v>35</v>
      </c>
      <c r="C66" s="27" t="s">
        <v>22</v>
      </c>
      <c r="D66" s="16">
        <v>0</v>
      </c>
      <c r="F66" s="212"/>
      <c r="G66" s="212"/>
      <c r="H66" s="212"/>
    </row>
    <row r="67" spans="2:8">
      <c r="B67" s="28" t="s">
        <v>32</v>
      </c>
      <c r="C67" s="27" t="s">
        <v>22</v>
      </c>
      <c r="D67" s="16">
        <v>0</v>
      </c>
      <c r="F67" s="212"/>
      <c r="G67" s="212"/>
      <c r="H67" s="212"/>
    </row>
    <row r="68" spans="2:8">
      <c r="B68" s="28" t="s">
        <v>33</v>
      </c>
      <c r="C68" s="27" t="s">
        <v>22</v>
      </c>
      <c r="D68" s="16">
        <v>0</v>
      </c>
      <c r="F68" s="212"/>
      <c r="G68" s="212"/>
      <c r="H68" s="212"/>
    </row>
    <row r="69" spans="2:8">
      <c r="B69" s="28" t="s">
        <v>34</v>
      </c>
      <c r="C69" s="27" t="s">
        <v>22</v>
      </c>
      <c r="D69" s="16">
        <v>0</v>
      </c>
      <c r="F69" s="212"/>
      <c r="G69" s="212"/>
      <c r="H69" s="212"/>
    </row>
    <row r="70" spans="2:8">
      <c r="B70" s="33" t="s">
        <v>36</v>
      </c>
      <c r="C70" s="27" t="s">
        <v>22</v>
      </c>
      <c r="D70" s="16">
        <v>0</v>
      </c>
      <c r="F70" s="212"/>
      <c r="G70" s="212"/>
      <c r="H70" s="212"/>
    </row>
    <row r="71" spans="2:8">
      <c r="B71" s="33" t="s">
        <v>37</v>
      </c>
      <c r="C71" s="27" t="s">
        <v>22</v>
      </c>
      <c r="D71" s="16">
        <v>0</v>
      </c>
      <c r="F71" s="212"/>
      <c r="G71" s="212"/>
      <c r="H71" s="212"/>
    </row>
    <row r="72" spans="2:8">
      <c r="B72" s="34" t="s">
        <v>38</v>
      </c>
      <c r="C72" s="30" t="s">
        <v>22</v>
      </c>
      <c r="D72" s="35">
        <v>0</v>
      </c>
      <c r="F72" s="213"/>
      <c r="G72" s="213"/>
      <c r="H72" s="213"/>
    </row>
    <row r="74" spans="2:8">
      <c r="B74" s="20" t="s">
        <v>39</v>
      </c>
    </row>
    <row r="75" spans="2:8">
      <c r="B75" s="32" t="s">
        <v>40</v>
      </c>
      <c r="C75" s="25" t="s">
        <v>22</v>
      </c>
      <c r="D75" s="14">
        <v>0</v>
      </c>
      <c r="F75" s="207" t="s">
        <v>18</v>
      </c>
      <c r="G75" s="214"/>
      <c r="H75" s="207"/>
    </row>
    <row r="76" spans="2:8">
      <c r="B76" s="33" t="s">
        <v>257</v>
      </c>
      <c r="C76" s="27" t="s">
        <v>22</v>
      </c>
      <c r="D76" s="16">
        <v>0</v>
      </c>
      <c r="F76" s="208"/>
      <c r="G76" s="215"/>
      <c r="H76" s="208"/>
    </row>
    <row r="77" spans="2:8">
      <c r="B77" s="144" t="s">
        <v>354</v>
      </c>
      <c r="C77" s="27" t="s">
        <v>22</v>
      </c>
      <c r="D77" s="16">
        <v>0</v>
      </c>
      <c r="F77" s="208"/>
      <c r="G77" s="215"/>
      <c r="H77" s="208"/>
    </row>
    <row r="78" spans="2:8" ht="15.75" customHeight="1">
      <c r="B78" s="104" t="s">
        <v>258</v>
      </c>
      <c r="C78" s="92" t="s">
        <v>22</v>
      </c>
      <c r="D78" s="105">
        <v>0</v>
      </c>
      <c r="F78" s="208"/>
      <c r="G78" s="215"/>
      <c r="H78" s="208"/>
    </row>
    <row r="79" spans="2:8" ht="15.75" customHeight="1">
      <c r="B79" s="103"/>
      <c r="C79" s="45"/>
      <c r="D79" s="11"/>
      <c r="F79" s="208"/>
      <c r="G79" s="215"/>
      <c r="H79" s="208"/>
    </row>
    <row r="80" spans="2:8" ht="15.75" customHeight="1">
      <c r="B80" s="39" t="s">
        <v>259</v>
      </c>
      <c r="C80" s="40" t="s">
        <v>48</v>
      </c>
      <c r="D80" s="41">
        <v>150</v>
      </c>
      <c r="F80" s="209"/>
      <c r="G80" s="216"/>
      <c r="H80" s="209"/>
    </row>
    <row r="82" spans="2:8">
      <c r="B82" s="20" t="s">
        <v>41</v>
      </c>
    </row>
    <row r="83" spans="2:8">
      <c r="B83" s="32" t="s">
        <v>42</v>
      </c>
      <c r="C83" s="25" t="s">
        <v>22</v>
      </c>
      <c r="D83" s="14">
        <v>0</v>
      </c>
      <c r="F83" s="205"/>
      <c r="G83" s="120"/>
      <c r="H83" s="205"/>
    </row>
    <row r="84" spans="2:8">
      <c r="B84" s="33" t="s">
        <v>43</v>
      </c>
      <c r="C84" s="27" t="s">
        <v>48</v>
      </c>
      <c r="D84" s="16">
        <v>0</v>
      </c>
      <c r="F84" s="205"/>
      <c r="G84" s="120"/>
      <c r="H84" s="205"/>
    </row>
    <row r="85" spans="2:8">
      <c r="B85" s="33" t="s">
        <v>260</v>
      </c>
      <c r="C85" s="27" t="s">
        <v>48</v>
      </c>
      <c r="D85" s="16">
        <v>0</v>
      </c>
      <c r="F85" s="205"/>
      <c r="G85" s="120"/>
      <c r="H85" s="205"/>
    </row>
    <row r="86" spans="2:8">
      <c r="B86" s="33" t="s">
        <v>261</v>
      </c>
      <c r="C86" s="27" t="s">
        <v>48</v>
      </c>
      <c r="D86" s="16">
        <v>0</v>
      </c>
      <c r="F86" s="205"/>
      <c r="G86" s="120"/>
      <c r="H86" s="205"/>
    </row>
    <row r="87" spans="2:8">
      <c r="B87" s="33" t="s">
        <v>262</v>
      </c>
      <c r="C87" s="27" t="s">
        <v>48</v>
      </c>
      <c r="D87" s="16">
        <v>0</v>
      </c>
      <c r="F87" s="205"/>
      <c r="G87" s="120"/>
      <c r="H87" s="205"/>
    </row>
    <row r="88" spans="2:8">
      <c r="B88" s="33" t="s">
        <v>149</v>
      </c>
      <c r="C88" s="27" t="s">
        <v>22</v>
      </c>
      <c r="D88" s="16">
        <v>0</v>
      </c>
      <c r="F88" s="205"/>
      <c r="G88" s="120"/>
      <c r="H88" s="205"/>
    </row>
    <row r="89" spans="2:8" s="138" customFormat="1">
      <c r="B89" s="33" t="s">
        <v>297</v>
      </c>
      <c r="C89" s="27" t="s">
        <v>48</v>
      </c>
      <c r="D89" s="16">
        <v>0</v>
      </c>
      <c r="E89" s="152"/>
      <c r="F89" s="205"/>
      <c r="G89" s="139"/>
      <c r="H89" s="205"/>
    </row>
    <row r="90" spans="2:8">
      <c r="B90" s="33" t="s">
        <v>298</v>
      </c>
      <c r="C90" s="27" t="s">
        <v>48</v>
      </c>
      <c r="D90" s="16">
        <v>0</v>
      </c>
      <c r="F90" s="205"/>
      <c r="G90" s="120"/>
      <c r="H90" s="205"/>
    </row>
    <row r="91" spans="2:8">
      <c r="B91" s="33" t="s">
        <v>299</v>
      </c>
      <c r="C91" s="27" t="s">
        <v>48</v>
      </c>
      <c r="D91" s="16">
        <v>0</v>
      </c>
      <c r="F91" s="205"/>
      <c r="G91" s="120"/>
      <c r="H91" s="205"/>
    </row>
    <row r="92" spans="2:8">
      <c r="B92" s="33" t="s">
        <v>300</v>
      </c>
      <c r="C92" s="27" t="s">
        <v>48</v>
      </c>
      <c r="D92" s="16"/>
      <c r="F92" s="205"/>
      <c r="G92" s="120"/>
      <c r="H92" s="205"/>
    </row>
    <row r="93" spans="2:8">
      <c r="B93" s="33" t="s">
        <v>301</v>
      </c>
      <c r="C93" s="27" t="s">
        <v>48</v>
      </c>
      <c r="D93" s="16">
        <v>0</v>
      </c>
      <c r="F93" s="205"/>
      <c r="G93" s="120"/>
      <c r="H93" s="205"/>
    </row>
    <row r="94" spans="2:8">
      <c r="B94" s="33" t="s">
        <v>302</v>
      </c>
      <c r="C94" s="27" t="s">
        <v>48</v>
      </c>
      <c r="D94" s="16">
        <v>0</v>
      </c>
      <c r="F94" s="205"/>
      <c r="G94" s="120"/>
      <c r="H94" s="205"/>
    </row>
    <row r="95" spans="2:8">
      <c r="B95" s="33" t="s">
        <v>308</v>
      </c>
      <c r="C95" s="27" t="s">
        <v>48</v>
      </c>
      <c r="D95" s="16">
        <v>0</v>
      </c>
      <c r="F95" s="205"/>
      <c r="G95" s="120"/>
      <c r="H95" s="205"/>
    </row>
    <row r="96" spans="2:8">
      <c r="B96" s="33" t="s">
        <v>303</v>
      </c>
      <c r="C96" s="27" t="s">
        <v>48</v>
      </c>
      <c r="D96" s="16">
        <v>0</v>
      </c>
      <c r="F96" s="205"/>
      <c r="G96" s="120"/>
      <c r="H96" s="205"/>
    </row>
    <row r="97" spans="2:8">
      <c r="B97" s="33" t="s">
        <v>304</v>
      </c>
      <c r="C97" s="27" t="s">
        <v>48</v>
      </c>
      <c r="D97" s="16">
        <v>0</v>
      </c>
      <c r="F97" s="205"/>
      <c r="G97" s="120"/>
      <c r="H97" s="205"/>
    </row>
    <row r="98" spans="2:8">
      <c r="B98" s="33" t="s">
        <v>305</v>
      </c>
      <c r="C98" s="27" t="s">
        <v>48</v>
      </c>
      <c r="D98" s="16">
        <v>0</v>
      </c>
      <c r="F98" s="205"/>
      <c r="G98" s="120"/>
      <c r="H98" s="205"/>
    </row>
    <row r="99" spans="2:8">
      <c r="B99" s="33" t="s">
        <v>306</v>
      </c>
      <c r="C99" s="27" t="s">
        <v>48</v>
      </c>
      <c r="D99" s="16">
        <v>0</v>
      </c>
      <c r="F99" s="205"/>
      <c r="G99" s="120"/>
      <c r="H99" s="205"/>
    </row>
    <row r="100" spans="2:8">
      <c r="B100" s="104" t="s">
        <v>307</v>
      </c>
      <c r="C100" s="92" t="s">
        <v>48</v>
      </c>
      <c r="D100" s="105">
        <v>0</v>
      </c>
      <c r="F100" s="206"/>
      <c r="G100" s="121"/>
      <c r="H100" s="206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E249"/>
  <sheetViews>
    <sheetView topLeftCell="C1" zoomScale="86" zoomScaleNormal="86" workbookViewId="0">
      <selection activeCell="O2" sqref="O2"/>
    </sheetView>
  </sheetViews>
  <sheetFormatPr defaultRowHeight="15"/>
  <cols>
    <col min="2" max="2" width="23" customWidth="1"/>
    <col min="3" max="3" width="13" customWidth="1"/>
    <col min="4" max="4" width="9.7109375" customWidth="1"/>
    <col min="5" max="5" width="16.140625" customWidth="1"/>
    <col min="6" max="6" width="12" customWidth="1"/>
    <col min="7" max="7" width="11.5703125" customWidth="1"/>
    <col min="8" max="8" width="15.7109375" customWidth="1"/>
    <col min="9" max="9" width="10.42578125" customWidth="1"/>
    <col min="10" max="14" width="8.5703125" customWidth="1"/>
    <col min="15" max="15" width="10.5703125" customWidth="1"/>
    <col min="16" max="16" width="15" customWidth="1"/>
    <col min="17" max="19" width="8.5703125" customWidth="1"/>
    <col min="20" max="20" width="12.85546875" customWidth="1"/>
    <col min="21" max="22" width="8.5703125" customWidth="1"/>
    <col min="23" max="23" width="5.28515625" customWidth="1"/>
    <col min="24" max="24" width="11.28515625" customWidth="1"/>
    <col min="25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49</v>
      </c>
      <c r="X2" t="s">
        <v>11</v>
      </c>
    </row>
    <row r="3" spans="2:27" ht="38.25" customHeight="1">
      <c r="B3" s="232" t="s">
        <v>50</v>
      </c>
      <c r="C3" s="244" t="s">
        <v>51</v>
      </c>
      <c r="D3" s="244" t="s">
        <v>52</v>
      </c>
      <c r="E3" s="244" t="s">
        <v>53</v>
      </c>
      <c r="F3" s="244" t="s">
        <v>263</v>
      </c>
      <c r="G3" s="244" t="s">
        <v>264</v>
      </c>
      <c r="H3" s="255" t="s">
        <v>54</v>
      </c>
      <c r="I3" s="226" t="s">
        <v>286</v>
      </c>
      <c r="J3" s="227"/>
      <c r="K3" s="227"/>
      <c r="L3" s="227"/>
      <c r="M3" s="227"/>
      <c r="N3" s="228"/>
      <c r="O3" s="259" t="s">
        <v>294</v>
      </c>
      <c r="P3" s="260"/>
      <c r="Q3" s="229" t="s">
        <v>55</v>
      </c>
      <c r="R3" s="230"/>
      <c r="S3" s="230"/>
      <c r="T3" s="230"/>
      <c r="U3" s="230"/>
      <c r="V3" s="230"/>
      <c r="W3" s="230"/>
      <c r="X3" s="230"/>
      <c r="Y3" s="230"/>
      <c r="Z3" s="231"/>
    </row>
    <row r="4" spans="2:27" ht="38.25" customHeight="1">
      <c r="B4" s="254"/>
      <c r="C4" s="245"/>
      <c r="D4" s="245"/>
      <c r="E4" s="245"/>
      <c r="F4" s="245"/>
      <c r="G4" s="245"/>
      <c r="H4" s="255"/>
      <c r="I4" s="229" t="s">
        <v>285</v>
      </c>
      <c r="J4" s="231"/>
      <c r="K4" s="229" t="s">
        <v>293</v>
      </c>
      <c r="L4" s="231"/>
      <c r="M4" s="229" t="s">
        <v>56</v>
      </c>
      <c r="N4" s="231"/>
      <c r="O4" s="261"/>
      <c r="P4" s="262"/>
      <c r="Q4" s="256" t="s">
        <v>265</v>
      </c>
      <c r="R4" s="257"/>
      <c r="S4" s="257"/>
      <c r="T4" s="258"/>
      <c r="U4" s="256" t="s">
        <v>266</v>
      </c>
      <c r="V4" s="257"/>
      <c r="W4" s="257"/>
      <c r="X4" s="258"/>
      <c r="Y4" s="259" t="s">
        <v>57</v>
      </c>
      <c r="Z4" s="260"/>
      <c r="AA4" s="5"/>
    </row>
    <row r="5" spans="2:27" ht="22.5" customHeight="1">
      <c r="B5" s="254"/>
      <c r="C5" s="245"/>
      <c r="D5" s="245"/>
      <c r="E5" s="245"/>
      <c r="F5" s="245"/>
      <c r="G5" s="245"/>
      <c r="H5" s="244"/>
      <c r="I5" s="232" t="s">
        <v>58</v>
      </c>
      <c r="J5" s="234" t="s">
        <v>59</v>
      </c>
      <c r="K5" s="232" t="s">
        <v>58</v>
      </c>
      <c r="L5" s="234" t="s">
        <v>60</v>
      </c>
      <c r="M5" s="232" t="s">
        <v>58</v>
      </c>
      <c r="N5" s="234" t="s">
        <v>59</v>
      </c>
      <c r="O5" s="232" t="s">
        <v>58</v>
      </c>
      <c r="P5" s="232" t="s">
        <v>59</v>
      </c>
      <c r="Q5" s="256" t="s">
        <v>267</v>
      </c>
      <c r="R5" s="258"/>
      <c r="S5" s="257" t="s">
        <v>316</v>
      </c>
      <c r="T5" s="258"/>
      <c r="U5" s="256" t="s">
        <v>267</v>
      </c>
      <c r="V5" s="258"/>
      <c r="W5" s="256" t="s">
        <v>268</v>
      </c>
      <c r="X5" s="258"/>
      <c r="Y5" s="261"/>
      <c r="Z5" s="262"/>
      <c r="AA5" s="5"/>
    </row>
    <row r="6" spans="2:27" ht="38.25" customHeight="1">
      <c r="B6" s="254"/>
      <c r="C6" s="245"/>
      <c r="D6" s="245"/>
      <c r="E6" s="245"/>
      <c r="F6" s="245"/>
      <c r="G6" s="246"/>
      <c r="H6" s="244"/>
      <c r="I6" s="233"/>
      <c r="J6" s="235"/>
      <c r="K6" s="233"/>
      <c r="L6" s="235"/>
      <c r="M6" s="233"/>
      <c r="N6" s="235"/>
      <c r="O6" s="233"/>
      <c r="P6" s="233"/>
      <c r="Q6" s="53" t="s">
        <v>46</v>
      </c>
      <c r="R6" s="123" t="s">
        <v>47</v>
      </c>
      <c r="S6" s="123" t="s">
        <v>46</v>
      </c>
      <c r="T6" s="95" t="s">
        <v>47</v>
      </c>
      <c r="U6" s="95" t="s">
        <v>46</v>
      </c>
      <c r="V6" s="123" t="s">
        <v>47</v>
      </c>
      <c r="W6" s="123" t="s">
        <v>46</v>
      </c>
      <c r="X6" s="54" t="s">
        <v>47</v>
      </c>
      <c r="Y6" s="124" t="s">
        <v>46</v>
      </c>
      <c r="Z6" s="129" t="s">
        <v>47</v>
      </c>
    </row>
    <row r="7" spans="2:27" ht="37.5" customHeight="1">
      <c r="B7" s="145" t="s">
        <v>371</v>
      </c>
      <c r="C7" s="146" t="s">
        <v>153</v>
      </c>
      <c r="D7" s="56">
        <v>7600</v>
      </c>
      <c r="E7" s="56" t="s">
        <v>153</v>
      </c>
      <c r="F7" s="56">
        <v>1</v>
      </c>
      <c r="G7" s="56">
        <v>98</v>
      </c>
      <c r="H7" s="146">
        <v>10</v>
      </c>
      <c r="I7" s="56"/>
      <c r="J7" s="56"/>
      <c r="K7" s="56">
        <v>10</v>
      </c>
      <c r="L7" s="56">
        <v>9</v>
      </c>
      <c r="M7" s="56">
        <v>10</v>
      </c>
      <c r="N7" s="56">
        <v>9</v>
      </c>
      <c r="O7" s="56">
        <v>0</v>
      </c>
      <c r="P7" s="56">
        <v>0</v>
      </c>
      <c r="Q7" s="56">
        <v>1</v>
      </c>
      <c r="R7" s="56">
        <v>0</v>
      </c>
      <c r="S7" s="56">
        <v>0</v>
      </c>
      <c r="T7" s="56">
        <v>0</v>
      </c>
      <c r="U7" s="56">
        <v>0</v>
      </c>
      <c r="V7" s="56">
        <v>0</v>
      </c>
      <c r="W7" s="56">
        <v>0</v>
      </c>
      <c r="X7" s="56">
        <v>0</v>
      </c>
      <c r="Y7" s="114">
        <v>2</v>
      </c>
      <c r="Z7" s="57">
        <v>0</v>
      </c>
    </row>
    <row r="8" spans="2:27">
      <c r="B8" s="58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115"/>
      <c r="Z8" s="60"/>
    </row>
    <row r="9" spans="2:27">
      <c r="B9" s="58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115"/>
      <c r="Z9" s="60"/>
    </row>
    <row r="10" spans="2:27">
      <c r="B10" s="58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115"/>
      <c r="Z10" s="60"/>
    </row>
    <row r="11" spans="2:27">
      <c r="B11" s="58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115"/>
      <c r="Z11" s="60"/>
    </row>
    <row r="12" spans="2:27">
      <c r="B12" s="58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115"/>
      <c r="Z12" s="60"/>
    </row>
    <row r="13" spans="2:27">
      <c r="B13" s="58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115"/>
      <c r="Z13" s="60"/>
    </row>
    <row r="14" spans="2:27">
      <c r="B14" s="58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115"/>
      <c r="Z14" s="60"/>
    </row>
    <row r="15" spans="2:27"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115"/>
      <c r="Z15" s="60"/>
    </row>
    <row r="16" spans="2:27">
      <c r="B16" s="58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115"/>
      <c r="Z16" s="60"/>
    </row>
    <row r="17" spans="2:28">
      <c r="B17" s="58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115"/>
      <c r="Z17" s="60"/>
    </row>
    <row r="18" spans="2:28">
      <c r="B18" s="58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115"/>
      <c r="Z18" s="60"/>
    </row>
    <row r="19" spans="2:28">
      <c r="B19" s="58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115"/>
      <c r="Z19" s="60"/>
    </row>
    <row r="20" spans="2:28"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115"/>
      <c r="Z20" s="60"/>
    </row>
    <row r="21" spans="2:28">
      <c r="B21" s="58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115"/>
      <c r="Z21" s="60"/>
    </row>
    <row r="22" spans="2:28">
      <c r="B22" s="58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115"/>
      <c r="Z22" s="60"/>
    </row>
    <row r="23" spans="2:28">
      <c r="B23" s="58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115"/>
      <c r="Z23" s="60"/>
    </row>
    <row r="24" spans="2:28">
      <c r="B24" s="58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115"/>
      <c r="Z24" s="60"/>
    </row>
    <row r="25" spans="2:28">
      <c r="B25" s="58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115"/>
      <c r="Z25" s="60"/>
    </row>
    <row r="26" spans="2:28">
      <c r="B26" s="58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115"/>
      <c r="Z26" s="60"/>
    </row>
    <row r="27" spans="2:28">
      <c r="B27" s="58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115"/>
      <c r="Z27" s="60"/>
    </row>
    <row r="28" spans="2:28">
      <c r="B28" s="58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115"/>
      <c r="Z28" s="60"/>
    </row>
    <row r="29" spans="2:28">
      <c r="B29" s="61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116"/>
      <c r="Z29" s="63"/>
    </row>
    <row r="30" spans="2:28">
      <c r="B30" s="64" t="s">
        <v>14</v>
      </c>
      <c r="C30" s="65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64" t="s">
        <v>15</v>
      </c>
      <c r="C31" s="66" t="s">
        <v>61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64" t="s">
        <v>16</v>
      </c>
      <c r="C32" s="66">
        <v>2018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64" t="s">
        <v>269</v>
      </c>
      <c r="C33" s="65"/>
    </row>
    <row r="36" spans="2:8">
      <c r="B36" s="67" t="s">
        <v>161</v>
      </c>
    </row>
    <row r="37" spans="2:8">
      <c r="B37" s="247" t="s">
        <v>50</v>
      </c>
      <c r="C37" s="229" t="s">
        <v>62</v>
      </c>
      <c r="D37" s="230"/>
      <c r="E37" s="230"/>
      <c r="F37" s="230"/>
      <c r="G37" s="230"/>
      <c r="H37" s="231"/>
    </row>
    <row r="38" spans="2:8">
      <c r="B38" s="248"/>
      <c r="C38" s="229" t="s">
        <v>63</v>
      </c>
      <c r="D38" s="230"/>
      <c r="E38" s="230"/>
      <c r="F38" s="230"/>
      <c r="G38" s="230"/>
      <c r="H38" s="231"/>
    </row>
    <row r="39" spans="2:8" ht="45.75" customHeight="1">
      <c r="B39" s="249"/>
      <c r="C39" s="117" t="s">
        <v>64</v>
      </c>
      <c r="D39" s="117" t="s">
        <v>65</v>
      </c>
      <c r="E39" s="117" t="s">
        <v>162</v>
      </c>
      <c r="F39" s="117" t="s">
        <v>163</v>
      </c>
      <c r="G39" s="117" t="s">
        <v>287</v>
      </c>
      <c r="H39" s="118" t="s">
        <v>66</v>
      </c>
    </row>
    <row r="40" spans="2:8">
      <c r="B40" s="55" t="s">
        <v>373</v>
      </c>
      <c r="C40" s="56"/>
      <c r="D40" s="56"/>
      <c r="E40" s="56"/>
      <c r="F40" s="56">
        <v>1</v>
      </c>
      <c r="G40" s="114"/>
      <c r="H40" s="57"/>
    </row>
    <row r="41" spans="2:8">
      <c r="B41" s="58"/>
      <c r="C41" s="59"/>
      <c r="D41" s="59"/>
      <c r="E41" s="59"/>
      <c r="F41" s="59"/>
      <c r="G41" s="115"/>
      <c r="H41" s="60"/>
    </row>
    <row r="42" spans="2:8">
      <c r="B42" s="58"/>
      <c r="C42" s="59"/>
      <c r="D42" s="59"/>
      <c r="E42" s="59"/>
      <c r="F42" s="59"/>
      <c r="G42" s="115"/>
      <c r="H42" s="60"/>
    </row>
    <row r="43" spans="2:8">
      <c r="B43" s="58"/>
      <c r="C43" s="59"/>
      <c r="D43" s="59"/>
      <c r="E43" s="59"/>
      <c r="F43" s="59"/>
      <c r="G43" s="115"/>
      <c r="H43" s="60"/>
    </row>
    <row r="44" spans="2:8">
      <c r="B44" s="58"/>
      <c r="C44" s="59"/>
      <c r="D44" s="59"/>
      <c r="E44" s="59"/>
      <c r="F44" s="59"/>
      <c r="G44" s="115"/>
      <c r="H44" s="60"/>
    </row>
    <row r="45" spans="2:8">
      <c r="B45" s="58"/>
      <c r="C45" s="59"/>
      <c r="D45" s="59"/>
      <c r="E45" s="59"/>
      <c r="F45" s="59"/>
      <c r="G45" s="115"/>
      <c r="H45" s="60"/>
    </row>
    <row r="46" spans="2:8">
      <c r="B46" s="58"/>
      <c r="C46" s="59"/>
      <c r="D46" s="59"/>
      <c r="E46" s="59"/>
      <c r="F46" s="59"/>
      <c r="G46" s="115"/>
      <c r="H46" s="60"/>
    </row>
    <row r="47" spans="2:8">
      <c r="B47" s="58"/>
      <c r="C47" s="59"/>
      <c r="D47" s="59"/>
      <c r="E47" s="59"/>
      <c r="F47" s="59"/>
      <c r="G47" s="115"/>
      <c r="H47" s="60"/>
    </row>
    <row r="48" spans="2:8">
      <c r="B48" s="58"/>
      <c r="C48" s="59"/>
      <c r="D48" s="59"/>
      <c r="E48" s="59"/>
      <c r="F48" s="59"/>
      <c r="G48" s="115"/>
      <c r="H48" s="60"/>
    </row>
    <row r="49" spans="2:10">
      <c r="B49" s="58"/>
      <c r="C49" s="59"/>
      <c r="D49" s="59"/>
      <c r="E49" s="59"/>
      <c r="F49" s="59"/>
      <c r="G49" s="115"/>
      <c r="H49" s="60"/>
    </row>
    <row r="50" spans="2:10">
      <c r="B50" s="58"/>
      <c r="C50" s="59"/>
      <c r="D50" s="59"/>
      <c r="E50" s="59"/>
      <c r="F50" s="59"/>
      <c r="G50" s="115"/>
      <c r="H50" s="60"/>
    </row>
    <row r="51" spans="2:10">
      <c r="B51" s="58"/>
      <c r="C51" s="59"/>
      <c r="D51" s="59"/>
      <c r="E51" s="59"/>
      <c r="F51" s="59"/>
      <c r="G51" s="115"/>
      <c r="H51" s="60"/>
    </row>
    <row r="52" spans="2:10">
      <c r="B52" s="58"/>
      <c r="C52" s="59"/>
      <c r="D52" s="59"/>
      <c r="E52" s="59"/>
      <c r="F52" s="59"/>
      <c r="G52" s="115"/>
      <c r="H52" s="60"/>
    </row>
    <row r="53" spans="2:10">
      <c r="B53" s="58"/>
      <c r="C53" s="59"/>
      <c r="D53" s="59"/>
      <c r="E53" s="59"/>
      <c r="F53" s="59"/>
      <c r="G53" s="115"/>
      <c r="H53" s="60"/>
    </row>
    <row r="54" spans="2:10">
      <c r="B54" s="58"/>
      <c r="C54" s="59"/>
      <c r="D54" s="59"/>
      <c r="E54" s="59"/>
      <c r="F54" s="59"/>
      <c r="G54" s="115"/>
      <c r="H54" s="60"/>
    </row>
    <row r="55" spans="2:10">
      <c r="B55" s="58"/>
      <c r="C55" s="59"/>
      <c r="D55" s="59"/>
      <c r="E55" s="59"/>
      <c r="F55" s="59"/>
      <c r="G55" s="115"/>
      <c r="H55" s="60"/>
    </row>
    <row r="56" spans="2:10">
      <c r="B56" s="58"/>
      <c r="C56" s="59"/>
      <c r="D56" s="59"/>
      <c r="E56" s="59"/>
      <c r="F56" s="59"/>
      <c r="G56" s="115"/>
      <c r="H56" s="60"/>
    </row>
    <row r="57" spans="2:10">
      <c r="B57" s="58"/>
      <c r="C57" s="59"/>
      <c r="D57" s="59"/>
      <c r="E57" s="59"/>
      <c r="F57" s="59"/>
      <c r="G57" s="115"/>
      <c r="H57" s="60"/>
    </row>
    <row r="58" spans="2:10">
      <c r="B58" s="61"/>
      <c r="C58" s="62"/>
      <c r="D58" s="62"/>
      <c r="E58" s="62"/>
      <c r="F58" s="62"/>
      <c r="G58" s="116"/>
      <c r="H58" s="63"/>
    </row>
    <row r="59" spans="2:10">
      <c r="B59" s="64" t="s">
        <v>14</v>
      </c>
      <c r="C59" s="65" t="s">
        <v>0</v>
      </c>
      <c r="J59" s="5"/>
    </row>
    <row r="60" spans="2:10">
      <c r="B60" s="64" t="s">
        <v>15</v>
      </c>
      <c r="C60" s="66" t="s">
        <v>61</v>
      </c>
      <c r="D60" s="5"/>
      <c r="E60" s="5"/>
      <c r="F60" s="5"/>
      <c r="G60" s="5"/>
      <c r="H60" s="5"/>
      <c r="I60" s="5"/>
      <c r="J60" s="5"/>
    </row>
    <row r="61" spans="2:10">
      <c r="B61" s="64" t="s">
        <v>270</v>
      </c>
      <c r="C61" s="66">
        <v>2018</v>
      </c>
      <c r="D61" s="5"/>
      <c r="E61" s="5"/>
      <c r="F61" s="5"/>
      <c r="G61" s="5"/>
      <c r="H61" s="5"/>
      <c r="I61" s="5"/>
      <c r="J61" s="5"/>
    </row>
    <row r="62" spans="2:10">
      <c r="B62" s="64" t="s">
        <v>16</v>
      </c>
      <c r="C62" s="65"/>
    </row>
    <row r="66" spans="1:26">
      <c r="B66" s="20" t="s">
        <v>67</v>
      </c>
    </row>
    <row r="67" spans="1:26" ht="22.5" customHeight="1">
      <c r="B67" s="239" t="s">
        <v>50</v>
      </c>
      <c r="C67" s="226" t="s">
        <v>68</v>
      </c>
      <c r="D67" s="228"/>
      <c r="E67" s="226" t="s">
        <v>167</v>
      </c>
      <c r="F67" s="228"/>
      <c r="G67" s="227" t="s">
        <v>288</v>
      </c>
      <c r="H67" s="228"/>
      <c r="I67" s="226" t="s">
        <v>69</v>
      </c>
      <c r="J67" s="228"/>
      <c r="K67" s="226" t="s">
        <v>70</v>
      </c>
      <c r="L67" s="228"/>
      <c r="M67" s="226" t="s">
        <v>71</v>
      </c>
      <c r="N67" s="227"/>
      <c r="O67" s="226" t="s">
        <v>72</v>
      </c>
      <c r="P67" s="228"/>
      <c r="Q67" s="226" t="s">
        <v>73</v>
      </c>
      <c r="R67" s="227"/>
      <c r="S67" s="227"/>
      <c r="T67" s="228"/>
      <c r="U67" s="226" t="s">
        <v>74</v>
      </c>
      <c r="V67" s="227"/>
      <c r="W67" s="227"/>
      <c r="X67" s="228"/>
      <c r="Y67" s="127"/>
      <c r="Z67" s="5"/>
    </row>
    <row r="68" spans="1:26" ht="22.5" customHeight="1">
      <c r="A68" t="s">
        <v>292</v>
      </c>
      <c r="B68" s="240"/>
      <c r="C68" s="68" t="s">
        <v>75</v>
      </c>
      <c r="D68" s="68" t="s">
        <v>76</v>
      </c>
      <c r="E68" s="68" t="s">
        <v>75</v>
      </c>
      <c r="F68" s="68" t="s">
        <v>76</v>
      </c>
      <c r="G68" s="68" t="s">
        <v>75</v>
      </c>
      <c r="H68" s="68" t="s">
        <v>76</v>
      </c>
      <c r="I68" s="68" t="s">
        <v>75</v>
      </c>
      <c r="J68" s="68" t="s">
        <v>76</v>
      </c>
      <c r="K68" s="68" t="s">
        <v>75</v>
      </c>
      <c r="L68" s="68" t="s">
        <v>76</v>
      </c>
      <c r="M68" s="68" t="s">
        <v>76</v>
      </c>
      <c r="N68" s="68" t="s">
        <v>75</v>
      </c>
      <c r="O68" s="68" t="s">
        <v>75</v>
      </c>
      <c r="P68" s="68" t="s">
        <v>76</v>
      </c>
      <c r="Q68" s="68" t="s">
        <v>75</v>
      </c>
      <c r="R68" s="68"/>
      <c r="S68" s="68"/>
      <c r="T68" s="68" t="s">
        <v>76</v>
      </c>
      <c r="U68" s="68" t="s">
        <v>75</v>
      </c>
      <c r="V68" s="68"/>
      <c r="W68" s="68"/>
      <c r="X68" s="68" t="s">
        <v>76</v>
      </c>
      <c r="Y68" s="128"/>
    </row>
    <row r="69" spans="1:26">
      <c r="B69" s="55" t="s">
        <v>373</v>
      </c>
      <c r="C69" s="56">
        <v>3</v>
      </c>
      <c r="D69" s="56">
        <v>0</v>
      </c>
      <c r="E69" s="56">
        <v>1</v>
      </c>
      <c r="F69" s="56">
        <v>0</v>
      </c>
      <c r="G69" s="56">
        <v>0</v>
      </c>
      <c r="H69" s="56">
        <v>0</v>
      </c>
      <c r="I69" s="56">
        <v>1</v>
      </c>
      <c r="J69" s="56">
        <v>0</v>
      </c>
      <c r="K69" s="56">
        <v>1</v>
      </c>
      <c r="L69" s="56"/>
      <c r="M69" s="56">
        <v>0</v>
      </c>
      <c r="N69" s="56">
        <v>3</v>
      </c>
      <c r="O69" s="56">
        <v>2</v>
      </c>
      <c r="P69" s="56"/>
      <c r="Q69" s="56">
        <v>4</v>
      </c>
      <c r="R69" s="56"/>
      <c r="S69" s="56"/>
      <c r="T69" s="56">
        <v>0</v>
      </c>
      <c r="U69" s="56">
        <v>1</v>
      </c>
      <c r="V69" s="114"/>
      <c r="W69" s="114"/>
      <c r="X69" s="57">
        <v>0</v>
      </c>
      <c r="Y69" s="5"/>
    </row>
    <row r="70" spans="1:26"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115"/>
      <c r="W70" s="115"/>
      <c r="X70" s="60"/>
      <c r="Y70" s="5"/>
    </row>
    <row r="71" spans="1:26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115"/>
      <c r="W71" s="115"/>
      <c r="X71" s="60"/>
      <c r="Y71" s="5"/>
    </row>
    <row r="72" spans="1:26"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115"/>
      <c r="W72" s="115"/>
      <c r="X72" s="60"/>
      <c r="Y72" s="5"/>
    </row>
    <row r="73" spans="1:26"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115"/>
      <c r="W73" s="115"/>
      <c r="X73" s="60"/>
      <c r="Y73" s="5"/>
    </row>
    <row r="74" spans="1:26"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115"/>
      <c r="W74" s="115"/>
      <c r="X74" s="60"/>
      <c r="Y74" s="5"/>
    </row>
    <row r="75" spans="1:26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115"/>
      <c r="W75" s="115"/>
      <c r="X75" s="60"/>
      <c r="Y75" s="5"/>
    </row>
    <row r="76" spans="1:26"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115"/>
      <c r="W76" s="115"/>
      <c r="X76" s="60"/>
      <c r="Y76" s="5"/>
    </row>
    <row r="77" spans="1:26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115"/>
      <c r="W77" s="115"/>
      <c r="X77" s="60"/>
      <c r="Y77" s="5"/>
    </row>
    <row r="78" spans="1:26">
      <c r="B78" s="58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115"/>
      <c r="W78" s="115"/>
      <c r="X78" s="60"/>
      <c r="Y78" s="5"/>
    </row>
    <row r="79" spans="1:26">
      <c r="B79" s="58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115"/>
      <c r="W79" s="115"/>
      <c r="X79" s="60"/>
      <c r="Y79" s="5"/>
    </row>
    <row r="80" spans="1:26">
      <c r="B80" s="58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115"/>
      <c r="W80" s="115"/>
      <c r="X80" s="60"/>
      <c r="Y80" s="5"/>
    </row>
    <row r="81" spans="2:31"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115"/>
      <c r="W81" s="115"/>
      <c r="X81" s="60"/>
      <c r="Y81" s="5"/>
    </row>
    <row r="82" spans="2:31">
      <c r="B82" s="58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115"/>
      <c r="W82" s="115"/>
      <c r="X82" s="60"/>
      <c r="Y82" s="5"/>
    </row>
    <row r="83" spans="2:31">
      <c r="B83" s="58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115"/>
      <c r="W83" s="115"/>
      <c r="X83" s="60"/>
      <c r="Y83" s="5"/>
    </row>
    <row r="84" spans="2:31">
      <c r="B84" s="58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115"/>
      <c r="W84" s="115"/>
      <c r="X84" s="60"/>
      <c r="Y84" s="5"/>
    </row>
    <row r="85" spans="2:31"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116"/>
      <c r="W85" s="116"/>
      <c r="X85" s="63"/>
      <c r="Y85" s="5"/>
    </row>
    <row r="86" spans="2:31">
      <c r="B86" s="64" t="s">
        <v>14</v>
      </c>
      <c r="C86" s="65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64" t="s">
        <v>15</v>
      </c>
      <c r="C87" s="66" t="s">
        <v>61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64" t="s">
        <v>269</v>
      </c>
      <c r="C88" s="66">
        <v>2018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64" t="s">
        <v>16</v>
      </c>
      <c r="C89" s="6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69" t="s">
        <v>77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36" t="s">
        <v>50</v>
      </c>
      <c r="C93" s="226" t="s">
        <v>78</v>
      </c>
      <c r="D93" s="227"/>
      <c r="E93" s="227"/>
      <c r="F93" s="228"/>
      <c r="G93" s="232" t="s">
        <v>79</v>
      </c>
    </row>
    <row r="94" spans="2:31" ht="15" customHeight="1">
      <c r="B94" s="237"/>
      <c r="C94" s="244" t="s">
        <v>80</v>
      </c>
      <c r="D94" s="244" t="s">
        <v>81</v>
      </c>
      <c r="E94" s="244" t="s">
        <v>164</v>
      </c>
      <c r="F94" s="244" t="s">
        <v>165</v>
      </c>
      <c r="G94" s="254"/>
    </row>
    <row r="95" spans="2:31" ht="19.5" customHeight="1">
      <c r="B95" s="237"/>
      <c r="C95" s="245"/>
      <c r="D95" s="245"/>
      <c r="E95" s="245"/>
      <c r="F95" s="245"/>
      <c r="G95" s="254"/>
    </row>
    <row r="96" spans="2:31" ht="19.5" customHeight="1">
      <c r="B96" s="238"/>
      <c r="C96" s="246"/>
      <c r="D96" s="246"/>
      <c r="E96" s="246"/>
      <c r="F96" s="246"/>
      <c r="G96" s="233"/>
    </row>
    <row r="97" spans="2:31">
      <c r="B97" s="55" t="s">
        <v>373</v>
      </c>
      <c r="C97" s="56" t="s">
        <v>153</v>
      </c>
      <c r="D97" s="56" t="s">
        <v>156</v>
      </c>
      <c r="E97" s="56" t="s">
        <v>153</v>
      </c>
      <c r="F97" s="56"/>
      <c r="G97" s="57" t="s">
        <v>156</v>
      </c>
    </row>
    <row r="98" spans="2:31">
      <c r="B98" s="58"/>
      <c r="C98" s="59"/>
      <c r="D98" s="59"/>
      <c r="E98" s="59"/>
      <c r="F98" s="59"/>
      <c r="G98" s="60"/>
    </row>
    <row r="99" spans="2:31">
      <c r="B99" s="58"/>
      <c r="C99" s="59"/>
      <c r="D99" s="59"/>
      <c r="E99" s="59"/>
      <c r="F99" s="59"/>
      <c r="G99" s="60"/>
    </row>
    <row r="100" spans="2:31">
      <c r="B100" s="58"/>
      <c r="C100" s="59"/>
      <c r="D100" s="59"/>
      <c r="E100" s="59"/>
      <c r="F100" s="59"/>
      <c r="G100" s="60"/>
    </row>
    <row r="101" spans="2:31">
      <c r="B101" s="58"/>
      <c r="C101" s="59"/>
      <c r="D101" s="59"/>
      <c r="E101" s="59"/>
      <c r="F101" s="59"/>
      <c r="G101" s="60"/>
    </row>
    <row r="102" spans="2:31">
      <c r="B102" s="58"/>
      <c r="C102" s="59"/>
      <c r="D102" s="59"/>
      <c r="E102" s="59"/>
      <c r="F102" s="59"/>
      <c r="G102" s="60"/>
    </row>
    <row r="103" spans="2:31">
      <c r="B103" s="58"/>
      <c r="C103" s="59"/>
      <c r="D103" s="59"/>
      <c r="E103" s="59"/>
      <c r="F103" s="59"/>
      <c r="G103" s="60"/>
    </row>
    <row r="104" spans="2:31">
      <c r="B104" s="58"/>
      <c r="C104" s="59"/>
      <c r="D104" s="59"/>
      <c r="E104" s="59"/>
      <c r="F104" s="59"/>
      <c r="G104" s="60"/>
    </row>
    <row r="105" spans="2:31">
      <c r="B105" s="58"/>
      <c r="C105" s="59"/>
      <c r="D105" s="59"/>
      <c r="E105" s="59"/>
      <c r="F105" s="59"/>
      <c r="G105" s="60"/>
    </row>
    <row r="106" spans="2:31">
      <c r="B106" s="58"/>
      <c r="C106" s="59"/>
      <c r="D106" s="59"/>
      <c r="E106" s="59"/>
      <c r="F106" s="59"/>
      <c r="G106" s="60"/>
    </row>
    <row r="107" spans="2:31">
      <c r="B107" s="58"/>
      <c r="C107" s="59"/>
      <c r="D107" s="59"/>
      <c r="E107" s="59"/>
      <c r="F107" s="59"/>
      <c r="G107" s="60"/>
    </row>
    <row r="108" spans="2:31">
      <c r="B108" s="58"/>
      <c r="C108" s="59"/>
      <c r="D108" s="59"/>
      <c r="E108" s="59"/>
      <c r="F108" s="59"/>
      <c r="G108" s="60"/>
    </row>
    <row r="109" spans="2:31">
      <c r="B109" s="58"/>
      <c r="C109" s="59"/>
      <c r="D109" s="59"/>
      <c r="E109" s="59"/>
      <c r="F109" s="59"/>
      <c r="G109" s="60"/>
    </row>
    <row r="110" spans="2:31" s="5" customFormat="1">
      <c r="B110" s="61"/>
      <c r="C110" s="62"/>
      <c r="D110" s="62"/>
      <c r="E110" s="62"/>
      <c r="F110" s="62"/>
      <c r="G110" s="63"/>
    </row>
    <row r="111" spans="2:31">
      <c r="B111" s="64" t="s">
        <v>14</v>
      </c>
      <c r="C111" s="65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64" t="s">
        <v>15</v>
      </c>
      <c r="C112" s="66" t="s">
        <v>61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64" t="s">
        <v>269</v>
      </c>
      <c r="C113" s="66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64" t="s">
        <v>16</v>
      </c>
      <c r="C114" s="65">
        <v>2018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70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70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36" t="s">
        <v>50</v>
      </c>
      <c r="C117" s="236" t="s">
        <v>271</v>
      </c>
      <c r="D117" s="236" t="s">
        <v>272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37"/>
      <c r="C118" s="237"/>
      <c r="D118" s="237"/>
      <c r="E118" s="5"/>
      <c r="F118" s="5"/>
      <c r="G118" s="5"/>
      <c r="H118" s="5"/>
      <c r="I118" s="5"/>
      <c r="J118" s="5"/>
      <c r="K118" s="5"/>
    </row>
    <row r="119" spans="2:31">
      <c r="B119" s="237"/>
      <c r="C119" s="237"/>
      <c r="D119" s="237"/>
      <c r="E119" s="5"/>
      <c r="F119" s="5"/>
      <c r="G119" s="5"/>
      <c r="H119" s="5"/>
      <c r="I119" s="5"/>
      <c r="J119" s="5"/>
      <c r="K119" s="5"/>
    </row>
    <row r="120" spans="2:31">
      <c r="B120" s="238"/>
      <c r="C120" s="238"/>
      <c r="D120" s="238"/>
      <c r="E120" s="5"/>
      <c r="F120" s="5"/>
      <c r="G120" s="5"/>
      <c r="H120" s="5"/>
      <c r="I120" s="5"/>
      <c r="J120" s="5"/>
      <c r="K120" s="5"/>
    </row>
    <row r="121" spans="2:31">
      <c r="B121" s="55" t="s">
        <v>373</v>
      </c>
      <c r="C121" s="57" t="s">
        <v>156</v>
      </c>
      <c r="D121" s="107">
        <v>19</v>
      </c>
      <c r="E121" s="5"/>
      <c r="F121" s="5"/>
      <c r="G121" s="5"/>
      <c r="H121" s="5"/>
      <c r="I121" s="5"/>
      <c r="J121" s="5"/>
      <c r="K121" s="5"/>
    </row>
    <row r="122" spans="2:31">
      <c r="B122" s="58"/>
      <c r="C122" s="60"/>
      <c r="D122" s="108"/>
      <c r="E122" s="5"/>
      <c r="F122" s="5"/>
      <c r="G122" s="5"/>
      <c r="H122" s="5"/>
      <c r="I122" s="5"/>
      <c r="J122" s="5"/>
      <c r="K122" s="5"/>
    </row>
    <row r="123" spans="2:31">
      <c r="B123" s="58"/>
      <c r="C123" s="60"/>
      <c r="D123" s="108"/>
      <c r="E123" s="5"/>
      <c r="F123" s="5"/>
      <c r="G123" s="5"/>
      <c r="H123" s="5"/>
      <c r="I123" s="5"/>
      <c r="J123" s="5"/>
      <c r="K123" s="5"/>
    </row>
    <row r="124" spans="2:31">
      <c r="B124" s="58"/>
      <c r="C124" s="60"/>
      <c r="D124" s="108"/>
      <c r="E124" s="5"/>
      <c r="F124" s="5"/>
      <c r="G124" s="5"/>
      <c r="H124" s="5"/>
      <c r="I124" s="5"/>
      <c r="J124" s="5"/>
      <c r="K124" s="5"/>
    </row>
    <row r="125" spans="2:31">
      <c r="B125" s="58"/>
      <c r="C125" s="60"/>
      <c r="D125" s="108"/>
      <c r="E125" s="5"/>
      <c r="F125" s="5"/>
      <c r="G125" s="5"/>
      <c r="H125" s="5"/>
      <c r="I125" s="5"/>
      <c r="J125" s="5"/>
      <c r="K125" s="5"/>
    </row>
    <row r="126" spans="2:31">
      <c r="B126" s="58"/>
      <c r="C126" s="60"/>
      <c r="D126" s="108"/>
      <c r="E126" s="5"/>
      <c r="F126" s="5"/>
      <c r="G126" s="5"/>
      <c r="H126" s="5"/>
      <c r="I126" s="5"/>
      <c r="J126" s="5"/>
      <c r="K126" s="5"/>
    </row>
    <row r="127" spans="2:31">
      <c r="B127" s="58"/>
      <c r="C127" s="60"/>
      <c r="D127" s="108"/>
      <c r="E127" s="5"/>
      <c r="F127" s="5"/>
      <c r="G127" s="5"/>
      <c r="H127" s="5"/>
      <c r="I127" s="5"/>
      <c r="J127" s="5"/>
      <c r="K127" s="5"/>
    </row>
    <row r="128" spans="2:31">
      <c r="B128" s="58"/>
      <c r="C128" s="60"/>
      <c r="D128" s="108"/>
      <c r="E128" s="5"/>
      <c r="F128" s="5"/>
      <c r="G128" s="5"/>
      <c r="H128" s="5"/>
      <c r="I128" s="5"/>
      <c r="J128" s="5"/>
      <c r="K128" s="5"/>
    </row>
    <row r="129" spans="2:23">
      <c r="B129" s="58"/>
      <c r="C129" s="60"/>
      <c r="D129" s="108"/>
      <c r="E129" s="5"/>
      <c r="F129" s="5"/>
      <c r="G129" s="5"/>
      <c r="H129" s="5"/>
      <c r="I129" s="5"/>
      <c r="J129" s="5"/>
      <c r="K129" s="5"/>
    </row>
    <row r="130" spans="2:23">
      <c r="B130" s="58"/>
      <c r="C130" s="60"/>
      <c r="D130" s="108"/>
      <c r="E130" s="5"/>
      <c r="F130" s="5"/>
      <c r="G130" s="5"/>
      <c r="H130" s="5"/>
      <c r="I130" s="5"/>
      <c r="J130" s="5"/>
      <c r="K130" s="5"/>
    </row>
    <row r="131" spans="2:23">
      <c r="B131" s="58"/>
      <c r="C131" s="60"/>
      <c r="D131" s="108"/>
      <c r="E131" s="5"/>
      <c r="F131" s="5"/>
      <c r="G131" s="5"/>
      <c r="H131" s="5"/>
      <c r="I131" s="5"/>
      <c r="J131" s="5"/>
      <c r="K131" s="5"/>
    </row>
    <row r="132" spans="2:23">
      <c r="B132" s="58"/>
      <c r="C132" s="60"/>
      <c r="D132" s="108"/>
      <c r="E132" s="5"/>
      <c r="F132" s="5"/>
      <c r="G132" s="5"/>
      <c r="H132" s="5"/>
      <c r="I132" s="5"/>
      <c r="J132" s="5"/>
      <c r="K132" s="5"/>
    </row>
    <row r="133" spans="2:23">
      <c r="B133" s="58"/>
      <c r="C133" s="60"/>
      <c r="D133" s="108"/>
      <c r="E133" s="5"/>
      <c r="F133" s="5"/>
      <c r="G133" s="5"/>
      <c r="H133" s="5"/>
      <c r="I133" s="5"/>
      <c r="J133" s="5"/>
      <c r="K133" s="5"/>
    </row>
    <row r="134" spans="2:23">
      <c r="B134" s="61"/>
      <c r="C134" s="63"/>
      <c r="D134" s="109"/>
      <c r="E134" s="5"/>
      <c r="F134" s="5"/>
      <c r="G134" s="5"/>
      <c r="H134" s="5"/>
      <c r="I134" s="5"/>
      <c r="J134" s="5"/>
      <c r="K134" s="5"/>
    </row>
    <row r="135" spans="2:23">
      <c r="B135" s="64" t="s">
        <v>14</v>
      </c>
      <c r="C135" s="65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64" t="s">
        <v>15</v>
      </c>
      <c r="C136" s="66" t="s">
        <v>61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64" t="s">
        <v>270</v>
      </c>
      <c r="C137" s="66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64" t="s">
        <v>16</v>
      </c>
      <c r="C138" s="6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70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70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70" t="s">
        <v>295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82</v>
      </c>
    </row>
    <row r="143" spans="2:23" ht="15" customHeight="1">
      <c r="B143" s="247" t="s">
        <v>50</v>
      </c>
      <c r="C143" s="241" t="s">
        <v>85</v>
      </c>
      <c r="D143" s="89" t="s">
        <v>83</v>
      </c>
      <c r="E143" s="90"/>
      <c r="F143" s="90"/>
      <c r="G143" s="250" t="s">
        <v>84</v>
      </c>
      <c r="H143" s="250"/>
      <c r="I143" s="250"/>
      <c r="J143" s="250"/>
      <c r="K143" s="5"/>
    </row>
    <row r="144" spans="2:23" ht="27.75" customHeight="1">
      <c r="B144" s="248"/>
      <c r="C144" s="242"/>
      <c r="D144" s="251" t="s">
        <v>86</v>
      </c>
      <c r="E144" s="251" t="s">
        <v>168</v>
      </c>
      <c r="F144" s="251" t="s">
        <v>166</v>
      </c>
      <c r="G144" s="251" t="s">
        <v>87</v>
      </c>
      <c r="H144" s="251" t="s">
        <v>88</v>
      </c>
      <c r="I144" s="251" t="s">
        <v>89</v>
      </c>
      <c r="J144" s="251" t="s">
        <v>90</v>
      </c>
    </row>
    <row r="145" spans="2:10" ht="27.75" customHeight="1">
      <c r="B145" s="248"/>
      <c r="C145" s="242"/>
      <c r="D145" s="252"/>
      <c r="E145" s="252"/>
      <c r="F145" s="252"/>
      <c r="G145" s="252"/>
      <c r="H145" s="252"/>
      <c r="I145" s="252"/>
      <c r="J145" s="252"/>
    </row>
    <row r="146" spans="2:10" ht="27.75" customHeight="1">
      <c r="B146" s="249"/>
      <c r="C146" s="243"/>
      <c r="D146" s="253"/>
      <c r="E146" s="253"/>
      <c r="F146" s="253"/>
      <c r="G146" s="253"/>
      <c r="H146" s="253"/>
      <c r="I146" s="253"/>
      <c r="J146" s="253"/>
    </row>
    <row r="147" spans="2:10">
      <c r="B147" s="71" t="s">
        <v>373</v>
      </c>
      <c r="C147" s="56"/>
      <c r="D147" s="56"/>
      <c r="E147" s="56"/>
      <c r="F147" s="56"/>
      <c r="G147" s="72"/>
      <c r="H147" s="56"/>
      <c r="I147" s="56"/>
      <c r="J147" s="57"/>
    </row>
    <row r="148" spans="2:10">
      <c r="B148" s="73"/>
      <c r="C148" s="59" t="s">
        <v>91</v>
      </c>
      <c r="D148" s="59">
        <v>0</v>
      </c>
      <c r="E148" s="59"/>
      <c r="F148" s="59"/>
      <c r="G148" s="74"/>
      <c r="H148" s="59"/>
      <c r="I148" s="59"/>
      <c r="J148" s="60"/>
    </row>
    <row r="149" spans="2:10">
      <c r="B149" s="73"/>
      <c r="C149" s="59" t="s">
        <v>92</v>
      </c>
      <c r="D149" s="59">
        <v>8</v>
      </c>
      <c r="E149" s="59"/>
      <c r="F149" s="59"/>
      <c r="G149" s="74">
        <v>70.8</v>
      </c>
      <c r="H149" s="59">
        <v>64.599999999999994</v>
      </c>
      <c r="I149" s="59">
        <v>0</v>
      </c>
      <c r="J149" s="60">
        <v>77.400000000000006</v>
      </c>
    </row>
    <row r="150" spans="2:10">
      <c r="B150" s="73"/>
      <c r="C150" s="59" t="s">
        <v>93</v>
      </c>
      <c r="D150" s="59">
        <v>8</v>
      </c>
      <c r="E150" s="59"/>
      <c r="F150" s="59"/>
      <c r="G150" s="74">
        <v>70.5</v>
      </c>
      <c r="H150" s="59">
        <v>68</v>
      </c>
      <c r="I150" s="59">
        <v>0</v>
      </c>
      <c r="J150" s="60">
        <v>76.2</v>
      </c>
    </row>
    <row r="151" spans="2:10">
      <c r="B151" s="73"/>
      <c r="C151" s="59" t="s">
        <v>94</v>
      </c>
      <c r="D151" s="59">
        <v>3</v>
      </c>
      <c r="E151" s="59"/>
      <c r="F151" s="59"/>
      <c r="G151" s="74">
        <v>77.7</v>
      </c>
      <c r="H151" s="59">
        <v>64.400000000000006</v>
      </c>
      <c r="I151" s="59">
        <v>0</v>
      </c>
      <c r="J151" s="60">
        <v>80.900000000000006</v>
      </c>
    </row>
    <row r="152" spans="2:10">
      <c r="B152" s="73"/>
      <c r="C152" s="59" t="s">
        <v>95</v>
      </c>
      <c r="D152" s="59">
        <v>0</v>
      </c>
      <c r="E152" s="59"/>
      <c r="F152" s="59"/>
      <c r="G152" s="74"/>
      <c r="H152" s="59"/>
      <c r="I152" s="59"/>
      <c r="J152" s="60"/>
    </row>
    <row r="153" spans="2:10">
      <c r="B153" s="73"/>
      <c r="C153" s="59" t="s">
        <v>96</v>
      </c>
      <c r="D153" s="59">
        <v>0</v>
      </c>
      <c r="E153" s="59"/>
      <c r="F153" s="59"/>
      <c r="G153" s="74"/>
      <c r="H153" s="59"/>
      <c r="I153" s="59"/>
      <c r="J153" s="60"/>
    </row>
    <row r="154" spans="2:10">
      <c r="B154" s="73"/>
      <c r="C154" s="59" t="s">
        <v>97</v>
      </c>
      <c r="D154" s="59"/>
      <c r="E154" s="59"/>
      <c r="F154" s="59"/>
      <c r="G154" s="74"/>
      <c r="H154" s="59"/>
      <c r="I154" s="59"/>
      <c r="J154" s="60"/>
    </row>
    <row r="155" spans="2:10">
      <c r="B155" s="73"/>
      <c r="C155" s="59" t="s">
        <v>98</v>
      </c>
      <c r="D155" s="59"/>
      <c r="E155" s="59"/>
      <c r="F155" s="59"/>
      <c r="G155" s="74"/>
      <c r="H155" s="59"/>
      <c r="I155" s="59"/>
      <c r="J155" s="60"/>
    </row>
    <row r="156" spans="2:10">
      <c r="B156" s="73"/>
      <c r="C156" s="59" t="s">
        <v>99</v>
      </c>
      <c r="D156" s="59"/>
      <c r="E156" s="59"/>
      <c r="F156" s="59"/>
      <c r="G156" s="74"/>
      <c r="H156" s="59"/>
      <c r="I156" s="59"/>
      <c r="J156" s="60"/>
    </row>
    <row r="157" spans="2:10">
      <c r="B157" s="73"/>
      <c r="C157" s="59" t="s">
        <v>100</v>
      </c>
      <c r="D157" s="59"/>
      <c r="E157" s="59"/>
      <c r="F157" s="59"/>
      <c r="G157" s="74"/>
      <c r="H157" s="59"/>
      <c r="I157" s="59"/>
      <c r="J157" s="60"/>
    </row>
    <row r="158" spans="2:10">
      <c r="B158" s="73"/>
      <c r="C158" s="59" t="s">
        <v>101</v>
      </c>
      <c r="D158" s="59"/>
      <c r="E158" s="59"/>
      <c r="F158" s="59"/>
      <c r="G158" s="74"/>
      <c r="H158" s="59"/>
      <c r="I158" s="59"/>
      <c r="J158" s="60"/>
    </row>
    <row r="159" spans="2:10">
      <c r="B159" s="73"/>
      <c r="C159" s="59" t="s">
        <v>309</v>
      </c>
      <c r="D159" s="59"/>
      <c r="E159" s="59"/>
      <c r="F159" s="59"/>
      <c r="G159" s="74"/>
      <c r="H159" s="59"/>
      <c r="I159" s="59"/>
      <c r="J159" s="60"/>
    </row>
    <row r="160" spans="2:10">
      <c r="B160" s="73"/>
      <c r="C160" s="59" t="s">
        <v>310</v>
      </c>
      <c r="D160" s="59"/>
      <c r="E160" s="59"/>
      <c r="F160" s="59"/>
      <c r="G160" s="74"/>
      <c r="H160" s="59"/>
      <c r="I160" s="59"/>
      <c r="J160" s="60"/>
    </row>
    <row r="161" spans="2:10">
      <c r="B161" s="73">
        <v>2</v>
      </c>
      <c r="C161" s="59"/>
      <c r="D161" s="59"/>
      <c r="E161" s="59"/>
      <c r="F161" s="59"/>
      <c r="G161" s="74"/>
      <c r="H161" s="59"/>
      <c r="I161" s="59"/>
      <c r="J161" s="60"/>
    </row>
    <row r="162" spans="2:10">
      <c r="B162" s="73"/>
      <c r="C162" s="59" t="s">
        <v>91</v>
      </c>
      <c r="D162" s="59"/>
      <c r="E162" s="59"/>
      <c r="F162" s="59"/>
      <c r="G162" s="74"/>
      <c r="H162" s="59"/>
      <c r="I162" s="59"/>
      <c r="J162" s="60"/>
    </row>
    <row r="163" spans="2:10">
      <c r="B163" s="73"/>
      <c r="C163" s="59" t="s">
        <v>92</v>
      </c>
      <c r="D163" s="59"/>
      <c r="E163" s="59"/>
      <c r="F163" s="59"/>
      <c r="G163" s="74"/>
      <c r="H163" s="59"/>
      <c r="I163" s="59"/>
      <c r="J163" s="60"/>
    </row>
    <row r="164" spans="2:10">
      <c r="B164" s="73"/>
      <c r="C164" s="59" t="s">
        <v>93</v>
      </c>
      <c r="D164" s="59"/>
      <c r="E164" s="59"/>
      <c r="F164" s="59"/>
      <c r="G164" s="74"/>
      <c r="H164" s="59"/>
      <c r="I164" s="59"/>
      <c r="J164" s="60"/>
    </row>
    <row r="165" spans="2:10">
      <c r="B165" s="73"/>
      <c r="C165" s="59" t="s">
        <v>94</v>
      </c>
      <c r="D165" s="59"/>
      <c r="E165" s="59"/>
      <c r="F165" s="59"/>
      <c r="G165" s="74"/>
      <c r="H165" s="59"/>
      <c r="I165" s="59"/>
      <c r="J165" s="60"/>
    </row>
    <row r="166" spans="2:10">
      <c r="B166" s="73"/>
      <c r="C166" s="59" t="s">
        <v>95</v>
      </c>
      <c r="D166" s="59"/>
      <c r="E166" s="59"/>
      <c r="F166" s="59"/>
      <c r="G166" s="74"/>
      <c r="H166" s="59"/>
      <c r="I166" s="59"/>
      <c r="J166" s="60"/>
    </row>
    <row r="167" spans="2:10">
      <c r="B167" s="73"/>
      <c r="C167" s="59" t="s">
        <v>96</v>
      </c>
      <c r="D167" s="59"/>
      <c r="E167" s="59"/>
      <c r="F167" s="59"/>
      <c r="G167" s="74"/>
      <c r="H167" s="59"/>
      <c r="I167" s="59"/>
      <c r="J167" s="60"/>
    </row>
    <row r="168" spans="2:10">
      <c r="B168" s="73"/>
      <c r="C168" s="59" t="s">
        <v>97</v>
      </c>
      <c r="D168" s="59"/>
      <c r="E168" s="59"/>
      <c r="F168" s="59"/>
      <c r="G168" s="74"/>
      <c r="H168" s="59"/>
      <c r="I168" s="59"/>
      <c r="J168" s="60"/>
    </row>
    <row r="169" spans="2:10">
      <c r="B169" s="73"/>
      <c r="C169" s="59" t="s">
        <v>98</v>
      </c>
      <c r="D169" s="59"/>
      <c r="E169" s="59"/>
      <c r="F169" s="59"/>
      <c r="G169" s="74"/>
      <c r="H169" s="59"/>
      <c r="I169" s="59"/>
      <c r="J169" s="60"/>
    </row>
    <row r="170" spans="2:10">
      <c r="B170" s="73"/>
      <c r="C170" s="59" t="s">
        <v>99</v>
      </c>
      <c r="D170" s="59"/>
      <c r="E170" s="59"/>
      <c r="F170" s="59"/>
      <c r="G170" s="74"/>
      <c r="H170" s="59"/>
      <c r="I170" s="59"/>
      <c r="J170" s="60"/>
    </row>
    <row r="171" spans="2:10">
      <c r="B171" s="73"/>
      <c r="C171" s="59" t="s">
        <v>100</v>
      </c>
      <c r="D171" s="59"/>
      <c r="E171" s="59"/>
      <c r="F171" s="59"/>
      <c r="G171" s="74"/>
      <c r="H171" s="59"/>
      <c r="I171" s="59"/>
      <c r="J171" s="60"/>
    </row>
    <row r="172" spans="2:10">
      <c r="B172" s="73"/>
      <c r="C172" s="59" t="s">
        <v>101</v>
      </c>
      <c r="D172" s="59"/>
      <c r="E172" s="59"/>
      <c r="F172" s="59"/>
      <c r="G172" s="74"/>
      <c r="H172" s="59"/>
      <c r="I172" s="59"/>
      <c r="J172" s="60"/>
    </row>
    <row r="173" spans="2:10">
      <c r="B173" s="73"/>
      <c r="C173" s="59" t="s">
        <v>309</v>
      </c>
      <c r="D173" s="59"/>
      <c r="E173" s="59"/>
      <c r="F173" s="59"/>
      <c r="G173" s="74"/>
      <c r="H173" s="59"/>
      <c r="I173" s="59"/>
      <c r="J173" s="60"/>
    </row>
    <row r="174" spans="2:10">
      <c r="B174" s="73"/>
      <c r="C174" s="59" t="s">
        <v>310</v>
      </c>
      <c r="D174" s="59"/>
      <c r="E174" s="59"/>
      <c r="F174" s="59"/>
      <c r="G174" s="74"/>
      <c r="H174" s="59"/>
      <c r="I174" s="59"/>
      <c r="J174" s="60"/>
    </row>
    <row r="175" spans="2:10">
      <c r="B175" s="73">
        <v>3</v>
      </c>
      <c r="C175" s="59"/>
      <c r="D175" s="59"/>
      <c r="E175" s="59"/>
      <c r="F175" s="59"/>
      <c r="G175" s="74"/>
      <c r="H175" s="59"/>
      <c r="I175" s="59"/>
      <c r="J175" s="60"/>
    </row>
    <row r="176" spans="2:10">
      <c r="B176" s="73"/>
      <c r="C176" s="59" t="s">
        <v>91</v>
      </c>
      <c r="D176" s="59"/>
      <c r="E176" s="59"/>
      <c r="F176" s="59"/>
      <c r="G176" s="74"/>
      <c r="H176" s="59"/>
      <c r="I176" s="59"/>
      <c r="J176" s="60"/>
    </row>
    <row r="177" spans="2:10">
      <c r="B177" s="73"/>
      <c r="C177" s="59" t="s">
        <v>92</v>
      </c>
      <c r="D177" s="59"/>
      <c r="E177" s="59"/>
      <c r="F177" s="59"/>
      <c r="G177" s="74"/>
      <c r="H177" s="59"/>
      <c r="I177" s="59"/>
      <c r="J177" s="60"/>
    </row>
    <row r="178" spans="2:10">
      <c r="B178" s="73"/>
      <c r="C178" s="59" t="s">
        <v>93</v>
      </c>
      <c r="D178" s="59"/>
      <c r="E178" s="59"/>
      <c r="F178" s="59"/>
      <c r="G178" s="74"/>
      <c r="H178" s="59"/>
      <c r="I178" s="59"/>
      <c r="J178" s="60"/>
    </row>
    <row r="179" spans="2:10">
      <c r="B179" s="73"/>
      <c r="C179" s="59" t="s">
        <v>94</v>
      </c>
      <c r="D179" s="59"/>
      <c r="E179" s="59"/>
      <c r="F179" s="59"/>
      <c r="G179" s="74"/>
      <c r="H179" s="59"/>
      <c r="I179" s="59"/>
      <c r="J179" s="60"/>
    </row>
    <row r="180" spans="2:10">
      <c r="B180" s="73"/>
      <c r="C180" s="59" t="s">
        <v>95</v>
      </c>
      <c r="D180" s="59"/>
      <c r="E180" s="59"/>
      <c r="F180" s="59"/>
      <c r="G180" s="74"/>
      <c r="H180" s="59"/>
      <c r="I180" s="59"/>
      <c r="J180" s="60"/>
    </row>
    <row r="181" spans="2:10">
      <c r="B181" s="73"/>
      <c r="C181" s="59" t="s">
        <v>96</v>
      </c>
      <c r="D181" s="59"/>
      <c r="E181" s="59"/>
      <c r="F181" s="59"/>
      <c r="G181" s="74"/>
      <c r="H181" s="59"/>
      <c r="I181" s="59"/>
      <c r="J181" s="60"/>
    </row>
    <row r="182" spans="2:10">
      <c r="B182" s="73"/>
      <c r="C182" s="59" t="s">
        <v>97</v>
      </c>
      <c r="D182" s="59"/>
      <c r="E182" s="59"/>
      <c r="F182" s="59"/>
      <c r="G182" s="74"/>
      <c r="H182" s="59"/>
      <c r="I182" s="59"/>
      <c r="J182" s="60"/>
    </row>
    <row r="183" spans="2:10">
      <c r="B183" s="73"/>
      <c r="C183" s="59" t="s">
        <v>98</v>
      </c>
      <c r="D183" s="59"/>
      <c r="E183" s="59"/>
      <c r="F183" s="59"/>
      <c r="G183" s="74"/>
      <c r="H183" s="59"/>
      <c r="I183" s="59"/>
      <c r="J183" s="60"/>
    </row>
    <row r="184" spans="2:10">
      <c r="B184" s="73"/>
      <c r="C184" s="59" t="s">
        <v>99</v>
      </c>
      <c r="D184" s="59"/>
      <c r="E184" s="59"/>
      <c r="F184" s="59"/>
      <c r="G184" s="74"/>
      <c r="H184" s="59"/>
      <c r="I184" s="59"/>
      <c r="J184" s="60"/>
    </row>
    <row r="185" spans="2:10">
      <c r="B185" s="73"/>
      <c r="C185" s="59" t="s">
        <v>100</v>
      </c>
      <c r="D185" s="59"/>
      <c r="E185" s="59"/>
      <c r="F185" s="59"/>
      <c r="G185" s="74"/>
      <c r="H185" s="59"/>
      <c r="I185" s="59"/>
      <c r="J185" s="60"/>
    </row>
    <row r="186" spans="2:10">
      <c r="B186" s="73"/>
      <c r="C186" s="59" t="s">
        <v>101</v>
      </c>
      <c r="D186" s="59"/>
      <c r="E186" s="59"/>
      <c r="F186" s="59"/>
      <c r="G186" s="74"/>
      <c r="H186" s="59"/>
      <c r="I186" s="59"/>
      <c r="J186" s="60"/>
    </row>
    <row r="187" spans="2:10">
      <c r="B187" s="73"/>
      <c r="C187" s="59" t="s">
        <v>309</v>
      </c>
      <c r="D187" s="59"/>
      <c r="E187" s="59"/>
      <c r="F187" s="59"/>
      <c r="G187" s="74"/>
      <c r="H187" s="59"/>
      <c r="I187" s="59"/>
      <c r="J187" s="60"/>
    </row>
    <row r="188" spans="2:10">
      <c r="B188" s="73"/>
      <c r="C188" s="59" t="s">
        <v>310</v>
      </c>
      <c r="D188" s="59"/>
      <c r="E188" s="59"/>
      <c r="F188" s="59"/>
      <c r="G188" s="74"/>
      <c r="H188" s="59"/>
      <c r="I188" s="59"/>
      <c r="J188" s="60"/>
    </row>
    <row r="189" spans="2:10">
      <c r="B189" s="73">
        <v>4</v>
      </c>
      <c r="C189" s="59"/>
      <c r="D189" s="59"/>
      <c r="E189" s="59"/>
      <c r="F189" s="59"/>
      <c r="G189" s="74"/>
      <c r="H189" s="59"/>
      <c r="I189" s="59"/>
      <c r="J189" s="60"/>
    </row>
    <row r="190" spans="2:10">
      <c r="B190" s="73"/>
      <c r="C190" s="59" t="s">
        <v>91</v>
      </c>
      <c r="D190" s="59"/>
      <c r="E190" s="59"/>
      <c r="F190" s="59"/>
      <c r="G190" s="74"/>
      <c r="H190" s="59"/>
      <c r="I190" s="59"/>
      <c r="J190" s="60"/>
    </row>
    <row r="191" spans="2:10">
      <c r="B191" s="73"/>
      <c r="C191" s="59" t="s">
        <v>92</v>
      </c>
      <c r="D191" s="59"/>
      <c r="E191" s="59"/>
      <c r="F191" s="59"/>
      <c r="G191" s="74"/>
      <c r="H191" s="59"/>
      <c r="I191" s="59"/>
      <c r="J191" s="60"/>
    </row>
    <row r="192" spans="2:10">
      <c r="B192" s="73"/>
      <c r="C192" s="59" t="s">
        <v>93</v>
      </c>
      <c r="D192" s="59"/>
      <c r="E192" s="59"/>
      <c r="F192" s="59"/>
      <c r="G192" s="74"/>
      <c r="H192" s="59"/>
      <c r="I192" s="59"/>
      <c r="J192" s="60"/>
    </row>
    <row r="193" spans="2:10">
      <c r="B193" s="73"/>
      <c r="C193" s="59" t="s">
        <v>94</v>
      </c>
      <c r="D193" s="59"/>
      <c r="E193" s="59"/>
      <c r="F193" s="59"/>
      <c r="G193" s="74"/>
      <c r="H193" s="59"/>
      <c r="I193" s="59"/>
      <c r="J193" s="60"/>
    </row>
    <row r="194" spans="2:10">
      <c r="B194" s="73"/>
      <c r="C194" s="59" t="s">
        <v>95</v>
      </c>
      <c r="D194" s="59"/>
      <c r="E194" s="59"/>
      <c r="F194" s="59"/>
      <c r="G194" s="74"/>
      <c r="H194" s="59"/>
      <c r="I194" s="59"/>
      <c r="J194" s="60"/>
    </row>
    <row r="195" spans="2:10">
      <c r="B195" s="73"/>
      <c r="C195" s="59" t="s">
        <v>96</v>
      </c>
      <c r="D195" s="59"/>
      <c r="E195" s="59"/>
      <c r="F195" s="59"/>
      <c r="G195" s="74"/>
      <c r="H195" s="59"/>
      <c r="I195" s="59"/>
      <c r="J195" s="60"/>
    </row>
    <row r="196" spans="2:10">
      <c r="B196" s="73"/>
      <c r="C196" s="59" t="s">
        <v>97</v>
      </c>
      <c r="D196" s="59"/>
      <c r="E196" s="59"/>
      <c r="F196" s="59"/>
      <c r="G196" s="74"/>
      <c r="H196" s="59"/>
      <c r="I196" s="59"/>
      <c r="J196" s="60"/>
    </row>
    <row r="197" spans="2:10">
      <c r="B197" s="73"/>
      <c r="C197" s="59" t="s">
        <v>98</v>
      </c>
      <c r="D197" s="59"/>
      <c r="E197" s="59"/>
      <c r="F197" s="59"/>
      <c r="G197" s="74"/>
      <c r="H197" s="59"/>
      <c r="I197" s="59"/>
      <c r="J197" s="60"/>
    </row>
    <row r="198" spans="2:10">
      <c r="B198" s="73"/>
      <c r="C198" s="59" t="s">
        <v>99</v>
      </c>
      <c r="D198" s="59"/>
      <c r="E198" s="59"/>
      <c r="F198" s="59"/>
      <c r="G198" s="74"/>
      <c r="H198" s="59"/>
      <c r="I198" s="59"/>
      <c r="J198" s="60"/>
    </row>
    <row r="199" spans="2:10">
      <c r="B199" s="73"/>
      <c r="C199" s="59" t="s">
        <v>100</v>
      </c>
      <c r="D199" s="59"/>
      <c r="E199" s="59"/>
      <c r="F199" s="59"/>
      <c r="G199" s="74"/>
      <c r="H199" s="59"/>
      <c r="I199" s="59"/>
      <c r="J199" s="60"/>
    </row>
    <row r="200" spans="2:10">
      <c r="B200" s="73"/>
      <c r="C200" s="59" t="s">
        <v>101</v>
      </c>
      <c r="D200" s="59"/>
      <c r="E200" s="59"/>
      <c r="F200" s="59"/>
      <c r="G200" s="74"/>
      <c r="H200" s="59"/>
      <c r="I200" s="59"/>
      <c r="J200" s="60"/>
    </row>
    <row r="201" spans="2:10">
      <c r="B201" s="73"/>
      <c r="C201" s="59" t="s">
        <v>309</v>
      </c>
      <c r="D201" s="59"/>
      <c r="E201" s="59"/>
      <c r="F201" s="59"/>
      <c r="G201" s="74"/>
      <c r="H201" s="59"/>
      <c r="I201" s="59"/>
      <c r="J201" s="60"/>
    </row>
    <row r="202" spans="2:10">
      <c r="B202" s="73"/>
      <c r="C202" s="59" t="s">
        <v>310</v>
      </c>
      <c r="D202" s="59"/>
      <c r="E202" s="59"/>
      <c r="F202" s="59"/>
      <c r="G202" s="74"/>
      <c r="H202" s="59"/>
      <c r="I202" s="59"/>
      <c r="J202" s="60"/>
    </row>
    <row r="203" spans="2:10">
      <c r="B203" s="73">
        <v>5</v>
      </c>
      <c r="C203" s="59"/>
      <c r="D203" s="59"/>
      <c r="E203" s="59"/>
      <c r="F203" s="59"/>
      <c r="G203" s="74"/>
      <c r="H203" s="59"/>
      <c r="I203" s="59"/>
      <c r="J203" s="60"/>
    </row>
    <row r="204" spans="2:10">
      <c r="B204" s="73"/>
      <c r="C204" s="59" t="s">
        <v>91</v>
      </c>
      <c r="D204" s="59"/>
      <c r="E204" s="59"/>
      <c r="F204" s="59"/>
      <c r="G204" s="74"/>
      <c r="H204" s="59"/>
      <c r="I204" s="59"/>
      <c r="J204" s="60"/>
    </row>
    <row r="205" spans="2:10">
      <c r="B205" s="73"/>
      <c r="C205" s="59" t="s">
        <v>92</v>
      </c>
      <c r="D205" s="59"/>
      <c r="E205" s="59"/>
      <c r="F205" s="59"/>
      <c r="G205" s="74"/>
      <c r="H205" s="59"/>
      <c r="I205" s="59"/>
      <c r="J205" s="60"/>
    </row>
    <row r="206" spans="2:10">
      <c r="B206" s="73"/>
      <c r="C206" s="59" t="s">
        <v>93</v>
      </c>
      <c r="D206" s="59"/>
      <c r="E206" s="59"/>
      <c r="F206" s="59"/>
      <c r="G206" s="74"/>
      <c r="H206" s="59"/>
      <c r="I206" s="59"/>
      <c r="J206" s="60"/>
    </row>
    <row r="207" spans="2:10">
      <c r="B207" s="73"/>
      <c r="C207" s="59" t="s">
        <v>94</v>
      </c>
      <c r="D207" s="59"/>
      <c r="E207" s="59"/>
      <c r="F207" s="59"/>
      <c r="G207" s="74"/>
      <c r="H207" s="59"/>
      <c r="I207" s="59"/>
      <c r="J207" s="60"/>
    </row>
    <row r="208" spans="2:10">
      <c r="B208" s="73"/>
      <c r="C208" s="59" t="s">
        <v>95</v>
      </c>
      <c r="D208" s="59"/>
      <c r="E208" s="59"/>
      <c r="F208" s="59"/>
      <c r="G208" s="74"/>
      <c r="H208" s="59"/>
      <c r="I208" s="59"/>
      <c r="J208" s="60"/>
    </row>
    <row r="209" spans="2:10">
      <c r="B209" s="73"/>
      <c r="C209" s="59" t="s">
        <v>96</v>
      </c>
      <c r="D209" s="59"/>
      <c r="E209" s="59"/>
      <c r="F209" s="59"/>
      <c r="G209" s="74"/>
      <c r="H209" s="59"/>
      <c r="I209" s="59"/>
      <c r="J209" s="60"/>
    </row>
    <row r="210" spans="2:10">
      <c r="B210" s="73"/>
      <c r="C210" s="59" t="s">
        <v>97</v>
      </c>
      <c r="D210" s="59"/>
      <c r="E210" s="59"/>
      <c r="F210" s="59"/>
      <c r="G210" s="74"/>
      <c r="H210" s="59"/>
      <c r="I210" s="59"/>
      <c r="J210" s="60"/>
    </row>
    <row r="211" spans="2:10">
      <c r="B211" s="73"/>
      <c r="C211" s="59" t="s">
        <v>98</v>
      </c>
      <c r="D211" s="59"/>
      <c r="E211" s="59"/>
      <c r="F211" s="59"/>
      <c r="G211" s="74"/>
      <c r="H211" s="59"/>
      <c r="I211" s="59"/>
      <c r="J211" s="60"/>
    </row>
    <row r="212" spans="2:10">
      <c r="B212" s="73"/>
      <c r="C212" s="59" t="s">
        <v>99</v>
      </c>
      <c r="D212" s="59"/>
      <c r="E212" s="59"/>
      <c r="F212" s="59"/>
      <c r="G212" s="74"/>
      <c r="H212" s="59"/>
      <c r="I212" s="59"/>
      <c r="J212" s="60"/>
    </row>
    <row r="213" spans="2:10">
      <c r="B213" s="73"/>
      <c r="C213" s="59" t="s">
        <v>100</v>
      </c>
      <c r="D213" s="59"/>
      <c r="E213" s="59"/>
      <c r="F213" s="59"/>
      <c r="G213" s="74"/>
      <c r="H213" s="59"/>
      <c r="I213" s="59"/>
      <c r="J213" s="60"/>
    </row>
    <row r="214" spans="2:10">
      <c r="B214" s="73"/>
      <c r="C214" s="59" t="s">
        <v>101</v>
      </c>
      <c r="D214" s="59"/>
      <c r="E214" s="59"/>
      <c r="F214" s="59"/>
      <c r="G214" s="74"/>
      <c r="H214" s="59"/>
      <c r="I214" s="59"/>
      <c r="J214" s="60"/>
    </row>
    <row r="215" spans="2:10">
      <c r="B215" s="73"/>
      <c r="C215" s="59" t="s">
        <v>309</v>
      </c>
      <c r="D215" s="59"/>
      <c r="E215" s="59"/>
      <c r="F215" s="59"/>
      <c r="G215" s="74"/>
      <c r="H215" s="59"/>
      <c r="I215" s="59"/>
      <c r="J215" s="60"/>
    </row>
    <row r="216" spans="2:10">
      <c r="B216" s="73"/>
      <c r="C216" s="59" t="s">
        <v>310</v>
      </c>
      <c r="D216" s="59"/>
      <c r="E216" s="59"/>
      <c r="F216" s="59"/>
      <c r="G216" s="74"/>
      <c r="H216" s="59"/>
      <c r="I216" s="59"/>
      <c r="J216" s="60"/>
    </row>
    <row r="217" spans="2:10">
      <c r="B217" s="73">
        <v>6</v>
      </c>
      <c r="C217" s="59"/>
      <c r="D217" s="59"/>
      <c r="E217" s="59"/>
      <c r="F217" s="59"/>
      <c r="G217" s="74"/>
      <c r="H217" s="59"/>
      <c r="I217" s="59"/>
      <c r="J217" s="60"/>
    </row>
    <row r="218" spans="2:10">
      <c r="B218" s="73"/>
      <c r="C218" s="59" t="s">
        <v>91</v>
      </c>
      <c r="D218" s="59"/>
      <c r="E218" s="59"/>
      <c r="F218" s="59"/>
      <c r="G218" s="74"/>
      <c r="H218" s="59"/>
      <c r="I218" s="59"/>
      <c r="J218" s="60"/>
    </row>
    <row r="219" spans="2:10">
      <c r="B219" s="73"/>
      <c r="C219" s="59" t="s">
        <v>92</v>
      </c>
      <c r="D219" s="59"/>
      <c r="E219" s="59"/>
      <c r="F219" s="59"/>
      <c r="G219" s="74"/>
      <c r="H219" s="59"/>
      <c r="I219" s="59"/>
      <c r="J219" s="60"/>
    </row>
    <row r="220" spans="2:10">
      <c r="B220" s="73"/>
      <c r="C220" s="59" t="s">
        <v>93</v>
      </c>
      <c r="D220" s="59"/>
      <c r="E220" s="59"/>
      <c r="F220" s="59"/>
      <c r="G220" s="74"/>
      <c r="H220" s="59"/>
      <c r="I220" s="59"/>
      <c r="J220" s="60"/>
    </row>
    <row r="221" spans="2:10">
      <c r="B221" s="73"/>
      <c r="C221" s="59" t="s">
        <v>94</v>
      </c>
      <c r="D221" s="59"/>
      <c r="E221" s="59"/>
      <c r="F221" s="59"/>
      <c r="G221" s="74"/>
      <c r="H221" s="59"/>
      <c r="I221" s="59"/>
      <c r="J221" s="60"/>
    </row>
    <row r="222" spans="2:10">
      <c r="B222" s="73"/>
      <c r="C222" s="59" t="s">
        <v>95</v>
      </c>
      <c r="D222" s="59"/>
      <c r="E222" s="59"/>
      <c r="F222" s="59"/>
      <c r="G222" s="74"/>
      <c r="H222" s="59"/>
      <c r="I222" s="59"/>
      <c r="J222" s="60"/>
    </row>
    <row r="223" spans="2:10">
      <c r="B223" s="73"/>
      <c r="C223" s="59" t="s">
        <v>96</v>
      </c>
      <c r="D223" s="59"/>
      <c r="E223" s="59"/>
      <c r="F223" s="59"/>
      <c r="G223" s="74"/>
      <c r="H223" s="59"/>
      <c r="I223" s="59"/>
      <c r="J223" s="60"/>
    </row>
    <row r="224" spans="2:10">
      <c r="B224" s="73"/>
      <c r="C224" s="59" t="s">
        <v>97</v>
      </c>
      <c r="D224" s="59"/>
      <c r="E224" s="59"/>
      <c r="F224" s="59"/>
      <c r="G224" s="74"/>
      <c r="H224" s="59"/>
      <c r="I224" s="59"/>
      <c r="J224" s="60"/>
    </row>
    <row r="225" spans="2:10">
      <c r="B225" s="73"/>
      <c r="C225" s="59" t="s">
        <v>98</v>
      </c>
      <c r="D225" s="59"/>
      <c r="E225" s="59"/>
      <c r="F225" s="59"/>
      <c r="G225" s="74"/>
      <c r="H225" s="59"/>
      <c r="I225" s="59"/>
      <c r="J225" s="60"/>
    </row>
    <row r="226" spans="2:10">
      <c r="B226" s="73"/>
      <c r="C226" s="59" t="s">
        <v>99</v>
      </c>
      <c r="D226" s="59"/>
      <c r="E226" s="59"/>
      <c r="F226" s="59"/>
      <c r="G226" s="74"/>
      <c r="H226" s="59"/>
      <c r="I226" s="59"/>
      <c r="J226" s="60"/>
    </row>
    <row r="227" spans="2:10">
      <c r="B227" s="73"/>
      <c r="C227" s="59" t="s">
        <v>100</v>
      </c>
      <c r="D227" s="59"/>
      <c r="E227" s="59"/>
      <c r="F227" s="59"/>
      <c r="G227" s="74"/>
      <c r="H227" s="59"/>
      <c r="I227" s="59"/>
      <c r="J227" s="60"/>
    </row>
    <row r="228" spans="2:10">
      <c r="B228" s="73"/>
      <c r="C228" s="59" t="s">
        <v>101</v>
      </c>
      <c r="D228" s="59"/>
      <c r="E228" s="59"/>
      <c r="F228" s="59"/>
      <c r="G228" s="74"/>
      <c r="H228" s="59"/>
      <c r="I228" s="59"/>
      <c r="J228" s="60"/>
    </row>
    <row r="229" spans="2:10">
      <c r="B229" s="73"/>
      <c r="C229" s="59" t="s">
        <v>309</v>
      </c>
      <c r="D229" s="59"/>
      <c r="E229" s="59"/>
      <c r="F229" s="59"/>
      <c r="G229" s="74"/>
      <c r="H229" s="59"/>
      <c r="I229" s="59"/>
      <c r="J229" s="60"/>
    </row>
    <row r="230" spans="2:10">
      <c r="B230" s="73"/>
      <c r="C230" s="59" t="s">
        <v>310</v>
      </c>
      <c r="D230" s="59"/>
      <c r="E230" s="59"/>
      <c r="F230" s="59"/>
      <c r="G230" s="74"/>
      <c r="H230" s="59"/>
      <c r="I230" s="59"/>
      <c r="J230" s="60"/>
    </row>
    <row r="231" spans="2:10">
      <c r="B231" s="73">
        <v>7</v>
      </c>
      <c r="C231" s="59"/>
      <c r="D231" s="59"/>
      <c r="E231" s="59"/>
      <c r="F231" s="59"/>
      <c r="G231" s="74"/>
      <c r="H231" s="59"/>
      <c r="I231" s="59"/>
      <c r="J231" s="60"/>
    </row>
    <row r="232" spans="2:10">
      <c r="B232" s="73"/>
      <c r="C232" s="59" t="s">
        <v>91</v>
      </c>
      <c r="D232" s="59"/>
      <c r="E232" s="59"/>
      <c r="F232" s="59"/>
      <c r="G232" s="74"/>
      <c r="H232" s="59"/>
      <c r="I232" s="59"/>
      <c r="J232" s="60"/>
    </row>
    <row r="233" spans="2:10">
      <c r="B233" s="73"/>
      <c r="C233" s="59" t="s">
        <v>92</v>
      </c>
      <c r="D233" s="59"/>
      <c r="E233" s="59"/>
      <c r="F233" s="59"/>
      <c r="G233" s="74"/>
      <c r="H233" s="59"/>
      <c r="I233" s="59"/>
      <c r="J233" s="60"/>
    </row>
    <row r="234" spans="2:10">
      <c r="B234" s="73"/>
      <c r="C234" s="59" t="s">
        <v>93</v>
      </c>
      <c r="D234" s="59"/>
      <c r="E234" s="59"/>
      <c r="F234" s="59"/>
      <c r="G234" s="74"/>
      <c r="H234" s="59"/>
      <c r="I234" s="59"/>
      <c r="J234" s="60"/>
    </row>
    <row r="235" spans="2:10">
      <c r="B235" s="73"/>
      <c r="C235" s="59" t="s">
        <v>94</v>
      </c>
      <c r="D235" s="59"/>
      <c r="E235" s="59"/>
      <c r="F235" s="59"/>
      <c r="G235" s="74"/>
      <c r="H235" s="59"/>
      <c r="I235" s="59"/>
      <c r="J235" s="60"/>
    </row>
    <row r="236" spans="2:10">
      <c r="B236" s="73"/>
      <c r="C236" s="59" t="s">
        <v>95</v>
      </c>
      <c r="D236" s="59"/>
      <c r="E236" s="59"/>
      <c r="F236" s="59"/>
      <c r="G236" s="74"/>
      <c r="H236" s="59"/>
      <c r="I236" s="59"/>
      <c r="J236" s="60"/>
    </row>
    <row r="237" spans="2:10">
      <c r="B237" s="73"/>
      <c r="C237" s="59" t="s">
        <v>96</v>
      </c>
      <c r="D237" s="59"/>
      <c r="E237" s="59"/>
      <c r="F237" s="59"/>
      <c r="G237" s="74"/>
      <c r="H237" s="59"/>
      <c r="I237" s="59"/>
      <c r="J237" s="60"/>
    </row>
    <row r="238" spans="2:10">
      <c r="B238" s="73"/>
      <c r="C238" s="59" t="s">
        <v>97</v>
      </c>
      <c r="D238" s="59"/>
      <c r="E238" s="59"/>
      <c r="F238" s="59"/>
      <c r="G238" s="74"/>
      <c r="H238" s="59"/>
      <c r="I238" s="59"/>
      <c r="J238" s="60"/>
    </row>
    <row r="239" spans="2:10">
      <c r="B239" s="73"/>
      <c r="C239" s="59" t="s">
        <v>98</v>
      </c>
      <c r="D239" s="59"/>
      <c r="E239" s="59"/>
      <c r="F239" s="59"/>
      <c r="G239" s="74"/>
      <c r="H239" s="59"/>
      <c r="I239" s="59"/>
      <c r="J239" s="60"/>
    </row>
    <row r="240" spans="2:10">
      <c r="B240" s="73"/>
      <c r="C240" s="59" t="s">
        <v>99</v>
      </c>
      <c r="D240" s="59"/>
      <c r="E240" s="59"/>
      <c r="F240" s="59"/>
      <c r="G240" s="74"/>
      <c r="H240" s="59"/>
      <c r="I240" s="59"/>
      <c r="J240" s="60"/>
    </row>
    <row r="241" spans="2:10">
      <c r="B241" s="73"/>
      <c r="C241" s="59" t="s">
        <v>100</v>
      </c>
      <c r="D241" s="59"/>
      <c r="E241" s="59"/>
      <c r="F241" s="59"/>
      <c r="G241" s="74"/>
      <c r="H241" s="59"/>
      <c r="I241" s="59"/>
      <c r="J241" s="60"/>
    </row>
    <row r="242" spans="2:10">
      <c r="B242" s="73"/>
      <c r="C242" s="59" t="s">
        <v>101</v>
      </c>
      <c r="D242" s="59"/>
      <c r="E242" s="59"/>
      <c r="F242" s="59"/>
      <c r="G242" s="74"/>
      <c r="H242" s="59"/>
      <c r="I242" s="59"/>
      <c r="J242" s="60"/>
    </row>
    <row r="243" spans="2:10">
      <c r="B243" s="73"/>
      <c r="C243" s="59" t="s">
        <v>309</v>
      </c>
      <c r="D243" s="59"/>
      <c r="E243" s="59"/>
      <c r="F243" s="59"/>
      <c r="G243" s="74"/>
      <c r="H243" s="59"/>
      <c r="I243" s="59"/>
      <c r="J243" s="60"/>
    </row>
    <row r="244" spans="2:10">
      <c r="B244" s="73"/>
      <c r="C244" s="59" t="s">
        <v>310</v>
      </c>
      <c r="D244" s="59"/>
      <c r="E244" s="59"/>
      <c r="F244" s="59"/>
      <c r="G244" s="74"/>
      <c r="H244" s="59"/>
      <c r="I244" s="59"/>
      <c r="J244" s="60"/>
    </row>
    <row r="245" spans="2:10">
      <c r="B245" s="75"/>
      <c r="C245" s="62"/>
      <c r="D245" s="62"/>
      <c r="E245" s="62"/>
      <c r="F245" s="62"/>
      <c r="G245" s="76"/>
      <c r="H245" s="62"/>
      <c r="I245" s="62"/>
      <c r="J245" s="63"/>
    </row>
    <row r="246" spans="2:10">
      <c r="B246" s="64" t="s">
        <v>14</v>
      </c>
      <c r="C246" s="65" t="s">
        <v>0</v>
      </c>
    </row>
    <row r="247" spans="2:10">
      <c r="B247" s="64" t="s">
        <v>15</v>
      </c>
      <c r="C247" s="66" t="s">
        <v>61</v>
      </c>
    </row>
    <row r="248" spans="2:10">
      <c r="B248" s="64" t="s">
        <v>269</v>
      </c>
      <c r="C248" s="66">
        <v>2018</v>
      </c>
    </row>
    <row r="249" spans="2:10">
      <c r="B249" s="64" t="s">
        <v>16</v>
      </c>
      <c r="C249" s="65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4"/>
  <sheetViews>
    <sheetView zoomScale="86" zoomScaleNormal="86" workbookViewId="0">
      <pane ySplit="2" topLeftCell="A39" activePane="bottomLeft" state="frozen"/>
      <selection pane="bottomLeft" activeCell="B58" sqref="B58"/>
    </sheetView>
  </sheetViews>
  <sheetFormatPr defaultRowHeight="15"/>
  <cols>
    <col min="2" max="2" width="71.42578125" bestFit="1" customWidth="1"/>
    <col min="6" max="6" width="22.85546875" bestFit="1" customWidth="1"/>
    <col min="7" max="7" width="9.42578125" bestFit="1" customWidth="1"/>
  </cols>
  <sheetData>
    <row r="2" spans="1:8">
      <c r="C2" t="s">
        <v>12</v>
      </c>
      <c r="D2" t="s">
        <v>45</v>
      </c>
      <c r="F2" t="s">
        <v>15</v>
      </c>
      <c r="G2" t="s">
        <v>16</v>
      </c>
      <c r="H2" t="s">
        <v>269</v>
      </c>
    </row>
    <row r="3" spans="1:8">
      <c r="A3" s="195"/>
      <c r="B3" s="195" t="s">
        <v>447</v>
      </c>
      <c r="C3" s="195"/>
      <c r="D3" s="195"/>
      <c r="E3" s="195"/>
      <c r="F3" s="195"/>
      <c r="G3" s="195"/>
      <c r="H3" s="195"/>
    </row>
    <row r="4" spans="1:8" ht="16.5" customHeight="1">
      <c r="A4" s="195"/>
      <c r="B4" s="195" t="s">
        <v>448</v>
      </c>
      <c r="C4" s="195" t="s">
        <v>22</v>
      </c>
      <c r="D4" s="195">
        <v>10</v>
      </c>
      <c r="E4" s="195"/>
      <c r="F4" s="195" t="s">
        <v>449</v>
      </c>
      <c r="G4" s="195"/>
      <c r="H4" s="195"/>
    </row>
    <row r="5" spans="1:8" ht="16.5" customHeight="1">
      <c r="A5" s="195"/>
      <c r="B5" s="195" t="s">
        <v>450</v>
      </c>
      <c r="C5" s="195" t="s">
        <v>22</v>
      </c>
      <c r="D5" s="195">
        <v>0</v>
      </c>
      <c r="E5" s="195"/>
      <c r="F5" s="195" t="s">
        <v>449</v>
      </c>
      <c r="G5" s="195"/>
      <c r="H5" s="195"/>
    </row>
    <row r="6" spans="1:8" ht="16.5" customHeight="1">
      <c r="A6" s="195"/>
      <c r="B6" s="195" t="s">
        <v>451</v>
      </c>
      <c r="C6" s="195" t="s">
        <v>22</v>
      </c>
      <c r="D6" s="195">
        <v>189</v>
      </c>
      <c r="E6" s="195"/>
      <c r="F6" s="195" t="s">
        <v>449</v>
      </c>
      <c r="G6" s="195"/>
      <c r="H6" s="195"/>
    </row>
    <row r="7" spans="1:8" ht="16.5" customHeight="1">
      <c r="A7" s="195"/>
      <c r="B7" s="195" t="s">
        <v>452</v>
      </c>
      <c r="C7" s="195" t="s">
        <v>22</v>
      </c>
      <c r="D7" s="195">
        <v>0</v>
      </c>
      <c r="E7" s="195"/>
      <c r="F7" s="195" t="s">
        <v>449</v>
      </c>
      <c r="G7" s="195"/>
      <c r="H7" s="195"/>
    </row>
    <row r="8" spans="1:8" ht="16.5" customHeight="1">
      <c r="A8" s="195"/>
      <c r="B8" s="195" t="s">
        <v>453</v>
      </c>
      <c r="C8" s="195" t="s">
        <v>22</v>
      </c>
      <c r="D8" s="195">
        <v>0</v>
      </c>
      <c r="E8" s="195"/>
      <c r="F8" s="195" t="s">
        <v>449</v>
      </c>
      <c r="G8" s="195"/>
      <c r="H8" s="195"/>
    </row>
    <row r="9" spans="1:8" ht="16.5" customHeight="1">
      <c r="A9" s="195"/>
      <c r="B9" s="195" t="s">
        <v>454</v>
      </c>
      <c r="C9" s="195" t="s">
        <v>22</v>
      </c>
      <c r="D9" s="195">
        <v>28</v>
      </c>
      <c r="E9" s="195"/>
      <c r="F9" s="195" t="s">
        <v>449</v>
      </c>
      <c r="G9" s="195"/>
      <c r="H9" s="195">
        <v>2018</v>
      </c>
    </row>
    <row r="10" spans="1:8" ht="15.75" customHeight="1">
      <c r="A10" s="195"/>
      <c r="B10" s="195" t="s">
        <v>455</v>
      </c>
      <c r="C10" s="195" t="s">
        <v>22</v>
      </c>
      <c r="D10" s="195">
        <v>0</v>
      </c>
      <c r="E10" s="195"/>
      <c r="F10" s="195" t="s">
        <v>449</v>
      </c>
      <c r="G10" s="195"/>
      <c r="H10" s="195"/>
    </row>
    <row r="11" spans="1:8" ht="15.75" customHeight="1">
      <c r="A11" s="195"/>
      <c r="B11" s="195" t="s">
        <v>456</v>
      </c>
      <c r="C11" s="195" t="s">
        <v>22</v>
      </c>
      <c r="D11" s="195">
        <v>25</v>
      </c>
      <c r="E11" s="195"/>
      <c r="F11" s="195" t="s">
        <v>449</v>
      </c>
      <c r="G11" s="195"/>
      <c r="H11" s="195"/>
    </row>
    <row r="12" spans="1:8" ht="16.5" customHeight="1">
      <c r="A12" s="195"/>
      <c r="B12" s="195" t="s">
        <v>457</v>
      </c>
      <c r="C12" s="195" t="s">
        <v>22</v>
      </c>
      <c r="D12" s="195">
        <v>0</v>
      </c>
      <c r="E12" s="195"/>
      <c r="F12" s="195" t="s">
        <v>449</v>
      </c>
      <c r="G12" s="195"/>
      <c r="H12" s="195"/>
    </row>
    <row r="13" spans="1:8" ht="16.5" customHeight="1">
      <c r="A13" s="195"/>
      <c r="B13" s="195" t="s">
        <v>458</v>
      </c>
      <c r="C13" s="195" t="s">
        <v>22</v>
      </c>
      <c r="D13" s="195">
        <v>8</v>
      </c>
      <c r="E13" s="195"/>
      <c r="F13" s="195" t="s">
        <v>449</v>
      </c>
      <c r="G13" s="195"/>
      <c r="H13" s="195"/>
    </row>
    <row r="14" spans="1:8" ht="16.5" customHeight="1">
      <c r="A14" s="195"/>
      <c r="B14" s="195" t="s">
        <v>459</v>
      </c>
      <c r="C14" s="195" t="s">
        <v>22</v>
      </c>
      <c r="D14" s="195">
        <v>0</v>
      </c>
      <c r="E14" s="195"/>
      <c r="F14" s="195" t="s">
        <v>449</v>
      </c>
      <c r="G14" s="195"/>
      <c r="H14" s="195"/>
    </row>
    <row r="15" spans="1:8" ht="16.5" customHeight="1">
      <c r="A15" s="195"/>
      <c r="B15" s="195" t="s">
        <v>460</v>
      </c>
      <c r="C15" s="195" t="s">
        <v>22</v>
      </c>
      <c r="D15" s="195">
        <v>0</v>
      </c>
      <c r="E15" s="195"/>
      <c r="F15" s="195" t="s">
        <v>449</v>
      </c>
      <c r="G15" s="195"/>
      <c r="H15" s="195"/>
    </row>
    <row r="16" spans="1:8" ht="16.5" customHeight="1">
      <c r="A16" s="195"/>
      <c r="B16" s="195" t="s">
        <v>461</v>
      </c>
      <c r="C16" s="195" t="s">
        <v>22</v>
      </c>
      <c r="D16" s="195">
        <v>26</v>
      </c>
      <c r="E16" s="195"/>
      <c r="F16" s="195" t="s">
        <v>449</v>
      </c>
      <c r="G16" s="195"/>
      <c r="H16" s="195"/>
    </row>
    <row r="17" spans="1:13" ht="16.5" customHeight="1">
      <c r="A17" s="195"/>
      <c r="B17" s="195" t="s">
        <v>462</v>
      </c>
      <c r="C17" s="195" t="s">
        <v>22</v>
      </c>
      <c r="D17" s="195">
        <v>257</v>
      </c>
      <c r="E17" s="195"/>
      <c r="F17" s="195" t="s">
        <v>449</v>
      </c>
      <c r="G17" s="195"/>
      <c r="H17" s="195"/>
    </row>
    <row r="18" spans="1:13" ht="16.5" customHeight="1">
      <c r="A18" s="195"/>
      <c r="B18" s="195" t="s">
        <v>463</v>
      </c>
      <c r="C18" s="195" t="s">
        <v>22</v>
      </c>
      <c r="D18" s="195">
        <v>61</v>
      </c>
      <c r="E18" s="195"/>
      <c r="F18" s="195"/>
      <c r="G18" s="195"/>
      <c r="H18" s="195"/>
    </row>
    <row r="19" spans="1:13" ht="16.5" customHeight="1">
      <c r="A19" s="195"/>
      <c r="B19" s="195" t="s">
        <v>464</v>
      </c>
      <c r="C19" s="195" t="s">
        <v>22</v>
      </c>
      <c r="D19" s="195">
        <v>9</v>
      </c>
      <c r="E19" s="195"/>
      <c r="F19" s="195"/>
      <c r="G19" s="195"/>
      <c r="H19" s="195"/>
    </row>
    <row r="20" spans="1:13" ht="16.5" customHeight="1">
      <c r="A20" s="195"/>
      <c r="B20" s="195" t="s">
        <v>465</v>
      </c>
      <c r="C20" s="195" t="s">
        <v>22</v>
      </c>
      <c r="D20" s="195">
        <v>0</v>
      </c>
      <c r="E20" s="195"/>
      <c r="F20" s="195" t="s">
        <v>449</v>
      </c>
      <c r="G20" s="195"/>
      <c r="H20" s="195"/>
    </row>
    <row r="22" spans="1:13">
      <c r="B22" t="s">
        <v>466</v>
      </c>
    </row>
    <row r="24" spans="1:13">
      <c r="B24" s="195" t="s">
        <v>467</v>
      </c>
      <c r="C24" s="195" t="s">
        <v>48</v>
      </c>
      <c r="D24" s="195">
        <v>3</v>
      </c>
      <c r="E24" s="195"/>
      <c r="F24" s="195" t="s">
        <v>449</v>
      </c>
    </row>
    <row r="25" spans="1:13">
      <c r="B25" s="195" t="s">
        <v>468</v>
      </c>
      <c r="C25" s="195" t="s">
        <v>48</v>
      </c>
      <c r="D25" s="195">
        <v>26</v>
      </c>
      <c r="E25" s="195"/>
      <c r="F25" s="195" t="s">
        <v>449</v>
      </c>
    </row>
    <row r="26" spans="1:13">
      <c r="B26" s="195" t="s">
        <v>469</v>
      </c>
      <c r="C26" s="195" t="s">
        <v>48</v>
      </c>
      <c r="D26" s="195">
        <v>21</v>
      </c>
      <c r="E26" s="195"/>
      <c r="F26" s="195" t="s">
        <v>449</v>
      </c>
    </row>
    <row r="27" spans="1:13">
      <c r="B27" s="195" t="s">
        <v>470</v>
      </c>
      <c r="C27" s="195" t="s">
        <v>48</v>
      </c>
      <c r="D27" s="195">
        <v>12</v>
      </c>
      <c r="E27" s="195"/>
      <c r="F27" s="195" t="s">
        <v>449</v>
      </c>
    </row>
    <row r="30" spans="1:13">
      <c r="B30" t="s">
        <v>471</v>
      </c>
    </row>
    <row r="31" spans="1:13">
      <c r="A31" s="202"/>
      <c r="B31" s="195" t="s">
        <v>472</v>
      </c>
      <c r="C31" s="195"/>
      <c r="D31" s="195" t="s">
        <v>131</v>
      </c>
      <c r="E31" s="195" t="s">
        <v>102</v>
      </c>
      <c r="F31" s="195"/>
      <c r="G31" s="195" t="s">
        <v>103</v>
      </c>
      <c r="H31" s="195"/>
      <c r="I31" s="195"/>
      <c r="J31" s="195"/>
      <c r="K31" s="195"/>
      <c r="L31" s="195"/>
      <c r="M31" s="195"/>
    </row>
    <row r="32" spans="1:13">
      <c r="A32" s="202"/>
      <c r="B32" s="195" t="s">
        <v>473</v>
      </c>
      <c r="C32" s="195" t="s">
        <v>104</v>
      </c>
      <c r="D32" s="195">
        <v>2299</v>
      </c>
      <c r="E32" s="195">
        <v>1224</v>
      </c>
      <c r="F32" s="195"/>
      <c r="G32" s="195">
        <v>1075</v>
      </c>
      <c r="H32" s="195"/>
      <c r="I32" s="195"/>
      <c r="J32" s="195"/>
      <c r="K32" s="195" t="s">
        <v>449</v>
      </c>
      <c r="L32" s="195"/>
      <c r="M32" s="195"/>
    </row>
    <row r="33" spans="1:13">
      <c r="A33" s="202"/>
      <c r="B33" s="195" t="s">
        <v>474</v>
      </c>
      <c r="C33" s="195" t="s">
        <v>104</v>
      </c>
      <c r="D33" s="195">
        <v>4145</v>
      </c>
      <c r="E33" s="195">
        <v>1828</v>
      </c>
      <c r="F33" s="195"/>
      <c r="G33" s="195">
        <v>2323</v>
      </c>
      <c r="H33" s="195"/>
      <c r="I33" s="195"/>
      <c r="J33" s="195"/>
      <c r="K33" s="195" t="s">
        <v>449</v>
      </c>
      <c r="L33" s="195"/>
      <c r="M33" s="195"/>
    </row>
    <row r="34" spans="1:13">
      <c r="A34" s="202"/>
      <c r="B34" s="195" t="s">
        <v>475</v>
      </c>
      <c r="C34" s="195" t="s">
        <v>22</v>
      </c>
      <c r="D34" s="195">
        <v>42480</v>
      </c>
      <c r="E34" s="195">
        <v>9595</v>
      </c>
      <c r="F34" s="195"/>
      <c r="G34" s="195">
        <v>32885</v>
      </c>
      <c r="H34" s="195"/>
      <c r="I34" s="195"/>
      <c r="J34" s="195"/>
      <c r="K34" s="195" t="s">
        <v>449</v>
      </c>
      <c r="L34" s="195"/>
      <c r="M34" s="195"/>
    </row>
    <row r="35" spans="1:13">
      <c r="A35" s="202"/>
      <c r="B35" s="195" t="s">
        <v>476</v>
      </c>
      <c r="C35" s="195" t="s">
        <v>104</v>
      </c>
      <c r="D35" s="195">
        <v>0</v>
      </c>
      <c r="E35" s="195"/>
      <c r="F35" s="195"/>
      <c r="G35" s="195"/>
      <c r="H35" s="195"/>
      <c r="I35" s="195"/>
      <c r="J35" s="195"/>
      <c r="K35" s="195" t="s">
        <v>449</v>
      </c>
      <c r="L35" s="195"/>
      <c r="M35" s="195"/>
    </row>
    <row r="36" spans="1:13">
      <c r="A36" s="202"/>
      <c r="B36" s="195" t="s">
        <v>477</v>
      </c>
      <c r="C36" s="195" t="s">
        <v>104</v>
      </c>
      <c r="D36" s="195">
        <v>1190</v>
      </c>
      <c r="E36" s="195">
        <v>165</v>
      </c>
      <c r="F36" s="195"/>
      <c r="G36" s="195">
        <v>1025</v>
      </c>
      <c r="H36" s="195"/>
      <c r="I36" s="195"/>
      <c r="J36" s="195"/>
      <c r="K36" s="195" t="s">
        <v>449</v>
      </c>
      <c r="L36" s="195"/>
      <c r="M36" s="195"/>
    </row>
    <row r="37" spans="1:13">
      <c r="A37" s="202"/>
      <c r="B37" s="195" t="s">
        <v>478</v>
      </c>
      <c r="C37" s="195" t="s">
        <v>104</v>
      </c>
      <c r="D37" s="195">
        <v>0</v>
      </c>
      <c r="E37" s="195"/>
      <c r="F37" s="195"/>
      <c r="G37" s="195"/>
      <c r="H37" s="195"/>
      <c r="I37" s="195"/>
      <c r="J37" s="195"/>
      <c r="K37" s="195" t="s">
        <v>449</v>
      </c>
      <c r="L37" s="195"/>
      <c r="M37" s="195"/>
    </row>
    <row r="38" spans="1:13">
      <c r="A38" s="202"/>
      <c r="B38" s="195" t="s">
        <v>479</v>
      </c>
      <c r="C38" s="195" t="s">
        <v>104</v>
      </c>
      <c r="D38" s="195">
        <v>525</v>
      </c>
      <c r="E38" s="195">
        <v>35</v>
      </c>
      <c r="F38" s="195"/>
      <c r="G38" s="195">
        <v>490</v>
      </c>
      <c r="H38" s="195"/>
      <c r="I38" s="195"/>
      <c r="J38" s="195"/>
      <c r="K38" s="195" t="s">
        <v>449</v>
      </c>
      <c r="L38" s="195"/>
      <c r="M38" s="195"/>
    </row>
    <row r="39" spans="1:13">
      <c r="A39" s="202"/>
      <c r="B39" s="195" t="s">
        <v>455</v>
      </c>
      <c r="C39" s="195" t="s">
        <v>104</v>
      </c>
      <c r="D39" s="195">
        <v>0</v>
      </c>
      <c r="E39" s="195"/>
      <c r="F39" s="195"/>
      <c r="G39" s="195"/>
      <c r="H39" s="195"/>
      <c r="I39" s="195"/>
      <c r="J39" s="195"/>
      <c r="K39" s="195" t="s">
        <v>449</v>
      </c>
      <c r="L39" s="195"/>
      <c r="M39" s="195"/>
    </row>
    <row r="40" spans="1:13">
      <c r="A40" s="202"/>
      <c r="B40" s="195" t="s">
        <v>480</v>
      </c>
      <c r="C40" s="195" t="s">
        <v>104</v>
      </c>
      <c r="D40" s="195">
        <v>0</v>
      </c>
      <c r="E40" s="195"/>
      <c r="F40" s="195"/>
      <c r="G40" s="195"/>
      <c r="H40" s="195"/>
      <c r="I40" s="195"/>
      <c r="J40" s="195"/>
      <c r="K40" s="195" t="s">
        <v>449</v>
      </c>
      <c r="L40" s="195"/>
      <c r="M40" s="195"/>
    </row>
    <row r="41" spans="1:13">
      <c r="A41" s="202"/>
      <c r="B41" s="195" t="s">
        <v>481</v>
      </c>
      <c r="C41" s="195" t="s">
        <v>104</v>
      </c>
      <c r="D41" s="195">
        <v>0</v>
      </c>
      <c r="E41" s="195"/>
      <c r="F41" s="195"/>
      <c r="G41" s="195"/>
      <c r="H41" s="195"/>
      <c r="I41" s="195"/>
      <c r="J41" s="195"/>
      <c r="K41" s="195" t="s">
        <v>449</v>
      </c>
      <c r="L41" s="195"/>
      <c r="M41" s="195"/>
    </row>
    <row r="42" spans="1:13">
      <c r="A42" s="202"/>
      <c r="B42" s="195" t="s">
        <v>482</v>
      </c>
      <c r="C42" s="195" t="s">
        <v>104</v>
      </c>
      <c r="D42" s="195">
        <v>0</v>
      </c>
      <c r="E42" s="195"/>
      <c r="F42" s="195"/>
      <c r="G42" s="195"/>
      <c r="H42" s="195"/>
      <c r="I42" s="195"/>
      <c r="J42" s="195"/>
      <c r="K42" s="195" t="s">
        <v>449</v>
      </c>
      <c r="L42" s="195"/>
      <c r="M42" s="195"/>
    </row>
    <row r="43" spans="1:13">
      <c r="A43" s="202"/>
      <c r="B43" s="195"/>
      <c r="C43" s="195"/>
      <c r="D43" s="195" t="s">
        <v>483</v>
      </c>
      <c r="E43" s="195" t="s">
        <v>102</v>
      </c>
      <c r="F43" s="195"/>
      <c r="G43" s="195" t="s">
        <v>103</v>
      </c>
      <c r="H43" s="195" t="s">
        <v>484</v>
      </c>
      <c r="I43" s="195"/>
      <c r="J43" s="195"/>
      <c r="K43" s="195"/>
      <c r="L43" s="195"/>
      <c r="M43" s="195"/>
    </row>
    <row r="44" spans="1:13">
      <c r="A44" s="195"/>
      <c r="B44" s="195" t="s">
        <v>485</v>
      </c>
      <c r="C44" s="195" t="s">
        <v>486</v>
      </c>
      <c r="D44" s="195">
        <v>52680</v>
      </c>
      <c r="E44" s="195">
        <v>310</v>
      </c>
      <c r="F44" s="195"/>
      <c r="G44" s="195">
        <v>6480</v>
      </c>
      <c r="H44" s="195">
        <v>45890</v>
      </c>
      <c r="I44" s="195"/>
      <c r="J44" s="195"/>
      <c r="K44" s="195"/>
      <c r="L44" s="195"/>
      <c r="M44" s="195"/>
    </row>
    <row r="46" spans="1:13">
      <c r="B46" s="195" t="s">
        <v>487</v>
      </c>
      <c r="C46" s="195"/>
      <c r="D46" s="195"/>
      <c r="E46" s="195"/>
      <c r="F46" s="195"/>
    </row>
    <row r="47" spans="1:13">
      <c r="B47" s="195" t="s">
        <v>488</v>
      </c>
      <c r="C47" s="195" t="s">
        <v>48</v>
      </c>
      <c r="D47" s="195">
        <v>0</v>
      </c>
      <c r="E47" s="195"/>
      <c r="F47" s="195" t="s">
        <v>489</v>
      </c>
    </row>
    <row r="48" spans="1:13">
      <c r="B48" s="195" t="s">
        <v>490</v>
      </c>
      <c r="C48" s="195" t="s">
        <v>48</v>
      </c>
      <c r="D48" s="195">
        <v>0</v>
      </c>
      <c r="E48" s="195"/>
      <c r="F48" s="195" t="s">
        <v>489</v>
      </c>
    </row>
    <row r="49" spans="2:6">
      <c r="B49" s="195" t="s">
        <v>491</v>
      </c>
      <c r="C49" s="195" t="s">
        <v>48</v>
      </c>
      <c r="D49" s="195">
        <v>10</v>
      </c>
      <c r="E49" s="195"/>
      <c r="F49" s="195" t="s">
        <v>489</v>
      </c>
    </row>
    <row r="50" spans="2:6">
      <c r="B50" s="195" t="s">
        <v>492</v>
      </c>
      <c r="C50" s="195" t="s">
        <v>48</v>
      </c>
      <c r="D50" s="195">
        <v>56000</v>
      </c>
      <c r="E50" s="195"/>
      <c r="F50" s="195" t="s">
        <v>489</v>
      </c>
    </row>
    <row r="51" spans="2:6">
      <c r="B51" s="195" t="s">
        <v>493</v>
      </c>
      <c r="C51" s="195" t="s">
        <v>48</v>
      </c>
      <c r="D51" s="195">
        <v>0</v>
      </c>
      <c r="E51" s="195"/>
      <c r="F51" s="195" t="s">
        <v>489</v>
      </c>
    </row>
    <row r="52" spans="2:6">
      <c r="B52" s="195" t="s">
        <v>494</v>
      </c>
      <c r="C52" s="195" t="s">
        <v>48</v>
      </c>
      <c r="D52" s="195">
        <v>0</v>
      </c>
      <c r="E52" s="195"/>
      <c r="F52" s="195" t="s">
        <v>489</v>
      </c>
    </row>
    <row r="53" spans="2:6">
      <c r="B53" s="195" t="s">
        <v>495</v>
      </c>
      <c r="C53" s="195" t="s">
        <v>48</v>
      </c>
      <c r="D53" s="195">
        <v>0</v>
      </c>
      <c r="E53" s="195"/>
      <c r="F53" s="195" t="s">
        <v>489</v>
      </c>
    </row>
    <row r="54" spans="2:6">
      <c r="B54" s="195" t="s">
        <v>496</v>
      </c>
      <c r="C54" s="195" t="s">
        <v>48</v>
      </c>
      <c r="D54" s="195">
        <v>0</v>
      </c>
      <c r="E54" s="195"/>
      <c r="F54" s="195" t="s">
        <v>489</v>
      </c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4"/>
  <sheetViews>
    <sheetView tabSelected="1" workbookViewId="0">
      <pane ySplit="2" topLeftCell="A3" activePane="bottomLeft" state="frozen"/>
      <selection pane="bottomLeft" activeCell="H5" sqref="H5"/>
    </sheetView>
  </sheetViews>
  <sheetFormatPr defaultRowHeight="15"/>
  <cols>
    <col min="6" max="6" width="26.28515625" customWidth="1"/>
    <col min="7" max="7" width="20" customWidth="1"/>
  </cols>
  <sheetData>
    <row r="2" spans="1:8">
      <c r="C2" t="s">
        <v>12</v>
      </c>
      <c r="D2" t="s">
        <v>45</v>
      </c>
      <c r="F2" t="s">
        <v>15</v>
      </c>
      <c r="G2" t="s">
        <v>16</v>
      </c>
      <c r="H2" t="s">
        <v>269</v>
      </c>
    </row>
    <row r="3" spans="1:8" s="20" customFormat="1">
      <c r="A3" s="203"/>
      <c r="B3" s="203" t="s">
        <v>49</v>
      </c>
      <c r="C3" s="203"/>
      <c r="D3" s="203"/>
      <c r="E3" s="203"/>
      <c r="F3" s="203"/>
      <c r="G3" s="203"/>
      <c r="H3" s="203"/>
    </row>
    <row r="4" spans="1:8">
      <c r="A4" s="195"/>
      <c r="B4" s="195" t="s">
        <v>497</v>
      </c>
      <c r="C4" s="195" t="s">
        <v>22</v>
      </c>
      <c r="D4" s="195">
        <v>3</v>
      </c>
      <c r="E4" s="195"/>
      <c r="F4" s="195" t="s">
        <v>498</v>
      </c>
      <c r="G4" s="195"/>
      <c r="H4" s="195"/>
    </row>
    <row r="5" spans="1:8">
      <c r="A5" s="195"/>
      <c r="B5" s="195" t="s">
        <v>499</v>
      </c>
      <c r="C5" s="195" t="s">
        <v>48</v>
      </c>
      <c r="D5" s="195">
        <v>146</v>
      </c>
      <c r="E5" s="195"/>
      <c r="F5" s="195" t="s">
        <v>498</v>
      </c>
      <c r="G5" s="195"/>
      <c r="H5" s="195"/>
    </row>
    <row r="6" spans="1:8">
      <c r="A6" s="195"/>
      <c r="B6" s="195" t="s">
        <v>500</v>
      </c>
      <c r="C6" s="195" t="s">
        <v>501</v>
      </c>
      <c r="D6" s="195">
        <v>692</v>
      </c>
      <c r="E6" s="195"/>
      <c r="F6" s="195" t="s">
        <v>498</v>
      </c>
      <c r="G6" s="195"/>
      <c r="H6" s="195"/>
    </row>
    <row r="7" spans="1:8">
      <c r="A7" s="195"/>
      <c r="B7" s="195" t="s">
        <v>502</v>
      </c>
      <c r="C7" s="195" t="s">
        <v>503</v>
      </c>
      <c r="D7" s="204">
        <v>120000</v>
      </c>
      <c r="E7" s="195"/>
      <c r="F7" s="195"/>
      <c r="G7" s="195"/>
      <c r="H7" s="195"/>
    </row>
    <row r="8" spans="1:8">
      <c r="A8" s="195"/>
      <c r="B8" s="195" t="s">
        <v>504</v>
      </c>
      <c r="C8" s="195" t="s">
        <v>48</v>
      </c>
      <c r="D8" s="195">
        <v>0</v>
      </c>
      <c r="E8" s="195"/>
      <c r="F8" s="195" t="s">
        <v>498</v>
      </c>
      <c r="G8" s="195"/>
      <c r="H8" s="195"/>
    </row>
    <row r="9" spans="1:8">
      <c r="A9" s="195"/>
      <c r="B9" s="195" t="s">
        <v>505</v>
      </c>
      <c r="C9" s="195" t="s">
        <v>501</v>
      </c>
      <c r="D9" s="195" t="s">
        <v>355</v>
      </c>
      <c r="E9" s="195"/>
      <c r="F9" s="195" t="s">
        <v>498</v>
      </c>
      <c r="G9" s="195"/>
      <c r="H9" s="195"/>
    </row>
    <row r="10" spans="1:8">
      <c r="A10" s="195"/>
      <c r="B10" s="195" t="s">
        <v>506</v>
      </c>
      <c r="C10" s="195" t="s">
        <v>501</v>
      </c>
      <c r="D10" s="195">
        <v>0</v>
      </c>
      <c r="E10" s="195"/>
      <c r="F10" s="195"/>
      <c r="G10" s="195"/>
      <c r="H10" s="195"/>
    </row>
    <row r="11" spans="1:8">
      <c r="A11" s="195"/>
      <c r="B11" s="195" t="s">
        <v>507</v>
      </c>
      <c r="C11" s="195" t="s">
        <v>22</v>
      </c>
      <c r="D11" s="195">
        <v>1</v>
      </c>
      <c r="E11" s="195"/>
      <c r="F11" s="195" t="s">
        <v>498</v>
      </c>
      <c r="G11" s="195"/>
      <c r="H11" s="195"/>
    </row>
    <row r="12" spans="1:8">
      <c r="A12" s="195"/>
      <c r="B12" s="195" t="s">
        <v>508</v>
      </c>
      <c r="C12" s="195" t="s">
        <v>48</v>
      </c>
      <c r="D12" s="195">
        <v>0</v>
      </c>
      <c r="E12" s="195"/>
      <c r="F12" s="195" t="s">
        <v>498</v>
      </c>
      <c r="G12" s="195"/>
      <c r="H12" s="195"/>
    </row>
    <row r="13" spans="1:8">
      <c r="A13" s="195"/>
      <c r="B13" s="195" t="s">
        <v>509</v>
      </c>
      <c r="C13" s="195" t="s">
        <v>501</v>
      </c>
      <c r="D13" s="195">
        <v>0</v>
      </c>
      <c r="E13" s="195"/>
      <c r="F13" s="195" t="s">
        <v>498</v>
      </c>
      <c r="G13" s="195"/>
      <c r="H13" s="195"/>
    </row>
    <row r="14" spans="1:8">
      <c r="A14" s="195"/>
      <c r="B14" s="195" t="s">
        <v>510</v>
      </c>
      <c r="C14" s="195" t="s">
        <v>501</v>
      </c>
      <c r="D14" s="195">
        <v>12.35</v>
      </c>
      <c r="E14" s="195"/>
      <c r="F14" s="195" t="s">
        <v>498</v>
      </c>
      <c r="G14" s="195"/>
      <c r="H14" s="195"/>
    </row>
    <row r="15" spans="1:8">
      <c r="A15" s="195"/>
      <c r="B15" s="195" t="s">
        <v>511</v>
      </c>
      <c r="C15" s="195" t="s">
        <v>501</v>
      </c>
      <c r="D15" s="195" t="s">
        <v>355</v>
      </c>
      <c r="E15" s="195"/>
      <c r="F15" s="195" t="s">
        <v>498</v>
      </c>
      <c r="G15" s="195"/>
      <c r="H15" s="195"/>
    </row>
    <row r="16" spans="1:8">
      <c r="A16" s="195"/>
      <c r="B16" s="195" t="s">
        <v>512</v>
      </c>
      <c r="C16" s="195" t="s">
        <v>48</v>
      </c>
      <c r="D16" s="195">
        <v>2</v>
      </c>
      <c r="E16" s="195"/>
      <c r="F16" s="195" t="s">
        <v>498</v>
      </c>
      <c r="G16" s="195"/>
      <c r="H16" s="195"/>
    </row>
    <row r="17" spans="1:8">
      <c r="A17" s="195"/>
      <c r="B17" s="195" t="s">
        <v>513</v>
      </c>
      <c r="C17" s="195" t="s">
        <v>501</v>
      </c>
      <c r="D17" s="195">
        <v>4</v>
      </c>
      <c r="E17" s="195"/>
      <c r="F17" s="195" t="s">
        <v>498</v>
      </c>
      <c r="G17" s="195"/>
      <c r="H17" s="195"/>
    </row>
    <row r="18" spans="1:8">
      <c r="A18" s="195"/>
      <c r="B18" s="195" t="s">
        <v>514</v>
      </c>
      <c r="C18" s="195" t="s">
        <v>48</v>
      </c>
      <c r="D18" s="195">
        <v>9500</v>
      </c>
      <c r="E18" s="195"/>
      <c r="F18" s="195" t="s">
        <v>498</v>
      </c>
      <c r="G18" s="195"/>
      <c r="H18" s="195">
        <v>2018</v>
      </c>
    </row>
    <row r="19" spans="1:8">
      <c r="A19" s="195"/>
      <c r="B19" s="195" t="s">
        <v>515</v>
      </c>
      <c r="C19" s="195" t="s">
        <v>48</v>
      </c>
      <c r="D19" s="195" t="s">
        <v>355</v>
      </c>
      <c r="E19" s="195"/>
      <c r="F19" s="195" t="s">
        <v>498</v>
      </c>
      <c r="G19" s="195"/>
      <c r="H19" s="195"/>
    </row>
    <row r="20" spans="1:8" ht="14.25" customHeight="1">
      <c r="A20" s="195"/>
      <c r="B20" s="195" t="s">
        <v>516</v>
      </c>
      <c r="C20" s="195" t="s">
        <v>22</v>
      </c>
      <c r="D20" s="195">
        <v>0</v>
      </c>
      <c r="E20" s="195"/>
      <c r="F20" s="195" t="s">
        <v>498</v>
      </c>
      <c r="G20" s="195"/>
      <c r="H20" s="195"/>
    </row>
    <row r="21" spans="1:8" ht="14.25" customHeight="1">
      <c r="A21" s="195"/>
      <c r="B21" s="195" t="s">
        <v>517</v>
      </c>
      <c r="C21" s="195" t="s">
        <v>48</v>
      </c>
      <c r="D21" s="195">
        <v>15</v>
      </c>
      <c r="E21" s="195"/>
      <c r="F21" s="195" t="s">
        <v>498</v>
      </c>
      <c r="G21" s="195"/>
      <c r="H21" s="195"/>
    </row>
    <row r="22" spans="1:8">
      <c r="A22" s="195"/>
      <c r="B22" s="195" t="s">
        <v>518</v>
      </c>
      <c r="C22" s="195" t="s">
        <v>48</v>
      </c>
      <c r="D22" s="195">
        <v>4</v>
      </c>
      <c r="E22" s="195"/>
      <c r="F22" s="195" t="s">
        <v>498</v>
      </c>
      <c r="G22" s="195"/>
      <c r="H22" s="195"/>
    </row>
    <row r="23" spans="1:8">
      <c r="A23" s="195"/>
      <c r="B23" s="195" t="s">
        <v>519</v>
      </c>
      <c r="C23" s="195" t="s">
        <v>501</v>
      </c>
      <c r="D23" s="195" t="s">
        <v>355</v>
      </c>
      <c r="E23" s="195"/>
      <c r="F23" s="195" t="s">
        <v>498</v>
      </c>
      <c r="G23" s="195"/>
      <c r="H23" s="195"/>
    </row>
    <row r="24" spans="1:8">
      <c r="A24" s="195"/>
      <c r="B24" s="195" t="s">
        <v>520</v>
      </c>
      <c r="C24" s="195" t="s">
        <v>521</v>
      </c>
      <c r="D24" s="195" t="s">
        <v>522</v>
      </c>
      <c r="E24" s="195"/>
      <c r="F24" s="195" t="s">
        <v>498</v>
      </c>
      <c r="G24" s="195"/>
      <c r="H24" s="195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L125"/>
  <sheetViews>
    <sheetView zoomScale="95" zoomScaleNormal="95" workbookViewId="0">
      <pane ySplit="2" topLeftCell="A110" activePane="bottomLeft" state="frozen"/>
      <selection pane="bottomLeft" activeCell="H132" sqref="H132"/>
    </sheetView>
  </sheetViews>
  <sheetFormatPr defaultRowHeight="15"/>
  <cols>
    <col min="1" max="1" width="24.5703125" customWidth="1"/>
    <col min="2" max="2" width="9.28515625" customWidth="1"/>
    <col min="3" max="3" width="20.42578125" style="36" customWidth="1"/>
    <col min="4" max="4" width="3.42578125" customWidth="1"/>
    <col min="5" max="5" width="3.7109375" customWidth="1"/>
    <col min="6" max="6" width="8" customWidth="1"/>
    <col min="7" max="7" width="10" customWidth="1"/>
    <col min="8" max="8" width="9" customWidth="1"/>
    <col min="10" max="10" width="24.28515625" bestFit="1" customWidth="1"/>
  </cols>
  <sheetData>
    <row r="2" spans="1:8">
      <c r="B2" s="20" t="s">
        <v>12</v>
      </c>
      <c r="C2" s="20" t="s">
        <v>45</v>
      </c>
      <c r="D2" s="20"/>
      <c r="E2" s="20"/>
      <c r="F2" s="43" t="s">
        <v>15</v>
      </c>
      <c r="G2" s="1" t="s">
        <v>16</v>
      </c>
      <c r="H2" s="1" t="s">
        <v>269</v>
      </c>
    </row>
    <row r="3" spans="1:8">
      <c r="A3" s="20" t="s">
        <v>105</v>
      </c>
      <c r="C3"/>
    </row>
    <row r="4" spans="1:8">
      <c r="A4" s="24" t="s">
        <v>274</v>
      </c>
      <c r="B4" s="25" t="s">
        <v>48</v>
      </c>
      <c r="C4" s="14">
        <v>3</v>
      </c>
      <c r="F4" s="77" t="s">
        <v>107</v>
      </c>
      <c r="G4" s="201"/>
      <c r="H4" s="77"/>
    </row>
    <row r="5" spans="1:8">
      <c r="A5" s="26" t="s">
        <v>273</v>
      </c>
      <c r="B5" s="27" t="s">
        <v>110</v>
      </c>
      <c r="C5" s="16">
        <v>31</v>
      </c>
      <c r="F5" s="78" t="s">
        <v>107</v>
      </c>
      <c r="H5" s="78"/>
    </row>
    <row r="6" spans="1:8">
      <c r="A6" s="26" t="s">
        <v>108</v>
      </c>
      <c r="B6" s="27" t="s">
        <v>106</v>
      </c>
      <c r="C6" s="16">
        <v>5.3</v>
      </c>
      <c r="F6" s="78" t="s">
        <v>107</v>
      </c>
      <c r="H6" s="78"/>
    </row>
    <row r="7" spans="1:8">
      <c r="A7" s="26" t="s">
        <v>317</v>
      </c>
      <c r="B7" s="27" t="s">
        <v>48</v>
      </c>
      <c r="C7" s="16">
        <v>1</v>
      </c>
      <c r="F7" s="78" t="s">
        <v>107</v>
      </c>
      <c r="H7" s="78"/>
    </row>
    <row r="8" spans="1:8">
      <c r="A8" s="26" t="s">
        <v>109</v>
      </c>
      <c r="B8" s="27" t="s">
        <v>110</v>
      </c>
      <c r="C8" s="16">
        <v>2.5</v>
      </c>
      <c r="F8" s="78" t="s">
        <v>107</v>
      </c>
      <c r="H8" s="78"/>
    </row>
    <row r="9" spans="1:8">
      <c r="A9" s="26" t="s">
        <v>111</v>
      </c>
      <c r="B9" s="27" t="s">
        <v>48</v>
      </c>
      <c r="C9" s="16">
        <v>1</v>
      </c>
      <c r="F9" s="78" t="s">
        <v>107</v>
      </c>
      <c r="H9" s="78"/>
    </row>
    <row r="10" spans="1:8">
      <c r="A10" s="26" t="s">
        <v>112</v>
      </c>
      <c r="B10" s="27" t="s">
        <v>113</v>
      </c>
      <c r="C10" s="16">
        <v>2.5</v>
      </c>
      <c r="F10" s="78" t="s">
        <v>107</v>
      </c>
      <c r="H10" s="78"/>
    </row>
    <row r="11" spans="1:8">
      <c r="A11" s="26" t="s">
        <v>275</v>
      </c>
      <c r="B11" s="27" t="s">
        <v>48</v>
      </c>
      <c r="C11" s="16">
        <v>0</v>
      </c>
      <c r="F11" s="78" t="s">
        <v>107</v>
      </c>
      <c r="H11" s="78"/>
    </row>
    <row r="12" spans="1:8">
      <c r="A12" s="111" t="s">
        <v>277</v>
      </c>
      <c r="B12" s="45" t="s">
        <v>48</v>
      </c>
      <c r="C12" s="97">
        <v>0</v>
      </c>
      <c r="F12" s="78" t="s">
        <v>107</v>
      </c>
      <c r="H12" s="78"/>
    </row>
    <row r="13" spans="1:8">
      <c r="A13" s="110" t="s">
        <v>276</v>
      </c>
      <c r="B13" s="92" t="s">
        <v>48</v>
      </c>
      <c r="C13" s="105">
        <v>0</v>
      </c>
      <c r="F13" s="79" t="s">
        <v>107</v>
      </c>
      <c r="G13" s="162"/>
      <c r="H13" s="79"/>
    </row>
    <row r="14" spans="1:8">
      <c r="A14" s="44"/>
      <c r="B14" s="45"/>
      <c r="C14" s="11"/>
      <c r="F14" s="119"/>
    </row>
    <row r="15" spans="1:8">
      <c r="A15" s="36"/>
      <c r="C15"/>
    </row>
    <row r="16" spans="1:8">
      <c r="A16" s="38" t="s">
        <v>114</v>
      </c>
      <c r="C16"/>
    </row>
    <row r="17" spans="1:8">
      <c r="A17" s="24" t="s">
        <v>115</v>
      </c>
      <c r="B17" s="25"/>
      <c r="C17" s="150"/>
    </row>
    <row r="18" spans="1:8">
      <c r="A18" s="28" t="s">
        <v>116</v>
      </c>
      <c r="B18" s="27" t="s">
        <v>113</v>
      </c>
      <c r="C18" s="151">
        <v>653.32000000000005</v>
      </c>
      <c r="F18" s="82" t="s">
        <v>107</v>
      </c>
      <c r="G18" s="82"/>
      <c r="H18" s="77"/>
    </row>
    <row r="19" spans="1:8">
      <c r="A19" s="28" t="s">
        <v>117</v>
      </c>
      <c r="B19" s="27" t="s">
        <v>113</v>
      </c>
      <c r="C19" s="151">
        <v>552.65</v>
      </c>
      <c r="F19" s="83" t="s">
        <v>107</v>
      </c>
      <c r="G19" s="83"/>
      <c r="H19" s="78"/>
    </row>
    <row r="20" spans="1:8">
      <c r="A20" s="26" t="s">
        <v>118</v>
      </c>
      <c r="B20" s="27"/>
      <c r="C20" s="147"/>
      <c r="F20" s="83" t="s">
        <v>107</v>
      </c>
      <c r="G20" s="83"/>
      <c r="H20" s="78"/>
    </row>
    <row r="21" spans="1:8">
      <c r="A21" s="28" t="s">
        <v>116</v>
      </c>
      <c r="B21" s="27" t="s">
        <v>113</v>
      </c>
      <c r="C21" s="147" t="s">
        <v>355</v>
      </c>
      <c r="F21" s="83" t="s">
        <v>107</v>
      </c>
      <c r="G21" s="83"/>
      <c r="H21" s="78"/>
    </row>
    <row r="22" spans="1:8">
      <c r="A22" s="28" t="s">
        <v>117</v>
      </c>
      <c r="B22" s="27" t="s">
        <v>113</v>
      </c>
      <c r="C22" s="147">
        <v>26.5</v>
      </c>
      <c r="F22" s="83" t="s">
        <v>107</v>
      </c>
      <c r="G22" s="83"/>
      <c r="H22" s="78"/>
    </row>
    <row r="23" spans="1:8">
      <c r="A23" s="26" t="s">
        <v>119</v>
      </c>
      <c r="B23" s="27" t="s">
        <v>113</v>
      </c>
      <c r="C23" s="147">
        <v>77.25200000000001</v>
      </c>
      <c r="F23" s="83" t="s">
        <v>107</v>
      </c>
      <c r="G23" s="83"/>
      <c r="H23" s="78"/>
    </row>
    <row r="24" spans="1:8">
      <c r="A24" s="26" t="s">
        <v>120</v>
      </c>
      <c r="B24" s="27" t="s">
        <v>113</v>
      </c>
      <c r="C24" s="147" t="s">
        <v>355</v>
      </c>
      <c r="F24" s="83" t="s">
        <v>107</v>
      </c>
      <c r="G24" s="83"/>
      <c r="H24" s="78"/>
    </row>
    <row r="25" spans="1:8">
      <c r="A25" s="26" t="s">
        <v>121</v>
      </c>
      <c r="B25" s="27"/>
      <c r="C25" s="147"/>
      <c r="F25" s="83" t="s">
        <v>107</v>
      </c>
      <c r="G25" s="83"/>
      <c r="H25" s="78"/>
    </row>
    <row r="26" spans="1:8">
      <c r="A26" s="28" t="s">
        <v>122</v>
      </c>
      <c r="B26" s="27" t="s">
        <v>113</v>
      </c>
      <c r="C26" s="147">
        <v>4</v>
      </c>
      <c r="F26" s="83" t="s">
        <v>107</v>
      </c>
      <c r="G26" s="83"/>
      <c r="H26" s="78"/>
    </row>
    <row r="27" spans="1:8">
      <c r="A27" s="28" t="s">
        <v>123</v>
      </c>
      <c r="B27" s="27" t="s">
        <v>113</v>
      </c>
      <c r="C27" s="147" t="s">
        <v>355</v>
      </c>
      <c r="F27" s="83" t="s">
        <v>107</v>
      </c>
      <c r="G27" s="83" t="s">
        <v>19</v>
      </c>
      <c r="H27" s="78"/>
    </row>
    <row r="28" spans="1:8">
      <c r="A28" s="80" t="s">
        <v>124</v>
      </c>
      <c r="B28" s="30" t="s">
        <v>125</v>
      </c>
      <c r="C28" s="148"/>
      <c r="F28" s="84" t="s">
        <v>107</v>
      </c>
      <c r="G28" s="84"/>
      <c r="H28" s="79"/>
    </row>
    <row r="29" spans="1:8">
      <c r="A29" s="5"/>
      <c r="C29"/>
    </row>
    <row r="30" spans="1:8">
      <c r="A30" s="46" t="s">
        <v>279</v>
      </c>
      <c r="C30"/>
    </row>
    <row r="31" spans="1:8">
      <c r="A31" s="24" t="s">
        <v>179</v>
      </c>
      <c r="B31" s="25" t="s">
        <v>48</v>
      </c>
      <c r="C31" s="14">
        <v>5</v>
      </c>
      <c r="F31" s="77" t="s">
        <v>107</v>
      </c>
      <c r="G31" s="77"/>
      <c r="H31" s="77"/>
    </row>
    <row r="32" spans="1:8">
      <c r="A32" s="28" t="s">
        <v>278</v>
      </c>
      <c r="B32" s="27"/>
      <c r="C32" s="16"/>
      <c r="F32" s="78"/>
      <c r="G32" s="78"/>
      <c r="H32" s="78"/>
    </row>
    <row r="33" spans="1:12">
      <c r="A33" s="28" t="s">
        <v>154</v>
      </c>
      <c r="B33" s="27"/>
      <c r="C33" s="16">
        <v>5</v>
      </c>
      <c r="F33" s="78"/>
      <c r="G33" s="78"/>
      <c r="H33" s="78"/>
    </row>
    <row r="34" spans="1:12">
      <c r="A34" s="28" t="s">
        <v>151</v>
      </c>
      <c r="B34" s="27"/>
      <c r="C34" s="16"/>
      <c r="F34" s="78"/>
      <c r="G34" s="78"/>
      <c r="H34" s="78"/>
    </row>
    <row r="35" spans="1:12">
      <c r="A35" s="26" t="s">
        <v>126</v>
      </c>
      <c r="B35" s="27" t="s">
        <v>48</v>
      </c>
      <c r="C35" s="16">
        <v>5</v>
      </c>
      <c r="F35" s="78" t="s">
        <v>107</v>
      </c>
      <c r="G35" s="78"/>
      <c r="H35" s="78"/>
    </row>
    <row r="36" spans="1:12">
      <c r="A36" s="26" t="s">
        <v>127</v>
      </c>
      <c r="B36" s="27" t="s">
        <v>48</v>
      </c>
      <c r="C36" s="16">
        <v>0</v>
      </c>
      <c r="F36" s="78" t="s">
        <v>107</v>
      </c>
      <c r="G36" s="78"/>
      <c r="H36" s="78"/>
    </row>
    <row r="37" spans="1:12">
      <c r="A37" s="26" t="s">
        <v>128</v>
      </c>
      <c r="B37" s="27" t="s">
        <v>48</v>
      </c>
      <c r="C37" s="16">
        <v>0</v>
      </c>
      <c r="F37" s="78" t="s">
        <v>107</v>
      </c>
      <c r="G37" s="78"/>
      <c r="H37" s="78"/>
    </row>
    <row r="38" spans="1:12">
      <c r="A38" s="26" t="s">
        <v>178</v>
      </c>
      <c r="B38" s="27" t="s">
        <v>48</v>
      </c>
      <c r="C38" s="16">
        <v>1</v>
      </c>
      <c r="F38" s="78" t="s">
        <v>107</v>
      </c>
      <c r="G38" s="78"/>
      <c r="H38" s="78"/>
    </row>
    <row r="39" spans="1:12">
      <c r="A39" s="80" t="s">
        <v>129</v>
      </c>
      <c r="B39" s="30" t="s">
        <v>48</v>
      </c>
      <c r="C39" s="35">
        <v>6</v>
      </c>
      <c r="F39" s="79" t="s">
        <v>107</v>
      </c>
      <c r="G39" s="79"/>
      <c r="H39" s="79"/>
    </row>
    <row r="42" spans="1:12" ht="16.5" customHeight="1">
      <c r="C42" s="266" t="s">
        <v>130</v>
      </c>
      <c r="D42" s="268" t="s">
        <v>131</v>
      </c>
      <c r="E42" s="268"/>
      <c r="F42" s="268"/>
      <c r="G42" s="270" t="s">
        <v>102</v>
      </c>
      <c r="H42" s="270" t="s">
        <v>103</v>
      </c>
    </row>
    <row r="43" spans="1:12" ht="28.5" customHeight="1">
      <c r="A43" s="20" t="s">
        <v>231</v>
      </c>
      <c r="C43" s="267"/>
      <c r="D43" s="269"/>
      <c r="E43" s="269"/>
      <c r="F43" s="269"/>
      <c r="G43" s="271"/>
      <c r="H43" s="271"/>
    </row>
    <row r="44" spans="1:12">
      <c r="A44" s="85" t="s">
        <v>132</v>
      </c>
      <c r="B44" s="25"/>
      <c r="C44" s="25"/>
      <c r="D44" s="272"/>
      <c r="E44" s="272"/>
      <c r="F44" s="272"/>
      <c r="G44" s="25"/>
      <c r="H44" s="50"/>
      <c r="J44" s="77" t="s">
        <v>107</v>
      </c>
      <c r="K44" s="77"/>
      <c r="L44" s="77"/>
    </row>
    <row r="45" spans="1:12">
      <c r="A45" s="86" t="s">
        <v>133</v>
      </c>
      <c r="B45" s="27" t="s">
        <v>104</v>
      </c>
      <c r="C45" s="27">
        <v>230.2</v>
      </c>
      <c r="D45" s="263">
        <v>458050</v>
      </c>
      <c r="E45" s="263"/>
      <c r="F45" s="263"/>
      <c r="G45" s="27">
        <f>D45-H45</f>
        <v>320635</v>
      </c>
      <c r="H45" s="51">
        <f>D45*0.3</f>
        <v>137415</v>
      </c>
      <c r="J45" s="78" t="s">
        <v>107</v>
      </c>
      <c r="K45" s="78"/>
      <c r="L45" s="78"/>
    </row>
    <row r="46" spans="1:12">
      <c r="A46" s="86" t="s">
        <v>134</v>
      </c>
      <c r="B46" s="27" t="s">
        <v>135</v>
      </c>
      <c r="C46" s="27">
        <v>68</v>
      </c>
      <c r="D46" s="263">
        <v>69140</v>
      </c>
      <c r="E46" s="263"/>
      <c r="F46" s="263"/>
      <c r="G46" s="27">
        <f>D46-H46</f>
        <v>48398</v>
      </c>
      <c r="H46" s="51">
        <f>D46*0.3</f>
        <v>20742</v>
      </c>
      <c r="J46" s="78" t="s">
        <v>107</v>
      </c>
      <c r="K46" s="78"/>
      <c r="L46" s="78"/>
    </row>
    <row r="47" spans="1:12">
      <c r="A47" s="86" t="s">
        <v>136</v>
      </c>
      <c r="B47" s="27" t="s">
        <v>135</v>
      </c>
      <c r="C47" s="27" t="s">
        <v>355</v>
      </c>
      <c r="D47" s="263"/>
      <c r="E47" s="263"/>
      <c r="F47" s="263"/>
      <c r="G47" s="27"/>
      <c r="H47" s="51"/>
      <c r="J47" s="78" t="s">
        <v>107</v>
      </c>
      <c r="K47" s="78"/>
      <c r="L47" s="78"/>
    </row>
    <row r="48" spans="1:12">
      <c r="A48" s="86" t="s">
        <v>137</v>
      </c>
      <c r="B48" s="27" t="s">
        <v>135</v>
      </c>
      <c r="C48" s="27" t="s">
        <v>355</v>
      </c>
      <c r="D48" s="263"/>
      <c r="E48" s="263"/>
      <c r="F48" s="263"/>
      <c r="G48" s="27"/>
      <c r="H48" s="51"/>
      <c r="J48" s="78" t="s">
        <v>107</v>
      </c>
      <c r="K48" s="78"/>
      <c r="L48" s="78"/>
    </row>
    <row r="49" spans="1:12">
      <c r="A49" s="86" t="s">
        <v>138</v>
      </c>
      <c r="B49" s="27" t="s">
        <v>135</v>
      </c>
      <c r="C49" s="27">
        <v>17.267000000000003</v>
      </c>
      <c r="D49" s="263">
        <v>12228.92</v>
      </c>
      <c r="E49" s="263"/>
      <c r="F49" s="263"/>
      <c r="G49" s="27">
        <f>D49-536</f>
        <v>11692.92</v>
      </c>
      <c r="H49" s="51" t="s">
        <v>355</v>
      </c>
      <c r="J49" s="79" t="s">
        <v>107</v>
      </c>
      <c r="K49" s="79"/>
      <c r="L49" s="78"/>
    </row>
    <row r="50" spans="1:12">
      <c r="A50" s="86" t="s">
        <v>139</v>
      </c>
      <c r="B50" s="27" t="s">
        <v>135</v>
      </c>
      <c r="C50" s="27" t="s">
        <v>355</v>
      </c>
      <c r="D50" s="263"/>
      <c r="E50" s="263"/>
      <c r="F50" s="263"/>
      <c r="G50" s="27"/>
      <c r="H50" s="51"/>
      <c r="J50" s="77" t="s">
        <v>107</v>
      </c>
      <c r="L50" s="78"/>
    </row>
    <row r="51" spans="1:12">
      <c r="A51" s="86" t="s">
        <v>140</v>
      </c>
      <c r="B51" s="27" t="s">
        <v>135</v>
      </c>
      <c r="C51" s="27">
        <v>18.100000000000005</v>
      </c>
      <c r="D51" s="263">
        <v>21105.72</v>
      </c>
      <c r="E51" s="263"/>
      <c r="F51" s="263"/>
      <c r="G51" s="27">
        <f>D51-122</f>
        <v>20983.72</v>
      </c>
      <c r="H51" s="51" t="s">
        <v>355</v>
      </c>
      <c r="J51" s="78" t="s">
        <v>107</v>
      </c>
      <c r="L51" s="78"/>
    </row>
    <row r="52" spans="1:12">
      <c r="A52" s="15" t="s">
        <v>181</v>
      </c>
      <c r="B52" s="27"/>
      <c r="C52" s="27"/>
      <c r="D52" s="263"/>
      <c r="E52" s="263"/>
      <c r="F52" s="263"/>
      <c r="G52" s="27"/>
      <c r="H52" s="51"/>
      <c r="J52" s="78" t="s">
        <v>107</v>
      </c>
      <c r="L52" s="78"/>
    </row>
    <row r="53" spans="1:12">
      <c r="A53" s="86" t="s">
        <v>182</v>
      </c>
      <c r="B53" s="27" t="s">
        <v>135</v>
      </c>
      <c r="C53" s="27">
        <v>0</v>
      </c>
      <c r="D53" s="263">
        <v>0</v>
      </c>
      <c r="E53" s="263"/>
      <c r="F53" s="263"/>
      <c r="G53" s="27">
        <v>0</v>
      </c>
      <c r="H53" s="51">
        <v>0</v>
      </c>
      <c r="J53" s="78" t="s">
        <v>107</v>
      </c>
      <c r="L53" s="78"/>
    </row>
    <row r="54" spans="1:12">
      <c r="A54" s="86" t="s">
        <v>169</v>
      </c>
      <c r="B54" s="27" t="s">
        <v>135</v>
      </c>
      <c r="C54" s="27">
        <v>2.75</v>
      </c>
      <c r="D54" s="263">
        <v>717.5</v>
      </c>
      <c r="E54" s="263"/>
      <c r="F54" s="263"/>
      <c r="G54" s="27">
        <f>D54-4</f>
        <v>713.5</v>
      </c>
      <c r="H54" s="51" t="s">
        <v>355</v>
      </c>
      <c r="J54" s="78" t="s">
        <v>107</v>
      </c>
      <c r="L54" s="78"/>
    </row>
    <row r="55" spans="1:12">
      <c r="A55" s="86" t="s">
        <v>183</v>
      </c>
      <c r="B55" s="27" t="s">
        <v>135</v>
      </c>
      <c r="C55" s="27" t="s">
        <v>355</v>
      </c>
      <c r="D55" s="263"/>
      <c r="E55" s="263"/>
      <c r="F55" s="263"/>
      <c r="G55" s="27"/>
      <c r="H55" s="51"/>
      <c r="J55" s="78" t="s">
        <v>107</v>
      </c>
      <c r="L55" s="78"/>
    </row>
    <row r="56" spans="1:12">
      <c r="A56" s="86" t="s">
        <v>184</v>
      </c>
      <c r="B56" s="27" t="s">
        <v>135</v>
      </c>
      <c r="C56" s="27">
        <v>2.8</v>
      </c>
      <c r="D56" s="263">
        <v>6040</v>
      </c>
      <c r="E56" s="263"/>
      <c r="F56" s="263"/>
      <c r="G56" s="27">
        <f>D56-H56</f>
        <v>1812</v>
      </c>
      <c r="H56" s="51">
        <f>D56*0.7</f>
        <v>4228</v>
      </c>
      <c r="J56" s="78" t="s">
        <v>107</v>
      </c>
      <c r="L56" s="78"/>
    </row>
    <row r="57" spans="1:12">
      <c r="A57" s="86" t="s">
        <v>185</v>
      </c>
      <c r="B57" s="27" t="s">
        <v>135</v>
      </c>
      <c r="C57" s="27">
        <v>10.865</v>
      </c>
      <c r="D57" s="263">
        <v>3554031</v>
      </c>
      <c r="E57" s="263"/>
      <c r="F57" s="263"/>
      <c r="G57" s="27">
        <f>D57-H57</f>
        <v>1066209.3000000003</v>
      </c>
      <c r="H57" s="51">
        <f>D57*0.7</f>
        <v>2487821.6999999997</v>
      </c>
      <c r="J57" s="78" t="s">
        <v>107</v>
      </c>
      <c r="L57" s="78"/>
    </row>
    <row r="58" spans="1:12">
      <c r="A58" s="15" t="s">
        <v>186</v>
      </c>
      <c r="B58" s="27"/>
      <c r="C58" s="27"/>
      <c r="D58" s="263"/>
      <c r="E58" s="263"/>
      <c r="F58" s="263"/>
      <c r="G58" s="27"/>
      <c r="H58" s="51"/>
      <c r="J58" s="78" t="s">
        <v>107</v>
      </c>
      <c r="L58" s="78"/>
    </row>
    <row r="59" spans="1:12">
      <c r="A59" s="86" t="s">
        <v>318</v>
      </c>
      <c r="B59" s="27" t="s">
        <v>135</v>
      </c>
      <c r="C59" s="27" t="s">
        <v>355</v>
      </c>
      <c r="D59" s="263"/>
      <c r="E59" s="263"/>
      <c r="F59" s="263"/>
      <c r="G59" s="27"/>
      <c r="H59" s="51"/>
      <c r="J59" s="78" t="s">
        <v>107</v>
      </c>
      <c r="L59" s="78"/>
    </row>
    <row r="60" spans="1:12">
      <c r="A60" s="86" t="s">
        <v>187</v>
      </c>
      <c r="B60" s="27" t="s">
        <v>135</v>
      </c>
      <c r="C60" s="27">
        <v>3.133</v>
      </c>
      <c r="D60" s="263">
        <v>1795</v>
      </c>
      <c r="E60" s="263"/>
      <c r="F60" s="263"/>
      <c r="G60" s="27">
        <f>D60-523</f>
        <v>1272</v>
      </c>
      <c r="H60" s="51">
        <v>520</v>
      </c>
      <c r="J60" s="78" t="s">
        <v>107</v>
      </c>
      <c r="L60" s="78"/>
    </row>
    <row r="61" spans="1:12">
      <c r="A61" s="86" t="s">
        <v>188</v>
      </c>
      <c r="B61" s="27" t="s">
        <v>135</v>
      </c>
      <c r="C61" s="27" t="s">
        <v>355</v>
      </c>
      <c r="D61" s="263"/>
      <c r="E61" s="263"/>
      <c r="F61" s="263"/>
      <c r="G61" s="27"/>
      <c r="H61" s="51"/>
      <c r="J61" s="78" t="s">
        <v>107</v>
      </c>
      <c r="L61" s="78"/>
    </row>
    <row r="62" spans="1:12">
      <c r="A62" s="15" t="s">
        <v>211</v>
      </c>
      <c r="B62" s="27"/>
      <c r="C62" s="27"/>
      <c r="D62" s="263"/>
      <c r="E62" s="263"/>
      <c r="F62" s="263"/>
      <c r="G62" s="27"/>
      <c r="H62" s="51"/>
      <c r="J62" s="78" t="s">
        <v>107</v>
      </c>
      <c r="L62" s="78"/>
    </row>
    <row r="63" spans="1:12">
      <c r="A63" s="86" t="s">
        <v>212</v>
      </c>
      <c r="B63" s="27" t="s">
        <v>135</v>
      </c>
      <c r="C63" s="27">
        <v>6.5</v>
      </c>
      <c r="D63" s="263">
        <v>31500</v>
      </c>
      <c r="E63" s="263"/>
      <c r="F63" s="263"/>
      <c r="G63" s="27">
        <f>D63-H63</f>
        <v>9450</v>
      </c>
      <c r="H63" s="51">
        <f>D63*0.7</f>
        <v>22050</v>
      </c>
      <c r="J63" s="78" t="s">
        <v>107</v>
      </c>
      <c r="L63" s="78"/>
    </row>
    <row r="64" spans="1:12">
      <c r="A64" s="86" t="s">
        <v>213</v>
      </c>
      <c r="B64" s="27" t="s">
        <v>135</v>
      </c>
      <c r="C64" s="27">
        <v>0</v>
      </c>
      <c r="D64" s="263">
        <v>0</v>
      </c>
      <c r="E64" s="263"/>
      <c r="F64" s="263"/>
      <c r="G64" s="27">
        <v>0</v>
      </c>
      <c r="H64" s="51">
        <v>0</v>
      </c>
      <c r="J64" s="78" t="s">
        <v>107</v>
      </c>
      <c r="L64" s="78"/>
    </row>
    <row r="65" spans="1:12">
      <c r="A65" s="15" t="s">
        <v>189</v>
      </c>
      <c r="B65" s="27"/>
      <c r="C65" s="27"/>
      <c r="D65" s="263"/>
      <c r="E65" s="263"/>
      <c r="F65" s="263"/>
      <c r="G65" s="27"/>
      <c r="H65" s="51"/>
      <c r="J65" s="78" t="s">
        <v>107</v>
      </c>
      <c r="L65" s="78"/>
    </row>
    <row r="66" spans="1:12">
      <c r="A66" s="86" t="s">
        <v>170</v>
      </c>
      <c r="B66" s="27" t="s">
        <v>135</v>
      </c>
      <c r="C66" s="27">
        <v>60</v>
      </c>
      <c r="D66" s="263">
        <v>3761.5459999999998</v>
      </c>
      <c r="E66" s="263"/>
      <c r="F66" s="263"/>
      <c r="G66" s="27">
        <f>D66-H66</f>
        <v>2633.0821999999998</v>
      </c>
      <c r="H66" s="51">
        <f>D66*0.3</f>
        <v>1128.4638</v>
      </c>
      <c r="J66" s="79" t="s">
        <v>107</v>
      </c>
      <c r="L66" s="78"/>
    </row>
    <row r="67" spans="1:12">
      <c r="A67" s="86" t="s">
        <v>180</v>
      </c>
      <c r="B67" s="27" t="s">
        <v>135</v>
      </c>
      <c r="C67" s="27">
        <v>0.64</v>
      </c>
      <c r="D67" s="263">
        <v>372.04899999999998</v>
      </c>
      <c r="E67" s="263"/>
      <c r="F67" s="263"/>
      <c r="G67" s="27">
        <f t="shared" ref="G67:G70" si="0">D67-H67</f>
        <v>260.43430000000001</v>
      </c>
      <c r="H67" s="51">
        <f t="shared" ref="H67:H68" si="1">D67*0.3</f>
        <v>111.61469999999998</v>
      </c>
      <c r="J67" s="77" t="s">
        <v>107</v>
      </c>
      <c r="L67" s="78"/>
    </row>
    <row r="68" spans="1:12">
      <c r="A68" s="86" t="s">
        <v>171</v>
      </c>
      <c r="B68" s="27" t="s">
        <v>135</v>
      </c>
      <c r="C68" s="27">
        <v>0.28499999999999998</v>
      </c>
      <c r="D68" s="263">
        <v>280</v>
      </c>
      <c r="E68" s="263"/>
      <c r="F68" s="263"/>
      <c r="G68" s="27">
        <f t="shared" si="0"/>
        <v>196</v>
      </c>
      <c r="H68" s="51">
        <f t="shared" si="1"/>
        <v>84</v>
      </c>
      <c r="J68" s="78" t="s">
        <v>107</v>
      </c>
      <c r="L68" s="78"/>
    </row>
    <row r="69" spans="1:12">
      <c r="A69" s="86" t="s">
        <v>280</v>
      </c>
      <c r="B69" s="27" t="s">
        <v>135</v>
      </c>
      <c r="C69" s="27">
        <v>0.68</v>
      </c>
      <c r="D69" s="263">
        <v>1634.61</v>
      </c>
      <c r="E69" s="263"/>
      <c r="F69" s="263"/>
      <c r="G69" s="27">
        <f t="shared" si="0"/>
        <v>1634.61</v>
      </c>
      <c r="H69" s="51"/>
      <c r="J69" s="78" t="s">
        <v>107</v>
      </c>
      <c r="L69" s="78"/>
    </row>
    <row r="70" spans="1:12">
      <c r="A70" s="149" t="s">
        <v>356</v>
      </c>
      <c r="B70" s="27" t="s">
        <v>281</v>
      </c>
      <c r="C70" s="27">
        <v>22</v>
      </c>
      <c r="D70" s="263">
        <v>107810</v>
      </c>
      <c r="E70" s="263"/>
      <c r="F70" s="263"/>
      <c r="G70" s="27">
        <f t="shared" si="0"/>
        <v>32343</v>
      </c>
      <c r="H70" s="51">
        <f>D70*0.7</f>
        <v>75467</v>
      </c>
      <c r="J70" s="78" t="s">
        <v>107</v>
      </c>
      <c r="L70" s="78"/>
    </row>
    <row r="71" spans="1:12">
      <c r="A71" s="15" t="s">
        <v>141</v>
      </c>
      <c r="B71" s="27"/>
      <c r="C71" s="27"/>
      <c r="D71" s="263"/>
      <c r="E71" s="263"/>
      <c r="F71" s="263"/>
      <c r="G71" s="27"/>
      <c r="H71" s="51"/>
      <c r="J71" s="78" t="s">
        <v>107</v>
      </c>
      <c r="L71" s="78"/>
    </row>
    <row r="72" spans="1:12">
      <c r="A72" s="86" t="s">
        <v>190</v>
      </c>
      <c r="B72" s="27" t="s">
        <v>135</v>
      </c>
      <c r="C72" s="27">
        <v>0.17499999999999999</v>
      </c>
      <c r="D72" s="263">
        <v>8.25</v>
      </c>
      <c r="E72" s="263"/>
      <c r="F72" s="263"/>
      <c r="G72" s="27">
        <v>8.2799999999999994</v>
      </c>
      <c r="H72" s="51" t="s">
        <v>355</v>
      </c>
      <c r="J72" s="78" t="s">
        <v>107</v>
      </c>
      <c r="L72" s="78"/>
    </row>
    <row r="73" spans="1:12">
      <c r="A73" s="86" t="s">
        <v>172</v>
      </c>
      <c r="B73" s="27" t="s">
        <v>135</v>
      </c>
      <c r="C73" s="27">
        <v>8.9</v>
      </c>
      <c r="D73" s="263">
        <v>17110</v>
      </c>
      <c r="E73" s="263"/>
      <c r="F73" s="263"/>
      <c r="G73" s="27">
        <f>D73-H73</f>
        <v>5133</v>
      </c>
      <c r="H73" s="51">
        <f>D73*0.7</f>
        <v>11977</v>
      </c>
      <c r="J73" s="78" t="s">
        <v>107</v>
      </c>
      <c r="L73" s="78"/>
    </row>
    <row r="74" spans="1:12">
      <c r="A74" s="149" t="s">
        <v>357</v>
      </c>
      <c r="B74" s="27" t="s">
        <v>191</v>
      </c>
      <c r="C74" s="27">
        <v>4.5</v>
      </c>
      <c r="D74" s="263">
        <v>14200</v>
      </c>
      <c r="E74" s="263"/>
      <c r="F74" s="263"/>
      <c r="G74" s="27">
        <f>D74-H74</f>
        <v>4260</v>
      </c>
      <c r="H74" s="51">
        <f>D74*0.7</f>
        <v>9940</v>
      </c>
      <c r="J74" s="78" t="s">
        <v>107</v>
      </c>
      <c r="L74" s="78"/>
    </row>
    <row r="75" spans="1:12">
      <c r="A75" s="86" t="s">
        <v>192</v>
      </c>
      <c r="B75" s="27" t="s">
        <v>135</v>
      </c>
      <c r="C75" s="27">
        <v>2.4</v>
      </c>
      <c r="D75" s="263">
        <v>5220</v>
      </c>
      <c r="E75" s="263"/>
      <c r="F75" s="263"/>
      <c r="G75" s="27">
        <f>D75-H75</f>
        <v>1566.0000000000005</v>
      </c>
      <c r="H75" s="51">
        <f>D75*0.7</f>
        <v>3653.9999999999995</v>
      </c>
      <c r="J75" s="78" t="s">
        <v>107</v>
      </c>
      <c r="L75" s="78"/>
    </row>
    <row r="76" spans="1:12">
      <c r="A76" s="86" t="s">
        <v>173</v>
      </c>
      <c r="B76" s="27" t="s">
        <v>135</v>
      </c>
      <c r="C76" s="27">
        <v>0.37</v>
      </c>
      <c r="D76" s="263">
        <v>711.5</v>
      </c>
      <c r="E76" s="263"/>
      <c r="F76" s="263"/>
      <c r="G76" s="27">
        <f>D76-95</f>
        <v>616.5</v>
      </c>
      <c r="H76" s="51">
        <v>95</v>
      </c>
      <c r="J76" s="78" t="s">
        <v>107</v>
      </c>
      <c r="L76" s="78"/>
    </row>
    <row r="77" spans="1:12">
      <c r="A77" s="86" t="s">
        <v>193</v>
      </c>
      <c r="B77" s="27" t="s">
        <v>135</v>
      </c>
      <c r="C77" s="27">
        <v>4.4000000000000004</v>
      </c>
      <c r="D77" s="263">
        <v>222700</v>
      </c>
      <c r="E77" s="263"/>
      <c r="F77" s="263"/>
      <c r="G77" s="27">
        <f>D77-H77</f>
        <v>66810</v>
      </c>
      <c r="H77" s="51">
        <f>D77*0.7</f>
        <v>155890</v>
      </c>
      <c r="J77" s="78" t="s">
        <v>107</v>
      </c>
      <c r="L77" s="78"/>
    </row>
    <row r="78" spans="1:12">
      <c r="A78" s="86" t="s">
        <v>194</v>
      </c>
      <c r="B78" s="27" t="s">
        <v>135</v>
      </c>
      <c r="C78" s="27">
        <v>0.16</v>
      </c>
      <c r="D78" s="263">
        <v>372.7</v>
      </c>
      <c r="E78" s="263"/>
      <c r="F78" s="263"/>
      <c r="G78" s="27">
        <v>372.7</v>
      </c>
      <c r="H78" s="51" t="s">
        <v>355</v>
      </c>
      <c r="J78" s="78" t="s">
        <v>107</v>
      </c>
      <c r="L78" s="78"/>
    </row>
    <row r="79" spans="1:12">
      <c r="A79" s="86" t="s">
        <v>195</v>
      </c>
      <c r="B79" s="27" t="s">
        <v>135</v>
      </c>
      <c r="C79" s="27">
        <v>4.2</v>
      </c>
      <c r="D79" s="263">
        <v>8150</v>
      </c>
      <c r="E79" s="263"/>
      <c r="F79" s="263"/>
      <c r="G79" s="27">
        <f>D79-H79</f>
        <v>2445</v>
      </c>
      <c r="H79" s="51">
        <f>D79*0.7</f>
        <v>5705</v>
      </c>
      <c r="J79" s="78" t="s">
        <v>107</v>
      </c>
      <c r="L79" s="78"/>
    </row>
    <row r="80" spans="1:12">
      <c r="A80" s="86" t="s">
        <v>196</v>
      </c>
      <c r="B80" s="27" t="s">
        <v>135</v>
      </c>
      <c r="C80" s="27">
        <v>0.58499999999999996</v>
      </c>
      <c r="D80" s="263">
        <v>1016.94</v>
      </c>
      <c r="E80" s="263"/>
      <c r="F80" s="263"/>
      <c r="G80" s="27">
        <f>D80-50.5</f>
        <v>966.44</v>
      </c>
      <c r="H80" s="51">
        <v>28</v>
      </c>
      <c r="J80" s="78" t="s">
        <v>107</v>
      </c>
      <c r="L80" s="78"/>
    </row>
    <row r="81" spans="1:12">
      <c r="A81" s="86" t="s">
        <v>197</v>
      </c>
      <c r="B81" s="27" t="s">
        <v>135</v>
      </c>
      <c r="C81" s="27">
        <v>0.64</v>
      </c>
      <c r="D81" s="263">
        <v>5030</v>
      </c>
      <c r="E81" s="263"/>
      <c r="F81" s="263"/>
      <c r="G81" s="27">
        <f>D81-H81</f>
        <v>1509</v>
      </c>
      <c r="H81" s="51">
        <f>D81*0.7</f>
        <v>3521</v>
      </c>
      <c r="J81" s="78" t="s">
        <v>107</v>
      </c>
      <c r="L81" s="78"/>
    </row>
    <row r="82" spans="1:12">
      <c r="A82" s="86" t="s">
        <v>198</v>
      </c>
      <c r="B82" s="27" t="s">
        <v>135</v>
      </c>
      <c r="C82" s="27">
        <v>0.2</v>
      </c>
      <c r="D82" s="263">
        <v>287.58</v>
      </c>
      <c r="E82" s="263"/>
      <c r="F82" s="263"/>
      <c r="G82" s="27">
        <f>D82-H82</f>
        <v>51.579999999999984</v>
      </c>
      <c r="H82" s="51">
        <v>236</v>
      </c>
      <c r="J82" s="78" t="s">
        <v>107</v>
      </c>
      <c r="L82" s="78"/>
    </row>
    <row r="83" spans="1:12">
      <c r="A83" s="86" t="s">
        <v>199</v>
      </c>
      <c r="B83" s="27" t="s">
        <v>135</v>
      </c>
      <c r="C83" s="27">
        <v>0.01</v>
      </c>
      <c r="D83" s="263">
        <v>30</v>
      </c>
      <c r="E83" s="263"/>
      <c r="F83" s="263"/>
      <c r="G83" s="27">
        <v>30</v>
      </c>
      <c r="H83" s="51" t="s">
        <v>355</v>
      </c>
      <c r="J83" s="78" t="s">
        <v>107</v>
      </c>
      <c r="L83" s="78"/>
    </row>
    <row r="84" spans="1:12">
      <c r="A84" s="86" t="s">
        <v>200</v>
      </c>
      <c r="B84" s="27" t="s">
        <v>135</v>
      </c>
      <c r="C84" s="27">
        <v>2.02</v>
      </c>
      <c r="D84" s="263">
        <v>5962.5</v>
      </c>
      <c r="E84" s="263"/>
      <c r="F84" s="263"/>
      <c r="G84" s="27">
        <f>D84-H84</f>
        <v>4456.3670000000002</v>
      </c>
      <c r="H84" s="51">
        <v>1506.133</v>
      </c>
      <c r="J84" s="78" t="s">
        <v>107</v>
      </c>
      <c r="L84" s="78"/>
    </row>
    <row r="85" spans="1:12">
      <c r="A85" s="86" t="s">
        <v>201</v>
      </c>
      <c r="B85" s="27" t="s">
        <v>135</v>
      </c>
      <c r="C85" s="27">
        <v>0.78</v>
      </c>
      <c r="D85" s="263">
        <v>1264</v>
      </c>
      <c r="E85" s="263"/>
      <c r="F85" s="263"/>
      <c r="G85" s="27">
        <f>D85-H85</f>
        <v>1111.5</v>
      </c>
      <c r="H85" s="51">
        <v>152.5</v>
      </c>
      <c r="J85" s="78" t="s">
        <v>107</v>
      </c>
      <c r="L85" s="78"/>
    </row>
    <row r="86" spans="1:12">
      <c r="A86" s="86" t="s">
        <v>202</v>
      </c>
      <c r="B86" s="27" t="s">
        <v>135</v>
      </c>
      <c r="C86" s="27">
        <v>0.61499999999999999</v>
      </c>
      <c r="D86" s="263">
        <v>3294.7829999999999</v>
      </c>
      <c r="E86" s="263"/>
      <c r="F86" s="263"/>
      <c r="G86" s="27">
        <v>32984.783000000003</v>
      </c>
      <c r="H86" s="51" t="s">
        <v>355</v>
      </c>
      <c r="J86" s="78" t="s">
        <v>107</v>
      </c>
      <c r="L86" s="78"/>
    </row>
    <row r="87" spans="1:12">
      <c r="A87" s="86" t="s">
        <v>203</v>
      </c>
      <c r="B87" s="27" t="s">
        <v>135</v>
      </c>
      <c r="C87" s="27">
        <v>1.625</v>
      </c>
      <c r="D87" s="263">
        <v>2630.5720000000001</v>
      </c>
      <c r="E87" s="263"/>
      <c r="F87" s="263"/>
      <c r="G87" s="27">
        <f>D87-630.2</f>
        <v>2000.3720000000001</v>
      </c>
      <c r="H87" s="51">
        <v>552.5</v>
      </c>
      <c r="J87" s="78" t="s">
        <v>107</v>
      </c>
      <c r="L87" s="78"/>
    </row>
    <row r="88" spans="1:12">
      <c r="A88" s="86" t="s">
        <v>204</v>
      </c>
      <c r="B88" s="27" t="s">
        <v>135</v>
      </c>
      <c r="C88" s="27">
        <v>6.7949999999999999</v>
      </c>
      <c r="D88" s="263">
        <v>6181</v>
      </c>
      <c r="E88" s="263"/>
      <c r="F88" s="263"/>
      <c r="G88" s="27">
        <f>D88-H88</f>
        <v>4367</v>
      </c>
      <c r="H88" s="51">
        <v>1814</v>
      </c>
      <c r="J88" s="78" t="s">
        <v>107</v>
      </c>
      <c r="L88" s="78"/>
    </row>
    <row r="89" spans="1:12">
      <c r="A89" s="86" t="s">
        <v>205</v>
      </c>
      <c r="B89" s="27" t="s">
        <v>135</v>
      </c>
      <c r="C89" s="27">
        <v>8.3529999999999998</v>
      </c>
      <c r="D89" s="263">
        <v>12980</v>
      </c>
      <c r="E89" s="263"/>
      <c r="F89" s="263"/>
      <c r="G89" s="27">
        <f>D89-H89</f>
        <v>12089</v>
      </c>
      <c r="H89" s="51">
        <v>891</v>
      </c>
      <c r="J89" s="78" t="s">
        <v>107</v>
      </c>
      <c r="L89" s="78"/>
    </row>
    <row r="90" spans="1:12">
      <c r="A90" s="86" t="s">
        <v>206</v>
      </c>
      <c r="B90" s="27" t="s">
        <v>135</v>
      </c>
      <c r="C90" s="27">
        <v>1.08</v>
      </c>
      <c r="D90" s="263">
        <v>7400</v>
      </c>
      <c r="E90" s="263"/>
      <c r="F90" s="263"/>
      <c r="G90" s="27">
        <f>D90-H90</f>
        <v>7177</v>
      </c>
      <c r="H90" s="51">
        <v>223</v>
      </c>
      <c r="J90" s="78" t="s">
        <v>107</v>
      </c>
      <c r="L90" s="78"/>
    </row>
    <row r="91" spans="1:12">
      <c r="A91" s="86" t="s">
        <v>207</v>
      </c>
      <c r="B91" s="27" t="s">
        <v>135</v>
      </c>
      <c r="C91" s="27">
        <v>0.105</v>
      </c>
      <c r="D91" s="263">
        <v>105</v>
      </c>
      <c r="E91" s="263"/>
      <c r="F91" s="263"/>
      <c r="G91" s="27">
        <v>105</v>
      </c>
      <c r="H91" s="51" t="s">
        <v>355</v>
      </c>
      <c r="J91" s="78" t="s">
        <v>107</v>
      </c>
      <c r="L91" s="78"/>
    </row>
    <row r="92" spans="1:12">
      <c r="A92" s="86" t="s">
        <v>208</v>
      </c>
      <c r="B92" s="27" t="s">
        <v>135</v>
      </c>
      <c r="C92" s="27" t="s">
        <v>355</v>
      </c>
      <c r="D92" s="263" t="s">
        <v>355</v>
      </c>
      <c r="E92" s="263"/>
      <c r="F92" s="263"/>
      <c r="G92" s="27" t="s">
        <v>355</v>
      </c>
      <c r="H92" s="51" t="s">
        <v>355</v>
      </c>
      <c r="J92" s="78" t="s">
        <v>107</v>
      </c>
      <c r="L92" s="78"/>
    </row>
    <row r="93" spans="1:12">
      <c r="A93" s="86" t="s">
        <v>209</v>
      </c>
      <c r="B93" s="27" t="s">
        <v>135</v>
      </c>
      <c r="C93" s="27">
        <v>0.2</v>
      </c>
      <c r="D93" s="263">
        <v>200.25</v>
      </c>
      <c r="E93" s="263"/>
      <c r="F93" s="263"/>
      <c r="G93" s="27">
        <f>D93-H93</f>
        <v>30.75</v>
      </c>
      <c r="H93" s="51">
        <v>169.5</v>
      </c>
      <c r="J93" s="78" t="s">
        <v>107</v>
      </c>
      <c r="L93" s="78"/>
    </row>
    <row r="94" spans="1:12">
      <c r="A94" s="91" t="s">
        <v>210</v>
      </c>
      <c r="B94" s="92" t="s">
        <v>135</v>
      </c>
      <c r="C94" s="92">
        <v>0.1</v>
      </c>
      <c r="D94" s="265">
        <v>237</v>
      </c>
      <c r="E94" s="265"/>
      <c r="F94" s="265"/>
      <c r="G94" s="92">
        <f>D94-H94</f>
        <v>198.125</v>
      </c>
      <c r="H94" s="93">
        <v>38.875</v>
      </c>
      <c r="J94" s="79" t="s">
        <v>107</v>
      </c>
      <c r="L94" s="79"/>
    </row>
    <row r="95" spans="1:12">
      <c r="C95"/>
    </row>
    <row r="96" spans="1:12">
      <c r="C96"/>
    </row>
    <row r="97" spans="1:12">
      <c r="A97" s="12" t="s">
        <v>142</v>
      </c>
      <c r="B97" s="25"/>
      <c r="C97" s="13" t="s">
        <v>230</v>
      </c>
      <c r="D97" s="264" t="s">
        <v>289</v>
      </c>
      <c r="E97" s="264"/>
      <c r="F97" s="264"/>
      <c r="G97" s="13" t="s">
        <v>290</v>
      </c>
      <c r="H97" s="14" t="s">
        <v>291</v>
      </c>
      <c r="J97" s="77"/>
      <c r="L97" s="77"/>
    </row>
    <row r="98" spans="1:12">
      <c r="A98" s="86" t="s">
        <v>174</v>
      </c>
      <c r="B98" s="27" t="s">
        <v>229</v>
      </c>
      <c r="C98" s="27"/>
      <c r="D98" s="263" t="s">
        <v>355</v>
      </c>
      <c r="E98" s="263"/>
      <c r="F98" s="263"/>
      <c r="G98" s="27" t="s">
        <v>355</v>
      </c>
      <c r="H98" s="51" t="s">
        <v>355</v>
      </c>
      <c r="J98" s="77" t="s">
        <v>107</v>
      </c>
      <c r="L98" s="78"/>
    </row>
    <row r="99" spans="1:12">
      <c r="A99" s="86" t="s">
        <v>214</v>
      </c>
      <c r="B99" s="27" t="s">
        <v>229</v>
      </c>
      <c r="C99" s="27">
        <v>2617</v>
      </c>
      <c r="D99" s="263">
        <v>16821</v>
      </c>
      <c r="E99" s="263"/>
      <c r="F99" s="263"/>
      <c r="G99" s="27">
        <f>D99-H99</f>
        <v>5046.3000000000011</v>
      </c>
      <c r="H99">
        <f>D99*0.7</f>
        <v>11774.699999999999</v>
      </c>
      <c r="J99" s="78" t="s">
        <v>107</v>
      </c>
      <c r="L99" s="78"/>
    </row>
    <row r="100" spans="1:12">
      <c r="A100" s="86" t="s">
        <v>215</v>
      </c>
      <c r="B100" s="27" t="s">
        <v>229</v>
      </c>
      <c r="C100" s="27">
        <v>810</v>
      </c>
      <c r="D100" s="263">
        <v>1636</v>
      </c>
      <c r="E100" s="263"/>
      <c r="F100" s="263"/>
      <c r="G100" s="27">
        <f>D100-H100</f>
        <v>946</v>
      </c>
      <c r="H100" s="51">
        <v>690</v>
      </c>
      <c r="J100" s="78" t="s">
        <v>107</v>
      </c>
      <c r="L100" s="78"/>
    </row>
    <row r="101" spans="1:12">
      <c r="A101" s="86" t="s">
        <v>216</v>
      </c>
      <c r="B101" s="27" t="s">
        <v>229</v>
      </c>
      <c r="C101" s="27">
        <v>1569</v>
      </c>
      <c r="D101" s="263">
        <v>6040</v>
      </c>
      <c r="E101" s="263"/>
      <c r="F101" s="263"/>
      <c r="G101" s="27">
        <f>D101-H101</f>
        <v>1812</v>
      </c>
      <c r="H101" s="51">
        <f>D101*0.7</f>
        <v>4228</v>
      </c>
      <c r="J101" s="78" t="s">
        <v>107</v>
      </c>
      <c r="L101" s="78"/>
    </row>
    <row r="102" spans="1:12">
      <c r="A102" s="86" t="s">
        <v>175</v>
      </c>
      <c r="B102" s="27" t="s">
        <v>229</v>
      </c>
      <c r="C102" s="27">
        <v>36</v>
      </c>
      <c r="D102" s="263"/>
      <c r="E102" s="263"/>
      <c r="F102" s="263"/>
      <c r="G102" s="27"/>
      <c r="H102" s="51"/>
      <c r="J102" s="78" t="s">
        <v>107</v>
      </c>
      <c r="L102" s="78"/>
    </row>
    <row r="103" spans="1:12">
      <c r="A103" s="86" t="s">
        <v>217</v>
      </c>
      <c r="B103" s="27" t="s">
        <v>229</v>
      </c>
      <c r="C103" s="27">
        <v>121</v>
      </c>
      <c r="D103" s="263">
        <v>3201</v>
      </c>
      <c r="E103" s="263"/>
      <c r="F103" s="263"/>
      <c r="G103" s="27">
        <v>3110</v>
      </c>
      <c r="H103" s="51">
        <f>D103-G103</f>
        <v>91</v>
      </c>
      <c r="J103" s="78" t="s">
        <v>107</v>
      </c>
      <c r="L103" s="78"/>
    </row>
    <row r="104" spans="1:12">
      <c r="A104" s="86" t="s">
        <v>218</v>
      </c>
      <c r="B104" s="27" t="s">
        <v>229</v>
      </c>
      <c r="C104" s="27">
        <v>24</v>
      </c>
      <c r="D104" s="263">
        <v>50</v>
      </c>
      <c r="E104" s="263"/>
      <c r="F104" s="263"/>
      <c r="G104" s="27">
        <v>45</v>
      </c>
      <c r="H104" s="51">
        <v>5</v>
      </c>
      <c r="J104" s="78" t="s">
        <v>107</v>
      </c>
      <c r="L104" s="78"/>
    </row>
    <row r="105" spans="1:12">
      <c r="A105" s="86" t="s">
        <v>219</v>
      </c>
      <c r="B105" s="27" t="s">
        <v>229</v>
      </c>
      <c r="C105" s="27">
        <v>66</v>
      </c>
      <c r="D105" s="263" t="s">
        <v>355</v>
      </c>
      <c r="E105" s="263"/>
      <c r="F105" s="263"/>
      <c r="G105" s="27" t="s">
        <v>355</v>
      </c>
      <c r="H105" s="51" t="s">
        <v>355</v>
      </c>
      <c r="J105" s="78" t="s">
        <v>107</v>
      </c>
      <c r="L105" s="78"/>
    </row>
    <row r="106" spans="1:12">
      <c r="A106" s="86" t="s">
        <v>220</v>
      </c>
      <c r="B106" s="27" t="s">
        <v>229</v>
      </c>
      <c r="C106" s="27">
        <v>216</v>
      </c>
      <c r="D106" s="263">
        <v>21189</v>
      </c>
      <c r="E106" s="263"/>
      <c r="F106" s="263"/>
      <c r="G106" s="27">
        <v>20891</v>
      </c>
      <c r="H106" s="51">
        <f>D106-G106</f>
        <v>298</v>
      </c>
      <c r="J106" s="78" t="s">
        <v>107</v>
      </c>
      <c r="L106" s="78"/>
    </row>
    <row r="107" spans="1:12">
      <c r="A107" s="86" t="s">
        <v>176</v>
      </c>
      <c r="B107" s="27" t="s">
        <v>229</v>
      </c>
      <c r="C107" s="27">
        <v>145</v>
      </c>
      <c r="D107" s="263">
        <v>1756</v>
      </c>
      <c r="E107" s="263"/>
      <c r="F107" s="263"/>
      <c r="G107" s="27">
        <f>D107-H107</f>
        <v>1632</v>
      </c>
      <c r="H107" s="51">
        <v>124</v>
      </c>
      <c r="J107" s="78" t="s">
        <v>107</v>
      </c>
      <c r="L107" s="78"/>
    </row>
    <row r="108" spans="1:12">
      <c r="A108" s="86" t="s">
        <v>221</v>
      </c>
      <c r="B108" s="27" t="s">
        <v>229</v>
      </c>
      <c r="C108" s="27">
        <v>11</v>
      </c>
      <c r="D108" s="263">
        <v>45</v>
      </c>
      <c r="E108" s="263"/>
      <c r="F108" s="263"/>
      <c r="G108" s="27">
        <v>11</v>
      </c>
      <c r="H108" s="51">
        <v>34</v>
      </c>
      <c r="J108" s="78" t="s">
        <v>107</v>
      </c>
      <c r="L108" s="78"/>
    </row>
    <row r="109" spans="1:12">
      <c r="A109" s="86" t="s">
        <v>222</v>
      </c>
      <c r="B109" s="27" t="s">
        <v>229</v>
      </c>
      <c r="C109" s="27">
        <v>121</v>
      </c>
      <c r="D109" s="263">
        <v>12</v>
      </c>
      <c r="E109" s="263"/>
      <c r="F109" s="263"/>
      <c r="G109" s="27">
        <v>9</v>
      </c>
      <c r="H109" s="51">
        <v>3</v>
      </c>
      <c r="J109" s="78" t="s">
        <v>107</v>
      </c>
      <c r="L109" s="78"/>
    </row>
    <row r="110" spans="1:12">
      <c r="A110" s="86" t="s">
        <v>223</v>
      </c>
      <c r="B110" s="27" t="s">
        <v>229</v>
      </c>
      <c r="C110" s="27">
        <v>402</v>
      </c>
      <c r="D110" s="263">
        <v>50</v>
      </c>
      <c r="E110" s="263"/>
      <c r="F110" s="263"/>
      <c r="G110" s="27">
        <v>10</v>
      </c>
      <c r="H110" s="51">
        <v>40</v>
      </c>
      <c r="J110" s="78" t="s">
        <v>107</v>
      </c>
      <c r="L110" s="78"/>
    </row>
    <row r="111" spans="1:12">
      <c r="A111" s="86" t="s">
        <v>224</v>
      </c>
      <c r="B111" s="27" t="s">
        <v>229</v>
      </c>
      <c r="C111" s="27">
        <v>0</v>
      </c>
      <c r="D111" s="263">
        <v>0</v>
      </c>
      <c r="E111" s="263"/>
      <c r="F111" s="263"/>
      <c r="G111" s="27">
        <v>0</v>
      </c>
      <c r="H111" s="51">
        <v>0</v>
      </c>
      <c r="J111" s="78" t="s">
        <v>107</v>
      </c>
      <c r="L111" s="78"/>
    </row>
    <row r="112" spans="1:12">
      <c r="A112" s="86" t="s">
        <v>225</v>
      </c>
      <c r="B112" s="27" t="s">
        <v>229</v>
      </c>
      <c r="C112" s="27">
        <v>3200</v>
      </c>
      <c r="D112" s="263">
        <v>16190</v>
      </c>
      <c r="E112" s="263"/>
      <c r="F112" s="263"/>
      <c r="G112" s="27">
        <f>D112-H112</f>
        <v>4857</v>
      </c>
      <c r="H112" s="51">
        <f>D112*0.7</f>
        <v>11333</v>
      </c>
      <c r="J112" s="78" t="s">
        <v>107</v>
      </c>
      <c r="L112" s="78"/>
    </row>
    <row r="113" spans="1:12">
      <c r="A113" s="86" t="s">
        <v>226</v>
      </c>
      <c r="B113" s="27" t="s">
        <v>229</v>
      </c>
      <c r="C113" s="27"/>
      <c r="D113" s="263">
        <v>11150</v>
      </c>
      <c r="E113" s="263"/>
      <c r="F113" s="263"/>
      <c r="G113" s="27">
        <f>D113-H113</f>
        <v>3345.0000000000009</v>
      </c>
      <c r="H113" s="51">
        <f>D113*0.7</f>
        <v>7804.9999999999991</v>
      </c>
      <c r="J113" s="78" t="s">
        <v>107</v>
      </c>
      <c r="L113" s="78"/>
    </row>
    <row r="114" spans="1:12">
      <c r="A114" s="86" t="s">
        <v>227</v>
      </c>
      <c r="B114" s="27" t="s">
        <v>229</v>
      </c>
      <c r="C114" s="27">
        <v>300</v>
      </c>
      <c r="D114" s="263">
        <v>500</v>
      </c>
      <c r="E114" s="263"/>
      <c r="F114" s="263"/>
      <c r="G114" s="27">
        <f>D114-H114</f>
        <v>400</v>
      </c>
      <c r="H114" s="51">
        <v>100</v>
      </c>
      <c r="J114" s="78" t="s">
        <v>107</v>
      </c>
      <c r="L114" s="78"/>
    </row>
    <row r="115" spans="1:12">
      <c r="A115" s="86" t="s">
        <v>228</v>
      </c>
      <c r="B115" s="27" t="s">
        <v>229</v>
      </c>
      <c r="C115" s="27">
        <v>0</v>
      </c>
      <c r="D115" s="263">
        <v>0</v>
      </c>
      <c r="E115" s="263"/>
      <c r="F115" s="263"/>
      <c r="G115" s="27">
        <v>0</v>
      </c>
      <c r="H115" s="51">
        <v>0</v>
      </c>
      <c r="J115" s="78" t="s">
        <v>107</v>
      </c>
      <c r="L115" s="79"/>
    </row>
    <row r="116" spans="1:12">
      <c r="A116" s="87" t="s">
        <v>177</v>
      </c>
      <c r="B116" s="92" t="s">
        <v>229</v>
      </c>
      <c r="C116" s="30"/>
      <c r="D116" s="265"/>
      <c r="E116" s="265"/>
      <c r="F116" s="265"/>
      <c r="G116" s="30"/>
      <c r="H116" s="52"/>
      <c r="J116" s="79" t="s">
        <v>107</v>
      </c>
      <c r="L116" s="78"/>
    </row>
    <row r="117" spans="1:12">
      <c r="C117"/>
    </row>
    <row r="118" spans="1:12">
      <c r="A118" s="69" t="s">
        <v>232</v>
      </c>
    </row>
    <row r="119" spans="1:12">
      <c r="A119" s="88" t="s">
        <v>143</v>
      </c>
      <c r="B119" s="25" t="s">
        <v>148</v>
      </c>
      <c r="C119" s="50" t="s">
        <v>355</v>
      </c>
      <c r="F119" s="77" t="s">
        <v>107</v>
      </c>
      <c r="G119" s="201"/>
      <c r="H119" s="77"/>
    </row>
    <row r="120" spans="1:12">
      <c r="A120" s="86" t="s">
        <v>144</v>
      </c>
      <c r="B120" s="27" t="s">
        <v>148</v>
      </c>
      <c r="C120" s="51" t="s">
        <v>355</v>
      </c>
      <c r="F120" s="78" t="s">
        <v>107</v>
      </c>
      <c r="H120" s="78"/>
    </row>
    <row r="121" spans="1:12">
      <c r="A121" s="86" t="s">
        <v>145</v>
      </c>
      <c r="B121" s="27" t="s">
        <v>148</v>
      </c>
      <c r="C121" s="51" t="s">
        <v>355</v>
      </c>
      <c r="F121" s="78" t="s">
        <v>107</v>
      </c>
      <c r="H121" s="78"/>
    </row>
    <row r="122" spans="1:12">
      <c r="A122" s="86" t="s">
        <v>146</v>
      </c>
      <c r="B122" s="27" t="s">
        <v>148</v>
      </c>
      <c r="C122" s="51" t="s">
        <v>355</v>
      </c>
      <c r="F122" s="78" t="s">
        <v>107</v>
      </c>
      <c r="H122" s="78"/>
    </row>
    <row r="123" spans="1:12">
      <c r="A123" s="86" t="s">
        <v>147</v>
      </c>
      <c r="B123" s="27" t="s">
        <v>148</v>
      </c>
      <c r="C123" s="51" t="s">
        <v>355</v>
      </c>
      <c r="F123" s="78" t="s">
        <v>107</v>
      </c>
      <c r="H123" s="78"/>
    </row>
    <row r="124" spans="1:12">
      <c r="A124" s="112" t="s">
        <v>282</v>
      </c>
      <c r="B124" s="45" t="s">
        <v>148</v>
      </c>
      <c r="C124" s="113" t="s">
        <v>355</v>
      </c>
      <c r="F124" s="78" t="s">
        <v>107</v>
      </c>
      <c r="H124" s="78"/>
    </row>
    <row r="125" spans="1:12">
      <c r="A125" s="87" t="s">
        <v>283</v>
      </c>
      <c r="B125" s="30" t="s">
        <v>148</v>
      </c>
      <c r="C125" s="52" t="s">
        <v>355</v>
      </c>
      <c r="F125" s="79" t="s">
        <v>107</v>
      </c>
      <c r="G125" s="9"/>
      <c r="H125" s="79"/>
    </row>
  </sheetData>
  <mergeCells count="75">
    <mergeCell ref="D115:F115"/>
    <mergeCell ref="D116:F116"/>
    <mergeCell ref="D102:F102"/>
    <mergeCell ref="D103:F103"/>
    <mergeCell ref="D112:F112"/>
    <mergeCell ref="D113:F113"/>
    <mergeCell ref="D114:F114"/>
    <mergeCell ref="D106:F106"/>
    <mergeCell ref="D107:F107"/>
    <mergeCell ref="D108:F108"/>
    <mergeCell ref="D109:F109"/>
    <mergeCell ref="D110:F110"/>
    <mergeCell ref="D111:F111"/>
    <mergeCell ref="D105:F105"/>
    <mergeCell ref="D104:F104"/>
    <mergeCell ref="D81:F81"/>
    <mergeCell ref="D82:F82"/>
    <mergeCell ref="D83:F83"/>
    <mergeCell ref="D74:F74"/>
    <mergeCell ref="D75:F75"/>
    <mergeCell ref="D76:F76"/>
    <mergeCell ref="D77:F77"/>
    <mergeCell ref="D78:F78"/>
    <mergeCell ref="D84:F84"/>
    <mergeCell ref="D61:F61"/>
    <mergeCell ref="D65:F65"/>
    <mergeCell ref="D66:F66"/>
    <mergeCell ref="D67:F67"/>
    <mergeCell ref="D63:F63"/>
    <mergeCell ref="D64:F64"/>
    <mergeCell ref="D70:F70"/>
    <mergeCell ref="D62:F62"/>
    <mergeCell ref="D68:F68"/>
    <mergeCell ref="D69:F69"/>
    <mergeCell ref="D72:F72"/>
    <mergeCell ref="D71:F71"/>
    <mergeCell ref="D73:F73"/>
    <mergeCell ref="D79:F79"/>
    <mergeCell ref="D80:F80"/>
    <mergeCell ref="D52:F52"/>
    <mergeCell ref="D57:F57"/>
    <mergeCell ref="D58:F58"/>
    <mergeCell ref="D59:F59"/>
    <mergeCell ref="D60:F60"/>
    <mergeCell ref="D53:F53"/>
    <mergeCell ref="D54:F54"/>
    <mergeCell ref="D55:F55"/>
    <mergeCell ref="D56:F56"/>
    <mergeCell ref="D51:F51"/>
    <mergeCell ref="C42:C43"/>
    <mergeCell ref="D42:F43"/>
    <mergeCell ref="G42:G43"/>
    <mergeCell ref="H42:H43"/>
    <mergeCell ref="D44:F44"/>
    <mergeCell ref="D45:F45"/>
    <mergeCell ref="D46:F46"/>
    <mergeCell ref="D47:F47"/>
    <mergeCell ref="D48:F48"/>
    <mergeCell ref="D49:F49"/>
    <mergeCell ref="D50:F50"/>
    <mergeCell ref="D101:F101"/>
    <mergeCell ref="D98:F98"/>
    <mergeCell ref="D90:F90"/>
    <mergeCell ref="D91:F91"/>
    <mergeCell ref="D92:F92"/>
    <mergeCell ref="D93:F93"/>
    <mergeCell ref="D97:F97"/>
    <mergeCell ref="D94:F94"/>
    <mergeCell ref="D99:F99"/>
    <mergeCell ref="D100:F100"/>
    <mergeCell ref="D85:F85"/>
    <mergeCell ref="D86:F86"/>
    <mergeCell ref="D87:F87"/>
    <mergeCell ref="D88:F88"/>
    <mergeCell ref="D89:F89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151</v>
      </c>
      <c r="C2" t="s">
        <v>152</v>
      </c>
      <c r="D2" t="s">
        <v>153</v>
      </c>
    </row>
    <row r="3" spans="2:4">
      <c r="B3" t="s">
        <v>154</v>
      </c>
      <c r="C3" t="s">
        <v>155</v>
      </c>
      <c r="D3" t="s">
        <v>156</v>
      </c>
    </row>
    <row r="4" spans="2:4">
      <c r="C4" t="s">
        <v>157</v>
      </c>
    </row>
    <row r="5" spans="2:4">
      <c r="C5" t="s">
        <v>158</v>
      </c>
    </row>
    <row r="6" spans="2:4">
      <c r="C6" t="s">
        <v>159</v>
      </c>
    </row>
    <row r="7" spans="2:4">
      <c r="C7" t="s">
        <v>160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zoomScale="120" zoomScaleNormal="120" workbookViewId="0">
      <pane ySplit="2" topLeftCell="A67" activePane="bottomLeft" state="frozen"/>
      <selection pane="bottomLeft" activeCell="A84" sqref="A84"/>
    </sheetView>
  </sheetViews>
  <sheetFormatPr defaultRowHeight="15"/>
  <cols>
    <col min="1" max="1" width="68.7109375" bestFit="1" customWidth="1"/>
  </cols>
  <sheetData>
    <row r="1" spans="1:7">
      <c r="A1" s="273"/>
      <c r="B1" s="273"/>
      <c r="C1" s="273"/>
      <c r="D1" s="273"/>
      <c r="E1" s="273"/>
      <c r="F1" s="273"/>
      <c r="G1" s="273"/>
    </row>
    <row r="2" spans="1:7">
      <c r="A2" s="2"/>
      <c r="B2" s="154" t="s">
        <v>12</v>
      </c>
      <c r="C2" s="155" t="s">
        <v>45</v>
      </c>
      <c r="D2" s="20"/>
      <c r="E2" s="43" t="s">
        <v>15</v>
      </c>
      <c r="F2" s="1" t="s">
        <v>16</v>
      </c>
      <c r="G2" s="1" t="s">
        <v>269</v>
      </c>
    </row>
    <row r="3" spans="1:7">
      <c r="A3" s="156" t="s">
        <v>374</v>
      </c>
      <c r="B3" s="157"/>
      <c r="C3" s="35"/>
      <c r="D3" s="20"/>
      <c r="E3" s="158"/>
      <c r="F3" s="159"/>
      <c r="G3" s="160"/>
    </row>
    <row r="4" spans="1:7" ht="15" customHeight="1">
      <c r="A4" s="24" t="s">
        <v>375</v>
      </c>
      <c r="B4" s="25" t="s">
        <v>22</v>
      </c>
      <c r="C4" s="14">
        <v>0</v>
      </c>
      <c r="D4" s="274"/>
      <c r="E4" s="207" t="s">
        <v>376</v>
      </c>
      <c r="G4" s="207"/>
    </row>
    <row r="5" spans="1:7">
      <c r="A5" s="26" t="s">
        <v>377</v>
      </c>
      <c r="B5" s="27" t="s">
        <v>22</v>
      </c>
      <c r="C5" s="16">
        <v>0</v>
      </c>
      <c r="D5" s="274"/>
      <c r="E5" s="208" t="s">
        <v>378</v>
      </c>
      <c r="G5" s="208"/>
    </row>
    <row r="6" spans="1:7">
      <c r="A6" s="26" t="s">
        <v>379</v>
      </c>
      <c r="B6" s="27" t="s">
        <v>22</v>
      </c>
      <c r="C6" s="16">
        <v>0</v>
      </c>
      <c r="D6" s="274"/>
      <c r="E6" s="208" t="s">
        <v>378</v>
      </c>
      <c r="G6" s="208"/>
    </row>
    <row r="7" spans="1:7">
      <c r="A7" s="26" t="s">
        <v>380</v>
      </c>
      <c r="B7" s="27" t="s">
        <v>22</v>
      </c>
      <c r="C7" s="16">
        <v>1</v>
      </c>
      <c r="D7" s="274"/>
      <c r="E7" s="208" t="s">
        <v>378</v>
      </c>
      <c r="G7" s="208"/>
    </row>
    <row r="8" spans="1:7">
      <c r="A8" s="26" t="s">
        <v>381</v>
      </c>
      <c r="B8" s="27" t="s">
        <v>22</v>
      </c>
      <c r="C8" s="16">
        <v>0</v>
      </c>
      <c r="D8" s="274"/>
      <c r="E8" s="208" t="s">
        <v>378</v>
      </c>
      <c r="G8" s="208"/>
    </row>
    <row r="9" spans="1:7">
      <c r="A9" s="26" t="s">
        <v>382</v>
      </c>
      <c r="B9" s="27" t="s">
        <v>22</v>
      </c>
      <c r="C9" s="16">
        <v>0</v>
      </c>
      <c r="D9" s="274"/>
      <c r="E9" s="208" t="s">
        <v>378</v>
      </c>
      <c r="G9" s="208"/>
    </row>
    <row r="10" spans="1:7">
      <c r="A10" s="26" t="s">
        <v>383</v>
      </c>
      <c r="B10" s="27" t="s">
        <v>22</v>
      </c>
      <c r="C10" s="16">
        <v>0</v>
      </c>
      <c r="D10" s="274"/>
      <c r="E10" s="208" t="s">
        <v>378</v>
      </c>
      <c r="G10" s="208"/>
    </row>
    <row r="11" spans="1:7">
      <c r="A11" s="26" t="s">
        <v>384</v>
      </c>
      <c r="B11" s="27" t="s">
        <v>22</v>
      </c>
      <c r="C11" s="16">
        <v>0</v>
      </c>
      <c r="D11" s="274"/>
      <c r="E11" s="208" t="s">
        <v>378</v>
      </c>
      <c r="G11" s="208"/>
    </row>
    <row r="12" spans="1:7">
      <c r="A12" s="26" t="s">
        <v>385</v>
      </c>
      <c r="B12" s="27" t="s">
        <v>22</v>
      </c>
      <c r="C12" s="16">
        <v>0</v>
      </c>
      <c r="D12" s="274"/>
      <c r="E12" s="208" t="s">
        <v>378</v>
      </c>
      <c r="G12" s="208"/>
    </row>
    <row r="13" spans="1:7">
      <c r="A13" s="26" t="s">
        <v>386</v>
      </c>
      <c r="B13" s="27" t="s">
        <v>22</v>
      </c>
      <c r="C13" s="16">
        <v>0</v>
      </c>
      <c r="D13" s="274"/>
      <c r="E13" s="208" t="s">
        <v>378</v>
      </c>
      <c r="G13" s="208"/>
    </row>
    <row r="14" spans="1:7">
      <c r="A14" s="26" t="s">
        <v>387</v>
      </c>
      <c r="B14" s="27" t="s">
        <v>22</v>
      </c>
      <c r="C14" s="16">
        <v>3</v>
      </c>
      <c r="D14" s="274"/>
      <c r="E14" s="208" t="s">
        <v>378</v>
      </c>
      <c r="G14" s="208"/>
    </row>
    <row r="15" spans="1:7">
      <c r="A15" s="161" t="s">
        <v>388</v>
      </c>
      <c r="B15" s="30" t="s">
        <v>22</v>
      </c>
      <c r="C15" s="35">
        <v>1</v>
      </c>
      <c r="D15" s="274"/>
      <c r="E15" s="209" t="s">
        <v>378</v>
      </c>
      <c r="F15" s="162"/>
      <c r="G15" s="209"/>
    </row>
    <row r="16" spans="1:7">
      <c r="A16" s="44"/>
      <c r="B16" s="45"/>
      <c r="C16" s="11"/>
      <c r="D16" s="11"/>
      <c r="E16" s="163"/>
    </row>
    <row r="17" spans="1:7">
      <c r="A17" s="164" t="s">
        <v>389</v>
      </c>
      <c r="B17" s="46"/>
      <c r="E17" s="163"/>
    </row>
    <row r="18" spans="1:7" ht="15" customHeight="1">
      <c r="A18" s="24" t="s">
        <v>390</v>
      </c>
      <c r="B18" s="25" t="s">
        <v>22</v>
      </c>
      <c r="C18" s="14">
        <v>215</v>
      </c>
      <c r="D18" s="11"/>
      <c r="E18" s="217" t="s">
        <v>391</v>
      </c>
      <c r="F18" s="217" t="s">
        <v>19</v>
      </c>
      <c r="G18" s="217">
        <v>2017</v>
      </c>
    </row>
    <row r="19" spans="1:7">
      <c r="A19" s="26" t="s">
        <v>392</v>
      </c>
      <c r="B19" s="27" t="s">
        <v>22</v>
      </c>
      <c r="C19" s="16">
        <v>3</v>
      </c>
      <c r="D19" s="11"/>
      <c r="E19" s="218"/>
      <c r="F19" s="218"/>
      <c r="G19" s="218"/>
    </row>
    <row r="20" spans="1:7">
      <c r="A20" s="26" t="s">
        <v>393</v>
      </c>
      <c r="B20" s="27" t="s">
        <v>22</v>
      </c>
      <c r="C20" s="16"/>
      <c r="D20" s="11"/>
      <c r="E20" s="218"/>
      <c r="F20" s="218"/>
      <c r="G20" s="218"/>
    </row>
    <row r="21" spans="1:7">
      <c r="A21" s="29" t="s">
        <v>394</v>
      </c>
      <c r="B21" s="27" t="s">
        <v>22</v>
      </c>
      <c r="C21" s="16">
        <v>140</v>
      </c>
      <c r="D21" s="11"/>
      <c r="E21" s="218"/>
      <c r="F21" s="218"/>
      <c r="G21" s="218"/>
    </row>
    <row r="22" spans="1:7">
      <c r="A22" s="29" t="s">
        <v>395</v>
      </c>
      <c r="B22" s="27" t="s">
        <v>22</v>
      </c>
      <c r="C22" s="16">
        <v>356</v>
      </c>
      <c r="D22" s="11"/>
      <c r="E22" s="218"/>
      <c r="F22" s="218"/>
      <c r="G22" s="218"/>
    </row>
    <row r="23" spans="1:7">
      <c r="A23" s="29" t="s">
        <v>396</v>
      </c>
      <c r="B23" s="27" t="s">
        <v>22</v>
      </c>
      <c r="C23" s="16">
        <v>17</v>
      </c>
      <c r="D23" s="11"/>
      <c r="E23" s="218"/>
      <c r="F23" s="218"/>
      <c r="G23" s="218"/>
    </row>
    <row r="24" spans="1:7">
      <c r="A24" s="42" t="s">
        <v>397</v>
      </c>
      <c r="B24" s="30" t="s">
        <v>22</v>
      </c>
      <c r="C24" s="35">
        <v>47</v>
      </c>
      <c r="D24" s="11"/>
      <c r="E24" s="219"/>
      <c r="F24" s="219"/>
      <c r="G24" s="219"/>
    </row>
    <row r="25" spans="1:7">
      <c r="A25" s="165"/>
      <c r="F25" s="163"/>
    </row>
    <row r="26" spans="1:7">
      <c r="A26" s="279" t="s">
        <v>398</v>
      </c>
      <c r="B26" s="279"/>
      <c r="C26" s="279"/>
      <c r="D26" s="166"/>
      <c r="F26" s="163"/>
    </row>
    <row r="27" spans="1:7">
      <c r="A27" s="167" t="s">
        <v>399</v>
      </c>
      <c r="B27" s="168"/>
      <c r="C27" s="154" t="s">
        <v>46</v>
      </c>
      <c r="D27" s="280" t="s">
        <v>47</v>
      </c>
      <c r="E27" s="281"/>
      <c r="F27" s="169"/>
      <c r="G27" s="47"/>
    </row>
    <row r="28" spans="1:7" ht="15" customHeight="1">
      <c r="A28" s="170" t="s">
        <v>400</v>
      </c>
      <c r="B28" s="171" t="s">
        <v>22</v>
      </c>
      <c r="C28" s="172">
        <v>0</v>
      </c>
      <c r="D28" s="275">
        <v>0</v>
      </c>
      <c r="E28" s="276"/>
      <c r="F28" s="207" t="s">
        <v>376</v>
      </c>
      <c r="G28" s="207" t="s">
        <v>19</v>
      </c>
    </row>
    <row r="29" spans="1:7">
      <c r="A29" s="170" t="s">
        <v>401</v>
      </c>
      <c r="B29" s="171" t="s">
        <v>22</v>
      </c>
      <c r="C29" s="173">
        <v>2</v>
      </c>
      <c r="D29" s="275">
        <v>0</v>
      </c>
      <c r="E29" s="276"/>
      <c r="F29" s="208"/>
      <c r="G29" s="208"/>
    </row>
    <row r="30" spans="1:7">
      <c r="A30" s="170" t="s">
        <v>402</v>
      </c>
      <c r="B30" s="171" t="s">
        <v>22</v>
      </c>
      <c r="C30" s="172">
        <v>8</v>
      </c>
      <c r="D30" s="275">
        <v>8</v>
      </c>
      <c r="E30" s="276"/>
      <c r="F30" s="208"/>
      <c r="G30" s="208"/>
    </row>
    <row r="31" spans="1:7">
      <c r="A31" s="170" t="s">
        <v>403</v>
      </c>
      <c r="B31" s="171" t="s">
        <v>22</v>
      </c>
      <c r="C31" s="174">
        <v>17</v>
      </c>
      <c r="D31" s="275">
        <v>16</v>
      </c>
      <c r="E31" s="276"/>
      <c r="F31" s="208"/>
      <c r="G31" s="208"/>
    </row>
    <row r="32" spans="1:7">
      <c r="A32" s="170" t="s">
        <v>404</v>
      </c>
      <c r="B32" s="171" t="s">
        <v>22</v>
      </c>
      <c r="C32" s="172">
        <v>6</v>
      </c>
      <c r="D32" s="275">
        <v>4</v>
      </c>
      <c r="E32" s="276"/>
      <c r="F32" s="208"/>
      <c r="G32" s="208"/>
    </row>
    <row r="33" spans="1:7">
      <c r="A33" s="170" t="s">
        <v>405</v>
      </c>
      <c r="B33" s="171" t="s">
        <v>22</v>
      </c>
      <c r="C33" s="175">
        <v>2</v>
      </c>
      <c r="D33" s="275">
        <v>5</v>
      </c>
      <c r="E33" s="276"/>
      <c r="F33" s="208"/>
      <c r="G33" s="208"/>
    </row>
    <row r="34" spans="1:7">
      <c r="A34" s="170" t="s">
        <v>406</v>
      </c>
      <c r="B34" s="171" t="s">
        <v>22</v>
      </c>
      <c r="C34" s="174">
        <v>23</v>
      </c>
      <c r="D34" s="275">
        <v>39</v>
      </c>
      <c r="E34" s="276"/>
      <c r="F34" s="208"/>
      <c r="G34" s="208"/>
    </row>
    <row r="35" spans="1:7">
      <c r="A35" s="170" t="s">
        <v>407</v>
      </c>
      <c r="B35" s="171" t="s">
        <v>22</v>
      </c>
      <c r="C35" s="176">
        <v>49</v>
      </c>
      <c r="D35" s="275">
        <v>79</v>
      </c>
      <c r="E35" s="276"/>
      <c r="F35" s="208"/>
      <c r="G35" s="208"/>
    </row>
    <row r="36" spans="1:7">
      <c r="A36" s="170" t="s">
        <v>408</v>
      </c>
      <c r="B36" s="171" t="s">
        <v>22</v>
      </c>
      <c r="C36" s="176">
        <v>68</v>
      </c>
      <c r="D36" s="275">
        <v>70</v>
      </c>
      <c r="E36" s="276"/>
      <c r="F36" s="208"/>
      <c r="G36" s="208"/>
    </row>
    <row r="37" spans="1:7">
      <c r="A37" s="170" t="s">
        <v>409</v>
      </c>
      <c r="B37" s="171" t="s">
        <v>22</v>
      </c>
      <c r="C37" s="172">
        <v>63</v>
      </c>
      <c r="D37" s="275">
        <v>101</v>
      </c>
      <c r="E37" s="276"/>
      <c r="F37" s="209"/>
      <c r="G37" s="209"/>
    </row>
    <row r="38" spans="1:7">
      <c r="A38" s="177" t="s">
        <v>410</v>
      </c>
      <c r="B38" s="178"/>
      <c r="C38" s="179">
        <f>SUM(C28:C37)</f>
        <v>238</v>
      </c>
      <c r="D38" s="282">
        <f>SUM(D28:E37)</f>
        <v>322</v>
      </c>
      <c r="E38" s="283"/>
      <c r="F38" s="163"/>
    </row>
    <row r="39" spans="1:7">
      <c r="A39" s="180"/>
      <c r="B39" s="180"/>
      <c r="C39" s="180"/>
      <c r="D39" s="180"/>
      <c r="E39" s="81"/>
      <c r="F39" s="163"/>
    </row>
    <row r="40" spans="1:7" ht="45">
      <c r="A40" s="181" t="s">
        <v>411</v>
      </c>
      <c r="B40" s="182" t="s">
        <v>22</v>
      </c>
      <c r="C40" s="160">
        <v>560</v>
      </c>
      <c r="E40" s="183" t="s">
        <v>412</v>
      </c>
      <c r="F40" s="183"/>
      <c r="G40" s="183"/>
    </row>
    <row r="41" spans="1:7">
      <c r="A41" s="165"/>
      <c r="E41" s="163"/>
    </row>
    <row r="42" spans="1:7">
      <c r="A42" s="38" t="s">
        <v>413</v>
      </c>
    </row>
    <row r="43" spans="1:7" ht="15" customHeight="1">
      <c r="A43" s="184" t="s">
        <v>414</v>
      </c>
      <c r="B43" s="25" t="s">
        <v>22</v>
      </c>
      <c r="C43" s="185">
        <v>0</v>
      </c>
      <c r="E43" s="207" t="s">
        <v>415</v>
      </c>
      <c r="F43" s="284" t="s">
        <v>19</v>
      </c>
      <c r="G43" s="207"/>
    </row>
    <row r="44" spans="1:7">
      <c r="A44" s="17" t="s">
        <v>416</v>
      </c>
      <c r="B44" s="27" t="s">
        <v>48</v>
      </c>
      <c r="C44" s="19">
        <v>0</v>
      </c>
      <c r="E44" s="208"/>
      <c r="F44" s="285"/>
      <c r="G44" s="208"/>
    </row>
    <row r="45" spans="1:7">
      <c r="A45" s="17" t="s">
        <v>417</v>
      </c>
      <c r="B45" s="27" t="s">
        <v>48</v>
      </c>
      <c r="C45" s="19">
        <v>0</v>
      </c>
      <c r="E45" s="208"/>
      <c r="F45" s="285"/>
      <c r="G45" s="208"/>
    </row>
    <row r="46" spans="1:7">
      <c r="A46" s="17" t="s">
        <v>418</v>
      </c>
      <c r="B46" s="27" t="s">
        <v>48</v>
      </c>
      <c r="C46" s="19">
        <v>0</v>
      </c>
      <c r="E46" s="208"/>
      <c r="F46" s="285"/>
      <c r="G46" s="208"/>
    </row>
    <row r="47" spans="1:7">
      <c r="A47" s="17" t="s">
        <v>419</v>
      </c>
      <c r="B47" s="27" t="s">
        <v>48</v>
      </c>
      <c r="C47" s="19">
        <v>26</v>
      </c>
      <c r="E47" s="208"/>
      <c r="F47" s="285"/>
      <c r="G47" s="208"/>
    </row>
    <row r="48" spans="1:7">
      <c r="A48" s="17" t="s">
        <v>420</v>
      </c>
      <c r="B48" s="27" t="s">
        <v>48</v>
      </c>
      <c r="C48" s="19">
        <v>0</v>
      </c>
      <c r="E48" s="208"/>
      <c r="F48" s="285"/>
      <c r="G48" s="208"/>
    </row>
    <row r="49" spans="1:7">
      <c r="A49" s="48" t="s">
        <v>421</v>
      </c>
      <c r="B49" s="30" t="s">
        <v>48</v>
      </c>
      <c r="C49" s="49">
        <v>215</v>
      </c>
      <c r="E49" s="209"/>
      <c r="F49" s="286"/>
      <c r="G49" s="209"/>
    </row>
    <row r="50" spans="1:7" ht="30">
      <c r="A50" s="106" t="s">
        <v>422</v>
      </c>
      <c r="B50" s="186" t="s">
        <v>22</v>
      </c>
      <c r="C50" s="187">
        <v>0</v>
      </c>
      <c r="E50" s="188" t="s">
        <v>18</v>
      </c>
      <c r="F50" s="188"/>
      <c r="G50" s="188"/>
    </row>
    <row r="51" spans="1:7">
      <c r="A51" s="165"/>
      <c r="E51" s="163"/>
    </row>
    <row r="52" spans="1:7" ht="13.5" customHeight="1">
      <c r="A52" s="20" t="s">
        <v>423</v>
      </c>
      <c r="E52" s="163"/>
    </row>
    <row r="53" spans="1:7" ht="15" customHeight="1">
      <c r="A53" s="189" t="s">
        <v>424</v>
      </c>
      <c r="B53" s="27" t="s">
        <v>425</v>
      </c>
      <c r="C53" s="51">
        <v>250</v>
      </c>
      <c r="D53" s="190"/>
      <c r="E53" s="218"/>
      <c r="F53" s="287"/>
      <c r="G53" s="218"/>
    </row>
    <row r="54" spans="1:7" ht="17.25" customHeight="1">
      <c r="A54" s="191" t="s">
        <v>426</v>
      </c>
      <c r="B54" s="25" t="s">
        <v>425</v>
      </c>
      <c r="C54" s="50">
        <v>182</v>
      </c>
      <c r="E54" s="218"/>
      <c r="F54" s="287"/>
      <c r="G54" s="218"/>
    </row>
    <row r="55" spans="1:7" ht="17.25" customHeight="1">
      <c r="A55" s="189" t="s">
        <v>427</v>
      </c>
      <c r="B55" s="27" t="s">
        <v>425</v>
      </c>
      <c r="C55" s="51">
        <v>142</v>
      </c>
      <c r="E55" s="218"/>
      <c r="F55" s="287"/>
      <c r="G55" s="218"/>
    </row>
    <row r="56" spans="1:7" ht="17.25" customHeight="1">
      <c r="A56" s="189" t="s">
        <v>428</v>
      </c>
      <c r="B56" s="27" t="s">
        <v>425</v>
      </c>
      <c r="C56" s="51">
        <v>98</v>
      </c>
      <c r="E56" s="218"/>
      <c r="F56" s="287"/>
      <c r="G56" s="218"/>
    </row>
    <row r="57" spans="1:7" ht="17.25" customHeight="1">
      <c r="A57" s="192" t="s">
        <v>429</v>
      </c>
      <c r="B57" s="193" t="s">
        <v>425</v>
      </c>
      <c r="C57" s="193">
        <v>74</v>
      </c>
      <c r="E57" s="218"/>
      <c r="F57" s="287"/>
      <c r="G57" s="218"/>
    </row>
    <row r="58" spans="1:7" ht="17.25" customHeight="1">
      <c r="A58" s="189" t="s">
        <v>430</v>
      </c>
      <c r="B58" s="27" t="s">
        <v>425</v>
      </c>
      <c r="C58" s="51">
        <v>62</v>
      </c>
      <c r="E58" s="218"/>
      <c r="F58" s="287"/>
      <c r="G58" s="218"/>
    </row>
    <row r="59" spans="1:7" ht="17.25" customHeight="1">
      <c r="A59" s="194" t="s">
        <v>431</v>
      </c>
      <c r="B59" s="195" t="s">
        <v>425</v>
      </c>
      <c r="C59" s="196">
        <v>47</v>
      </c>
      <c r="E59" s="218"/>
      <c r="F59" s="287"/>
      <c r="G59" s="218"/>
    </row>
    <row r="60" spans="1:7" ht="17.25" customHeight="1">
      <c r="A60" s="189" t="s">
        <v>432</v>
      </c>
      <c r="B60" s="27" t="s">
        <v>425</v>
      </c>
      <c r="C60" s="51">
        <v>27</v>
      </c>
      <c r="E60" s="218"/>
      <c r="F60" s="287"/>
      <c r="G60" s="218"/>
    </row>
    <row r="61" spans="1:7" ht="17.25" customHeight="1">
      <c r="A61" s="197" t="s">
        <v>433</v>
      </c>
      <c r="B61" s="45" t="s">
        <v>425</v>
      </c>
      <c r="C61" s="113">
        <v>26</v>
      </c>
      <c r="E61" s="218"/>
      <c r="F61" s="287"/>
      <c r="G61" s="218"/>
    </row>
    <row r="62" spans="1:7" ht="17.25" customHeight="1">
      <c r="A62" s="189" t="s">
        <v>434</v>
      </c>
      <c r="B62" s="27" t="s">
        <v>425</v>
      </c>
      <c r="C62" s="51">
        <v>21</v>
      </c>
      <c r="E62" s="218"/>
      <c r="F62" s="287"/>
      <c r="G62" s="218"/>
    </row>
    <row r="63" spans="1:7">
      <c r="A63" s="20" t="s">
        <v>435</v>
      </c>
      <c r="B63" s="20"/>
      <c r="C63" s="20"/>
      <c r="D63" s="20"/>
      <c r="E63" s="20"/>
      <c r="F63" s="198"/>
    </row>
    <row r="64" spans="1:7">
      <c r="A64" s="199"/>
      <c r="B64" s="13"/>
      <c r="C64" s="13" t="s">
        <v>46</v>
      </c>
      <c r="D64" s="264" t="s">
        <v>47</v>
      </c>
      <c r="E64" s="288"/>
      <c r="F64" s="207" t="s">
        <v>18</v>
      </c>
      <c r="G64" s="207" t="s">
        <v>19</v>
      </c>
    </row>
    <row r="65" spans="1:7" ht="15" customHeight="1">
      <c r="A65" s="17" t="s">
        <v>436</v>
      </c>
      <c r="B65" s="27" t="s">
        <v>48</v>
      </c>
      <c r="C65" s="27">
        <v>0</v>
      </c>
      <c r="D65" s="289">
        <v>0</v>
      </c>
      <c r="E65" s="289"/>
      <c r="F65" s="208"/>
      <c r="G65" s="208"/>
    </row>
    <row r="66" spans="1:7">
      <c r="A66" s="17" t="s">
        <v>437</v>
      </c>
      <c r="B66" s="27" t="s">
        <v>48</v>
      </c>
      <c r="C66" s="27">
        <v>3</v>
      </c>
      <c r="D66" s="263">
        <v>1</v>
      </c>
      <c r="E66" s="277"/>
      <c r="F66" s="208"/>
      <c r="G66" s="208"/>
    </row>
    <row r="67" spans="1:7">
      <c r="A67" s="17" t="s">
        <v>438</v>
      </c>
      <c r="B67" s="27" t="s">
        <v>48</v>
      </c>
      <c r="C67" s="27">
        <v>5</v>
      </c>
      <c r="D67" s="263">
        <v>3</v>
      </c>
      <c r="E67" s="277"/>
      <c r="F67" s="208"/>
      <c r="G67" s="208"/>
    </row>
    <row r="68" spans="1:7">
      <c r="A68" s="17" t="s">
        <v>439</v>
      </c>
      <c r="B68" s="27" t="s">
        <v>48</v>
      </c>
      <c r="C68" s="27">
        <v>1</v>
      </c>
      <c r="D68" s="263">
        <v>1</v>
      </c>
      <c r="E68" s="277"/>
      <c r="F68" s="208"/>
      <c r="G68" s="208"/>
    </row>
    <row r="69" spans="1:7">
      <c r="A69" s="48" t="s">
        <v>440</v>
      </c>
      <c r="B69" s="30" t="s">
        <v>48</v>
      </c>
      <c r="C69" s="45">
        <v>3</v>
      </c>
      <c r="D69" s="265">
        <v>2</v>
      </c>
      <c r="E69" s="278"/>
      <c r="F69" s="209"/>
      <c r="G69" s="209"/>
    </row>
    <row r="70" spans="1:7">
      <c r="A70" s="20"/>
      <c r="B70" s="20"/>
      <c r="C70" s="200"/>
      <c r="D70" s="20"/>
      <c r="E70" s="20"/>
      <c r="F70" s="198"/>
    </row>
    <row r="71" spans="1:7">
      <c r="A71" s="46" t="s">
        <v>150</v>
      </c>
      <c r="F71" s="163"/>
    </row>
    <row r="72" spans="1:7">
      <c r="A72" s="184" t="s">
        <v>441</v>
      </c>
      <c r="B72" s="25" t="s">
        <v>22</v>
      </c>
      <c r="C72" s="50">
        <v>54</v>
      </c>
      <c r="E72" s="217" t="s">
        <v>442</v>
      </c>
      <c r="F72" s="217"/>
      <c r="G72" s="217"/>
    </row>
    <row r="73" spans="1:7" ht="15" customHeight="1">
      <c r="A73" s="17" t="s">
        <v>443</v>
      </c>
      <c r="B73" s="27" t="s">
        <v>22</v>
      </c>
      <c r="C73" s="51">
        <v>0</v>
      </c>
      <c r="E73" s="218"/>
      <c r="F73" s="218"/>
      <c r="G73" s="218"/>
    </row>
    <row r="74" spans="1:7">
      <c r="A74" s="17" t="s">
        <v>444</v>
      </c>
      <c r="B74" s="27" t="s">
        <v>22</v>
      </c>
      <c r="C74" s="51">
        <v>0</v>
      </c>
      <c r="E74" s="218"/>
      <c r="F74" s="218"/>
      <c r="G74" s="218"/>
    </row>
    <row r="75" spans="1:7">
      <c r="A75" s="17" t="s">
        <v>445</v>
      </c>
      <c r="B75" s="27" t="s">
        <v>22</v>
      </c>
      <c r="C75" s="51">
        <v>0</v>
      </c>
      <c r="E75" s="218"/>
      <c r="F75" s="218"/>
      <c r="G75" s="218"/>
    </row>
    <row r="76" spans="1:7">
      <c r="A76" s="48" t="s">
        <v>446</v>
      </c>
      <c r="B76" s="30" t="s">
        <v>22</v>
      </c>
      <c r="C76" s="52">
        <v>0</v>
      </c>
      <c r="E76" s="219"/>
      <c r="F76" s="219"/>
      <c r="G76" s="219"/>
    </row>
  </sheetData>
  <mergeCells count="39">
    <mergeCell ref="E72:E76"/>
    <mergeCell ref="F72:F76"/>
    <mergeCell ref="D38:E38"/>
    <mergeCell ref="G72:G76"/>
    <mergeCell ref="F43:F49"/>
    <mergeCell ref="G43:G49"/>
    <mergeCell ref="E53:E62"/>
    <mergeCell ref="F53:F62"/>
    <mergeCell ref="G53:G62"/>
    <mergeCell ref="D64:E64"/>
    <mergeCell ref="F64:F69"/>
    <mergeCell ref="G64:G69"/>
    <mergeCell ref="D65:E65"/>
    <mergeCell ref="D66:E66"/>
    <mergeCell ref="E43:E49"/>
    <mergeCell ref="D67:E67"/>
    <mergeCell ref="D68:E68"/>
    <mergeCell ref="D69:E69"/>
    <mergeCell ref="A26:C26"/>
    <mergeCell ref="D27:E27"/>
    <mergeCell ref="D28:E28"/>
    <mergeCell ref="F28:F37"/>
    <mergeCell ref="G28:G37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A1:G1"/>
    <mergeCell ref="D4:D15"/>
    <mergeCell ref="E4:E15"/>
    <mergeCell ref="G4:G15"/>
    <mergeCell ref="E18:E24"/>
    <mergeCell ref="F18:F24"/>
    <mergeCell ref="G18:G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15"/>
  <sheetViews>
    <sheetView zoomScale="130" zoomScaleNormal="130" workbookViewId="0">
      <selection activeCell="L5" sqref="L5"/>
    </sheetView>
  </sheetViews>
  <sheetFormatPr defaultColWidth="9.140625" defaultRowHeight="15"/>
  <cols>
    <col min="1" max="16384" width="9.140625" style="138"/>
  </cols>
  <sheetData>
    <row r="1" spans="1:1">
      <c r="A1" s="138" t="s">
        <v>333</v>
      </c>
    </row>
    <row r="3" spans="1:1">
      <c r="A3" s="138" t="s">
        <v>334</v>
      </c>
    </row>
    <row r="5" spans="1:1">
      <c r="A5" s="138" t="s">
        <v>335</v>
      </c>
    </row>
    <row r="7" spans="1:1">
      <c r="A7" s="138" t="s">
        <v>336</v>
      </c>
    </row>
    <row r="8" spans="1:1">
      <c r="A8" s="138" t="s">
        <v>11</v>
      </c>
    </row>
    <row r="9" spans="1:1">
      <c r="A9" s="138" t="s">
        <v>337</v>
      </c>
    </row>
    <row r="11" spans="1:1">
      <c r="A11" s="138" t="s">
        <v>338</v>
      </c>
    </row>
    <row r="13" spans="1:1">
      <c r="A13" s="138" t="s">
        <v>339</v>
      </c>
    </row>
    <row r="15" spans="1:1">
      <c r="A15" s="138" t="s">
        <v>340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Education</vt:lpstr>
      <vt:lpstr>Livestock</vt:lpstr>
      <vt:lpstr>Forestry</vt:lpstr>
      <vt:lpstr>Agriculture</vt:lpstr>
      <vt:lpstr>Sheeat1</vt:lpstr>
      <vt:lpstr>Health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2019-11-22T04:05:08Z</dcterms:modified>
</cp:coreProperties>
</file>