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/>
  <mc:AlternateContent xmlns:mc="http://schemas.openxmlformats.org/markup-compatibility/2006">
    <mc:Choice Requires="x15">
      <x15ac:absPath xmlns:x15ac="http://schemas.microsoft.com/office/spreadsheetml/2010/11/ac" url="/Users/user1/Desktop/IALC 2024/Report/"/>
    </mc:Choice>
  </mc:AlternateContent>
  <xr:revisionPtr revIDLastSave="0" documentId="13_ncr:1_{B0EB0801-6B54-4747-81BE-105389A159A9}" xr6:coauthVersionLast="47" xr6:coauthVersionMax="47" xr10:uidLastSave="{00000000-0000-0000-0000-000000000000}"/>
  <bookViews>
    <workbookView xWindow="0" yWindow="720" windowWidth="29400" windowHeight="18400" xr2:uid="{00000000-000D-0000-FFFF-FFFF00000000}"/>
  </bookViews>
  <sheets>
    <sheet name="Cover" sheetId="19" r:id="rId1"/>
    <sheet name="Cereals" sheetId="1" r:id="rId2"/>
    <sheet name="Oilseeds" sheetId="8" r:id="rId3"/>
    <sheet name="Pulses" sheetId="9" r:id="rId4"/>
    <sheet name="Vegetables" sheetId="10" r:id="rId5"/>
    <sheet name="Spices" sheetId="11" r:id="rId6"/>
    <sheet name="Roots and Tubers" sheetId="4" r:id="rId7"/>
    <sheet name="Fruits" sheetId="12" r:id="rId8"/>
    <sheet name="Livestock Population" sheetId="13" r:id="rId9"/>
    <sheet name="Livestock Production" sheetId="15" r:id="rId10"/>
    <sheet name="Livestock Death" sheetId="17" r:id="rId11"/>
  </sheets>
  <definedNames>
    <definedName name="_xlnm._FilterDatabase" localSheetId="1" hidden="1">Cereals!$A$2:$AP$229</definedName>
    <definedName name="_xlnm._FilterDatabase" localSheetId="7" hidden="1">Fruits!$A$2:$DU$229</definedName>
    <definedName name="_xlnm._FilterDatabase" localSheetId="8" hidden="1">'Livestock Population'!$A$2:$FM$229</definedName>
    <definedName name="_xlnm._FilterDatabase" localSheetId="9" hidden="1">'Livestock Production'!$A$2:$EA$229</definedName>
    <definedName name="_xlnm._FilterDatabase" localSheetId="6" hidden="1">'Roots and Tubers'!$A$2:$T$228</definedName>
    <definedName name="_xlnm._FilterDatabase" localSheetId="4" hidden="1">Vegetables!$A$2:$DK$229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9" i="1" l="1"/>
  <c r="E229" i="1"/>
  <c r="F229" i="1"/>
  <c r="K229" i="9" l="1"/>
  <c r="I229" i="9"/>
  <c r="L229" i="9"/>
  <c r="T229" i="15" l="1"/>
  <c r="S229" i="15"/>
  <c r="R229" i="15"/>
  <c r="Q229" i="15"/>
  <c r="P229" i="15"/>
  <c r="O229" i="15"/>
  <c r="N229" i="15"/>
  <c r="M229" i="15"/>
  <c r="K229" i="15"/>
  <c r="J229" i="15"/>
  <c r="I229" i="15"/>
  <c r="H229" i="15"/>
  <c r="G229" i="15"/>
  <c r="F229" i="15"/>
  <c r="Q228" i="15"/>
  <c r="P228" i="15"/>
  <c r="L228" i="15"/>
  <c r="L229" i="15" s="1"/>
  <c r="E228" i="15"/>
  <c r="E229" i="15" s="1"/>
  <c r="D228" i="15"/>
  <c r="D229" i="15" s="1"/>
  <c r="C228" i="15"/>
  <c r="C229" i="15" s="1"/>
  <c r="FV229" i="13"/>
  <c r="FO229" i="13"/>
  <c r="FN229" i="13"/>
  <c r="FM229" i="13"/>
  <c r="FL229" i="13"/>
  <c r="FK229" i="13"/>
  <c r="FI229" i="13"/>
  <c r="FG229" i="13"/>
  <c r="FF229" i="13"/>
  <c r="FC229" i="13"/>
  <c r="EV229" i="13"/>
  <c r="EU229" i="13"/>
  <c r="ET229" i="13"/>
  <c r="ES229" i="13"/>
  <c r="ER229" i="13"/>
  <c r="EQ229" i="13"/>
  <c r="EP229" i="13"/>
  <c r="EN229" i="13"/>
  <c r="EM229" i="13"/>
  <c r="EL229" i="13"/>
  <c r="EK229" i="13"/>
  <c r="EJ229" i="13"/>
  <c r="EI229" i="13"/>
  <c r="EH229" i="13"/>
  <c r="EG229" i="13"/>
  <c r="EF229" i="13"/>
  <c r="EE229" i="13"/>
  <c r="ED229" i="13"/>
  <c r="EC229" i="13"/>
  <c r="EA229" i="13"/>
  <c r="DZ229" i="13"/>
  <c r="DY229" i="13"/>
  <c r="DX229" i="13"/>
  <c r="DW229" i="13"/>
  <c r="DV229" i="13"/>
  <c r="DU229" i="13"/>
  <c r="DT229" i="13"/>
  <c r="DS229" i="13"/>
  <c r="DR229" i="13"/>
  <c r="DP229" i="13"/>
  <c r="DO229" i="13"/>
  <c r="DN229" i="13"/>
  <c r="DM229" i="13"/>
  <c r="DL229" i="13"/>
  <c r="DK229" i="13"/>
  <c r="DJ229" i="13"/>
  <c r="DI229" i="13"/>
  <c r="DH229" i="13"/>
  <c r="DG229" i="13"/>
  <c r="DE229" i="13"/>
  <c r="DD229" i="13"/>
  <c r="DC229" i="13"/>
  <c r="DB229" i="13"/>
  <c r="DA229" i="13"/>
  <c r="CZ229" i="13"/>
  <c r="CY229" i="13"/>
  <c r="CX229" i="13"/>
  <c r="CW229" i="13"/>
  <c r="CU229" i="13"/>
  <c r="CT229" i="13"/>
  <c r="CS229" i="13"/>
  <c r="CR229" i="13"/>
  <c r="CQ229" i="13"/>
  <c r="CP229" i="13"/>
  <c r="CO229" i="13"/>
  <c r="CN229" i="13"/>
  <c r="CM229" i="13"/>
  <c r="CL229" i="13"/>
  <c r="CJ229" i="13"/>
  <c r="CI229" i="13"/>
  <c r="CH229" i="13"/>
  <c r="CG229" i="13"/>
  <c r="CF229" i="13"/>
  <c r="CE229" i="13"/>
  <c r="CD229" i="13"/>
  <c r="CC229" i="13"/>
  <c r="CB229" i="13"/>
  <c r="CA229" i="13"/>
  <c r="BZ229" i="13"/>
  <c r="BX229" i="13"/>
  <c r="BW229" i="13"/>
  <c r="BV229" i="13"/>
  <c r="BU229" i="13"/>
  <c r="BT229" i="13"/>
  <c r="BS229" i="13"/>
  <c r="BR229" i="13"/>
  <c r="BQ229" i="13"/>
  <c r="BP229" i="13"/>
  <c r="BO229" i="13"/>
  <c r="BM229" i="13"/>
  <c r="BL229" i="13"/>
  <c r="BK229" i="13"/>
  <c r="BJ229" i="13"/>
  <c r="BI229" i="13"/>
  <c r="BH229" i="13"/>
  <c r="BG229" i="13"/>
  <c r="BF229" i="13"/>
  <c r="BE229" i="13"/>
  <c r="BD229" i="13"/>
  <c r="BB229" i="13"/>
  <c r="BA229" i="13"/>
  <c r="AZ229" i="13"/>
  <c r="AY229" i="13"/>
  <c r="AX229" i="13"/>
  <c r="AW229" i="13"/>
  <c r="AV229" i="13"/>
  <c r="AU229" i="13"/>
  <c r="AT229" i="13"/>
  <c r="AS229" i="13"/>
  <c r="AQ229" i="13"/>
  <c r="AP229" i="13"/>
  <c r="AO229" i="13"/>
  <c r="AN229" i="13"/>
  <c r="AM229" i="13"/>
  <c r="AL229" i="13"/>
  <c r="AK229" i="13"/>
  <c r="AJ229" i="13"/>
  <c r="AI229" i="13"/>
  <c r="AH229" i="13"/>
  <c r="AF229" i="13"/>
  <c r="AE229" i="13"/>
  <c r="AD229" i="13"/>
  <c r="AC229" i="13"/>
  <c r="AB229" i="13"/>
  <c r="AA229" i="13"/>
  <c r="Z229" i="13"/>
  <c r="Y229" i="13"/>
  <c r="X229" i="13"/>
  <c r="V229" i="13"/>
  <c r="U229" i="13"/>
  <c r="T229" i="13"/>
  <c r="S229" i="13"/>
  <c r="R229" i="13"/>
  <c r="Q229" i="13"/>
  <c r="P229" i="13"/>
  <c r="O229" i="13"/>
  <c r="N229" i="13"/>
  <c r="L229" i="13"/>
  <c r="K229" i="13"/>
  <c r="J229" i="13"/>
  <c r="I229" i="13"/>
  <c r="F229" i="13"/>
  <c r="C229" i="13"/>
  <c r="FU228" i="13"/>
  <c r="FU229" i="13" s="1"/>
  <c r="FT228" i="13"/>
  <c r="FT229" i="13" s="1"/>
  <c r="FS228" i="13"/>
  <c r="FS229" i="13" s="1"/>
  <c r="FR228" i="13"/>
  <c r="FW228" i="13" s="1"/>
  <c r="FW229" i="13" s="1"/>
  <c r="FQ228" i="13"/>
  <c r="FQ229" i="13" s="1"/>
  <c r="FP228" i="13"/>
  <c r="FP229" i="13" s="1"/>
  <c r="FJ228" i="13"/>
  <c r="FJ229" i="13" s="1"/>
  <c r="FH228" i="13"/>
  <c r="FH229" i="13" s="1"/>
  <c r="FE228" i="13"/>
  <c r="FE229" i="13" s="1"/>
  <c r="FB228" i="13"/>
  <c r="FB229" i="13" s="1"/>
  <c r="FA228" i="13"/>
  <c r="FA229" i="13" s="1"/>
  <c r="EZ228" i="13"/>
  <c r="EZ229" i="13" s="1"/>
  <c r="EY228" i="13"/>
  <c r="EY229" i="13" s="1"/>
  <c r="EX228" i="13"/>
  <c r="EX229" i="13" s="1"/>
  <c r="EW228" i="13"/>
  <c r="EW229" i="13" s="1"/>
  <c r="EB228" i="13"/>
  <c r="EB229" i="13" s="1"/>
  <c r="DQ228" i="13"/>
  <c r="DF228" i="13"/>
  <c r="CV228" i="13"/>
  <c r="CV229" i="13" s="1"/>
  <c r="CK228" i="13"/>
  <c r="BY228" i="13"/>
  <c r="BY229" i="13" s="1"/>
  <c r="BN228" i="13"/>
  <c r="BN229" i="13" s="1"/>
  <c r="BC228" i="13"/>
  <c r="BC229" i="13" s="1"/>
  <c r="AR228" i="13"/>
  <c r="AR229" i="13" s="1"/>
  <c r="AG228" i="13"/>
  <c r="W228" i="13"/>
  <c r="W229" i="13" s="1"/>
  <c r="M228" i="13"/>
  <c r="M229" i="13" s="1"/>
  <c r="H228" i="13"/>
  <c r="H229" i="13" s="1"/>
  <c r="G228" i="13"/>
  <c r="G229" i="13" s="1"/>
  <c r="F228" i="13"/>
  <c r="E228" i="13"/>
  <c r="E229" i="13" s="1"/>
  <c r="D228" i="13"/>
  <c r="D229" i="13" s="1"/>
  <c r="C228" i="13"/>
  <c r="FW227" i="13"/>
  <c r="FP227" i="13"/>
  <c r="FJ227" i="13"/>
  <c r="FD227" i="13"/>
  <c r="EW227" i="13"/>
  <c r="EO227" i="13"/>
  <c r="EB227" i="13"/>
  <c r="DQ227" i="13"/>
  <c r="DF227" i="13"/>
  <c r="CV227" i="13"/>
  <c r="CK227" i="13"/>
  <c r="BY227" i="13"/>
  <c r="BN227" i="13"/>
  <c r="BC227" i="13"/>
  <c r="AR227" i="13"/>
  <c r="AG227" i="13"/>
  <c r="W227" i="13"/>
  <c r="M227" i="13"/>
  <c r="FW226" i="13"/>
  <c r="FP226" i="13"/>
  <c r="FJ226" i="13"/>
  <c r="FD226" i="13"/>
  <c r="EW226" i="13"/>
  <c r="EO226" i="13"/>
  <c r="EB226" i="13"/>
  <c r="DQ226" i="13"/>
  <c r="DF226" i="13"/>
  <c r="CV226" i="13"/>
  <c r="CK226" i="13"/>
  <c r="BY226" i="13"/>
  <c r="BN226" i="13"/>
  <c r="BC226" i="13"/>
  <c r="AR226" i="13"/>
  <c r="AG226" i="13"/>
  <c r="W226" i="13"/>
  <c r="M226" i="13"/>
  <c r="FW225" i="13"/>
  <c r="FP225" i="13"/>
  <c r="FJ225" i="13"/>
  <c r="FD225" i="13"/>
  <c r="EW225" i="13"/>
  <c r="EO225" i="13"/>
  <c r="EB225" i="13"/>
  <c r="DQ225" i="13"/>
  <c r="DF225" i="13"/>
  <c r="CV225" i="13"/>
  <c r="CK225" i="13"/>
  <c r="BY225" i="13"/>
  <c r="BN225" i="13"/>
  <c r="BC225" i="13"/>
  <c r="AR225" i="13"/>
  <c r="AG225" i="13"/>
  <c r="W225" i="13"/>
  <c r="M225" i="13"/>
  <c r="FW224" i="13"/>
  <c r="FP224" i="13"/>
  <c r="FJ224" i="13"/>
  <c r="FD224" i="13"/>
  <c r="EW224" i="13"/>
  <c r="EO224" i="13"/>
  <c r="EB224" i="13"/>
  <c r="DQ224" i="13"/>
  <c r="DF224" i="13"/>
  <c r="CV224" i="13"/>
  <c r="CK224" i="13"/>
  <c r="BY224" i="13"/>
  <c r="BN224" i="13"/>
  <c r="BC224" i="13"/>
  <c r="AR224" i="13"/>
  <c r="AG224" i="13"/>
  <c r="W224" i="13"/>
  <c r="M224" i="13"/>
  <c r="FW223" i="13"/>
  <c r="FP223" i="13"/>
  <c r="FJ223" i="13"/>
  <c r="FD223" i="13"/>
  <c r="EW223" i="13"/>
  <c r="EO223" i="13"/>
  <c r="EB223" i="13"/>
  <c r="DQ223" i="13"/>
  <c r="DF223" i="13"/>
  <c r="CV223" i="13"/>
  <c r="CK223" i="13"/>
  <c r="BY223" i="13"/>
  <c r="BN223" i="13"/>
  <c r="BC223" i="13"/>
  <c r="AR223" i="13"/>
  <c r="AG223" i="13"/>
  <c r="W223" i="13"/>
  <c r="M223" i="13"/>
  <c r="FW222" i="13"/>
  <c r="FP222" i="13"/>
  <c r="FJ222" i="13"/>
  <c r="FD222" i="13"/>
  <c r="EW222" i="13"/>
  <c r="EO222" i="13"/>
  <c r="EB222" i="13"/>
  <c r="DQ222" i="13"/>
  <c r="DF222" i="13"/>
  <c r="CV222" i="13"/>
  <c r="CK222" i="13"/>
  <c r="BY222" i="13"/>
  <c r="BN222" i="13"/>
  <c r="BC222" i="13"/>
  <c r="AR222" i="13"/>
  <c r="AG222" i="13"/>
  <c r="W222" i="13"/>
  <c r="M222" i="13"/>
  <c r="FW221" i="13"/>
  <c r="FP221" i="13"/>
  <c r="FJ221" i="13"/>
  <c r="FD221" i="13"/>
  <c r="EW221" i="13"/>
  <c r="EO221" i="13"/>
  <c r="EB221" i="13"/>
  <c r="DQ221" i="13"/>
  <c r="DF221" i="13"/>
  <c r="CV221" i="13"/>
  <c r="CK221" i="13"/>
  <c r="BY221" i="13"/>
  <c r="BN221" i="13"/>
  <c r="BC221" i="13"/>
  <c r="AR221" i="13"/>
  <c r="AG221" i="13"/>
  <c r="W221" i="13"/>
  <c r="M221" i="13"/>
  <c r="FW220" i="13"/>
  <c r="FP220" i="13"/>
  <c r="FJ220" i="13"/>
  <c r="FD220" i="13"/>
  <c r="EW220" i="13"/>
  <c r="EO220" i="13"/>
  <c r="EB220" i="13"/>
  <c r="DQ220" i="13"/>
  <c r="DF220" i="13"/>
  <c r="CV220" i="13"/>
  <c r="CK220" i="13"/>
  <c r="BY220" i="13"/>
  <c r="BN220" i="13"/>
  <c r="BC220" i="13"/>
  <c r="AR220" i="13"/>
  <c r="AG220" i="13"/>
  <c r="W220" i="13"/>
  <c r="M220" i="13"/>
  <c r="FW219" i="13"/>
  <c r="FP219" i="13"/>
  <c r="FJ219" i="13"/>
  <c r="FD219" i="13"/>
  <c r="EW219" i="13"/>
  <c r="EO219" i="13"/>
  <c r="EO229" i="13" s="1"/>
  <c r="EB219" i="13"/>
  <c r="DQ219" i="13"/>
  <c r="DQ229" i="13" s="1"/>
  <c r="DF219" i="13"/>
  <c r="CV219" i="13"/>
  <c r="CK219" i="13"/>
  <c r="BY219" i="13"/>
  <c r="BN219" i="13"/>
  <c r="BC219" i="13"/>
  <c r="AR219" i="13"/>
  <c r="AG219" i="13"/>
  <c r="W219" i="13"/>
  <c r="M219" i="13"/>
  <c r="FW218" i="13"/>
  <c r="FP218" i="13"/>
  <c r="FJ218" i="13"/>
  <c r="FD218" i="13"/>
  <c r="EW218" i="13"/>
  <c r="EO218" i="13"/>
  <c r="EB218" i="13"/>
  <c r="DQ218" i="13"/>
  <c r="DF218" i="13"/>
  <c r="CV218" i="13"/>
  <c r="CK218" i="13"/>
  <c r="BY218" i="13"/>
  <c r="BN218" i="13"/>
  <c r="BC218" i="13"/>
  <c r="AR218" i="13"/>
  <c r="AG218" i="13"/>
  <c r="W218" i="13"/>
  <c r="M218" i="13"/>
  <c r="FW217" i="13"/>
  <c r="FP217" i="13"/>
  <c r="FJ217" i="13"/>
  <c r="FD217" i="13"/>
  <c r="EW217" i="13"/>
  <c r="EO217" i="13"/>
  <c r="EB217" i="13"/>
  <c r="DQ217" i="13"/>
  <c r="DF217" i="13"/>
  <c r="CV217" i="13"/>
  <c r="CK217" i="13"/>
  <c r="BY217" i="13"/>
  <c r="BN217" i="13"/>
  <c r="BC217" i="13"/>
  <c r="AR217" i="13"/>
  <c r="AG217" i="13"/>
  <c r="W217" i="13"/>
  <c r="M217" i="13"/>
  <c r="FW216" i="13"/>
  <c r="FP216" i="13"/>
  <c r="FJ216" i="13"/>
  <c r="FD216" i="13"/>
  <c r="EW216" i="13"/>
  <c r="EO216" i="13"/>
  <c r="EB216" i="13"/>
  <c r="DQ216" i="13"/>
  <c r="DF216" i="13"/>
  <c r="CV216" i="13"/>
  <c r="CK216" i="13"/>
  <c r="BY216" i="13"/>
  <c r="BN216" i="13"/>
  <c r="BC216" i="13"/>
  <c r="AR216" i="13"/>
  <c r="AG216" i="13"/>
  <c r="W216" i="13"/>
  <c r="M216" i="13"/>
  <c r="FW215" i="13"/>
  <c r="FP215" i="13"/>
  <c r="FJ215" i="13"/>
  <c r="FD215" i="13"/>
  <c r="EW215" i="13"/>
  <c r="EO215" i="13"/>
  <c r="EB215" i="13"/>
  <c r="DQ215" i="13"/>
  <c r="DF215" i="13"/>
  <c r="CV215" i="13"/>
  <c r="CK215" i="13"/>
  <c r="BY215" i="13"/>
  <c r="BN215" i="13"/>
  <c r="BC215" i="13"/>
  <c r="AR215" i="13"/>
  <c r="AG215" i="13"/>
  <c r="W215" i="13"/>
  <c r="M215" i="13"/>
  <c r="FW214" i="13"/>
  <c r="FP214" i="13"/>
  <c r="FJ214" i="13"/>
  <c r="FD214" i="13"/>
  <c r="EW214" i="13"/>
  <c r="EO214" i="13"/>
  <c r="EB214" i="13"/>
  <c r="DQ214" i="13"/>
  <c r="DF214" i="13"/>
  <c r="CV214" i="13"/>
  <c r="CK214" i="13"/>
  <c r="BY214" i="13"/>
  <c r="BN214" i="13"/>
  <c r="BC214" i="13"/>
  <c r="AR214" i="13"/>
  <c r="AG214" i="13"/>
  <c r="W214" i="13"/>
  <c r="M214" i="13"/>
  <c r="FW213" i="13"/>
  <c r="FP213" i="13"/>
  <c r="FJ213" i="13"/>
  <c r="FD213" i="13"/>
  <c r="EW213" i="13"/>
  <c r="EO213" i="13"/>
  <c r="EB213" i="13"/>
  <c r="DQ213" i="13"/>
  <c r="DF213" i="13"/>
  <c r="CV213" i="13"/>
  <c r="CK213" i="13"/>
  <c r="BY213" i="13"/>
  <c r="BN213" i="13"/>
  <c r="BC213" i="13"/>
  <c r="AR213" i="13"/>
  <c r="AG213" i="13"/>
  <c r="W213" i="13"/>
  <c r="M213" i="13"/>
  <c r="FW212" i="13"/>
  <c r="FP212" i="13"/>
  <c r="FJ212" i="13"/>
  <c r="FD212" i="13"/>
  <c r="EW212" i="13"/>
  <c r="EO212" i="13"/>
  <c r="EB212" i="13"/>
  <c r="DQ212" i="13"/>
  <c r="DF212" i="13"/>
  <c r="CV212" i="13"/>
  <c r="CK212" i="13"/>
  <c r="BY212" i="13"/>
  <c r="BN212" i="13"/>
  <c r="BC212" i="13"/>
  <c r="AR212" i="13"/>
  <c r="AG212" i="13"/>
  <c r="W212" i="13"/>
  <c r="M212" i="13"/>
  <c r="FW211" i="13"/>
  <c r="FP211" i="13"/>
  <c r="FJ211" i="13"/>
  <c r="FD211" i="13"/>
  <c r="EW211" i="13"/>
  <c r="EO211" i="13"/>
  <c r="EB211" i="13"/>
  <c r="DQ211" i="13"/>
  <c r="DF211" i="13"/>
  <c r="CV211" i="13"/>
  <c r="CK211" i="13"/>
  <c r="BY211" i="13"/>
  <c r="BN211" i="13"/>
  <c r="BC211" i="13"/>
  <c r="AR211" i="13"/>
  <c r="AG211" i="13"/>
  <c r="W211" i="13"/>
  <c r="M211" i="13"/>
  <c r="FW210" i="13"/>
  <c r="FP210" i="13"/>
  <c r="FJ210" i="13"/>
  <c r="FD210" i="13"/>
  <c r="EW210" i="13"/>
  <c r="EO210" i="13"/>
  <c r="EB210" i="13"/>
  <c r="DQ210" i="13"/>
  <c r="DF210" i="13"/>
  <c r="CV210" i="13"/>
  <c r="CK210" i="13"/>
  <c r="BY210" i="13"/>
  <c r="BN210" i="13"/>
  <c r="BC210" i="13"/>
  <c r="AR210" i="13"/>
  <c r="AG210" i="13"/>
  <c r="W210" i="13"/>
  <c r="M210" i="13"/>
  <c r="FW209" i="13"/>
  <c r="FP209" i="13"/>
  <c r="FJ209" i="13"/>
  <c r="FD209" i="13"/>
  <c r="EW209" i="13"/>
  <c r="EO209" i="13"/>
  <c r="EB209" i="13"/>
  <c r="DQ209" i="13"/>
  <c r="DF209" i="13"/>
  <c r="CV209" i="13"/>
  <c r="CK209" i="13"/>
  <c r="BY209" i="13"/>
  <c r="BN209" i="13"/>
  <c r="BC209" i="13"/>
  <c r="AR209" i="13"/>
  <c r="AG209" i="13"/>
  <c r="W209" i="13"/>
  <c r="M209" i="13"/>
  <c r="FW208" i="13"/>
  <c r="FP208" i="13"/>
  <c r="FJ208" i="13"/>
  <c r="FD208" i="13"/>
  <c r="EW208" i="13"/>
  <c r="EO208" i="13"/>
  <c r="EB208" i="13"/>
  <c r="DQ208" i="13"/>
  <c r="DF208" i="13"/>
  <c r="CV208" i="13"/>
  <c r="CK208" i="13"/>
  <c r="BY208" i="13"/>
  <c r="BN208" i="13"/>
  <c r="BC208" i="13"/>
  <c r="AR208" i="13"/>
  <c r="AG208" i="13"/>
  <c r="W208" i="13"/>
  <c r="M208" i="13"/>
  <c r="FW207" i="13"/>
  <c r="FP207" i="13"/>
  <c r="FJ207" i="13"/>
  <c r="FD207" i="13"/>
  <c r="EW207" i="13"/>
  <c r="EO207" i="13"/>
  <c r="EB207" i="13"/>
  <c r="DQ207" i="13"/>
  <c r="DF207" i="13"/>
  <c r="CV207" i="13"/>
  <c r="CK207" i="13"/>
  <c r="BY207" i="13"/>
  <c r="BN207" i="13"/>
  <c r="BC207" i="13"/>
  <c r="AR207" i="13"/>
  <c r="AG207" i="13"/>
  <c r="W207" i="13"/>
  <c r="M207" i="13"/>
  <c r="FW206" i="13"/>
  <c r="FP206" i="13"/>
  <c r="FJ206" i="13"/>
  <c r="FD206" i="13"/>
  <c r="EW206" i="13"/>
  <c r="EO206" i="13"/>
  <c r="EB206" i="13"/>
  <c r="DQ206" i="13"/>
  <c r="DF206" i="13"/>
  <c r="CV206" i="13"/>
  <c r="CK206" i="13"/>
  <c r="BY206" i="13"/>
  <c r="BN206" i="13"/>
  <c r="BC206" i="13"/>
  <c r="AR206" i="13"/>
  <c r="AG206" i="13"/>
  <c r="W206" i="13"/>
  <c r="M206" i="13"/>
  <c r="FW205" i="13"/>
  <c r="FP205" i="13"/>
  <c r="FJ205" i="13"/>
  <c r="FD205" i="13"/>
  <c r="EW205" i="13"/>
  <c r="EO205" i="13"/>
  <c r="EB205" i="13"/>
  <c r="DQ205" i="13"/>
  <c r="DF205" i="13"/>
  <c r="CV205" i="13"/>
  <c r="CK205" i="13"/>
  <c r="BY205" i="13"/>
  <c r="BN205" i="13"/>
  <c r="BC205" i="13"/>
  <c r="AR205" i="13"/>
  <c r="AG205" i="13"/>
  <c r="W205" i="13"/>
  <c r="M205" i="13"/>
  <c r="FW204" i="13"/>
  <c r="FP204" i="13"/>
  <c r="FJ204" i="13"/>
  <c r="FD204" i="13"/>
  <c r="EW204" i="13"/>
  <c r="EO204" i="13"/>
  <c r="EB204" i="13"/>
  <c r="DQ204" i="13"/>
  <c r="DF204" i="13"/>
  <c r="CV204" i="13"/>
  <c r="CK204" i="13"/>
  <c r="BY204" i="13"/>
  <c r="BN204" i="13"/>
  <c r="BC204" i="13"/>
  <c r="AR204" i="13"/>
  <c r="AG204" i="13"/>
  <c r="W204" i="13"/>
  <c r="M204" i="13"/>
  <c r="FW203" i="13"/>
  <c r="FP203" i="13"/>
  <c r="FJ203" i="13"/>
  <c r="FD203" i="13"/>
  <c r="EW203" i="13"/>
  <c r="EO203" i="13"/>
  <c r="EB203" i="13"/>
  <c r="DQ203" i="13"/>
  <c r="DF203" i="13"/>
  <c r="CV203" i="13"/>
  <c r="CK203" i="13"/>
  <c r="BY203" i="13"/>
  <c r="BN203" i="13"/>
  <c r="BC203" i="13"/>
  <c r="AR203" i="13"/>
  <c r="AG203" i="13"/>
  <c r="W203" i="13"/>
  <c r="M203" i="13"/>
  <c r="FW202" i="13"/>
  <c r="FP202" i="13"/>
  <c r="FJ202" i="13"/>
  <c r="FD202" i="13"/>
  <c r="EW202" i="13"/>
  <c r="EO202" i="13"/>
  <c r="EB202" i="13"/>
  <c r="DQ202" i="13"/>
  <c r="DF202" i="13"/>
  <c r="CV202" i="13"/>
  <c r="CK202" i="13"/>
  <c r="BY202" i="13"/>
  <c r="BN202" i="13"/>
  <c r="BC202" i="13"/>
  <c r="AR202" i="13"/>
  <c r="AG202" i="13"/>
  <c r="W202" i="13"/>
  <c r="M202" i="13"/>
  <c r="FW201" i="13"/>
  <c r="FP201" i="13"/>
  <c r="FJ201" i="13"/>
  <c r="FD201" i="13"/>
  <c r="EW201" i="13"/>
  <c r="EO201" i="13"/>
  <c r="EB201" i="13"/>
  <c r="DQ201" i="13"/>
  <c r="DF201" i="13"/>
  <c r="CV201" i="13"/>
  <c r="CK201" i="13"/>
  <c r="BY201" i="13"/>
  <c r="BN201" i="13"/>
  <c r="BC201" i="13"/>
  <c r="AR201" i="13"/>
  <c r="AG201" i="13"/>
  <c r="W201" i="13"/>
  <c r="M201" i="13"/>
  <c r="FW200" i="13"/>
  <c r="FP200" i="13"/>
  <c r="FJ200" i="13"/>
  <c r="FD200" i="13"/>
  <c r="EW200" i="13"/>
  <c r="EO200" i="13"/>
  <c r="EB200" i="13"/>
  <c r="DQ200" i="13"/>
  <c r="DF200" i="13"/>
  <c r="CV200" i="13"/>
  <c r="CK200" i="13"/>
  <c r="BY200" i="13"/>
  <c r="BN200" i="13"/>
  <c r="BC200" i="13"/>
  <c r="AR200" i="13"/>
  <c r="AG200" i="13"/>
  <c r="W200" i="13"/>
  <c r="M200" i="13"/>
  <c r="FW199" i="13"/>
  <c r="FP199" i="13"/>
  <c r="FJ199" i="13"/>
  <c r="FD199" i="13"/>
  <c r="EW199" i="13"/>
  <c r="EO199" i="13"/>
  <c r="EB199" i="13"/>
  <c r="DQ199" i="13"/>
  <c r="DF199" i="13"/>
  <c r="CV199" i="13"/>
  <c r="CK199" i="13"/>
  <c r="BY199" i="13"/>
  <c r="BN199" i="13"/>
  <c r="BC199" i="13"/>
  <c r="AR199" i="13"/>
  <c r="AG199" i="13"/>
  <c r="W199" i="13"/>
  <c r="M199" i="13"/>
  <c r="FW198" i="13"/>
  <c r="FP198" i="13"/>
  <c r="FJ198" i="13"/>
  <c r="FD198" i="13"/>
  <c r="EW198" i="13"/>
  <c r="EO198" i="13"/>
  <c r="EB198" i="13"/>
  <c r="DQ198" i="13"/>
  <c r="DF198" i="13"/>
  <c r="CV198" i="13"/>
  <c r="CK198" i="13"/>
  <c r="BY198" i="13"/>
  <c r="BN198" i="13"/>
  <c r="BC198" i="13"/>
  <c r="AR198" i="13"/>
  <c r="AG198" i="13"/>
  <c r="W198" i="13"/>
  <c r="M198" i="13"/>
  <c r="FW197" i="13"/>
  <c r="FP197" i="13"/>
  <c r="FJ197" i="13"/>
  <c r="FD197" i="13"/>
  <c r="EW197" i="13"/>
  <c r="EO197" i="13"/>
  <c r="EB197" i="13"/>
  <c r="DQ197" i="13"/>
  <c r="DF197" i="13"/>
  <c r="CV197" i="13"/>
  <c r="CK197" i="13"/>
  <c r="BY197" i="13"/>
  <c r="BN197" i="13"/>
  <c r="BC197" i="13"/>
  <c r="AR197" i="13"/>
  <c r="AG197" i="13"/>
  <c r="W197" i="13"/>
  <c r="M197" i="13"/>
  <c r="FW196" i="13"/>
  <c r="FP196" i="13"/>
  <c r="FJ196" i="13"/>
  <c r="FD196" i="13"/>
  <c r="EW196" i="13"/>
  <c r="EO196" i="13"/>
  <c r="EB196" i="13"/>
  <c r="DQ196" i="13"/>
  <c r="DF196" i="13"/>
  <c r="CV196" i="13"/>
  <c r="CK196" i="13"/>
  <c r="BY196" i="13"/>
  <c r="BN196" i="13"/>
  <c r="BC196" i="13"/>
  <c r="AR196" i="13"/>
  <c r="AG196" i="13"/>
  <c r="W196" i="13"/>
  <c r="M196" i="13"/>
  <c r="FW195" i="13"/>
  <c r="FP195" i="13"/>
  <c r="FJ195" i="13"/>
  <c r="FD195" i="13"/>
  <c r="EW195" i="13"/>
  <c r="EO195" i="13"/>
  <c r="EB195" i="13"/>
  <c r="DQ195" i="13"/>
  <c r="DF195" i="13"/>
  <c r="CV195" i="13"/>
  <c r="CK195" i="13"/>
  <c r="BY195" i="13"/>
  <c r="BN195" i="13"/>
  <c r="BC195" i="13"/>
  <c r="AR195" i="13"/>
  <c r="AG195" i="13"/>
  <c r="W195" i="13"/>
  <c r="M195" i="13"/>
  <c r="FW194" i="13"/>
  <c r="FP194" i="13"/>
  <c r="FJ194" i="13"/>
  <c r="FD194" i="13"/>
  <c r="EW194" i="13"/>
  <c r="EO194" i="13"/>
  <c r="EB194" i="13"/>
  <c r="DQ194" i="13"/>
  <c r="DF194" i="13"/>
  <c r="CV194" i="13"/>
  <c r="CK194" i="13"/>
  <c r="BY194" i="13"/>
  <c r="BN194" i="13"/>
  <c r="BC194" i="13"/>
  <c r="AR194" i="13"/>
  <c r="AG194" i="13"/>
  <c r="W194" i="13"/>
  <c r="M194" i="13"/>
  <c r="FW193" i="13"/>
  <c r="FP193" i="13"/>
  <c r="FJ193" i="13"/>
  <c r="FD193" i="13"/>
  <c r="EW193" i="13"/>
  <c r="EO193" i="13"/>
  <c r="EB193" i="13"/>
  <c r="DQ193" i="13"/>
  <c r="DF193" i="13"/>
  <c r="CV193" i="13"/>
  <c r="CK193" i="13"/>
  <c r="BY193" i="13"/>
  <c r="BN193" i="13"/>
  <c r="BC193" i="13"/>
  <c r="AR193" i="13"/>
  <c r="AG193" i="13"/>
  <c r="W193" i="13"/>
  <c r="M193" i="13"/>
  <c r="FW192" i="13"/>
  <c r="FP192" i="13"/>
  <c r="FJ192" i="13"/>
  <c r="FD192" i="13"/>
  <c r="EW192" i="13"/>
  <c r="EO192" i="13"/>
  <c r="EB192" i="13"/>
  <c r="DQ192" i="13"/>
  <c r="DF192" i="13"/>
  <c r="CV192" i="13"/>
  <c r="CK192" i="13"/>
  <c r="BY192" i="13"/>
  <c r="BN192" i="13"/>
  <c r="BC192" i="13"/>
  <c r="AR192" i="13"/>
  <c r="AG192" i="13"/>
  <c r="W192" i="13"/>
  <c r="M192" i="13"/>
  <c r="FW191" i="13"/>
  <c r="FP191" i="13"/>
  <c r="FJ191" i="13"/>
  <c r="FD191" i="13"/>
  <c r="EW191" i="13"/>
  <c r="EO191" i="13"/>
  <c r="EB191" i="13"/>
  <c r="DQ191" i="13"/>
  <c r="DF191" i="13"/>
  <c r="CV191" i="13"/>
  <c r="CK191" i="13"/>
  <c r="BY191" i="13"/>
  <c r="BN191" i="13"/>
  <c r="BC191" i="13"/>
  <c r="AR191" i="13"/>
  <c r="AG191" i="13"/>
  <c r="W191" i="13"/>
  <c r="M191" i="13"/>
  <c r="FW190" i="13"/>
  <c r="FP190" i="13"/>
  <c r="FJ190" i="13"/>
  <c r="FD190" i="13"/>
  <c r="EW190" i="13"/>
  <c r="EO190" i="13"/>
  <c r="EB190" i="13"/>
  <c r="DQ190" i="13"/>
  <c r="DF190" i="13"/>
  <c r="CV190" i="13"/>
  <c r="CK190" i="13"/>
  <c r="CK229" i="13" s="1"/>
  <c r="BY190" i="13"/>
  <c r="BN190" i="13"/>
  <c r="BC190" i="13"/>
  <c r="AR190" i="13"/>
  <c r="AG190" i="13"/>
  <c r="AG229" i="13" s="1"/>
  <c r="W190" i="13"/>
  <c r="M190" i="13"/>
  <c r="FW189" i="13"/>
  <c r="FP189" i="13"/>
  <c r="FJ189" i="13"/>
  <c r="FD189" i="13"/>
  <c r="EW189" i="13"/>
  <c r="EO189" i="13"/>
  <c r="EB189" i="13"/>
  <c r="DQ189" i="13"/>
  <c r="DF189" i="13"/>
  <c r="CV189" i="13"/>
  <c r="CK189" i="13"/>
  <c r="BY189" i="13"/>
  <c r="BN189" i="13"/>
  <c r="BC189" i="13"/>
  <c r="AR189" i="13"/>
  <c r="AG189" i="13"/>
  <c r="W189" i="13"/>
  <c r="M189" i="13"/>
  <c r="FW188" i="13"/>
  <c r="FP188" i="13"/>
  <c r="FJ188" i="13"/>
  <c r="FD188" i="13"/>
  <c r="EW188" i="13"/>
  <c r="EO188" i="13"/>
  <c r="EB188" i="13"/>
  <c r="DQ188" i="13"/>
  <c r="DF188" i="13"/>
  <c r="CV188" i="13"/>
  <c r="CK188" i="13"/>
  <c r="BY188" i="13"/>
  <c r="BN188" i="13"/>
  <c r="BC188" i="13"/>
  <c r="AR188" i="13"/>
  <c r="AG188" i="13"/>
  <c r="W188" i="13"/>
  <c r="M188" i="13"/>
  <c r="FW187" i="13"/>
  <c r="FP187" i="13"/>
  <c r="FJ187" i="13"/>
  <c r="FD187" i="13"/>
  <c r="EW187" i="13"/>
  <c r="EO187" i="13"/>
  <c r="EB187" i="13"/>
  <c r="DQ187" i="13"/>
  <c r="DF187" i="13"/>
  <c r="CV187" i="13"/>
  <c r="CK187" i="13"/>
  <c r="BY187" i="13"/>
  <c r="BN187" i="13"/>
  <c r="BC187" i="13"/>
  <c r="AR187" i="13"/>
  <c r="AG187" i="13"/>
  <c r="W187" i="13"/>
  <c r="M187" i="13"/>
  <c r="FW186" i="13"/>
  <c r="FP186" i="13"/>
  <c r="FJ186" i="13"/>
  <c r="FD186" i="13"/>
  <c r="EW186" i="13"/>
  <c r="EO186" i="13"/>
  <c r="EB186" i="13"/>
  <c r="DQ186" i="13"/>
  <c r="DF186" i="13"/>
  <c r="CV186" i="13"/>
  <c r="CK186" i="13"/>
  <c r="BY186" i="13"/>
  <c r="BN186" i="13"/>
  <c r="BC186" i="13"/>
  <c r="AR186" i="13"/>
  <c r="AG186" i="13"/>
  <c r="W186" i="13"/>
  <c r="M186" i="13"/>
  <c r="FW185" i="13"/>
  <c r="FP185" i="13"/>
  <c r="FJ185" i="13"/>
  <c r="FD185" i="13"/>
  <c r="EW185" i="13"/>
  <c r="EO185" i="13"/>
  <c r="EB185" i="13"/>
  <c r="DQ185" i="13"/>
  <c r="DF185" i="13"/>
  <c r="CV185" i="13"/>
  <c r="CK185" i="13"/>
  <c r="BY185" i="13"/>
  <c r="BN185" i="13"/>
  <c r="BC185" i="13"/>
  <c r="AR185" i="13"/>
  <c r="AG185" i="13"/>
  <c r="W185" i="13"/>
  <c r="M185" i="13"/>
  <c r="FW184" i="13"/>
  <c r="FP184" i="13"/>
  <c r="FJ184" i="13"/>
  <c r="FD184" i="13"/>
  <c r="EW184" i="13"/>
  <c r="EO184" i="13"/>
  <c r="EB184" i="13"/>
  <c r="DQ184" i="13"/>
  <c r="DF184" i="13"/>
  <c r="CV184" i="13"/>
  <c r="CK184" i="13"/>
  <c r="BY184" i="13"/>
  <c r="BN184" i="13"/>
  <c r="BC184" i="13"/>
  <c r="AR184" i="13"/>
  <c r="AG184" i="13"/>
  <c r="W184" i="13"/>
  <c r="M184" i="13"/>
  <c r="FW183" i="13"/>
  <c r="FP183" i="13"/>
  <c r="FJ183" i="13"/>
  <c r="FD183" i="13"/>
  <c r="EW183" i="13"/>
  <c r="EO183" i="13"/>
  <c r="EB183" i="13"/>
  <c r="DQ183" i="13"/>
  <c r="DF183" i="13"/>
  <c r="CV183" i="13"/>
  <c r="CK183" i="13"/>
  <c r="BY183" i="13"/>
  <c r="BN183" i="13"/>
  <c r="BC183" i="13"/>
  <c r="AR183" i="13"/>
  <c r="AG183" i="13"/>
  <c r="W183" i="13"/>
  <c r="M183" i="13"/>
  <c r="FW182" i="13"/>
  <c r="FP182" i="13"/>
  <c r="FJ182" i="13"/>
  <c r="FD182" i="13"/>
  <c r="EW182" i="13"/>
  <c r="EO182" i="13"/>
  <c r="EB182" i="13"/>
  <c r="DQ182" i="13"/>
  <c r="DF182" i="13"/>
  <c r="CV182" i="13"/>
  <c r="CK182" i="13"/>
  <c r="BY182" i="13"/>
  <c r="BN182" i="13"/>
  <c r="BC182" i="13"/>
  <c r="AR182" i="13"/>
  <c r="AG182" i="13"/>
  <c r="W182" i="13"/>
  <c r="M182" i="13"/>
  <c r="FW181" i="13"/>
  <c r="FP181" i="13"/>
  <c r="FJ181" i="13"/>
  <c r="FD181" i="13"/>
  <c r="EW181" i="13"/>
  <c r="EO181" i="13"/>
  <c r="EB181" i="13"/>
  <c r="DQ181" i="13"/>
  <c r="DF181" i="13"/>
  <c r="CV181" i="13"/>
  <c r="CK181" i="13"/>
  <c r="BY181" i="13"/>
  <c r="BN181" i="13"/>
  <c r="BC181" i="13"/>
  <c r="AR181" i="13"/>
  <c r="AG181" i="13"/>
  <c r="W181" i="13"/>
  <c r="M181" i="13"/>
  <c r="FW180" i="13"/>
  <c r="FP180" i="13"/>
  <c r="FJ180" i="13"/>
  <c r="FD180" i="13"/>
  <c r="EW180" i="13"/>
  <c r="EO180" i="13"/>
  <c r="EB180" i="13"/>
  <c r="DQ180" i="13"/>
  <c r="DF180" i="13"/>
  <c r="CV180" i="13"/>
  <c r="CK180" i="13"/>
  <c r="BY180" i="13"/>
  <c r="BN180" i="13"/>
  <c r="BC180" i="13"/>
  <c r="AR180" i="13"/>
  <c r="AG180" i="13"/>
  <c r="W180" i="13"/>
  <c r="M180" i="13"/>
  <c r="FW179" i="13"/>
  <c r="FP179" i="13"/>
  <c r="FJ179" i="13"/>
  <c r="FD179" i="13"/>
  <c r="EW179" i="13"/>
  <c r="EO179" i="13"/>
  <c r="EB179" i="13"/>
  <c r="DQ179" i="13"/>
  <c r="DF179" i="13"/>
  <c r="CV179" i="13"/>
  <c r="CK179" i="13"/>
  <c r="BY179" i="13"/>
  <c r="BN179" i="13"/>
  <c r="BC179" i="13"/>
  <c r="AR179" i="13"/>
  <c r="AG179" i="13"/>
  <c r="W179" i="13"/>
  <c r="M179" i="13"/>
  <c r="FW178" i="13"/>
  <c r="FP178" i="13"/>
  <c r="FJ178" i="13"/>
  <c r="FD178" i="13"/>
  <c r="EW178" i="13"/>
  <c r="EO178" i="13"/>
  <c r="EB178" i="13"/>
  <c r="DQ178" i="13"/>
  <c r="DF178" i="13"/>
  <c r="CV178" i="13"/>
  <c r="CK178" i="13"/>
  <c r="BY178" i="13"/>
  <c r="BN178" i="13"/>
  <c r="BC178" i="13"/>
  <c r="AR178" i="13"/>
  <c r="AG178" i="13"/>
  <c r="W178" i="13"/>
  <c r="M178" i="13"/>
  <c r="FW177" i="13"/>
  <c r="FP177" i="13"/>
  <c r="FJ177" i="13"/>
  <c r="FD177" i="13"/>
  <c r="EW177" i="13"/>
  <c r="EO177" i="13"/>
  <c r="EB177" i="13"/>
  <c r="DQ177" i="13"/>
  <c r="DF177" i="13"/>
  <c r="CV177" i="13"/>
  <c r="CK177" i="13"/>
  <c r="BY177" i="13"/>
  <c r="BN177" i="13"/>
  <c r="BC177" i="13"/>
  <c r="AR177" i="13"/>
  <c r="AG177" i="13"/>
  <c r="W177" i="13"/>
  <c r="M177" i="13"/>
  <c r="FW176" i="13"/>
  <c r="FP176" i="13"/>
  <c r="FJ176" i="13"/>
  <c r="FD176" i="13"/>
  <c r="EW176" i="13"/>
  <c r="EO176" i="13"/>
  <c r="EB176" i="13"/>
  <c r="DQ176" i="13"/>
  <c r="DF176" i="13"/>
  <c r="CV176" i="13"/>
  <c r="CK176" i="13"/>
  <c r="BY176" i="13"/>
  <c r="BN176" i="13"/>
  <c r="BC176" i="13"/>
  <c r="AR176" i="13"/>
  <c r="AG176" i="13"/>
  <c r="W176" i="13"/>
  <c r="M176" i="13"/>
  <c r="FW175" i="13"/>
  <c r="FP175" i="13"/>
  <c r="FJ175" i="13"/>
  <c r="FD175" i="13"/>
  <c r="EW175" i="13"/>
  <c r="EO175" i="13"/>
  <c r="EB175" i="13"/>
  <c r="DQ175" i="13"/>
  <c r="DF175" i="13"/>
  <c r="CV175" i="13"/>
  <c r="CK175" i="13"/>
  <c r="BY175" i="13"/>
  <c r="BN175" i="13"/>
  <c r="BC175" i="13"/>
  <c r="AR175" i="13"/>
  <c r="AG175" i="13"/>
  <c r="W175" i="13"/>
  <c r="M175" i="13"/>
  <c r="FW174" i="13"/>
  <c r="FP174" i="13"/>
  <c r="FJ174" i="13"/>
  <c r="FD174" i="13"/>
  <c r="EW174" i="13"/>
  <c r="EO174" i="13"/>
  <c r="EB174" i="13"/>
  <c r="DQ174" i="13"/>
  <c r="DF174" i="13"/>
  <c r="CV174" i="13"/>
  <c r="CK174" i="13"/>
  <c r="BY174" i="13"/>
  <c r="BN174" i="13"/>
  <c r="BC174" i="13"/>
  <c r="AR174" i="13"/>
  <c r="AG174" i="13"/>
  <c r="W174" i="13"/>
  <c r="M174" i="13"/>
  <c r="FW173" i="13"/>
  <c r="FP173" i="13"/>
  <c r="FJ173" i="13"/>
  <c r="FD173" i="13"/>
  <c r="EW173" i="13"/>
  <c r="EO173" i="13"/>
  <c r="EB173" i="13"/>
  <c r="DQ173" i="13"/>
  <c r="DF173" i="13"/>
  <c r="CV173" i="13"/>
  <c r="CK173" i="13"/>
  <c r="BY173" i="13"/>
  <c r="BN173" i="13"/>
  <c r="BC173" i="13"/>
  <c r="AR173" i="13"/>
  <c r="AG173" i="13"/>
  <c r="W173" i="13"/>
  <c r="M173" i="13"/>
  <c r="FW172" i="13"/>
  <c r="FP172" i="13"/>
  <c r="FJ172" i="13"/>
  <c r="FD172" i="13"/>
  <c r="EW172" i="13"/>
  <c r="EO172" i="13"/>
  <c r="EB172" i="13"/>
  <c r="DQ172" i="13"/>
  <c r="DF172" i="13"/>
  <c r="CV172" i="13"/>
  <c r="CK172" i="13"/>
  <c r="BY172" i="13"/>
  <c r="BN172" i="13"/>
  <c r="BC172" i="13"/>
  <c r="AR172" i="13"/>
  <c r="AG172" i="13"/>
  <c r="W172" i="13"/>
  <c r="M172" i="13"/>
  <c r="FW171" i="13"/>
  <c r="FP171" i="13"/>
  <c r="FJ171" i="13"/>
  <c r="FD171" i="13"/>
  <c r="EW171" i="13"/>
  <c r="EO171" i="13"/>
  <c r="EB171" i="13"/>
  <c r="DQ171" i="13"/>
  <c r="DF171" i="13"/>
  <c r="CV171" i="13"/>
  <c r="CK171" i="13"/>
  <c r="BY171" i="13"/>
  <c r="BN171" i="13"/>
  <c r="BC171" i="13"/>
  <c r="AR171" i="13"/>
  <c r="AG171" i="13"/>
  <c r="W171" i="13"/>
  <c r="M171" i="13"/>
  <c r="FW170" i="13"/>
  <c r="FP170" i="13"/>
  <c r="FJ170" i="13"/>
  <c r="FD170" i="13"/>
  <c r="EW170" i="13"/>
  <c r="EO170" i="13"/>
  <c r="EB170" i="13"/>
  <c r="DQ170" i="13"/>
  <c r="DF170" i="13"/>
  <c r="CV170" i="13"/>
  <c r="CK170" i="13"/>
  <c r="BY170" i="13"/>
  <c r="BN170" i="13"/>
  <c r="BC170" i="13"/>
  <c r="AR170" i="13"/>
  <c r="AG170" i="13"/>
  <c r="W170" i="13"/>
  <c r="M170" i="13"/>
  <c r="FW169" i="13"/>
  <c r="FP169" i="13"/>
  <c r="FJ169" i="13"/>
  <c r="FD169" i="13"/>
  <c r="EW169" i="13"/>
  <c r="EO169" i="13"/>
  <c r="EB169" i="13"/>
  <c r="DQ169" i="13"/>
  <c r="DF169" i="13"/>
  <c r="CV169" i="13"/>
  <c r="CK169" i="13"/>
  <c r="BY169" i="13"/>
  <c r="BN169" i="13"/>
  <c r="BC169" i="13"/>
  <c r="AR169" i="13"/>
  <c r="AG169" i="13"/>
  <c r="W169" i="13"/>
  <c r="M169" i="13"/>
  <c r="FW168" i="13"/>
  <c r="FP168" i="13"/>
  <c r="FJ168" i="13"/>
  <c r="FD168" i="13"/>
  <c r="EW168" i="13"/>
  <c r="EO168" i="13"/>
  <c r="EB168" i="13"/>
  <c r="DQ168" i="13"/>
  <c r="DF168" i="13"/>
  <c r="CV168" i="13"/>
  <c r="CK168" i="13"/>
  <c r="BY168" i="13"/>
  <c r="BN168" i="13"/>
  <c r="BC168" i="13"/>
  <c r="AR168" i="13"/>
  <c r="AG168" i="13"/>
  <c r="W168" i="13"/>
  <c r="M168" i="13"/>
  <c r="FW167" i="13"/>
  <c r="FP167" i="13"/>
  <c r="FJ167" i="13"/>
  <c r="FD167" i="13"/>
  <c r="EW167" i="13"/>
  <c r="EO167" i="13"/>
  <c r="EB167" i="13"/>
  <c r="DQ167" i="13"/>
  <c r="DF167" i="13"/>
  <c r="CV167" i="13"/>
  <c r="CK167" i="13"/>
  <c r="BY167" i="13"/>
  <c r="BN167" i="13"/>
  <c r="BC167" i="13"/>
  <c r="AR167" i="13"/>
  <c r="AG167" i="13"/>
  <c r="W167" i="13"/>
  <c r="M167" i="13"/>
  <c r="FW166" i="13"/>
  <c r="FP166" i="13"/>
  <c r="FJ166" i="13"/>
  <c r="FD166" i="13"/>
  <c r="EW166" i="13"/>
  <c r="EO166" i="13"/>
  <c r="EB166" i="13"/>
  <c r="DQ166" i="13"/>
  <c r="DF166" i="13"/>
  <c r="CV166" i="13"/>
  <c r="CK166" i="13"/>
  <c r="BY166" i="13"/>
  <c r="BN166" i="13"/>
  <c r="BC166" i="13"/>
  <c r="AR166" i="13"/>
  <c r="AG166" i="13"/>
  <c r="W166" i="13"/>
  <c r="M166" i="13"/>
  <c r="FW165" i="13"/>
  <c r="FP165" i="13"/>
  <c r="FJ165" i="13"/>
  <c r="FD165" i="13"/>
  <c r="EW165" i="13"/>
  <c r="EO165" i="13"/>
  <c r="EB165" i="13"/>
  <c r="DQ165" i="13"/>
  <c r="DF165" i="13"/>
  <c r="CV165" i="13"/>
  <c r="CK165" i="13"/>
  <c r="BY165" i="13"/>
  <c r="BN165" i="13"/>
  <c r="BC165" i="13"/>
  <c r="AR165" i="13"/>
  <c r="AG165" i="13"/>
  <c r="W165" i="13"/>
  <c r="M165" i="13"/>
  <c r="FW164" i="13"/>
  <c r="FP164" i="13"/>
  <c r="FJ164" i="13"/>
  <c r="FD164" i="13"/>
  <c r="EW164" i="13"/>
  <c r="EO164" i="13"/>
  <c r="EB164" i="13"/>
  <c r="DQ164" i="13"/>
  <c r="DF164" i="13"/>
  <c r="CV164" i="13"/>
  <c r="CK164" i="13"/>
  <c r="BY164" i="13"/>
  <c r="BN164" i="13"/>
  <c r="BC164" i="13"/>
  <c r="AR164" i="13"/>
  <c r="AG164" i="13"/>
  <c r="W164" i="13"/>
  <c r="M164" i="13"/>
  <c r="FW163" i="13"/>
  <c r="FP163" i="13"/>
  <c r="FJ163" i="13"/>
  <c r="FD163" i="13"/>
  <c r="EW163" i="13"/>
  <c r="EO163" i="13"/>
  <c r="EB163" i="13"/>
  <c r="DQ163" i="13"/>
  <c r="DF163" i="13"/>
  <c r="CV163" i="13"/>
  <c r="CK163" i="13"/>
  <c r="BY163" i="13"/>
  <c r="BN163" i="13"/>
  <c r="BC163" i="13"/>
  <c r="AR163" i="13"/>
  <c r="AG163" i="13"/>
  <c r="W163" i="13"/>
  <c r="M163" i="13"/>
  <c r="FW162" i="13"/>
  <c r="FP162" i="13"/>
  <c r="FJ162" i="13"/>
  <c r="FD162" i="13"/>
  <c r="EW162" i="13"/>
  <c r="EO162" i="13"/>
  <c r="EB162" i="13"/>
  <c r="DQ162" i="13"/>
  <c r="DF162" i="13"/>
  <c r="CV162" i="13"/>
  <c r="CK162" i="13"/>
  <c r="BY162" i="13"/>
  <c r="BN162" i="13"/>
  <c r="BC162" i="13"/>
  <c r="AR162" i="13"/>
  <c r="AG162" i="13"/>
  <c r="W162" i="13"/>
  <c r="M162" i="13"/>
  <c r="FW161" i="13"/>
  <c r="FP161" i="13"/>
  <c r="FJ161" i="13"/>
  <c r="FD161" i="13"/>
  <c r="EW161" i="13"/>
  <c r="EO161" i="13"/>
  <c r="EB161" i="13"/>
  <c r="DQ161" i="13"/>
  <c r="DF161" i="13"/>
  <c r="CV161" i="13"/>
  <c r="CK161" i="13"/>
  <c r="BY161" i="13"/>
  <c r="BN161" i="13"/>
  <c r="BC161" i="13"/>
  <c r="AR161" i="13"/>
  <c r="AG161" i="13"/>
  <c r="W161" i="13"/>
  <c r="M161" i="13"/>
  <c r="FW160" i="13"/>
  <c r="FP160" i="13"/>
  <c r="FJ160" i="13"/>
  <c r="FD160" i="13"/>
  <c r="EW160" i="13"/>
  <c r="EO160" i="13"/>
  <c r="EB160" i="13"/>
  <c r="DQ160" i="13"/>
  <c r="DF160" i="13"/>
  <c r="CV160" i="13"/>
  <c r="CK160" i="13"/>
  <c r="BY160" i="13"/>
  <c r="BN160" i="13"/>
  <c r="BC160" i="13"/>
  <c r="AR160" i="13"/>
  <c r="AG160" i="13"/>
  <c r="W160" i="13"/>
  <c r="M160" i="13"/>
  <c r="FW159" i="13"/>
  <c r="FP159" i="13"/>
  <c r="FJ159" i="13"/>
  <c r="FD159" i="13"/>
  <c r="EW159" i="13"/>
  <c r="EO159" i="13"/>
  <c r="EB159" i="13"/>
  <c r="DQ159" i="13"/>
  <c r="DF159" i="13"/>
  <c r="CV159" i="13"/>
  <c r="CK159" i="13"/>
  <c r="BY159" i="13"/>
  <c r="BN159" i="13"/>
  <c r="BC159" i="13"/>
  <c r="AR159" i="13"/>
  <c r="AG159" i="13"/>
  <c r="W159" i="13"/>
  <c r="M159" i="13"/>
  <c r="FW158" i="13"/>
  <c r="FP158" i="13"/>
  <c r="FJ158" i="13"/>
  <c r="FD158" i="13"/>
  <c r="EW158" i="13"/>
  <c r="EO158" i="13"/>
  <c r="EB158" i="13"/>
  <c r="DQ158" i="13"/>
  <c r="DF158" i="13"/>
  <c r="CV158" i="13"/>
  <c r="CK158" i="13"/>
  <c r="BY158" i="13"/>
  <c r="BN158" i="13"/>
  <c r="BC158" i="13"/>
  <c r="AR158" i="13"/>
  <c r="AG158" i="13"/>
  <c r="W158" i="13"/>
  <c r="M158" i="13"/>
  <c r="FW157" i="13"/>
  <c r="FP157" i="13"/>
  <c r="FJ157" i="13"/>
  <c r="FD157" i="13"/>
  <c r="EW157" i="13"/>
  <c r="EO157" i="13"/>
  <c r="EB157" i="13"/>
  <c r="DQ157" i="13"/>
  <c r="DF157" i="13"/>
  <c r="CV157" i="13"/>
  <c r="CK157" i="13"/>
  <c r="BY157" i="13"/>
  <c r="BN157" i="13"/>
  <c r="BC157" i="13"/>
  <c r="AR157" i="13"/>
  <c r="AG157" i="13"/>
  <c r="W157" i="13"/>
  <c r="M157" i="13"/>
  <c r="FW156" i="13"/>
  <c r="FP156" i="13"/>
  <c r="FJ156" i="13"/>
  <c r="FD156" i="13"/>
  <c r="EW156" i="13"/>
  <c r="EO156" i="13"/>
  <c r="EB156" i="13"/>
  <c r="DQ156" i="13"/>
  <c r="DF156" i="13"/>
  <c r="CV156" i="13"/>
  <c r="CK156" i="13"/>
  <c r="BY156" i="13"/>
  <c r="BN156" i="13"/>
  <c r="BC156" i="13"/>
  <c r="AR156" i="13"/>
  <c r="AG156" i="13"/>
  <c r="W156" i="13"/>
  <c r="M156" i="13"/>
  <c r="FW155" i="13"/>
  <c r="FP155" i="13"/>
  <c r="FJ155" i="13"/>
  <c r="FD155" i="13"/>
  <c r="EW155" i="13"/>
  <c r="EO155" i="13"/>
  <c r="EB155" i="13"/>
  <c r="DQ155" i="13"/>
  <c r="DF155" i="13"/>
  <c r="CV155" i="13"/>
  <c r="CK155" i="13"/>
  <c r="BY155" i="13"/>
  <c r="BN155" i="13"/>
  <c r="BC155" i="13"/>
  <c r="AR155" i="13"/>
  <c r="AG155" i="13"/>
  <c r="W155" i="13"/>
  <c r="M155" i="13"/>
  <c r="FW154" i="13"/>
  <c r="FP154" i="13"/>
  <c r="FJ154" i="13"/>
  <c r="FD154" i="13"/>
  <c r="EW154" i="13"/>
  <c r="EO154" i="13"/>
  <c r="EB154" i="13"/>
  <c r="DQ154" i="13"/>
  <c r="DF154" i="13"/>
  <c r="CV154" i="13"/>
  <c r="CK154" i="13"/>
  <c r="BY154" i="13"/>
  <c r="BN154" i="13"/>
  <c r="BC154" i="13"/>
  <c r="AR154" i="13"/>
  <c r="AG154" i="13"/>
  <c r="W154" i="13"/>
  <c r="M154" i="13"/>
  <c r="FW153" i="13"/>
  <c r="FP153" i="13"/>
  <c r="FJ153" i="13"/>
  <c r="FD153" i="13"/>
  <c r="EW153" i="13"/>
  <c r="EO153" i="13"/>
  <c r="EB153" i="13"/>
  <c r="DQ153" i="13"/>
  <c r="DF153" i="13"/>
  <c r="CV153" i="13"/>
  <c r="CK153" i="13"/>
  <c r="BY153" i="13"/>
  <c r="BN153" i="13"/>
  <c r="BC153" i="13"/>
  <c r="AR153" i="13"/>
  <c r="AG153" i="13"/>
  <c r="W153" i="13"/>
  <c r="M153" i="13"/>
  <c r="FW152" i="13"/>
  <c r="FP152" i="13"/>
  <c r="FJ152" i="13"/>
  <c r="FD152" i="13"/>
  <c r="EW152" i="13"/>
  <c r="EO152" i="13"/>
  <c r="EB152" i="13"/>
  <c r="DQ152" i="13"/>
  <c r="DF152" i="13"/>
  <c r="CV152" i="13"/>
  <c r="CK152" i="13"/>
  <c r="BY152" i="13"/>
  <c r="BN152" i="13"/>
  <c r="BC152" i="13"/>
  <c r="AR152" i="13"/>
  <c r="AG152" i="13"/>
  <c r="W152" i="13"/>
  <c r="M152" i="13"/>
  <c r="FW151" i="13"/>
  <c r="FP151" i="13"/>
  <c r="FJ151" i="13"/>
  <c r="FD151" i="13"/>
  <c r="EW151" i="13"/>
  <c r="EO151" i="13"/>
  <c r="EB151" i="13"/>
  <c r="DQ151" i="13"/>
  <c r="DF151" i="13"/>
  <c r="CV151" i="13"/>
  <c r="CK151" i="13"/>
  <c r="BY151" i="13"/>
  <c r="BN151" i="13"/>
  <c r="BC151" i="13"/>
  <c r="AR151" i="13"/>
  <c r="AG151" i="13"/>
  <c r="W151" i="13"/>
  <c r="M151" i="13"/>
  <c r="FW150" i="13"/>
  <c r="FP150" i="13"/>
  <c r="FJ150" i="13"/>
  <c r="FD150" i="13"/>
  <c r="EW150" i="13"/>
  <c r="EO150" i="13"/>
  <c r="EB150" i="13"/>
  <c r="DQ150" i="13"/>
  <c r="DF150" i="13"/>
  <c r="CV150" i="13"/>
  <c r="CK150" i="13"/>
  <c r="BY150" i="13"/>
  <c r="BN150" i="13"/>
  <c r="BC150" i="13"/>
  <c r="AR150" i="13"/>
  <c r="AG150" i="13"/>
  <c r="W150" i="13"/>
  <c r="M150" i="13"/>
  <c r="FW149" i="13"/>
  <c r="FP149" i="13"/>
  <c r="FJ149" i="13"/>
  <c r="FD149" i="13"/>
  <c r="EW149" i="13"/>
  <c r="EO149" i="13"/>
  <c r="EB149" i="13"/>
  <c r="DQ149" i="13"/>
  <c r="DF149" i="13"/>
  <c r="CV149" i="13"/>
  <c r="CK149" i="13"/>
  <c r="BY149" i="13"/>
  <c r="BN149" i="13"/>
  <c r="BC149" i="13"/>
  <c r="AR149" i="13"/>
  <c r="AG149" i="13"/>
  <c r="W149" i="13"/>
  <c r="M149" i="13"/>
  <c r="FW148" i="13"/>
  <c r="FP148" i="13"/>
  <c r="FJ148" i="13"/>
  <c r="FD148" i="13"/>
  <c r="EW148" i="13"/>
  <c r="EO148" i="13"/>
  <c r="EB148" i="13"/>
  <c r="DQ148" i="13"/>
  <c r="DF148" i="13"/>
  <c r="CV148" i="13"/>
  <c r="CK148" i="13"/>
  <c r="BY148" i="13"/>
  <c r="BN148" i="13"/>
  <c r="BC148" i="13"/>
  <c r="AR148" i="13"/>
  <c r="AG148" i="13"/>
  <c r="W148" i="13"/>
  <c r="M148" i="13"/>
  <c r="FW147" i="13"/>
  <c r="FP147" i="13"/>
  <c r="FJ147" i="13"/>
  <c r="FD147" i="13"/>
  <c r="EW147" i="13"/>
  <c r="EO147" i="13"/>
  <c r="EB147" i="13"/>
  <c r="DQ147" i="13"/>
  <c r="DF147" i="13"/>
  <c r="CV147" i="13"/>
  <c r="CK147" i="13"/>
  <c r="BY147" i="13"/>
  <c r="BN147" i="13"/>
  <c r="BC147" i="13"/>
  <c r="AR147" i="13"/>
  <c r="AG147" i="13"/>
  <c r="W147" i="13"/>
  <c r="M147" i="13"/>
  <c r="FW146" i="13"/>
  <c r="FP146" i="13"/>
  <c r="FJ146" i="13"/>
  <c r="FD146" i="13"/>
  <c r="EW146" i="13"/>
  <c r="EO146" i="13"/>
  <c r="EB146" i="13"/>
  <c r="DQ146" i="13"/>
  <c r="DF146" i="13"/>
  <c r="CV146" i="13"/>
  <c r="CK146" i="13"/>
  <c r="BY146" i="13"/>
  <c r="BN146" i="13"/>
  <c r="BC146" i="13"/>
  <c r="AR146" i="13"/>
  <c r="AG146" i="13"/>
  <c r="W146" i="13"/>
  <c r="M146" i="13"/>
  <c r="FW145" i="13"/>
  <c r="FP145" i="13"/>
  <c r="FJ145" i="13"/>
  <c r="FD145" i="13"/>
  <c r="EW145" i="13"/>
  <c r="EO145" i="13"/>
  <c r="EB145" i="13"/>
  <c r="DQ145" i="13"/>
  <c r="DF145" i="13"/>
  <c r="CV145" i="13"/>
  <c r="CK145" i="13"/>
  <c r="BY145" i="13"/>
  <c r="BN145" i="13"/>
  <c r="BC145" i="13"/>
  <c r="AR145" i="13"/>
  <c r="AG145" i="13"/>
  <c r="W145" i="13"/>
  <c r="M145" i="13"/>
  <c r="FW144" i="13"/>
  <c r="FP144" i="13"/>
  <c r="FJ144" i="13"/>
  <c r="FD144" i="13"/>
  <c r="EW144" i="13"/>
  <c r="EO144" i="13"/>
  <c r="EB144" i="13"/>
  <c r="DQ144" i="13"/>
  <c r="DF144" i="13"/>
  <c r="CV144" i="13"/>
  <c r="CK144" i="13"/>
  <c r="BY144" i="13"/>
  <c r="BN144" i="13"/>
  <c r="BC144" i="13"/>
  <c r="AR144" i="13"/>
  <c r="AG144" i="13"/>
  <c r="W144" i="13"/>
  <c r="M144" i="13"/>
  <c r="FW143" i="13"/>
  <c r="FP143" i="13"/>
  <c r="FJ143" i="13"/>
  <c r="FD143" i="13"/>
  <c r="EW143" i="13"/>
  <c r="EO143" i="13"/>
  <c r="EB143" i="13"/>
  <c r="DQ143" i="13"/>
  <c r="DF143" i="13"/>
  <c r="CV143" i="13"/>
  <c r="CK143" i="13"/>
  <c r="BY143" i="13"/>
  <c r="BN143" i="13"/>
  <c r="BC143" i="13"/>
  <c r="AR143" i="13"/>
  <c r="AG143" i="13"/>
  <c r="W143" i="13"/>
  <c r="M143" i="13"/>
  <c r="FW142" i="13"/>
  <c r="FP142" i="13"/>
  <c r="FJ142" i="13"/>
  <c r="FD142" i="13"/>
  <c r="EW142" i="13"/>
  <c r="EO142" i="13"/>
  <c r="EB142" i="13"/>
  <c r="DQ142" i="13"/>
  <c r="DF142" i="13"/>
  <c r="CV142" i="13"/>
  <c r="CK142" i="13"/>
  <c r="BY142" i="13"/>
  <c r="BN142" i="13"/>
  <c r="BC142" i="13"/>
  <c r="AR142" i="13"/>
  <c r="AG142" i="13"/>
  <c r="W142" i="13"/>
  <c r="M142" i="13"/>
  <c r="FW141" i="13"/>
  <c r="FP141" i="13"/>
  <c r="FJ141" i="13"/>
  <c r="FD141" i="13"/>
  <c r="EW141" i="13"/>
  <c r="EO141" i="13"/>
  <c r="EB141" i="13"/>
  <c r="DQ141" i="13"/>
  <c r="DF141" i="13"/>
  <c r="CV141" i="13"/>
  <c r="CK141" i="13"/>
  <c r="BY141" i="13"/>
  <c r="BN141" i="13"/>
  <c r="BC141" i="13"/>
  <c r="AR141" i="13"/>
  <c r="AG141" i="13"/>
  <c r="W141" i="13"/>
  <c r="M141" i="13"/>
  <c r="FW140" i="13"/>
  <c r="FP140" i="13"/>
  <c r="FJ140" i="13"/>
  <c r="FD140" i="13"/>
  <c r="EW140" i="13"/>
  <c r="EO140" i="13"/>
  <c r="EB140" i="13"/>
  <c r="DQ140" i="13"/>
  <c r="DF140" i="13"/>
  <c r="CV140" i="13"/>
  <c r="CK140" i="13"/>
  <c r="BY140" i="13"/>
  <c r="BN140" i="13"/>
  <c r="BC140" i="13"/>
  <c r="AR140" i="13"/>
  <c r="AG140" i="13"/>
  <c r="W140" i="13"/>
  <c r="M140" i="13"/>
  <c r="FW139" i="13"/>
  <c r="FP139" i="13"/>
  <c r="FJ139" i="13"/>
  <c r="FD139" i="13"/>
  <c r="EW139" i="13"/>
  <c r="EO139" i="13"/>
  <c r="EB139" i="13"/>
  <c r="DQ139" i="13"/>
  <c r="DF139" i="13"/>
  <c r="CV139" i="13"/>
  <c r="CK139" i="13"/>
  <c r="BY139" i="13"/>
  <c r="BN139" i="13"/>
  <c r="BC139" i="13"/>
  <c r="AR139" i="13"/>
  <c r="AG139" i="13"/>
  <c r="W139" i="13"/>
  <c r="M139" i="13"/>
  <c r="FW138" i="13"/>
  <c r="FP138" i="13"/>
  <c r="FJ138" i="13"/>
  <c r="FD138" i="13"/>
  <c r="EW138" i="13"/>
  <c r="EO138" i="13"/>
  <c r="EB138" i="13"/>
  <c r="DQ138" i="13"/>
  <c r="DF138" i="13"/>
  <c r="CV138" i="13"/>
  <c r="CK138" i="13"/>
  <c r="BY138" i="13"/>
  <c r="BN138" i="13"/>
  <c r="BC138" i="13"/>
  <c r="AR138" i="13"/>
  <c r="AG138" i="13"/>
  <c r="W138" i="13"/>
  <c r="M138" i="13"/>
  <c r="FW137" i="13"/>
  <c r="FP137" i="13"/>
  <c r="FJ137" i="13"/>
  <c r="FD137" i="13"/>
  <c r="EW137" i="13"/>
  <c r="EO137" i="13"/>
  <c r="EB137" i="13"/>
  <c r="DQ137" i="13"/>
  <c r="DF137" i="13"/>
  <c r="DF229" i="13" s="1"/>
  <c r="CV137" i="13"/>
  <c r="CK137" i="13"/>
  <c r="BY137" i="13"/>
  <c r="BN137" i="13"/>
  <c r="BC137" i="13"/>
  <c r="AR137" i="13"/>
  <c r="AG137" i="13"/>
  <c r="W137" i="13"/>
  <c r="M137" i="13"/>
  <c r="FW136" i="13"/>
  <c r="FP136" i="13"/>
  <c r="FJ136" i="13"/>
  <c r="FD136" i="13"/>
  <c r="EW136" i="13"/>
  <c r="EO136" i="13"/>
  <c r="EB136" i="13"/>
  <c r="DQ136" i="13"/>
  <c r="DF136" i="13"/>
  <c r="CV136" i="13"/>
  <c r="CK136" i="13"/>
  <c r="BY136" i="13"/>
  <c r="BN136" i="13"/>
  <c r="BC136" i="13"/>
  <c r="AR136" i="13"/>
  <c r="AG136" i="13"/>
  <c r="W136" i="13"/>
  <c r="M136" i="13"/>
  <c r="FW135" i="13"/>
  <c r="FP135" i="13"/>
  <c r="FJ135" i="13"/>
  <c r="FD135" i="13"/>
  <c r="EW135" i="13"/>
  <c r="EO135" i="13"/>
  <c r="EB135" i="13"/>
  <c r="DQ135" i="13"/>
  <c r="DF135" i="13"/>
  <c r="CV135" i="13"/>
  <c r="CK135" i="13"/>
  <c r="BY135" i="13"/>
  <c r="BN135" i="13"/>
  <c r="BC135" i="13"/>
  <c r="AR135" i="13"/>
  <c r="AG135" i="13"/>
  <c r="W135" i="13"/>
  <c r="M135" i="13"/>
  <c r="FW134" i="13"/>
  <c r="FP134" i="13"/>
  <c r="FJ134" i="13"/>
  <c r="FD134" i="13"/>
  <c r="EW134" i="13"/>
  <c r="EO134" i="13"/>
  <c r="EB134" i="13"/>
  <c r="DQ134" i="13"/>
  <c r="DF134" i="13"/>
  <c r="CV134" i="13"/>
  <c r="CK134" i="13"/>
  <c r="BY134" i="13"/>
  <c r="BN134" i="13"/>
  <c r="BC134" i="13"/>
  <c r="AR134" i="13"/>
  <c r="AG134" i="13"/>
  <c r="W134" i="13"/>
  <c r="M134" i="13"/>
  <c r="FW133" i="13"/>
  <c r="FP133" i="13"/>
  <c r="FJ133" i="13"/>
  <c r="FD133" i="13"/>
  <c r="EW133" i="13"/>
  <c r="EO133" i="13"/>
  <c r="EB133" i="13"/>
  <c r="DQ133" i="13"/>
  <c r="DF133" i="13"/>
  <c r="CV133" i="13"/>
  <c r="CK133" i="13"/>
  <c r="BY133" i="13"/>
  <c r="BN133" i="13"/>
  <c r="BC133" i="13"/>
  <c r="AR133" i="13"/>
  <c r="AG133" i="13"/>
  <c r="W133" i="13"/>
  <c r="M133" i="13"/>
  <c r="FW132" i="13"/>
  <c r="FP132" i="13"/>
  <c r="FJ132" i="13"/>
  <c r="FD132" i="13"/>
  <c r="EW132" i="13"/>
  <c r="EO132" i="13"/>
  <c r="EB132" i="13"/>
  <c r="DQ132" i="13"/>
  <c r="DF132" i="13"/>
  <c r="CV132" i="13"/>
  <c r="CK132" i="13"/>
  <c r="BY132" i="13"/>
  <c r="BN132" i="13"/>
  <c r="BC132" i="13"/>
  <c r="AR132" i="13"/>
  <c r="AG132" i="13"/>
  <c r="W132" i="13"/>
  <c r="M132" i="13"/>
  <c r="FW131" i="13"/>
  <c r="FP131" i="13"/>
  <c r="FJ131" i="13"/>
  <c r="FD131" i="13"/>
  <c r="EW131" i="13"/>
  <c r="EO131" i="13"/>
  <c r="EB131" i="13"/>
  <c r="DQ131" i="13"/>
  <c r="DF131" i="13"/>
  <c r="CV131" i="13"/>
  <c r="CK131" i="13"/>
  <c r="BY131" i="13"/>
  <c r="BN131" i="13"/>
  <c r="BC131" i="13"/>
  <c r="AR131" i="13"/>
  <c r="AG131" i="13"/>
  <c r="W131" i="13"/>
  <c r="M131" i="13"/>
  <c r="FW130" i="13"/>
  <c r="FP130" i="13"/>
  <c r="FJ130" i="13"/>
  <c r="FD130" i="13"/>
  <c r="EW130" i="13"/>
  <c r="EO130" i="13"/>
  <c r="EB130" i="13"/>
  <c r="DQ130" i="13"/>
  <c r="DF130" i="13"/>
  <c r="CV130" i="13"/>
  <c r="CK130" i="13"/>
  <c r="BY130" i="13"/>
  <c r="BN130" i="13"/>
  <c r="BC130" i="13"/>
  <c r="AR130" i="13"/>
  <c r="AG130" i="13"/>
  <c r="W130" i="13"/>
  <c r="M130" i="13"/>
  <c r="FW129" i="13"/>
  <c r="FP129" i="13"/>
  <c r="FJ129" i="13"/>
  <c r="FD129" i="13"/>
  <c r="EW129" i="13"/>
  <c r="EO129" i="13"/>
  <c r="EB129" i="13"/>
  <c r="DQ129" i="13"/>
  <c r="DF129" i="13"/>
  <c r="CV129" i="13"/>
  <c r="CK129" i="13"/>
  <c r="BY129" i="13"/>
  <c r="BN129" i="13"/>
  <c r="BC129" i="13"/>
  <c r="AR129" i="13"/>
  <c r="AG129" i="13"/>
  <c r="W129" i="13"/>
  <c r="M129" i="13"/>
  <c r="FW128" i="13"/>
  <c r="FP128" i="13"/>
  <c r="FJ128" i="13"/>
  <c r="FD128" i="13"/>
  <c r="EW128" i="13"/>
  <c r="EO128" i="13"/>
  <c r="EB128" i="13"/>
  <c r="DQ128" i="13"/>
  <c r="DF128" i="13"/>
  <c r="CV128" i="13"/>
  <c r="CK128" i="13"/>
  <c r="BY128" i="13"/>
  <c r="BN128" i="13"/>
  <c r="BC128" i="13"/>
  <c r="AR128" i="13"/>
  <c r="AG128" i="13"/>
  <c r="W128" i="13"/>
  <c r="M128" i="13"/>
  <c r="FW127" i="13"/>
  <c r="FP127" i="13"/>
  <c r="FJ127" i="13"/>
  <c r="FD127" i="13"/>
  <c r="EW127" i="13"/>
  <c r="EO127" i="13"/>
  <c r="EB127" i="13"/>
  <c r="DQ127" i="13"/>
  <c r="DF127" i="13"/>
  <c r="CV127" i="13"/>
  <c r="CK127" i="13"/>
  <c r="BY127" i="13"/>
  <c r="BN127" i="13"/>
  <c r="BC127" i="13"/>
  <c r="AR127" i="13"/>
  <c r="AG127" i="13"/>
  <c r="W127" i="13"/>
  <c r="M127" i="13"/>
  <c r="FW126" i="13"/>
  <c r="FP126" i="13"/>
  <c r="FJ126" i="13"/>
  <c r="FD126" i="13"/>
  <c r="EW126" i="13"/>
  <c r="EO126" i="13"/>
  <c r="EB126" i="13"/>
  <c r="DQ126" i="13"/>
  <c r="DF126" i="13"/>
  <c r="CV126" i="13"/>
  <c r="CK126" i="13"/>
  <c r="BY126" i="13"/>
  <c r="BN126" i="13"/>
  <c r="BC126" i="13"/>
  <c r="AR126" i="13"/>
  <c r="AG126" i="13"/>
  <c r="W126" i="13"/>
  <c r="M126" i="13"/>
  <c r="FW125" i="13"/>
  <c r="FP125" i="13"/>
  <c r="FJ125" i="13"/>
  <c r="FD125" i="13"/>
  <c r="EW125" i="13"/>
  <c r="EO125" i="13"/>
  <c r="EB125" i="13"/>
  <c r="DQ125" i="13"/>
  <c r="DF125" i="13"/>
  <c r="CV125" i="13"/>
  <c r="CK125" i="13"/>
  <c r="BY125" i="13"/>
  <c r="BN125" i="13"/>
  <c r="BC125" i="13"/>
  <c r="AR125" i="13"/>
  <c r="AG125" i="13"/>
  <c r="W125" i="13"/>
  <c r="M125" i="13"/>
  <c r="FW124" i="13"/>
  <c r="FP124" i="13"/>
  <c r="FJ124" i="13"/>
  <c r="FD124" i="13"/>
  <c r="EW124" i="13"/>
  <c r="EO124" i="13"/>
  <c r="EB124" i="13"/>
  <c r="DQ124" i="13"/>
  <c r="DF124" i="13"/>
  <c r="CV124" i="13"/>
  <c r="CK124" i="13"/>
  <c r="BY124" i="13"/>
  <c r="BN124" i="13"/>
  <c r="BC124" i="13"/>
  <c r="AR124" i="13"/>
  <c r="AG124" i="13"/>
  <c r="W124" i="13"/>
  <c r="M124" i="13"/>
  <c r="FW123" i="13"/>
  <c r="FP123" i="13"/>
  <c r="FJ123" i="13"/>
  <c r="FD123" i="13"/>
  <c r="EW123" i="13"/>
  <c r="EO123" i="13"/>
  <c r="EB123" i="13"/>
  <c r="DQ123" i="13"/>
  <c r="DF123" i="13"/>
  <c r="CV123" i="13"/>
  <c r="CK123" i="13"/>
  <c r="BY123" i="13"/>
  <c r="BN123" i="13"/>
  <c r="BC123" i="13"/>
  <c r="AR123" i="13"/>
  <c r="AG123" i="13"/>
  <c r="W123" i="13"/>
  <c r="M123" i="13"/>
  <c r="FW122" i="13"/>
  <c r="FP122" i="13"/>
  <c r="FJ122" i="13"/>
  <c r="FD122" i="13"/>
  <c r="EW122" i="13"/>
  <c r="EO122" i="13"/>
  <c r="EB122" i="13"/>
  <c r="DQ122" i="13"/>
  <c r="DF122" i="13"/>
  <c r="CV122" i="13"/>
  <c r="CK122" i="13"/>
  <c r="BY122" i="13"/>
  <c r="BN122" i="13"/>
  <c r="BC122" i="13"/>
  <c r="AR122" i="13"/>
  <c r="AG122" i="13"/>
  <c r="W122" i="13"/>
  <c r="M122" i="13"/>
  <c r="FW121" i="13"/>
  <c r="FP121" i="13"/>
  <c r="FJ121" i="13"/>
  <c r="FD121" i="13"/>
  <c r="EW121" i="13"/>
  <c r="EO121" i="13"/>
  <c r="EB121" i="13"/>
  <c r="DQ121" i="13"/>
  <c r="DF121" i="13"/>
  <c r="CV121" i="13"/>
  <c r="CK121" i="13"/>
  <c r="BY121" i="13"/>
  <c r="BN121" i="13"/>
  <c r="BC121" i="13"/>
  <c r="AR121" i="13"/>
  <c r="AG121" i="13"/>
  <c r="W121" i="13"/>
  <c r="M121" i="13"/>
  <c r="FW120" i="13"/>
  <c r="FP120" i="13"/>
  <c r="FJ120" i="13"/>
  <c r="FD120" i="13"/>
  <c r="EW120" i="13"/>
  <c r="EO120" i="13"/>
  <c r="EB120" i="13"/>
  <c r="DQ120" i="13"/>
  <c r="DF120" i="13"/>
  <c r="CV120" i="13"/>
  <c r="CK120" i="13"/>
  <c r="BY120" i="13"/>
  <c r="BN120" i="13"/>
  <c r="BC120" i="13"/>
  <c r="AR120" i="13"/>
  <c r="AG120" i="13"/>
  <c r="W120" i="13"/>
  <c r="M120" i="13"/>
  <c r="FW119" i="13"/>
  <c r="FP119" i="13"/>
  <c r="FJ119" i="13"/>
  <c r="FD119" i="13"/>
  <c r="EW119" i="13"/>
  <c r="EO119" i="13"/>
  <c r="EB119" i="13"/>
  <c r="DQ119" i="13"/>
  <c r="DF119" i="13"/>
  <c r="CV119" i="13"/>
  <c r="CK119" i="13"/>
  <c r="BY119" i="13"/>
  <c r="BN119" i="13"/>
  <c r="BC119" i="13"/>
  <c r="AR119" i="13"/>
  <c r="AG119" i="13"/>
  <c r="W119" i="13"/>
  <c r="M119" i="13"/>
  <c r="FW118" i="13"/>
  <c r="FP118" i="13"/>
  <c r="FJ118" i="13"/>
  <c r="FD118" i="13"/>
  <c r="EW118" i="13"/>
  <c r="EO118" i="13"/>
  <c r="EB118" i="13"/>
  <c r="DQ118" i="13"/>
  <c r="DF118" i="13"/>
  <c r="CV118" i="13"/>
  <c r="CK118" i="13"/>
  <c r="BY118" i="13"/>
  <c r="BN118" i="13"/>
  <c r="BC118" i="13"/>
  <c r="AR118" i="13"/>
  <c r="AG118" i="13"/>
  <c r="W118" i="13"/>
  <c r="M118" i="13"/>
  <c r="FW117" i="13"/>
  <c r="FP117" i="13"/>
  <c r="FJ117" i="13"/>
  <c r="FD117" i="13"/>
  <c r="EW117" i="13"/>
  <c r="EO117" i="13"/>
  <c r="EB117" i="13"/>
  <c r="DQ117" i="13"/>
  <c r="DF117" i="13"/>
  <c r="CV117" i="13"/>
  <c r="CK117" i="13"/>
  <c r="BY117" i="13"/>
  <c r="BN117" i="13"/>
  <c r="BC117" i="13"/>
  <c r="AR117" i="13"/>
  <c r="AG117" i="13"/>
  <c r="W117" i="13"/>
  <c r="M117" i="13"/>
  <c r="FW116" i="13"/>
  <c r="FP116" i="13"/>
  <c r="FJ116" i="13"/>
  <c r="FD116" i="13"/>
  <c r="EW116" i="13"/>
  <c r="EO116" i="13"/>
  <c r="EB116" i="13"/>
  <c r="DQ116" i="13"/>
  <c r="DF116" i="13"/>
  <c r="CV116" i="13"/>
  <c r="CK116" i="13"/>
  <c r="BY116" i="13"/>
  <c r="BN116" i="13"/>
  <c r="BC116" i="13"/>
  <c r="AR116" i="13"/>
  <c r="AG116" i="13"/>
  <c r="W116" i="13"/>
  <c r="M116" i="13"/>
  <c r="FW115" i="13"/>
  <c r="FP115" i="13"/>
  <c r="FJ115" i="13"/>
  <c r="FD115" i="13"/>
  <c r="EW115" i="13"/>
  <c r="EO115" i="13"/>
  <c r="EB115" i="13"/>
  <c r="DQ115" i="13"/>
  <c r="DF115" i="13"/>
  <c r="CV115" i="13"/>
  <c r="CK115" i="13"/>
  <c r="BY115" i="13"/>
  <c r="BN115" i="13"/>
  <c r="BC115" i="13"/>
  <c r="AR115" i="13"/>
  <c r="AG115" i="13"/>
  <c r="W115" i="13"/>
  <c r="M115" i="13"/>
  <c r="FW114" i="13"/>
  <c r="FP114" i="13"/>
  <c r="FJ114" i="13"/>
  <c r="FD114" i="13"/>
  <c r="EW114" i="13"/>
  <c r="EO114" i="13"/>
  <c r="EB114" i="13"/>
  <c r="DQ114" i="13"/>
  <c r="DF114" i="13"/>
  <c r="CV114" i="13"/>
  <c r="CK114" i="13"/>
  <c r="BY114" i="13"/>
  <c r="BN114" i="13"/>
  <c r="BC114" i="13"/>
  <c r="AR114" i="13"/>
  <c r="AG114" i="13"/>
  <c r="W114" i="13"/>
  <c r="M114" i="13"/>
  <c r="FW113" i="13"/>
  <c r="FP113" i="13"/>
  <c r="FJ113" i="13"/>
  <c r="FD113" i="13"/>
  <c r="EW113" i="13"/>
  <c r="EO113" i="13"/>
  <c r="EB113" i="13"/>
  <c r="DQ113" i="13"/>
  <c r="DF113" i="13"/>
  <c r="CV113" i="13"/>
  <c r="CK113" i="13"/>
  <c r="BY113" i="13"/>
  <c r="BN113" i="13"/>
  <c r="BC113" i="13"/>
  <c r="AR113" i="13"/>
  <c r="AG113" i="13"/>
  <c r="W113" i="13"/>
  <c r="M113" i="13"/>
  <c r="FW112" i="13"/>
  <c r="FP112" i="13"/>
  <c r="FJ112" i="13"/>
  <c r="FD112" i="13"/>
  <c r="EW112" i="13"/>
  <c r="EO112" i="13"/>
  <c r="EB112" i="13"/>
  <c r="DQ112" i="13"/>
  <c r="DF112" i="13"/>
  <c r="CV112" i="13"/>
  <c r="CK112" i="13"/>
  <c r="BY112" i="13"/>
  <c r="BN112" i="13"/>
  <c r="BC112" i="13"/>
  <c r="AR112" i="13"/>
  <c r="AG112" i="13"/>
  <c r="W112" i="13"/>
  <c r="M112" i="13"/>
  <c r="FW111" i="13"/>
  <c r="FP111" i="13"/>
  <c r="FJ111" i="13"/>
  <c r="FD111" i="13"/>
  <c r="EW111" i="13"/>
  <c r="EO111" i="13"/>
  <c r="EB111" i="13"/>
  <c r="DQ111" i="13"/>
  <c r="DF111" i="13"/>
  <c r="CV111" i="13"/>
  <c r="CK111" i="13"/>
  <c r="BY111" i="13"/>
  <c r="BN111" i="13"/>
  <c r="BC111" i="13"/>
  <c r="AR111" i="13"/>
  <c r="AG111" i="13"/>
  <c r="W111" i="13"/>
  <c r="M111" i="13"/>
  <c r="FW110" i="13"/>
  <c r="FP110" i="13"/>
  <c r="FJ110" i="13"/>
  <c r="FD110" i="13"/>
  <c r="EW110" i="13"/>
  <c r="EO110" i="13"/>
  <c r="EB110" i="13"/>
  <c r="DQ110" i="13"/>
  <c r="DF110" i="13"/>
  <c r="CV110" i="13"/>
  <c r="CK110" i="13"/>
  <c r="BY110" i="13"/>
  <c r="BN110" i="13"/>
  <c r="BC110" i="13"/>
  <c r="AR110" i="13"/>
  <c r="AG110" i="13"/>
  <c r="W110" i="13"/>
  <c r="M110" i="13"/>
  <c r="FW109" i="13"/>
  <c r="FP109" i="13"/>
  <c r="FJ109" i="13"/>
  <c r="FD109" i="13"/>
  <c r="EW109" i="13"/>
  <c r="EO109" i="13"/>
  <c r="EB109" i="13"/>
  <c r="DQ109" i="13"/>
  <c r="DF109" i="13"/>
  <c r="CV109" i="13"/>
  <c r="CK109" i="13"/>
  <c r="BY109" i="13"/>
  <c r="BN109" i="13"/>
  <c r="BC109" i="13"/>
  <c r="AR109" i="13"/>
  <c r="AG109" i="13"/>
  <c r="W109" i="13"/>
  <c r="M109" i="13"/>
  <c r="FW108" i="13"/>
  <c r="FP108" i="13"/>
  <c r="FJ108" i="13"/>
  <c r="FD108" i="13"/>
  <c r="EW108" i="13"/>
  <c r="EO108" i="13"/>
  <c r="EB108" i="13"/>
  <c r="DQ108" i="13"/>
  <c r="DF108" i="13"/>
  <c r="CV108" i="13"/>
  <c r="CK108" i="13"/>
  <c r="BY108" i="13"/>
  <c r="BN108" i="13"/>
  <c r="BC108" i="13"/>
  <c r="AR108" i="13"/>
  <c r="AG108" i="13"/>
  <c r="W108" i="13"/>
  <c r="M108" i="13"/>
  <c r="FW107" i="13"/>
  <c r="FP107" i="13"/>
  <c r="FJ107" i="13"/>
  <c r="FD107" i="13"/>
  <c r="EW107" i="13"/>
  <c r="EO107" i="13"/>
  <c r="EB107" i="13"/>
  <c r="DQ107" i="13"/>
  <c r="DF107" i="13"/>
  <c r="CV107" i="13"/>
  <c r="CK107" i="13"/>
  <c r="BY107" i="13"/>
  <c r="BN107" i="13"/>
  <c r="BC107" i="13"/>
  <c r="AR107" i="13"/>
  <c r="AG107" i="13"/>
  <c r="W107" i="13"/>
  <c r="M107" i="13"/>
  <c r="FW106" i="13"/>
  <c r="FP106" i="13"/>
  <c r="FJ106" i="13"/>
  <c r="FD106" i="13"/>
  <c r="EW106" i="13"/>
  <c r="EO106" i="13"/>
  <c r="EB106" i="13"/>
  <c r="DQ106" i="13"/>
  <c r="DF106" i="13"/>
  <c r="CV106" i="13"/>
  <c r="CK106" i="13"/>
  <c r="BY106" i="13"/>
  <c r="BN106" i="13"/>
  <c r="BC106" i="13"/>
  <c r="AR106" i="13"/>
  <c r="AG106" i="13"/>
  <c r="W106" i="13"/>
  <c r="M106" i="13"/>
  <c r="FW105" i="13"/>
  <c r="FP105" i="13"/>
  <c r="FJ105" i="13"/>
  <c r="FD105" i="13"/>
  <c r="EW105" i="13"/>
  <c r="EO105" i="13"/>
  <c r="EB105" i="13"/>
  <c r="DQ105" i="13"/>
  <c r="DF105" i="13"/>
  <c r="CV105" i="13"/>
  <c r="CK105" i="13"/>
  <c r="BY105" i="13"/>
  <c r="BN105" i="13"/>
  <c r="BC105" i="13"/>
  <c r="AR105" i="13"/>
  <c r="AG105" i="13"/>
  <c r="W105" i="13"/>
  <c r="M105" i="13"/>
  <c r="FW104" i="13"/>
  <c r="FP104" i="13"/>
  <c r="FJ104" i="13"/>
  <c r="FD104" i="13"/>
  <c r="EW104" i="13"/>
  <c r="EO104" i="13"/>
  <c r="EB104" i="13"/>
  <c r="DQ104" i="13"/>
  <c r="DF104" i="13"/>
  <c r="CV104" i="13"/>
  <c r="CK104" i="13"/>
  <c r="BY104" i="13"/>
  <c r="BN104" i="13"/>
  <c r="BC104" i="13"/>
  <c r="AR104" i="13"/>
  <c r="AG104" i="13"/>
  <c r="W104" i="13"/>
  <c r="M104" i="13"/>
  <c r="FW103" i="13"/>
  <c r="FP103" i="13"/>
  <c r="FJ103" i="13"/>
  <c r="FD103" i="13"/>
  <c r="EW103" i="13"/>
  <c r="EO103" i="13"/>
  <c r="EB103" i="13"/>
  <c r="DQ103" i="13"/>
  <c r="DF103" i="13"/>
  <c r="CV103" i="13"/>
  <c r="CK103" i="13"/>
  <c r="BY103" i="13"/>
  <c r="BN103" i="13"/>
  <c r="BC103" i="13"/>
  <c r="AR103" i="13"/>
  <c r="AG103" i="13"/>
  <c r="W103" i="13"/>
  <c r="M103" i="13"/>
  <c r="FW102" i="13"/>
  <c r="FP102" i="13"/>
  <c r="FJ102" i="13"/>
  <c r="FD102" i="13"/>
  <c r="EW102" i="13"/>
  <c r="EO102" i="13"/>
  <c r="EB102" i="13"/>
  <c r="DQ102" i="13"/>
  <c r="DF102" i="13"/>
  <c r="CV102" i="13"/>
  <c r="CK102" i="13"/>
  <c r="BY102" i="13"/>
  <c r="BN102" i="13"/>
  <c r="BC102" i="13"/>
  <c r="AR102" i="13"/>
  <c r="AG102" i="13"/>
  <c r="W102" i="13"/>
  <c r="M102" i="13"/>
  <c r="FW101" i="13"/>
  <c r="FP101" i="13"/>
  <c r="FJ101" i="13"/>
  <c r="FD101" i="13"/>
  <c r="EW101" i="13"/>
  <c r="EO101" i="13"/>
  <c r="EB101" i="13"/>
  <c r="DQ101" i="13"/>
  <c r="DF101" i="13"/>
  <c r="CV101" i="13"/>
  <c r="CK101" i="13"/>
  <c r="BY101" i="13"/>
  <c r="BN101" i="13"/>
  <c r="BC101" i="13"/>
  <c r="AR101" i="13"/>
  <c r="AG101" i="13"/>
  <c r="W101" i="13"/>
  <c r="M101" i="13"/>
  <c r="FW100" i="13"/>
  <c r="FP100" i="13"/>
  <c r="FJ100" i="13"/>
  <c r="FD100" i="13"/>
  <c r="EW100" i="13"/>
  <c r="EO100" i="13"/>
  <c r="EB100" i="13"/>
  <c r="DQ100" i="13"/>
  <c r="DF100" i="13"/>
  <c r="CV100" i="13"/>
  <c r="CK100" i="13"/>
  <c r="BY100" i="13"/>
  <c r="BN100" i="13"/>
  <c r="BC100" i="13"/>
  <c r="AR100" i="13"/>
  <c r="AG100" i="13"/>
  <c r="W100" i="13"/>
  <c r="M100" i="13"/>
  <c r="FW99" i="13"/>
  <c r="FP99" i="13"/>
  <c r="FJ99" i="13"/>
  <c r="FD99" i="13"/>
  <c r="EW99" i="13"/>
  <c r="EO99" i="13"/>
  <c r="EB99" i="13"/>
  <c r="DQ99" i="13"/>
  <c r="DF99" i="13"/>
  <c r="CV99" i="13"/>
  <c r="CK99" i="13"/>
  <c r="BY99" i="13"/>
  <c r="BN99" i="13"/>
  <c r="BC99" i="13"/>
  <c r="AR99" i="13"/>
  <c r="AG99" i="13"/>
  <c r="W99" i="13"/>
  <c r="M99" i="13"/>
  <c r="FW98" i="13"/>
  <c r="FP98" i="13"/>
  <c r="FJ98" i="13"/>
  <c r="FD98" i="13"/>
  <c r="EW98" i="13"/>
  <c r="EO98" i="13"/>
  <c r="EB98" i="13"/>
  <c r="DQ98" i="13"/>
  <c r="DF98" i="13"/>
  <c r="CV98" i="13"/>
  <c r="CK98" i="13"/>
  <c r="BY98" i="13"/>
  <c r="BN98" i="13"/>
  <c r="BC98" i="13"/>
  <c r="AR98" i="13"/>
  <c r="AG98" i="13"/>
  <c r="W98" i="13"/>
  <c r="M98" i="13"/>
  <c r="FW97" i="13"/>
  <c r="FP97" i="13"/>
  <c r="FJ97" i="13"/>
  <c r="FD97" i="13"/>
  <c r="EW97" i="13"/>
  <c r="EO97" i="13"/>
  <c r="EB97" i="13"/>
  <c r="DQ97" i="13"/>
  <c r="DF97" i="13"/>
  <c r="CV97" i="13"/>
  <c r="CK97" i="13"/>
  <c r="BY97" i="13"/>
  <c r="BN97" i="13"/>
  <c r="BC97" i="13"/>
  <c r="AR97" i="13"/>
  <c r="AG97" i="13"/>
  <c r="W97" i="13"/>
  <c r="M97" i="13"/>
  <c r="FW96" i="13"/>
  <c r="FP96" i="13"/>
  <c r="FJ96" i="13"/>
  <c r="FD96" i="13"/>
  <c r="EW96" i="13"/>
  <c r="EO96" i="13"/>
  <c r="EB96" i="13"/>
  <c r="DQ96" i="13"/>
  <c r="DF96" i="13"/>
  <c r="CV96" i="13"/>
  <c r="CK96" i="13"/>
  <c r="BY96" i="13"/>
  <c r="BN96" i="13"/>
  <c r="BC96" i="13"/>
  <c r="AR96" i="13"/>
  <c r="AG96" i="13"/>
  <c r="W96" i="13"/>
  <c r="M96" i="13"/>
  <c r="FW95" i="13"/>
  <c r="FP95" i="13"/>
  <c r="FJ95" i="13"/>
  <c r="FD95" i="13"/>
  <c r="EW95" i="13"/>
  <c r="EO95" i="13"/>
  <c r="EB95" i="13"/>
  <c r="DQ95" i="13"/>
  <c r="DF95" i="13"/>
  <c r="CV95" i="13"/>
  <c r="CK95" i="13"/>
  <c r="BY95" i="13"/>
  <c r="BN95" i="13"/>
  <c r="BC95" i="13"/>
  <c r="AR95" i="13"/>
  <c r="AG95" i="13"/>
  <c r="W95" i="13"/>
  <c r="M95" i="13"/>
  <c r="FW94" i="13"/>
  <c r="FP94" i="13"/>
  <c r="FJ94" i="13"/>
  <c r="FD94" i="13"/>
  <c r="EW94" i="13"/>
  <c r="EO94" i="13"/>
  <c r="EB94" i="13"/>
  <c r="DQ94" i="13"/>
  <c r="DF94" i="13"/>
  <c r="CV94" i="13"/>
  <c r="CK94" i="13"/>
  <c r="BY94" i="13"/>
  <c r="BN94" i="13"/>
  <c r="BC94" i="13"/>
  <c r="AR94" i="13"/>
  <c r="AG94" i="13"/>
  <c r="W94" i="13"/>
  <c r="M94" i="13"/>
  <c r="FW93" i="13"/>
  <c r="FP93" i="13"/>
  <c r="FJ93" i="13"/>
  <c r="FD93" i="13"/>
  <c r="EW93" i="13"/>
  <c r="EO93" i="13"/>
  <c r="EB93" i="13"/>
  <c r="DQ93" i="13"/>
  <c r="DF93" i="13"/>
  <c r="CV93" i="13"/>
  <c r="CK93" i="13"/>
  <c r="BY93" i="13"/>
  <c r="BN93" i="13"/>
  <c r="BC93" i="13"/>
  <c r="AR93" i="13"/>
  <c r="AG93" i="13"/>
  <c r="W93" i="13"/>
  <c r="M93" i="13"/>
  <c r="FW92" i="13"/>
  <c r="FP92" i="13"/>
  <c r="FJ92" i="13"/>
  <c r="FD92" i="13"/>
  <c r="EW92" i="13"/>
  <c r="EO92" i="13"/>
  <c r="EB92" i="13"/>
  <c r="DQ92" i="13"/>
  <c r="DF92" i="13"/>
  <c r="CV92" i="13"/>
  <c r="CK92" i="13"/>
  <c r="BY92" i="13"/>
  <c r="BN92" i="13"/>
  <c r="BC92" i="13"/>
  <c r="AR92" i="13"/>
  <c r="AG92" i="13"/>
  <c r="W92" i="13"/>
  <c r="M92" i="13"/>
  <c r="FW91" i="13"/>
  <c r="FP91" i="13"/>
  <c r="FJ91" i="13"/>
  <c r="FD91" i="13"/>
  <c r="EW91" i="13"/>
  <c r="EO91" i="13"/>
  <c r="EB91" i="13"/>
  <c r="DQ91" i="13"/>
  <c r="DF91" i="13"/>
  <c r="CV91" i="13"/>
  <c r="CK91" i="13"/>
  <c r="BY91" i="13"/>
  <c r="BN91" i="13"/>
  <c r="BC91" i="13"/>
  <c r="AR91" i="13"/>
  <c r="AG91" i="13"/>
  <c r="W91" i="13"/>
  <c r="M91" i="13"/>
  <c r="FW90" i="13"/>
  <c r="FP90" i="13"/>
  <c r="FJ90" i="13"/>
  <c r="FD90" i="13"/>
  <c r="EW90" i="13"/>
  <c r="EO90" i="13"/>
  <c r="EB90" i="13"/>
  <c r="DQ90" i="13"/>
  <c r="DF90" i="13"/>
  <c r="CV90" i="13"/>
  <c r="CK90" i="13"/>
  <c r="BY90" i="13"/>
  <c r="BN90" i="13"/>
  <c r="BC90" i="13"/>
  <c r="AR90" i="13"/>
  <c r="AG90" i="13"/>
  <c r="W90" i="13"/>
  <c r="M90" i="13"/>
  <c r="FW89" i="13"/>
  <c r="FP89" i="13"/>
  <c r="FJ89" i="13"/>
  <c r="FD89" i="13"/>
  <c r="EW89" i="13"/>
  <c r="EO89" i="13"/>
  <c r="EB89" i="13"/>
  <c r="DQ89" i="13"/>
  <c r="DF89" i="13"/>
  <c r="CV89" i="13"/>
  <c r="CK89" i="13"/>
  <c r="BY89" i="13"/>
  <c r="BN89" i="13"/>
  <c r="BC89" i="13"/>
  <c r="AR89" i="13"/>
  <c r="AG89" i="13"/>
  <c r="W89" i="13"/>
  <c r="M89" i="13"/>
  <c r="FW88" i="13"/>
  <c r="FP88" i="13"/>
  <c r="FJ88" i="13"/>
  <c r="FD88" i="13"/>
  <c r="EW88" i="13"/>
  <c r="EO88" i="13"/>
  <c r="EB88" i="13"/>
  <c r="DQ88" i="13"/>
  <c r="DF88" i="13"/>
  <c r="CV88" i="13"/>
  <c r="CK88" i="13"/>
  <c r="BY88" i="13"/>
  <c r="BN88" i="13"/>
  <c r="BC88" i="13"/>
  <c r="AR88" i="13"/>
  <c r="AG88" i="13"/>
  <c r="W88" i="13"/>
  <c r="M88" i="13"/>
  <c r="FW87" i="13"/>
  <c r="FP87" i="13"/>
  <c r="FJ87" i="13"/>
  <c r="FD87" i="13"/>
  <c r="EW87" i="13"/>
  <c r="EO87" i="13"/>
  <c r="EB87" i="13"/>
  <c r="DQ87" i="13"/>
  <c r="DF87" i="13"/>
  <c r="CV87" i="13"/>
  <c r="CK87" i="13"/>
  <c r="BY87" i="13"/>
  <c r="BN87" i="13"/>
  <c r="BC87" i="13"/>
  <c r="AR87" i="13"/>
  <c r="AG87" i="13"/>
  <c r="W87" i="13"/>
  <c r="M87" i="13"/>
  <c r="FW86" i="13"/>
  <c r="FP86" i="13"/>
  <c r="FJ86" i="13"/>
  <c r="FD86" i="13"/>
  <c r="EW86" i="13"/>
  <c r="EO86" i="13"/>
  <c r="EB86" i="13"/>
  <c r="DQ86" i="13"/>
  <c r="DF86" i="13"/>
  <c r="CV86" i="13"/>
  <c r="CK86" i="13"/>
  <c r="BY86" i="13"/>
  <c r="BN86" i="13"/>
  <c r="BC86" i="13"/>
  <c r="AR86" i="13"/>
  <c r="AG86" i="13"/>
  <c r="W86" i="13"/>
  <c r="M86" i="13"/>
  <c r="FW85" i="13"/>
  <c r="FP85" i="13"/>
  <c r="FJ85" i="13"/>
  <c r="FD85" i="13"/>
  <c r="EW85" i="13"/>
  <c r="EO85" i="13"/>
  <c r="EB85" i="13"/>
  <c r="DQ85" i="13"/>
  <c r="DF85" i="13"/>
  <c r="CV85" i="13"/>
  <c r="CK85" i="13"/>
  <c r="BY85" i="13"/>
  <c r="BN85" i="13"/>
  <c r="BC85" i="13"/>
  <c r="AR85" i="13"/>
  <c r="AG85" i="13"/>
  <c r="W85" i="13"/>
  <c r="M85" i="13"/>
  <c r="FW84" i="13"/>
  <c r="FP84" i="13"/>
  <c r="FJ84" i="13"/>
  <c r="FD84" i="13"/>
  <c r="EW84" i="13"/>
  <c r="EO84" i="13"/>
  <c r="EB84" i="13"/>
  <c r="DQ84" i="13"/>
  <c r="DF84" i="13"/>
  <c r="CV84" i="13"/>
  <c r="CK84" i="13"/>
  <c r="BY84" i="13"/>
  <c r="BN84" i="13"/>
  <c r="BC84" i="13"/>
  <c r="AR84" i="13"/>
  <c r="AG84" i="13"/>
  <c r="W84" i="13"/>
  <c r="M84" i="13"/>
  <c r="FW83" i="13"/>
  <c r="FP83" i="13"/>
  <c r="FJ83" i="13"/>
  <c r="FD83" i="13"/>
  <c r="EW83" i="13"/>
  <c r="EO83" i="13"/>
  <c r="EB83" i="13"/>
  <c r="DQ83" i="13"/>
  <c r="DF83" i="13"/>
  <c r="CV83" i="13"/>
  <c r="CK83" i="13"/>
  <c r="BY83" i="13"/>
  <c r="BN83" i="13"/>
  <c r="BC83" i="13"/>
  <c r="AR83" i="13"/>
  <c r="AG83" i="13"/>
  <c r="W83" i="13"/>
  <c r="M83" i="13"/>
  <c r="FW82" i="13"/>
  <c r="FP82" i="13"/>
  <c r="FJ82" i="13"/>
  <c r="FD82" i="13"/>
  <c r="EW82" i="13"/>
  <c r="EO82" i="13"/>
  <c r="EB82" i="13"/>
  <c r="DQ82" i="13"/>
  <c r="DF82" i="13"/>
  <c r="CV82" i="13"/>
  <c r="CK82" i="13"/>
  <c r="BY82" i="13"/>
  <c r="BN82" i="13"/>
  <c r="BC82" i="13"/>
  <c r="AR82" i="13"/>
  <c r="AG82" i="13"/>
  <c r="W82" i="13"/>
  <c r="M82" i="13"/>
  <c r="FW81" i="13"/>
  <c r="FP81" i="13"/>
  <c r="FJ81" i="13"/>
  <c r="FD81" i="13"/>
  <c r="EW81" i="13"/>
  <c r="EO81" i="13"/>
  <c r="EB81" i="13"/>
  <c r="DQ81" i="13"/>
  <c r="DF81" i="13"/>
  <c r="CV81" i="13"/>
  <c r="CK81" i="13"/>
  <c r="BY81" i="13"/>
  <c r="BN81" i="13"/>
  <c r="BC81" i="13"/>
  <c r="AR81" i="13"/>
  <c r="AG81" i="13"/>
  <c r="W81" i="13"/>
  <c r="M81" i="13"/>
  <c r="FW80" i="13"/>
  <c r="FP80" i="13"/>
  <c r="FJ80" i="13"/>
  <c r="FD80" i="13"/>
  <c r="EW80" i="13"/>
  <c r="EO80" i="13"/>
  <c r="EB80" i="13"/>
  <c r="DQ80" i="13"/>
  <c r="DF80" i="13"/>
  <c r="CV80" i="13"/>
  <c r="CK80" i="13"/>
  <c r="BY80" i="13"/>
  <c r="BN80" i="13"/>
  <c r="BC80" i="13"/>
  <c r="AR80" i="13"/>
  <c r="AG80" i="13"/>
  <c r="W80" i="13"/>
  <c r="M80" i="13"/>
  <c r="FW79" i="13"/>
  <c r="FP79" i="13"/>
  <c r="FJ79" i="13"/>
  <c r="FD79" i="13"/>
  <c r="EW79" i="13"/>
  <c r="EO79" i="13"/>
  <c r="EB79" i="13"/>
  <c r="DQ79" i="13"/>
  <c r="DF79" i="13"/>
  <c r="CV79" i="13"/>
  <c r="CK79" i="13"/>
  <c r="BY79" i="13"/>
  <c r="BN79" i="13"/>
  <c r="BC79" i="13"/>
  <c r="AR79" i="13"/>
  <c r="AG79" i="13"/>
  <c r="W79" i="13"/>
  <c r="M79" i="13"/>
  <c r="FW78" i="13"/>
  <c r="FP78" i="13"/>
  <c r="FJ78" i="13"/>
  <c r="FD78" i="13"/>
  <c r="EW78" i="13"/>
  <c r="EO78" i="13"/>
  <c r="EB78" i="13"/>
  <c r="DQ78" i="13"/>
  <c r="DF78" i="13"/>
  <c r="CV78" i="13"/>
  <c r="CK78" i="13"/>
  <c r="BY78" i="13"/>
  <c r="BN78" i="13"/>
  <c r="BC78" i="13"/>
  <c r="AR78" i="13"/>
  <c r="AG78" i="13"/>
  <c r="W78" i="13"/>
  <c r="M78" i="13"/>
  <c r="FW77" i="13"/>
  <c r="FP77" i="13"/>
  <c r="FJ77" i="13"/>
  <c r="FD77" i="13"/>
  <c r="EW77" i="13"/>
  <c r="EO77" i="13"/>
  <c r="EB77" i="13"/>
  <c r="DQ77" i="13"/>
  <c r="DF77" i="13"/>
  <c r="CV77" i="13"/>
  <c r="CK77" i="13"/>
  <c r="BY77" i="13"/>
  <c r="BN77" i="13"/>
  <c r="BC77" i="13"/>
  <c r="AR77" i="13"/>
  <c r="AG77" i="13"/>
  <c r="W77" i="13"/>
  <c r="M77" i="13"/>
  <c r="FW76" i="13"/>
  <c r="FP76" i="13"/>
  <c r="FJ76" i="13"/>
  <c r="FD76" i="13"/>
  <c r="EW76" i="13"/>
  <c r="EO76" i="13"/>
  <c r="EB76" i="13"/>
  <c r="DQ76" i="13"/>
  <c r="DF76" i="13"/>
  <c r="CV76" i="13"/>
  <c r="CK76" i="13"/>
  <c r="BY76" i="13"/>
  <c r="BN76" i="13"/>
  <c r="BC76" i="13"/>
  <c r="AR76" i="13"/>
  <c r="AG76" i="13"/>
  <c r="W76" i="13"/>
  <c r="M76" i="13"/>
  <c r="FW75" i="13"/>
  <c r="FP75" i="13"/>
  <c r="FJ75" i="13"/>
  <c r="FD75" i="13"/>
  <c r="EW75" i="13"/>
  <c r="EO75" i="13"/>
  <c r="EB75" i="13"/>
  <c r="DQ75" i="13"/>
  <c r="DF75" i="13"/>
  <c r="CV75" i="13"/>
  <c r="CK75" i="13"/>
  <c r="BY75" i="13"/>
  <c r="BN75" i="13"/>
  <c r="BC75" i="13"/>
  <c r="AR75" i="13"/>
  <c r="AG75" i="13"/>
  <c r="W75" i="13"/>
  <c r="M75" i="13"/>
  <c r="FW74" i="13"/>
  <c r="FP74" i="13"/>
  <c r="FJ74" i="13"/>
  <c r="FD74" i="13"/>
  <c r="EW74" i="13"/>
  <c r="EO74" i="13"/>
  <c r="EB74" i="13"/>
  <c r="DQ74" i="13"/>
  <c r="DF74" i="13"/>
  <c r="CV74" i="13"/>
  <c r="CK74" i="13"/>
  <c r="BY74" i="13"/>
  <c r="BN74" i="13"/>
  <c r="BC74" i="13"/>
  <c r="AR74" i="13"/>
  <c r="AG74" i="13"/>
  <c r="W74" i="13"/>
  <c r="M74" i="13"/>
  <c r="FW73" i="13"/>
  <c r="FP73" i="13"/>
  <c r="FJ73" i="13"/>
  <c r="FD73" i="13"/>
  <c r="EW73" i="13"/>
  <c r="EO73" i="13"/>
  <c r="EB73" i="13"/>
  <c r="DQ73" i="13"/>
  <c r="DF73" i="13"/>
  <c r="CV73" i="13"/>
  <c r="CK73" i="13"/>
  <c r="BY73" i="13"/>
  <c r="BN73" i="13"/>
  <c r="BC73" i="13"/>
  <c r="AR73" i="13"/>
  <c r="AG73" i="13"/>
  <c r="W73" i="13"/>
  <c r="M73" i="13"/>
  <c r="FW72" i="13"/>
  <c r="FP72" i="13"/>
  <c r="FJ72" i="13"/>
  <c r="FD72" i="13"/>
  <c r="EW72" i="13"/>
  <c r="EO72" i="13"/>
  <c r="EB72" i="13"/>
  <c r="DQ72" i="13"/>
  <c r="DF72" i="13"/>
  <c r="CV72" i="13"/>
  <c r="CK72" i="13"/>
  <c r="BY72" i="13"/>
  <c r="BN72" i="13"/>
  <c r="BC72" i="13"/>
  <c r="AR72" i="13"/>
  <c r="AG72" i="13"/>
  <c r="W72" i="13"/>
  <c r="M72" i="13"/>
  <c r="FW71" i="13"/>
  <c r="FP71" i="13"/>
  <c r="FJ71" i="13"/>
  <c r="FD71" i="13"/>
  <c r="EW71" i="13"/>
  <c r="EO71" i="13"/>
  <c r="EB71" i="13"/>
  <c r="DQ71" i="13"/>
  <c r="DF71" i="13"/>
  <c r="CV71" i="13"/>
  <c r="CK71" i="13"/>
  <c r="BY71" i="13"/>
  <c r="BN71" i="13"/>
  <c r="BC71" i="13"/>
  <c r="AR71" i="13"/>
  <c r="AG71" i="13"/>
  <c r="W71" i="13"/>
  <c r="M71" i="13"/>
  <c r="FW70" i="13"/>
  <c r="FP70" i="13"/>
  <c r="FJ70" i="13"/>
  <c r="FD70" i="13"/>
  <c r="EW70" i="13"/>
  <c r="EO70" i="13"/>
  <c r="EB70" i="13"/>
  <c r="DQ70" i="13"/>
  <c r="DF70" i="13"/>
  <c r="CV70" i="13"/>
  <c r="CK70" i="13"/>
  <c r="BY70" i="13"/>
  <c r="BN70" i="13"/>
  <c r="BC70" i="13"/>
  <c r="AR70" i="13"/>
  <c r="AG70" i="13"/>
  <c r="W70" i="13"/>
  <c r="M70" i="13"/>
  <c r="FW69" i="13"/>
  <c r="FP69" i="13"/>
  <c r="FJ69" i="13"/>
  <c r="FD69" i="13"/>
  <c r="EW69" i="13"/>
  <c r="EO69" i="13"/>
  <c r="EB69" i="13"/>
  <c r="DQ69" i="13"/>
  <c r="DF69" i="13"/>
  <c r="CV69" i="13"/>
  <c r="CK69" i="13"/>
  <c r="BY69" i="13"/>
  <c r="BN69" i="13"/>
  <c r="BC69" i="13"/>
  <c r="AR69" i="13"/>
  <c r="AG69" i="13"/>
  <c r="W69" i="13"/>
  <c r="M69" i="13"/>
  <c r="FW68" i="13"/>
  <c r="FP68" i="13"/>
  <c r="FJ68" i="13"/>
  <c r="FD68" i="13"/>
  <c r="EW68" i="13"/>
  <c r="EO68" i="13"/>
  <c r="EB68" i="13"/>
  <c r="DQ68" i="13"/>
  <c r="DF68" i="13"/>
  <c r="CV68" i="13"/>
  <c r="CK68" i="13"/>
  <c r="BY68" i="13"/>
  <c r="BN68" i="13"/>
  <c r="BC68" i="13"/>
  <c r="AR68" i="13"/>
  <c r="AG68" i="13"/>
  <c r="W68" i="13"/>
  <c r="M68" i="13"/>
  <c r="FW67" i="13"/>
  <c r="FP67" i="13"/>
  <c r="FJ67" i="13"/>
  <c r="FD67" i="13"/>
  <c r="EW67" i="13"/>
  <c r="EO67" i="13"/>
  <c r="EB67" i="13"/>
  <c r="DQ67" i="13"/>
  <c r="DF67" i="13"/>
  <c r="CV67" i="13"/>
  <c r="CK67" i="13"/>
  <c r="BY67" i="13"/>
  <c r="BN67" i="13"/>
  <c r="BC67" i="13"/>
  <c r="AR67" i="13"/>
  <c r="AG67" i="13"/>
  <c r="W67" i="13"/>
  <c r="M67" i="13"/>
  <c r="FW66" i="13"/>
  <c r="FP66" i="13"/>
  <c r="FJ66" i="13"/>
  <c r="FD66" i="13"/>
  <c r="EW66" i="13"/>
  <c r="EO66" i="13"/>
  <c r="EB66" i="13"/>
  <c r="DQ66" i="13"/>
  <c r="DF66" i="13"/>
  <c r="CV66" i="13"/>
  <c r="CK66" i="13"/>
  <c r="BY66" i="13"/>
  <c r="BN66" i="13"/>
  <c r="BC66" i="13"/>
  <c r="AR66" i="13"/>
  <c r="AG66" i="13"/>
  <c r="W66" i="13"/>
  <c r="M66" i="13"/>
  <c r="FW65" i="13"/>
  <c r="FP65" i="13"/>
  <c r="FJ65" i="13"/>
  <c r="FD65" i="13"/>
  <c r="EW65" i="13"/>
  <c r="EO65" i="13"/>
  <c r="EB65" i="13"/>
  <c r="DQ65" i="13"/>
  <c r="DF65" i="13"/>
  <c r="CV65" i="13"/>
  <c r="CK65" i="13"/>
  <c r="BY65" i="13"/>
  <c r="BN65" i="13"/>
  <c r="BC65" i="13"/>
  <c r="AR65" i="13"/>
  <c r="AG65" i="13"/>
  <c r="W65" i="13"/>
  <c r="M65" i="13"/>
  <c r="FW64" i="13"/>
  <c r="FP64" i="13"/>
  <c r="FJ64" i="13"/>
  <c r="FD64" i="13"/>
  <c r="EW64" i="13"/>
  <c r="EO64" i="13"/>
  <c r="EB64" i="13"/>
  <c r="DQ64" i="13"/>
  <c r="DF64" i="13"/>
  <c r="CV64" i="13"/>
  <c r="CK64" i="13"/>
  <c r="BY64" i="13"/>
  <c r="BN64" i="13"/>
  <c r="BC64" i="13"/>
  <c r="AR64" i="13"/>
  <c r="AG64" i="13"/>
  <c r="W64" i="13"/>
  <c r="M64" i="13"/>
  <c r="FW63" i="13"/>
  <c r="FP63" i="13"/>
  <c r="FJ63" i="13"/>
  <c r="FD63" i="13"/>
  <c r="EW63" i="13"/>
  <c r="EO63" i="13"/>
  <c r="EB63" i="13"/>
  <c r="DQ63" i="13"/>
  <c r="DF63" i="13"/>
  <c r="CV63" i="13"/>
  <c r="CK63" i="13"/>
  <c r="BY63" i="13"/>
  <c r="BN63" i="13"/>
  <c r="BC63" i="13"/>
  <c r="AR63" i="13"/>
  <c r="AG63" i="13"/>
  <c r="W63" i="13"/>
  <c r="M63" i="13"/>
  <c r="FW62" i="13"/>
  <c r="FP62" i="13"/>
  <c r="FJ62" i="13"/>
  <c r="FD62" i="13"/>
  <c r="EW62" i="13"/>
  <c r="EO62" i="13"/>
  <c r="EB62" i="13"/>
  <c r="DQ62" i="13"/>
  <c r="DF62" i="13"/>
  <c r="CV62" i="13"/>
  <c r="CK62" i="13"/>
  <c r="BY62" i="13"/>
  <c r="BN62" i="13"/>
  <c r="BC62" i="13"/>
  <c r="AR62" i="13"/>
  <c r="AG62" i="13"/>
  <c r="W62" i="13"/>
  <c r="M62" i="13"/>
  <c r="FW61" i="13"/>
  <c r="FP61" i="13"/>
  <c r="FJ61" i="13"/>
  <c r="FD61" i="13"/>
  <c r="EW61" i="13"/>
  <c r="EO61" i="13"/>
  <c r="EB61" i="13"/>
  <c r="DQ61" i="13"/>
  <c r="DF61" i="13"/>
  <c r="CV61" i="13"/>
  <c r="CK61" i="13"/>
  <c r="BY61" i="13"/>
  <c r="BN61" i="13"/>
  <c r="BC61" i="13"/>
  <c r="AR61" i="13"/>
  <c r="AG61" i="13"/>
  <c r="W61" i="13"/>
  <c r="M61" i="13"/>
  <c r="FW60" i="13"/>
  <c r="FP60" i="13"/>
  <c r="FJ60" i="13"/>
  <c r="FD60" i="13"/>
  <c r="EW60" i="13"/>
  <c r="EO60" i="13"/>
  <c r="EB60" i="13"/>
  <c r="DQ60" i="13"/>
  <c r="DF60" i="13"/>
  <c r="CV60" i="13"/>
  <c r="CK60" i="13"/>
  <c r="BY60" i="13"/>
  <c r="BN60" i="13"/>
  <c r="BC60" i="13"/>
  <c r="AR60" i="13"/>
  <c r="AG60" i="13"/>
  <c r="W60" i="13"/>
  <c r="M60" i="13"/>
  <c r="FW59" i="13"/>
  <c r="FP59" i="13"/>
  <c r="FJ59" i="13"/>
  <c r="FD59" i="13"/>
  <c r="EW59" i="13"/>
  <c r="EO59" i="13"/>
  <c r="EB59" i="13"/>
  <c r="DQ59" i="13"/>
  <c r="DF59" i="13"/>
  <c r="CV59" i="13"/>
  <c r="CK59" i="13"/>
  <c r="BY59" i="13"/>
  <c r="BN59" i="13"/>
  <c r="BC59" i="13"/>
  <c r="AR59" i="13"/>
  <c r="AG59" i="13"/>
  <c r="W59" i="13"/>
  <c r="M59" i="13"/>
  <c r="FW58" i="13"/>
  <c r="FP58" i="13"/>
  <c r="FJ58" i="13"/>
  <c r="FD58" i="13"/>
  <c r="EW58" i="13"/>
  <c r="EO58" i="13"/>
  <c r="EB58" i="13"/>
  <c r="DQ58" i="13"/>
  <c r="DF58" i="13"/>
  <c r="CV58" i="13"/>
  <c r="CK58" i="13"/>
  <c r="BY58" i="13"/>
  <c r="BN58" i="13"/>
  <c r="BC58" i="13"/>
  <c r="AR58" i="13"/>
  <c r="AG58" i="13"/>
  <c r="W58" i="13"/>
  <c r="M58" i="13"/>
  <c r="FW57" i="13"/>
  <c r="FP57" i="13"/>
  <c r="FJ57" i="13"/>
  <c r="FD57" i="13"/>
  <c r="EW57" i="13"/>
  <c r="EO57" i="13"/>
  <c r="EB57" i="13"/>
  <c r="DQ57" i="13"/>
  <c r="DF57" i="13"/>
  <c r="CV57" i="13"/>
  <c r="CK57" i="13"/>
  <c r="BY57" i="13"/>
  <c r="BN57" i="13"/>
  <c r="BC57" i="13"/>
  <c r="AR57" i="13"/>
  <c r="AG57" i="13"/>
  <c r="W57" i="13"/>
  <c r="M57" i="13"/>
  <c r="FW56" i="13"/>
  <c r="FP56" i="13"/>
  <c r="FJ56" i="13"/>
  <c r="FD56" i="13"/>
  <c r="EW56" i="13"/>
  <c r="EO56" i="13"/>
  <c r="EB56" i="13"/>
  <c r="DQ56" i="13"/>
  <c r="DF56" i="13"/>
  <c r="CV56" i="13"/>
  <c r="CK56" i="13"/>
  <c r="BY56" i="13"/>
  <c r="BN56" i="13"/>
  <c r="BC56" i="13"/>
  <c r="AR56" i="13"/>
  <c r="AG56" i="13"/>
  <c r="W56" i="13"/>
  <c r="M56" i="13"/>
  <c r="FW55" i="13"/>
  <c r="FP55" i="13"/>
  <c r="FJ55" i="13"/>
  <c r="FD55" i="13"/>
  <c r="EW55" i="13"/>
  <c r="EO55" i="13"/>
  <c r="EB55" i="13"/>
  <c r="DQ55" i="13"/>
  <c r="DF55" i="13"/>
  <c r="CV55" i="13"/>
  <c r="CK55" i="13"/>
  <c r="BY55" i="13"/>
  <c r="BN55" i="13"/>
  <c r="BC55" i="13"/>
  <c r="AR55" i="13"/>
  <c r="AG55" i="13"/>
  <c r="W55" i="13"/>
  <c r="M55" i="13"/>
  <c r="FW54" i="13"/>
  <c r="FP54" i="13"/>
  <c r="FJ54" i="13"/>
  <c r="FD54" i="13"/>
  <c r="EW54" i="13"/>
  <c r="EO54" i="13"/>
  <c r="EB54" i="13"/>
  <c r="DQ54" i="13"/>
  <c r="DF54" i="13"/>
  <c r="CV54" i="13"/>
  <c r="CK54" i="13"/>
  <c r="BY54" i="13"/>
  <c r="BN54" i="13"/>
  <c r="BC54" i="13"/>
  <c r="AR54" i="13"/>
  <c r="AG54" i="13"/>
  <c r="W54" i="13"/>
  <c r="M54" i="13"/>
  <c r="FW53" i="13"/>
  <c r="FP53" i="13"/>
  <c r="FJ53" i="13"/>
  <c r="FD53" i="13"/>
  <c r="EW53" i="13"/>
  <c r="EO53" i="13"/>
  <c r="EB53" i="13"/>
  <c r="DQ53" i="13"/>
  <c r="DF53" i="13"/>
  <c r="CV53" i="13"/>
  <c r="CK53" i="13"/>
  <c r="BY53" i="13"/>
  <c r="BN53" i="13"/>
  <c r="BC53" i="13"/>
  <c r="AR53" i="13"/>
  <c r="AG53" i="13"/>
  <c r="W53" i="13"/>
  <c r="M53" i="13"/>
  <c r="FW52" i="13"/>
  <c r="FP52" i="13"/>
  <c r="FJ52" i="13"/>
  <c r="FD52" i="13"/>
  <c r="EW52" i="13"/>
  <c r="EO52" i="13"/>
  <c r="EB52" i="13"/>
  <c r="DQ52" i="13"/>
  <c r="DF52" i="13"/>
  <c r="CV52" i="13"/>
  <c r="CK52" i="13"/>
  <c r="BY52" i="13"/>
  <c r="BN52" i="13"/>
  <c r="BC52" i="13"/>
  <c r="AR52" i="13"/>
  <c r="AG52" i="13"/>
  <c r="W52" i="13"/>
  <c r="M52" i="13"/>
  <c r="FW51" i="13"/>
  <c r="FP51" i="13"/>
  <c r="FJ51" i="13"/>
  <c r="FD51" i="13"/>
  <c r="EW51" i="13"/>
  <c r="EO51" i="13"/>
  <c r="EB51" i="13"/>
  <c r="DQ51" i="13"/>
  <c r="DF51" i="13"/>
  <c r="CV51" i="13"/>
  <c r="CK51" i="13"/>
  <c r="BY51" i="13"/>
  <c r="BN51" i="13"/>
  <c r="BC51" i="13"/>
  <c r="AR51" i="13"/>
  <c r="AG51" i="13"/>
  <c r="W51" i="13"/>
  <c r="M51" i="13"/>
  <c r="FW50" i="13"/>
  <c r="FP50" i="13"/>
  <c r="FJ50" i="13"/>
  <c r="FD50" i="13"/>
  <c r="EW50" i="13"/>
  <c r="EO50" i="13"/>
  <c r="EB50" i="13"/>
  <c r="DQ50" i="13"/>
  <c r="DF50" i="13"/>
  <c r="CV50" i="13"/>
  <c r="CK50" i="13"/>
  <c r="BY50" i="13"/>
  <c r="BN50" i="13"/>
  <c r="BC50" i="13"/>
  <c r="AR50" i="13"/>
  <c r="AG50" i="13"/>
  <c r="W50" i="13"/>
  <c r="M50" i="13"/>
  <c r="FW49" i="13"/>
  <c r="FP49" i="13"/>
  <c r="FJ49" i="13"/>
  <c r="FD49" i="13"/>
  <c r="EW49" i="13"/>
  <c r="EO49" i="13"/>
  <c r="EB49" i="13"/>
  <c r="DQ49" i="13"/>
  <c r="DF49" i="13"/>
  <c r="CV49" i="13"/>
  <c r="CK49" i="13"/>
  <c r="BY49" i="13"/>
  <c r="BN49" i="13"/>
  <c r="BC49" i="13"/>
  <c r="AR49" i="13"/>
  <c r="AG49" i="13"/>
  <c r="W49" i="13"/>
  <c r="M49" i="13"/>
  <c r="FW48" i="13"/>
  <c r="FP48" i="13"/>
  <c r="FJ48" i="13"/>
  <c r="FD48" i="13"/>
  <c r="EW48" i="13"/>
  <c r="EO48" i="13"/>
  <c r="EB48" i="13"/>
  <c r="DQ48" i="13"/>
  <c r="DF48" i="13"/>
  <c r="CV48" i="13"/>
  <c r="CK48" i="13"/>
  <c r="BY48" i="13"/>
  <c r="BN48" i="13"/>
  <c r="BC48" i="13"/>
  <c r="AR48" i="13"/>
  <c r="AG48" i="13"/>
  <c r="W48" i="13"/>
  <c r="M48" i="13"/>
  <c r="FW47" i="13"/>
  <c r="FP47" i="13"/>
  <c r="FJ47" i="13"/>
  <c r="FD47" i="13"/>
  <c r="EW47" i="13"/>
  <c r="EO47" i="13"/>
  <c r="EB47" i="13"/>
  <c r="DQ47" i="13"/>
  <c r="DF47" i="13"/>
  <c r="CV47" i="13"/>
  <c r="CK47" i="13"/>
  <c r="BY47" i="13"/>
  <c r="BN47" i="13"/>
  <c r="BC47" i="13"/>
  <c r="AR47" i="13"/>
  <c r="AG47" i="13"/>
  <c r="W47" i="13"/>
  <c r="M47" i="13"/>
  <c r="FW46" i="13"/>
  <c r="FP46" i="13"/>
  <c r="FJ46" i="13"/>
  <c r="FD46" i="13"/>
  <c r="EW46" i="13"/>
  <c r="EO46" i="13"/>
  <c r="EB46" i="13"/>
  <c r="DQ46" i="13"/>
  <c r="DF46" i="13"/>
  <c r="CV46" i="13"/>
  <c r="CK46" i="13"/>
  <c r="BY46" i="13"/>
  <c r="BN46" i="13"/>
  <c r="BC46" i="13"/>
  <c r="AR46" i="13"/>
  <c r="AG46" i="13"/>
  <c r="W46" i="13"/>
  <c r="M46" i="13"/>
  <c r="FW45" i="13"/>
  <c r="FP45" i="13"/>
  <c r="FJ45" i="13"/>
  <c r="FD45" i="13"/>
  <c r="EW45" i="13"/>
  <c r="EO45" i="13"/>
  <c r="EB45" i="13"/>
  <c r="DQ45" i="13"/>
  <c r="DF45" i="13"/>
  <c r="CV45" i="13"/>
  <c r="CK45" i="13"/>
  <c r="BY45" i="13"/>
  <c r="BN45" i="13"/>
  <c r="BC45" i="13"/>
  <c r="AR45" i="13"/>
  <c r="AG45" i="13"/>
  <c r="W45" i="13"/>
  <c r="M45" i="13"/>
  <c r="FW44" i="13"/>
  <c r="FP44" i="13"/>
  <c r="FJ44" i="13"/>
  <c r="FD44" i="13"/>
  <c r="EW44" i="13"/>
  <c r="EO44" i="13"/>
  <c r="EB44" i="13"/>
  <c r="DQ44" i="13"/>
  <c r="DF44" i="13"/>
  <c r="CV44" i="13"/>
  <c r="CK44" i="13"/>
  <c r="BY44" i="13"/>
  <c r="BN44" i="13"/>
  <c r="BC44" i="13"/>
  <c r="AR44" i="13"/>
  <c r="AG44" i="13"/>
  <c r="W44" i="13"/>
  <c r="M44" i="13"/>
  <c r="FW43" i="13"/>
  <c r="FP43" i="13"/>
  <c r="FJ43" i="13"/>
  <c r="FD43" i="13"/>
  <c r="EW43" i="13"/>
  <c r="EO43" i="13"/>
  <c r="EB43" i="13"/>
  <c r="DQ43" i="13"/>
  <c r="DF43" i="13"/>
  <c r="CV43" i="13"/>
  <c r="CK43" i="13"/>
  <c r="BY43" i="13"/>
  <c r="BN43" i="13"/>
  <c r="BC43" i="13"/>
  <c r="AR43" i="13"/>
  <c r="AG43" i="13"/>
  <c r="W43" i="13"/>
  <c r="M43" i="13"/>
  <c r="FW42" i="13"/>
  <c r="FP42" i="13"/>
  <c r="FJ42" i="13"/>
  <c r="FD42" i="13"/>
  <c r="EW42" i="13"/>
  <c r="EO42" i="13"/>
  <c r="EB42" i="13"/>
  <c r="DQ42" i="13"/>
  <c r="DF42" i="13"/>
  <c r="CV42" i="13"/>
  <c r="CK42" i="13"/>
  <c r="BY42" i="13"/>
  <c r="BN42" i="13"/>
  <c r="BC42" i="13"/>
  <c r="AR42" i="13"/>
  <c r="AG42" i="13"/>
  <c r="W42" i="13"/>
  <c r="M42" i="13"/>
  <c r="FW41" i="13"/>
  <c r="FP41" i="13"/>
  <c r="FJ41" i="13"/>
  <c r="FD41" i="13"/>
  <c r="EW41" i="13"/>
  <c r="EO41" i="13"/>
  <c r="EB41" i="13"/>
  <c r="DQ41" i="13"/>
  <c r="DF41" i="13"/>
  <c r="CV41" i="13"/>
  <c r="CK41" i="13"/>
  <c r="BY41" i="13"/>
  <c r="BN41" i="13"/>
  <c r="BC41" i="13"/>
  <c r="AR41" i="13"/>
  <c r="AG41" i="13"/>
  <c r="W41" i="13"/>
  <c r="M41" i="13"/>
  <c r="FW40" i="13"/>
  <c r="FP40" i="13"/>
  <c r="FJ40" i="13"/>
  <c r="FD40" i="13"/>
  <c r="EW40" i="13"/>
  <c r="EO40" i="13"/>
  <c r="EB40" i="13"/>
  <c r="DQ40" i="13"/>
  <c r="DF40" i="13"/>
  <c r="CV40" i="13"/>
  <c r="CK40" i="13"/>
  <c r="BY40" i="13"/>
  <c r="BN40" i="13"/>
  <c r="BC40" i="13"/>
  <c r="AR40" i="13"/>
  <c r="AG40" i="13"/>
  <c r="W40" i="13"/>
  <c r="M40" i="13"/>
  <c r="FW39" i="13"/>
  <c r="FP39" i="13"/>
  <c r="FJ39" i="13"/>
  <c r="FD39" i="13"/>
  <c r="EW39" i="13"/>
  <c r="EO39" i="13"/>
  <c r="EB39" i="13"/>
  <c r="DQ39" i="13"/>
  <c r="DF39" i="13"/>
  <c r="CV39" i="13"/>
  <c r="CK39" i="13"/>
  <c r="BY39" i="13"/>
  <c r="BN39" i="13"/>
  <c r="BC39" i="13"/>
  <c r="AR39" i="13"/>
  <c r="AG39" i="13"/>
  <c r="W39" i="13"/>
  <c r="M39" i="13"/>
  <c r="FW38" i="13"/>
  <c r="FP38" i="13"/>
  <c r="FJ38" i="13"/>
  <c r="FD38" i="13"/>
  <c r="EW38" i="13"/>
  <c r="EO38" i="13"/>
  <c r="EB38" i="13"/>
  <c r="DQ38" i="13"/>
  <c r="DF38" i="13"/>
  <c r="CV38" i="13"/>
  <c r="CK38" i="13"/>
  <c r="BY38" i="13"/>
  <c r="BN38" i="13"/>
  <c r="BC38" i="13"/>
  <c r="AR38" i="13"/>
  <c r="AG38" i="13"/>
  <c r="W38" i="13"/>
  <c r="M38" i="13"/>
  <c r="FW37" i="13"/>
  <c r="FP37" i="13"/>
  <c r="FJ37" i="13"/>
  <c r="FD37" i="13"/>
  <c r="EW37" i="13"/>
  <c r="EO37" i="13"/>
  <c r="EB37" i="13"/>
  <c r="DQ37" i="13"/>
  <c r="DF37" i="13"/>
  <c r="CV37" i="13"/>
  <c r="CK37" i="13"/>
  <c r="BY37" i="13"/>
  <c r="BN37" i="13"/>
  <c r="BC37" i="13"/>
  <c r="AR37" i="13"/>
  <c r="AG37" i="13"/>
  <c r="W37" i="13"/>
  <c r="M37" i="13"/>
  <c r="FW36" i="13"/>
  <c r="FP36" i="13"/>
  <c r="FJ36" i="13"/>
  <c r="FD36" i="13"/>
  <c r="EW36" i="13"/>
  <c r="EO36" i="13"/>
  <c r="EB36" i="13"/>
  <c r="DQ36" i="13"/>
  <c r="DF36" i="13"/>
  <c r="CV36" i="13"/>
  <c r="CK36" i="13"/>
  <c r="BY36" i="13"/>
  <c r="BN36" i="13"/>
  <c r="BC36" i="13"/>
  <c r="AR36" i="13"/>
  <c r="AG36" i="13"/>
  <c r="W36" i="13"/>
  <c r="M36" i="13"/>
  <c r="FW35" i="13"/>
  <c r="FP35" i="13"/>
  <c r="FJ35" i="13"/>
  <c r="FD35" i="13"/>
  <c r="EW35" i="13"/>
  <c r="EO35" i="13"/>
  <c r="EB35" i="13"/>
  <c r="DQ35" i="13"/>
  <c r="DF35" i="13"/>
  <c r="CV35" i="13"/>
  <c r="CK35" i="13"/>
  <c r="BY35" i="13"/>
  <c r="BN35" i="13"/>
  <c r="BC35" i="13"/>
  <c r="AR35" i="13"/>
  <c r="AG35" i="13"/>
  <c r="W35" i="13"/>
  <c r="M35" i="13"/>
  <c r="FW34" i="13"/>
  <c r="FP34" i="13"/>
  <c r="FJ34" i="13"/>
  <c r="FD34" i="13"/>
  <c r="EW34" i="13"/>
  <c r="EO34" i="13"/>
  <c r="EB34" i="13"/>
  <c r="DQ34" i="13"/>
  <c r="DF34" i="13"/>
  <c r="CV34" i="13"/>
  <c r="CK34" i="13"/>
  <c r="BY34" i="13"/>
  <c r="BN34" i="13"/>
  <c r="BC34" i="13"/>
  <c r="AR34" i="13"/>
  <c r="AG34" i="13"/>
  <c r="W34" i="13"/>
  <c r="M34" i="13"/>
  <c r="FW33" i="13"/>
  <c r="FP33" i="13"/>
  <c r="FJ33" i="13"/>
  <c r="FD33" i="13"/>
  <c r="EW33" i="13"/>
  <c r="EO33" i="13"/>
  <c r="EB33" i="13"/>
  <c r="DQ33" i="13"/>
  <c r="DF33" i="13"/>
  <c r="CV33" i="13"/>
  <c r="CK33" i="13"/>
  <c r="BY33" i="13"/>
  <c r="BN33" i="13"/>
  <c r="BC33" i="13"/>
  <c r="AR33" i="13"/>
  <c r="AG33" i="13"/>
  <c r="W33" i="13"/>
  <c r="M33" i="13"/>
  <c r="FW32" i="13"/>
  <c r="FP32" i="13"/>
  <c r="FJ32" i="13"/>
  <c r="FD32" i="13"/>
  <c r="EW32" i="13"/>
  <c r="EO32" i="13"/>
  <c r="EB32" i="13"/>
  <c r="DQ32" i="13"/>
  <c r="DF32" i="13"/>
  <c r="CV32" i="13"/>
  <c r="CK32" i="13"/>
  <c r="BY32" i="13"/>
  <c r="BN32" i="13"/>
  <c r="BC32" i="13"/>
  <c r="AR32" i="13"/>
  <c r="AG32" i="13"/>
  <c r="W32" i="13"/>
  <c r="M32" i="13"/>
  <c r="FW31" i="13"/>
  <c r="FP31" i="13"/>
  <c r="FJ31" i="13"/>
  <c r="FD31" i="13"/>
  <c r="EW31" i="13"/>
  <c r="EO31" i="13"/>
  <c r="EB31" i="13"/>
  <c r="DQ31" i="13"/>
  <c r="DF31" i="13"/>
  <c r="CV31" i="13"/>
  <c r="CK31" i="13"/>
  <c r="BY31" i="13"/>
  <c r="BN31" i="13"/>
  <c r="BC31" i="13"/>
  <c r="AR31" i="13"/>
  <c r="AG31" i="13"/>
  <c r="W31" i="13"/>
  <c r="M31" i="13"/>
  <c r="FW30" i="13"/>
  <c r="FP30" i="13"/>
  <c r="FJ30" i="13"/>
  <c r="FD30" i="13"/>
  <c r="EW30" i="13"/>
  <c r="EO30" i="13"/>
  <c r="EB30" i="13"/>
  <c r="DQ30" i="13"/>
  <c r="DF30" i="13"/>
  <c r="CV30" i="13"/>
  <c r="CK30" i="13"/>
  <c r="BY30" i="13"/>
  <c r="BN30" i="13"/>
  <c r="BC30" i="13"/>
  <c r="AR30" i="13"/>
  <c r="AG30" i="13"/>
  <c r="W30" i="13"/>
  <c r="M30" i="13"/>
  <c r="FW29" i="13"/>
  <c r="FP29" i="13"/>
  <c r="FJ29" i="13"/>
  <c r="FD29" i="13"/>
  <c r="EW29" i="13"/>
  <c r="EO29" i="13"/>
  <c r="EB29" i="13"/>
  <c r="DQ29" i="13"/>
  <c r="DF29" i="13"/>
  <c r="CV29" i="13"/>
  <c r="CK29" i="13"/>
  <c r="BY29" i="13"/>
  <c r="BN29" i="13"/>
  <c r="BC29" i="13"/>
  <c r="AR29" i="13"/>
  <c r="AG29" i="13"/>
  <c r="W29" i="13"/>
  <c r="M29" i="13"/>
  <c r="FW28" i="13"/>
  <c r="FP28" i="13"/>
  <c r="FJ28" i="13"/>
  <c r="FD28" i="13"/>
  <c r="EW28" i="13"/>
  <c r="EO28" i="13"/>
  <c r="EB28" i="13"/>
  <c r="DQ28" i="13"/>
  <c r="DF28" i="13"/>
  <c r="CV28" i="13"/>
  <c r="CK28" i="13"/>
  <c r="BY28" i="13"/>
  <c r="BN28" i="13"/>
  <c r="BC28" i="13"/>
  <c r="AR28" i="13"/>
  <c r="AG28" i="13"/>
  <c r="W28" i="13"/>
  <c r="M28" i="13"/>
  <c r="FW27" i="13"/>
  <c r="FP27" i="13"/>
  <c r="FJ27" i="13"/>
  <c r="FD27" i="13"/>
  <c r="EW27" i="13"/>
  <c r="EO27" i="13"/>
  <c r="EB27" i="13"/>
  <c r="DQ27" i="13"/>
  <c r="DF27" i="13"/>
  <c r="CV27" i="13"/>
  <c r="CK27" i="13"/>
  <c r="BY27" i="13"/>
  <c r="BN27" i="13"/>
  <c r="BC27" i="13"/>
  <c r="AR27" i="13"/>
  <c r="AG27" i="13"/>
  <c r="W27" i="13"/>
  <c r="M27" i="13"/>
  <c r="FW26" i="13"/>
  <c r="FP26" i="13"/>
  <c r="FJ26" i="13"/>
  <c r="FD26" i="13"/>
  <c r="EW26" i="13"/>
  <c r="EO26" i="13"/>
  <c r="EB26" i="13"/>
  <c r="DQ26" i="13"/>
  <c r="DF26" i="13"/>
  <c r="CV26" i="13"/>
  <c r="CK26" i="13"/>
  <c r="BY26" i="13"/>
  <c r="BN26" i="13"/>
  <c r="BC26" i="13"/>
  <c r="AR26" i="13"/>
  <c r="AG26" i="13"/>
  <c r="W26" i="13"/>
  <c r="M26" i="13"/>
  <c r="FW25" i="13"/>
  <c r="FP25" i="13"/>
  <c r="FJ25" i="13"/>
  <c r="FD25" i="13"/>
  <c r="EW25" i="13"/>
  <c r="EO25" i="13"/>
  <c r="EB25" i="13"/>
  <c r="DQ25" i="13"/>
  <c r="DF25" i="13"/>
  <c r="CV25" i="13"/>
  <c r="CK25" i="13"/>
  <c r="BY25" i="13"/>
  <c r="BN25" i="13"/>
  <c r="BC25" i="13"/>
  <c r="AR25" i="13"/>
  <c r="AG25" i="13"/>
  <c r="W25" i="13"/>
  <c r="M25" i="13"/>
  <c r="FW24" i="13"/>
  <c r="FP24" i="13"/>
  <c r="FJ24" i="13"/>
  <c r="FD24" i="13"/>
  <c r="EW24" i="13"/>
  <c r="EO24" i="13"/>
  <c r="EB24" i="13"/>
  <c r="DQ24" i="13"/>
  <c r="DF24" i="13"/>
  <c r="CV24" i="13"/>
  <c r="CK24" i="13"/>
  <c r="BY24" i="13"/>
  <c r="BN24" i="13"/>
  <c r="BC24" i="13"/>
  <c r="AR24" i="13"/>
  <c r="AG24" i="13"/>
  <c r="W24" i="13"/>
  <c r="M24" i="13"/>
  <c r="FW23" i="13"/>
  <c r="FP23" i="13"/>
  <c r="FJ23" i="13"/>
  <c r="FD23" i="13"/>
  <c r="EW23" i="13"/>
  <c r="EO23" i="13"/>
  <c r="EB23" i="13"/>
  <c r="DQ23" i="13"/>
  <c r="DF23" i="13"/>
  <c r="CV23" i="13"/>
  <c r="CK23" i="13"/>
  <c r="BY23" i="13"/>
  <c r="BN23" i="13"/>
  <c r="BC23" i="13"/>
  <c r="AR23" i="13"/>
  <c r="AG23" i="13"/>
  <c r="W23" i="13"/>
  <c r="M23" i="13"/>
  <c r="FW22" i="13"/>
  <c r="FP22" i="13"/>
  <c r="FJ22" i="13"/>
  <c r="FD22" i="13"/>
  <c r="EW22" i="13"/>
  <c r="EO22" i="13"/>
  <c r="EB22" i="13"/>
  <c r="DQ22" i="13"/>
  <c r="DF22" i="13"/>
  <c r="CV22" i="13"/>
  <c r="CK22" i="13"/>
  <c r="BY22" i="13"/>
  <c r="BN22" i="13"/>
  <c r="BC22" i="13"/>
  <c r="AR22" i="13"/>
  <c r="AG22" i="13"/>
  <c r="W22" i="13"/>
  <c r="M22" i="13"/>
  <c r="FW21" i="13"/>
  <c r="FP21" i="13"/>
  <c r="FJ21" i="13"/>
  <c r="FD21" i="13"/>
  <c r="EW21" i="13"/>
  <c r="EO21" i="13"/>
  <c r="EB21" i="13"/>
  <c r="DQ21" i="13"/>
  <c r="DF21" i="13"/>
  <c r="CV21" i="13"/>
  <c r="CK21" i="13"/>
  <c r="BY21" i="13"/>
  <c r="BN21" i="13"/>
  <c r="BC21" i="13"/>
  <c r="AR21" i="13"/>
  <c r="AG21" i="13"/>
  <c r="W21" i="13"/>
  <c r="M21" i="13"/>
  <c r="FW20" i="13"/>
  <c r="FP20" i="13"/>
  <c r="FJ20" i="13"/>
  <c r="FD20" i="13"/>
  <c r="EW20" i="13"/>
  <c r="EO20" i="13"/>
  <c r="EB20" i="13"/>
  <c r="DQ20" i="13"/>
  <c r="DF20" i="13"/>
  <c r="CV20" i="13"/>
  <c r="CK20" i="13"/>
  <c r="BY20" i="13"/>
  <c r="BN20" i="13"/>
  <c r="BC20" i="13"/>
  <c r="AR20" i="13"/>
  <c r="AG20" i="13"/>
  <c r="W20" i="13"/>
  <c r="M20" i="13"/>
  <c r="FW19" i="13"/>
  <c r="FP19" i="13"/>
  <c r="FJ19" i="13"/>
  <c r="FD19" i="13"/>
  <c r="EW19" i="13"/>
  <c r="EO19" i="13"/>
  <c r="EB19" i="13"/>
  <c r="DQ19" i="13"/>
  <c r="DF19" i="13"/>
  <c r="CV19" i="13"/>
  <c r="CK19" i="13"/>
  <c r="BY19" i="13"/>
  <c r="BN19" i="13"/>
  <c r="BC19" i="13"/>
  <c r="AR19" i="13"/>
  <c r="AG19" i="13"/>
  <c r="W19" i="13"/>
  <c r="M19" i="13"/>
  <c r="FW18" i="13"/>
  <c r="FP18" i="13"/>
  <c r="FJ18" i="13"/>
  <c r="FD18" i="13"/>
  <c r="EW18" i="13"/>
  <c r="EO18" i="13"/>
  <c r="EB18" i="13"/>
  <c r="DQ18" i="13"/>
  <c r="DF18" i="13"/>
  <c r="CV18" i="13"/>
  <c r="CK18" i="13"/>
  <c r="BY18" i="13"/>
  <c r="BN18" i="13"/>
  <c r="BC18" i="13"/>
  <c r="AR18" i="13"/>
  <c r="AG18" i="13"/>
  <c r="W18" i="13"/>
  <c r="M18" i="13"/>
  <c r="FW17" i="13"/>
  <c r="FP17" i="13"/>
  <c r="FJ17" i="13"/>
  <c r="FD17" i="13"/>
  <c r="EW17" i="13"/>
  <c r="EO17" i="13"/>
  <c r="EB17" i="13"/>
  <c r="DQ17" i="13"/>
  <c r="DF17" i="13"/>
  <c r="CV17" i="13"/>
  <c r="CK17" i="13"/>
  <c r="BY17" i="13"/>
  <c r="BN17" i="13"/>
  <c r="BC17" i="13"/>
  <c r="AR17" i="13"/>
  <c r="AG17" i="13"/>
  <c r="W17" i="13"/>
  <c r="M17" i="13"/>
  <c r="FW16" i="13"/>
  <c r="FP16" i="13"/>
  <c r="FJ16" i="13"/>
  <c r="FD16" i="13"/>
  <c r="EW16" i="13"/>
  <c r="EO16" i="13"/>
  <c r="EB16" i="13"/>
  <c r="DQ16" i="13"/>
  <c r="DF16" i="13"/>
  <c r="CV16" i="13"/>
  <c r="CK16" i="13"/>
  <c r="BY16" i="13"/>
  <c r="BN16" i="13"/>
  <c r="BC16" i="13"/>
  <c r="AR16" i="13"/>
  <c r="AG16" i="13"/>
  <c r="W16" i="13"/>
  <c r="M16" i="13"/>
  <c r="FW15" i="13"/>
  <c r="FP15" i="13"/>
  <c r="FJ15" i="13"/>
  <c r="FD15" i="13"/>
  <c r="EW15" i="13"/>
  <c r="EO15" i="13"/>
  <c r="EB15" i="13"/>
  <c r="DQ15" i="13"/>
  <c r="DF15" i="13"/>
  <c r="CV15" i="13"/>
  <c r="CK15" i="13"/>
  <c r="BY15" i="13"/>
  <c r="BN15" i="13"/>
  <c r="BC15" i="13"/>
  <c r="AR15" i="13"/>
  <c r="AG15" i="13"/>
  <c r="W15" i="13"/>
  <c r="M15" i="13"/>
  <c r="FW14" i="13"/>
  <c r="FP14" i="13"/>
  <c r="FJ14" i="13"/>
  <c r="FD14" i="13"/>
  <c r="EW14" i="13"/>
  <c r="EO14" i="13"/>
  <c r="EB14" i="13"/>
  <c r="DQ14" i="13"/>
  <c r="DF14" i="13"/>
  <c r="CV14" i="13"/>
  <c r="CK14" i="13"/>
  <c r="BY14" i="13"/>
  <c r="BN14" i="13"/>
  <c r="BC14" i="13"/>
  <c r="AR14" i="13"/>
  <c r="AG14" i="13"/>
  <c r="W14" i="13"/>
  <c r="M14" i="13"/>
  <c r="FW13" i="13"/>
  <c r="FP13" i="13"/>
  <c r="FJ13" i="13"/>
  <c r="FD13" i="13"/>
  <c r="EW13" i="13"/>
  <c r="EO13" i="13"/>
  <c r="EB13" i="13"/>
  <c r="DQ13" i="13"/>
  <c r="DF13" i="13"/>
  <c r="CV13" i="13"/>
  <c r="CK13" i="13"/>
  <c r="BY13" i="13"/>
  <c r="BN13" i="13"/>
  <c r="BC13" i="13"/>
  <c r="AR13" i="13"/>
  <c r="AG13" i="13"/>
  <c r="W13" i="13"/>
  <c r="M13" i="13"/>
  <c r="FW12" i="13"/>
  <c r="FP12" i="13"/>
  <c r="FJ12" i="13"/>
  <c r="FD12" i="13"/>
  <c r="EW12" i="13"/>
  <c r="EO12" i="13"/>
  <c r="EB12" i="13"/>
  <c r="DQ12" i="13"/>
  <c r="DF12" i="13"/>
  <c r="CV12" i="13"/>
  <c r="CK12" i="13"/>
  <c r="BY12" i="13"/>
  <c r="BN12" i="13"/>
  <c r="BC12" i="13"/>
  <c r="AR12" i="13"/>
  <c r="AG12" i="13"/>
  <c r="W12" i="13"/>
  <c r="M12" i="13"/>
  <c r="FW11" i="13"/>
  <c r="FP11" i="13"/>
  <c r="FJ11" i="13"/>
  <c r="FD11" i="13"/>
  <c r="EW11" i="13"/>
  <c r="EO11" i="13"/>
  <c r="EB11" i="13"/>
  <c r="DQ11" i="13"/>
  <c r="DF11" i="13"/>
  <c r="CV11" i="13"/>
  <c r="CK11" i="13"/>
  <c r="BY11" i="13"/>
  <c r="BN11" i="13"/>
  <c r="BC11" i="13"/>
  <c r="AR11" i="13"/>
  <c r="AG11" i="13"/>
  <c r="W11" i="13"/>
  <c r="M11" i="13"/>
  <c r="FW10" i="13"/>
  <c r="FP10" i="13"/>
  <c r="FJ10" i="13"/>
  <c r="FD10" i="13"/>
  <c r="EW10" i="13"/>
  <c r="EO10" i="13"/>
  <c r="EB10" i="13"/>
  <c r="DQ10" i="13"/>
  <c r="DF10" i="13"/>
  <c r="CV10" i="13"/>
  <c r="CK10" i="13"/>
  <c r="BY10" i="13"/>
  <c r="BN10" i="13"/>
  <c r="BC10" i="13"/>
  <c r="AR10" i="13"/>
  <c r="AG10" i="13"/>
  <c r="W10" i="13"/>
  <c r="M10" i="13"/>
  <c r="FW9" i="13"/>
  <c r="FP9" i="13"/>
  <c r="FJ9" i="13"/>
  <c r="FD9" i="13"/>
  <c r="EW9" i="13"/>
  <c r="EO9" i="13"/>
  <c r="EB9" i="13"/>
  <c r="DQ9" i="13"/>
  <c r="DF9" i="13"/>
  <c r="CV9" i="13"/>
  <c r="CK9" i="13"/>
  <c r="BY9" i="13"/>
  <c r="BN9" i="13"/>
  <c r="BC9" i="13"/>
  <c r="AR9" i="13"/>
  <c r="AG9" i="13"/>
  <c r="W9" i="13"/>
  <c r="M9" i="13"/>
  <c r="FW8" i="13"/>
  <c r="FP8" i="13"/>
  <c r="FJ8" i="13"/>
  <c r="FD8" i="13"/>
  <c r="EW8" i="13"/>
  <c r="EO8" i="13"/>
  <c r="EB8" i="13"/>
  <c r="DQ8" i="13"/>
  <c r="DF8" i="13"/>
  <c r="CV8" i="13"/>
  <c r="CK8" i="13"/>
  <c r="BY8" i="13"/>
  <c r="BN8" i="13"/>
  <c r="BC8" i="13"/>
  <c r="AR8" i="13"/>
  <c r="AG8" i="13"/>
  <c r="W8" i="13"/>
  <c r="M8" i="13"/>
  <c r="FW7" i="13"/>
  <c r="FP7" i="13"/>
  <c r="FJ7" i="13"/>
  <c r="FD7" i="13"/>
  <c r="EW7" i="13"/>
  <c r="EO7" i="13"/>
  <c r="EB7" i="13"/>
  <c r="DQ7" i="13"/>
  <c r="DF7" i="13"/>
  <c r="CV7" i="13"/>
  <c r="CK7" i="13"/>
  <c r="BY7" i="13"/>
  <c r="BN7" i="13"/>
  <c r="BC7" i="13"/>
  <c r="AR7" i="13"/>
  <c r="AG7" i="13"/>
  <c r="W7" i="13"/>
  <c r="M7" i="13"/>
  <c r="FW6" i="13"/>
  <c r="FP6" i="13"/>
  <c r="FJ6" i="13"/>
  <c r="FD6" i="13"/>
  <c r="EW6" i="13"/>
  <c r="EO6" i="13"/>
  <c r="EB6" i="13"/>
  <c r="DQ6" i="13"/>
  <c r="DF6" i="13"/>
  <c r="CV6" i="13"/>
  <c r="CK6" i="13"/>
  <c r="BY6" i="13"/>
  <c r="BN6" i="13"/>
  <c r="BC6" i="13"/>
  <c r="AR6" i="13"/>
  <c r="AG6" i="13"/>
  <c r="W6" i="13"/>
  <c r="M6" i="13"/>
  <c r="FW5" i="13"/>
  <c r="FP5" i="13"/>
  <c r="FJ5" i="13"/>
  <c r="FD5" i="13"/>
  <c r="EW5" i="13"/>
  <c r="EO5" i="13"/>
  <c r="EB5" i="13"/>
  <c r="DQ5" i="13"/>
  <c r="DF5" i="13"/>
  <c r="CV5" i="13"/>
  <c r="CK5" i="13"/>
  <c r="BY5" i="13"/>
  <c r="BN5" i="13"/>
  <c r="BC5" i="13"/>
  <c r="AR5" i="13"/>
  <c r="AG5" i="13"/>
  <c r="W5" i="13"/>
  <c r="M5" i="13"/>
  <c r="FW4" i="13"/>
  <c r="FP4" i="13"/>
  <c r="FJ4" i="13"/>
  <c r="FD4" i="13"/>
  <c r="EW4" i="13"/>
  <c r="EO4" i="13"/>
  <c r="EB4" i="13"/>
  <c r="DQ4" i="13"/>
  <c r="DF4" i="13"/>
  <c r="CV4" i="13"/>
  <c r="CK4" i="13"/>
  <c r="BY4" i="13"/>
  <c r="BN4" i="13"/>
  <c r="BC4" i="13"/>
  <c r="AR4" i="13"/>
  <c r="AG4" i="13"/>
  <c r="W4" i="13"/>
  <c r="M4" i="13"/>
  <c r="FW3" i="13"/>
  <c r="FP3" i="13"/>
  <c r="FJ3" i="13"/>
  <c r="FD3" i="13"/>
  <c r="EW3" i="13"/>
  <c r="EO3" i="13"/>
  <c r="EB3" i="13"/>
  <c r="DQ3" i="13"/>
  <c r="DF3" i="13"/>
  <c r="CV3" i="13"/>
  <c r="CK3" i="13"/>
  <c r="BY3" i="13"/>
  <c r="BN3" i="13"/>
  <c r="BC3" i="13"/>
  <c r="AR3" i="13"/>
  <c r="AG3" i="13"/>
  <c r="W3" i="13"/>
  <c r="M3" i="13"/>
  <c r="DD150" i="12"/>
  <c r="DD74" i="12"/>
  <c r="DD219" i="12"/>
  <c r="DD203" i="12"/>
  <c r="DD190" i="12"/>
  <c r="DD184" i="12"/>
  <c r="DD175" i="12"/>
  <c r="DD159" i="12"/>
  <c r="DD137" i="12"/>
  <c r="DD121" i="12"/>
  <c r="DD109" i="12"/>
  <c r="DD97" i="12"/>
  <c r="DD85" i="12"/>
  <c r="DD56" i="12"/>
  <c r="DD47" i="12"/>
  <c r="DD40" i="12"/>
  <c r="DD35" i="12"/>
  <c r="DD20" i="12"/>
  <c r="DD8" i="12"/>
  <c r="DD3" i="12"/>
  <c r="I219" i="4"/>
  <c r="I203" i="4"/>
  <c r="I190" i="4"/>
  <c r="I184" i="4"/>
  <c r="I175" i="4"/>
  <c r="I159" i="4"/>
  <c r="I150" i="4"/>
  <c r="I137" i="4"/>
  <c r="I121" i="4"/>
  <c r="I109" i="4"/>
  <c r="I97" i="4"/>
  <c r="I85" i="4"/>
  <c r="I74" i="4"/>
  <c r="I56" i="4"/>
  <c r="I47" i="4"/>
  <c r="I40" i="4"/>
  <c r="I35" i="4"/>
  <c r="I20" i="4"/>
  <c r="I8" i="4"/>
  <c r="I3" i="4"/>
  <c r="CJ219" i="10"/>
  <c r="CJ203" i="10"/>
  <c r="CJ190" i="10"/>
  <c r="CJ184" i="10"/>
  <c r="CJ175" i="10"/>
  <c r="CJ159" i="10"/>
  <c r="CJ150" i="10"/>
  <c r="CJ137" i="10"/>
  <c r="CJ121" i="10"/>
  <c r="CJ109" i="10"/>
  <c r="CJ97" i="10"/>
  <c r="CJ85" i="10"/>
  <c r="CJ74" i="10"/>
  <c r="CJ56" i="10"/>
  <c r="CJ47" i="10"/>
  <c r="CJ40" i="10"/>
  <c r="CJ35" i="10"/>
  <c r="CJ20" i="10"/>
  <c r="CJ8" i="10"/>
  <c r="CJ3" i="10"/>
  <c r="CA219" i="10"/>
  <c r="CA203" i="10"/>
  <c r="CA190" i="10"/>
  <c r="CA184" i="10"/>
  <c r="CA175" i="10"/>
  <c r="CA159" i="10"/>
  <c r="CA150" i="10"/>
  <c r="CA137" i="10"/>
  <c r="CA121" i="10"/>
  <c r="CA109" i="10"/>
  <c r="CA97" i="10"/>
  <c r="CA85" i="10"/>
  <c r="CA74" i="10"/>
  <c r="CA56" i="10"/>
  <c r="CA47" i="10"/>
  <c r="CA40" i="10"/>
  <c r="CA35" i="10"/>
  <c r="CA20" i="10"/>
  <c r="CA8" i="10"/>
  <c r="CA3" i="10"/>
  <c r="AT150" i="10"/>
  <c r="AT219" i="10"/>
  <c r="AT203" i="10"/>
  <c r="AT190" i="10"/>
  <c r="AT184" i="10"/>
  <c r="AT175" i="10"/>
  <c r="AT159" i="10"/>
  <c r="AT137" i="10"/>
  <c r="AT121" i="10"/>
  <c r="AT109" i="10"/>
  <c r="AT97" i="10"/>
  <c r="AT85" i="10"/>
  <c r="AT74" i="10"/>
  <c r="AT56" i="10"/>
  <c r="AT47" i="10"/>
  <c r="AT40" i="10"/>
  <c r="AT35" i="10"/>
  <c r="AT20" i="10"/>
  <c r="AT8" i="10"/>
  <c r="AT3" i="10"/>
  <c r="J8" i="10"/>
  <c r="J3" i="10"/>
  <c r="D229" i="1"/>
  <c r="C229" i="1"/>
  <c r="FR229" i="13" l="1"/>
  <c r="FD228" i="13"/>
  <c r="FD229" i="13" s="1"/>
  <c r="D228" i="4" l="1"/>
  <c r="E228" i="4"/>
  <c r="F228" i="4"/>
  <c r="G228" i="4"/>
  <c r="J228" i="4"/>
  <c r="K228" i="4"/>
  <c r="L228" i="4"/>
  <c r="M228" i="4"/>
  <c r="N228" i="4"/>
  <c r="O228" i="4"/>
  <c r="P228" i="4"/>
  <c r="Q228" i="4"/>
  <c r="R228" i="4"/>
  <c r="S228" i="4"/>
  <c r="T228" i="4"/>
  <c r="C228" i="4"/>
  <c r="DP229" i="12" l="1"/>
  <c r="DO229" i="12"/>
  <c r="DN229" i="12"/>
  <c r="DM229" i="12"/>
  <c r="CY229" i="12"/>
  <c r="CV229" i="12"/>
  <c r="CU229" i="12"/>
  <c r="CT229" i="12"/>
  <c r="CS229" i="12"/>
  <c r="DL229" i="12"/>
  <c r="DK229" i="12"/>
  <c r="DJ229" i="12"/>
  <c r="DI229" i="12"/>
  <c r="DH229" i="12"/>
  <c r="DG229" i="12"/>
  <c r="DF229" i="12"/>
  <c r="DE229" i="12"/>
  <c r="BY229" i="12"/>
  <c r="BZ229" i="12"/>
  <c r="CA229" i="12"/>
  <c r="U229" i="12"/>
  <c r="DI229" i="10"/>
  <c r="E229" i="10"/>
  <c r="D228" i="11"/>
  <c r="E228" i="11"/>
  <c r="F228" i="11"/>
  <c r="G228" i="11"/>
  <c r="H228" i="11"/>
  <c r="I228" i="11"/>
  <c r="J228" i="11"/>
  <c r="K228" i="11"/>
  <c r="L228" i="11"/>
  <c r="M228" i="11"/>
  <c r="N228" i="11"/>
  <c r="O228" i="11"/>
  <c r="P228" i="11"/>
  <c r="Q228" i="11"/>
  <c r="R228" i="11"/>
  <c r="S228" i="11"/>
  <c r="T228" i="11"/>
  <c r="U228" i="11"/>
  <c r="V228" i="11"/>
  <c r="W228" i="11"/>
  <c r="X228" i="11"/>
  <c r="Y228" i="11"/>
  <c r="Z228" i="11"/>
  <c r="AA228" i="11"/>
  <c r="AB228" i="11"/>
  <c r="AC228" i="11"/>
  <c r="AD228" i="11"/>
  <c r="AE228" i="11"/>
  <c r="AF228" i="11"/>
  <c r="AG228" i="11"/>
  <c r="C228" i="11"/>
  <c r="C229" i="9"/>
  <c r="C229" i="10"/>
  <c r="DK229" i="10"/>
  <c r="DJ229" i="10"/>
  <c r="DH229" i="10"/>
  <c r="DG229" i="10"/>
  <c r="BU229" i="10"/>
  <c r="BT229" i="10"/>
  <c r="BN229" i="10"/>
  <c r="BM229" i="10"/>
  <c r="BL229" i="10"/>
  <c r="BK229" i="10"/>
  <c r="BJ229" i="10"/>
  <c r="BI229" i="10"/>
  <c r="BH229" i="10"/>
  <c r="BG229" i="10"/>
  <c r="BF229" i="10"/>
  <c r="BE229" i="10"/>
  <c r="V229" i="9"/>
  <c r="U229" i="9"/>
  <c r="T229" i="9"/>
  <c r="S229" i="9"/>
  <c r="R229" i="9"/>
  <c r="Q229" i="9"/>
  <c r="P229" i="9"/>
  <c r="O229" i="9"/>
  <c r="N229" i="9"/>
  <c r="M229" i="9"/>
  <c r="J229" i="9"/>
  <c r="H229" i="9"/>
  <c r="G229" i="9"/>
  <c r="F229" i="9"/>
  <c r="E229" i="9"/>
  <c r="D229" i="9"/>
  <c r="D228" i="8"/>
  <c r="E228" i="8"/>
  <c r="F228" i="8"/>
  <c r="G228" i="8"/>
  <c r="H228" i="8"/>
  <c r="I228" i="8"/>
  <c r="J228" i="8"/>
  <c r="K228" i="8"/>
  <c r="L228" i="8"/>
  <c r="M228" i="8"/>
  <c r="N228" i="8"/>
  <c r="O228" i="8"/>
  <c r="P228" i="8"/>
  <c r="Q228" i="8"/>
  <c r="R228" i="8"/>
  <c r="S228" i="8"/>
  <c r="T228" i="8"/>
  <c r="U228" i="8"/>
  <c r="V228" i="8"/>
  <c r="W228" i="8"/>
  <c r="X228" i="8"/>
  <c r="Y228" i="8"/>
  <c r="Z228" i="8"/>
  <c r="AA228" i="8"/>
  <c r="C228" i="8"/>
  <c r="G229" i="17" l="1"/>
  <c r="Q229" i="1" l="1"/>
  <c r="P229" i="1"/>
  <c r="O229" i="1"/>
  <c r="N229" i="1"/>
  <c r="M229" i="1"/>
  <c r="L229" i="1"/>
  <c r="K229" i="1"/>
  <c r="J229" i="1"/>
  <c r="I229" i="1"/>
  <c r="H229" i="1"/>
  <c r="AP229" i="1"/>
  <c r="AO229" i="1"/>
  <c r="AN229" i="1"/>
  <c r="AM229" i="1"/>
  <c r="AL229" i="1"/>
  <c r="AK229" i="1"/>
  <c r="AJ229" i="1"/>
  <c r="AI229" i="1"/>
  <c r="AH229" i="1"/>
  <c r="AG229" i="1"/>
  <c r="AF229" i="1"/>
  <c r="AE229" i="1"/>
  <c r="AD229" i="1"/>
  <c r="AC229" i="1"/>
  <c r="AB229" i="1"/>
  <c r="AA229" i="1"/>
  <c r="Z229" i="1"/>
  <c r="Y229" i="1"/>
  <c r="X229" i="1"/>
  <c r="W229" i="1"/>
  <c r="V229" i="1"/>
  <c r="U229" i="1"/>
  <c r="T229" i="1"/>
  <c r="S229" i="1"/>
  <c r="R229" i="1"/>
  <c r="L229" i="17"/>
  <c r="K229" i="17"/>
  <c r="J229" i="17"/>
  <c r="I229" i="17"/>
  <c r="H229" i="17"/>
  <c r="F229" i="17"/>
  <c r="E229" i="17"/>
  <c r="D229" i="17"/>
  <c r="C229" i="17"/>
  <c r="BA229" i="12"/>
  <c r="G229" i="12"/>
  <c r="H229" i="12"/>
  <c r="I229" i="12"/>
  <c r="J229" i="12"/>
  <c r="K229" i="12"/>
  <c r="L229" i="12"/>
  <c r="M229" i="12"/>
  <c r="N229" i="12"/>
  <c r="O229" i="12"/>
  <c r="P229" i="12"/>
  <c r="Q229" i="12"/>
  <c r="R229" i="12"/>
  <c r="S229" i="12"/>
  <c r="T229" i="12"/>
  <c r="V229" i="12"/>
  <c r="W229" i="12"/>
  <c r="X229" i="12"/>
  <c r="Y229" i="12"/>
  <c r="Z229" i="12"/>
  <c r="AA229" i="12"/>
  <c r="AB229" i="12"/>
  <c r="AC229" i="12"/>
  <c r="AD229" i="12"/>
  <c r="AE229" i="12"/>
  <c r="AF229" i="12"/>
  <c r="AG229" i="12"/>
  <c r="AH229" i="12"/>
  <c r="AI229" i="12"/>
  <c r="AJ229" i="12"/>
  <c r="AK229" i="12"/>
  <c r="AL229" i="12"/>
  <c r="AM229" i="12"/>
  <c r="AN229" i="12"/>
  <c r="AO229" i="12"/>
  <c r="AP229" i="12"/>
  <c r="AQ229" i="12"/>
  <c r="AR229" i="12"/>
  <c r="AS229" i="12"/>
  <c r="AT229" i="12"/>
  <c r="AU229" i="12"/>
  <c r="AV229" i="12"/>
  <c r="AW229" i="12"/>
  <c r="AX229" i="12"/>
  <c r="AY229" i="12"/>
  <c r="AZ229" i="12"/>
  <c r="BB229" i="12"/>
  <c r="BC229" i="12"/>
  <c r="BD229" i="12"/>
  <c r="BE229" i="12"/>
  <c r="BF229" i="12"/>
  <c r="BG229" i="12"/>
  <c r="BH229" i="12"/>
  <c r="BI229" i="12"/>
  <c r="BJ229" i="12"/>
  <c r="BK229" i="12"/>
  <c r="BL229" i="12"/>
  <c r="BM229" i="12"/>
  <c r="BN229" i="12"/>
  <c r="BO229" i="12"/>
  <c r="BP229" i="12"/>
  <c r="BQ229" i="12"/>
  <c r="BR229" i="12"/>
  <c r="BS229" i="12"/>
  <c r="BT229" i="12"/>
  <c r="BU229" i="12"/>
  <c r="BV229" i="12"/>
  <c r="BW229" i="12"/>
  <c r="BX229" i="12"/>
  <c r="CB229" i="12"/>
  <c r="CC229" i="12"/>
  <c r="CD229" i="12"/>
  <c r="CE229" i="12"/>
  <c r="CF229" i="12"/>
  <c r="CG229" i="12"/>
  <c r="CH229" i="12"/>
  <c r="CI229" i="12"/>
  <c r="CJ229" i="12"/>
  <c r="CK229" i="12"/>
  <c r="CL229" i="12"/>
  <c r="CM229" i="12"/>
  <c r="CN229" i="12"/>
  <c r="CO229" i="12"/>
  <c r="CP229" i="12"/>
  <c r="CQ229" i="12"/>
  <c r="CR229" i="12"/>
  <c r="CW229" i="12"/>
  <c r="CX229" i="12"/>
  <c r="CZ229" i="12"/>
  <c r="DA229" i="12"/>
  <c r="DB229" i="12"/>
  <c r="DQ229" i="12"/>
  <c r="DR229" i="12"/>
  <c r="DS229" i="12"/>
  <c r="DT229" i="12"/>
  <c r="DU229" i="12"/>
  <c r="F229" i="12"/>
  <c r="E229" i="12"/>
  <c r="D229" i="12"/>
  <c r="C229" i="12"/>
  <c r="CL229" i="10"/>
  <c r="CM229" i="10"/>
  <c r="CN229" i="10"/>
  <c r="CO229" i="10"/>
  <c r="CP229" i="10"/>
  <c r="CQ229" i="10"/>
  <c r="CR229" i="10"/>
  <c r="CS229" i="10"/>
  <c r="CT229" i="10"/>
  <c r="CU229" i="10"/>
  <c r="CV229" i="10"/>
  <c r="CW229" i="10"/>
  <c r="CX229" i="10"/>
  <c r="CY229" i="10"/>
  <c r="CZ229" i="10"/>
  <c r="DA229" i="10"/>
  <c r="DB229" i="10"/>
  <c r="DC229" i="10"/>
  <c r="DD229" i="10"/>
  <c r="DE229" i="10"/>
  <c r="DF229" i="10"/>
  <c r="BV229" i="10"/>
  <c r="BW229" i="10"/>
  <c r="BX229" i="10"/>
  <c r="BY229" i="10"/>
  <c r="CB229" i="10"/>
  <c r="CC229" i="10"/>
  <c r="CD229" i="10"/>
  <c r="CE229" i="10"/>
  <c r="CF229" i="10"/>
  <c r="CG229" i="10"/>
  <c r="CH229" i="10"/>
  <c r="CK229" i="10"/>
  <c r="BO229" i="10"/>
  <c r="BP229" i="10"/>
  <c r="BQ229" i="10"/>
  <c r="BR229" i="10"/>
  <c r="BS229" i="10"/>
  <c r="AZ229" i="10"/>
  <c r="BA229" i="10"/>
  <c r="BB229" i="10"/>
  <c r="BC229" i="10"/>
  <c r="BD229" i="10"/>
  <c r="AY229" i="10"/>
  <c r="AX229" i="10"/>
  <c r="AW229" i="10"/>
  <c r="AV229" i="10"/>
  <c r="AU229" i="10"/>
  <c r="AR229" i="10"/>
  <c r="AQ229" i="10"/>
  <c r="AP229" i="10"/>
  <c r="AO229" i="10"/>
  <c r="AN229" i="10"/>
  <c r="AM229" i="10"/>
  <c r="AL229" i="10"/>
  <c r="AK229" i="10"/>
  <c r="AJ229" i="10"/>
  <c r="AI229" i="10"/>
  <c r="AH229" i="10"/>
  <c r="AG229" i="10"/>
  <c r="AF229" i="10"/>
  <c r="AE229" i="10"/>
  <c r="AD229" i="10"/>
  <c r="AC229" i="10"/>
  <c r="AB229" i="10"/>
  <c r="AA229" i="10"/>
  <c r="Z229" i="10"/>
  <c r="Y229" i="10"/>
  <c r="V229" i="10"/>
  <c r="U229" i="10"/>
  <c r="T229" i="10"/>
  <c r="S229" i="10"/>
  <c r="R229" i="10"/>
  <c r="O229" i="10"/>
  <c r="N229" i="10"/>
  <c r="M229" i="10"/>
  <c r="L229" i="10"/>
  <c r="K229" i="10"/>
  <c r="H229" i="10"/>
  <c r="G229" i="10"/>
  <c r="F229" i="10"/>
  <c r="D229" i="10"/>
</calcChain>
</file>

<file path=xl/sharedStrings.xml><?xml version="1.0" encoding="utf-8"?>
<sst xmlns="http://schemas.openxmlformats.org/spreadsheetml/2006/main" count="3255" uniqueCount="424">
  <si>
    <t>Dzongkhag</t>
  </si>
  <si>
    <t>Gewog</t>
  </si>
  <si>
    <t>Lost Area</t>
  </si>
  <si>
    <t>Harvested Area</t>
  </si>
  <si>
    <t>Production</t>
  </si>
  <si>
    <t>Sown Area</t>
  </si>
  <si>
    <t>Bumthang</t>
  </si>
  <si>
    <t>Chhoekhor</t>
  </si>
  <si>
    <t>Chummig</t>
  </si>
  <si>
    <t>Tang</t>
  </si>
  <si>
    <t>Ura</t>
  </si>
  <si>
    <t>Chhukha</t>
  </si>
  <si>
    <t/>
  </si>
  <si>
    <t>Bjagchhog</t>
  </si>
  <si>
    <t>Bongo</t>
  </si>
  <si>
    <t>Chapchha</t>
  </si>
  <si>
    <t>Darla</t>
  </si>
  <si>
    <t>Doongna</t>
  </si>
  <si>
    <t>Geling</t>
  </si>
  <si>
    <t>Getana</t>
  </si>
  <si>
    <t>Loggchina</t>
  </si>
  <si>
    <t>Maedtabkha</t>
  </si>
  <si>
    <t>Phuentshogling</t>
  </si>
  <si>
    <t>Samphelling</t>
  </si>
  <si>
    <t>Dagana</t>
  </si>
  <si>
    <t>Dorona</t>
  </si>
  <si>
    <t>Drukjeygang</t>
  </si>
  <si>
    <t>Gesarling</t>
  </si>
  <si>
    <t>Gozhi</t>
  </si>
  <si>
    <t>Karmaling</t>
  </si>
  <si>
    <t>Karna</t>
  </si>
  <si>
    <t>Khebisa</t>
  </si>
  <si>
    <t>Largyab</t>
  </si>
  <si>
    <t>Lhamoi Dzingkha</t>
  </si>
  <si>
    <t>Nichula</t>
  </si>
  <si>
    <t>Tashiding</t>
  </si>
  <si>
    <t>Tsangkha</t>
  </si>
  <si>
    <t>Tsenda-Gang</t>
  </si>
  <si>
    <t>Tseza</t>
  </si>
  <si>
    <t>Gasa</t>
  </si>
  <si>
    <t>Khamaed</t>
  </si>
  <si>
    <t>Khatoed</t>
  </si>
  <si>
    <t>Laya</t>
  </si>
  <si>
    <t>Lunana</t>
  </si>
  <si>
    <t>Haa</t>
  </si>
  <si>
    <t>Bji</t>
  </si>
  <si>
    <t>Gakiling(haa)</t>
  </si>
  <si>
    <t>Kar-tshog</t>
  </si>
  <si>
    <t>Samar</t>
  </si>
  <si>
    <t>Sangbay</t>
  </si>
  <si>
    <t>Uesu</t>
  </si>
  <si>
    <t>Lhuentse</t>
  </si>
  <si>
    <t>Gangzur</t>
  </si>
  <si>
    <t>Jarey</t>
  </si>
  <si>
    <t>Khoma</t>
  </si>
  <si>
    <t>Kurtoed</t>
  </si>
  <si>
    <t>Maedtsho</t>
  </si>
  <si>
    <t>Maenbi</t>
  </si>
  <si>
    <t>Minjey</t>
  </si>
  <si>
    <t>Tsaenkhar</t>
  </si>
  <si>
    <t>Monggar</t>
  </si>
  <si>
    <t>Balam</t>
  </si>
  <si>
    <t>Chagsakhar</t>
  </si>
  <si>
    <t>Chhaling</t>
  </si>
  <si>
    <t>Dramedtse</t>
  </si>
  <si>
    <t>Drepoong</t>
  </si>
  <si>
    <t>Gongdue</t>
  </si>
  <si>
    <t>Jurmed</t>
  </si>
  <si>
    <t>Kengkhar</t>
  </si>
  <si>
    <t>Na-Rang</t>
  </si>
  <si>
    <t>Ngatshang</t>
  </si>
  <si>
    <t>Saling</t>
  </si>
  <si>
    <t>Shermuhoong</t>
  </si>
  <si>
    <t>Silambi</t>
  </si>
  <si>
    <t>Thang-Rong</t>
  </si>
  <si>
    <t>Tsakaling</t>
  </si>
  <si>
    <t>Tsamang</t>
  </si>
  <si>
    <t>Paro</t>
  </si>
  <si>
    <t>Dokar</t>
  </si>
  <si>
    <t>Dopshar-ri</t>
  </si>
  <si>
    <t>Doteng</t>
  </si>
  <si>
    <t>Hoongrel</t>
  </si>
  <si>
    <t>Lamgong</t>
  </si>
  <si>
    <t>Loong-nyi</t>
  </si>
  <si>
    <t>Nagya</t>
  </si>
  <si>
    <t>Sharpa</t>
  </si>
  <si>
    <t>Tsento</t>
  </si>
  <si>
    <t>Wangchang</t>
  </si>
  <si>
    <t>Pema Gatshel</t>
  </si>
  <si>
    <t>Chhimoong</t>
  </si>
  <si>
    <t>Chhoekhorling</t>
  </si>
  <si>
    <t>Chongshing</t>
  </si>
  <si>
    <t>Dechhenling</t>
  </si>
  <si>
    <t>Dungmaed</t>
  </si>
  <si>
    <t>Khar</t>
  </si>
  <si>
    <t>Nanong</t>
  </si>
  <si>
    <t>Norboogang(pgatshel)</t>
  </si>
  <si>
    <t>Shumar</t>
  </si>
  <si>
    <t>Yurung</t>
  </si>
  <si>
    <t>Zobel</t>
  </si>
  <si>
    <t>Punakha</t>
  </si>
  <si>
    <t>Barp</t>
  </si>
  <si>
    <t>Chhubu</t>
  </si>
  <si>
    <t>Dzomi</t>
  </si>
  <si>
    <t>Goenshari</t>
  </si>
  <si>
    <t>Guma</t>
  </si>
  <si>
    <t>Kabisa</t>
  </si>
  <si>
    <t>Lingmukha</t>
  </si>
  <si>
    <t>Shelnga-Bjemi</t>
  </si>
  <si>
    <t>Talog</t>
  </si>
  <si>
    <t>Toedpaisa</t>
  </si>
  <si>
    <t>Toedwang</t>
  </si>
  <si>
    <t>Samdrup Jongkhar</t>
  </si>
  <si>
    <t>Dewathang</t>
  </si>
  <si>
    <t>Gomdar</t>
  </si>
  <si>
    <t>Langchenphu</t>
  </si>
  <si>
    <t>Lauri</t>
  </si>
  <si>
    <t>Martshala</t>
  </si>
  <si>
    <t>Orong</t>
  </si>
  <si>
    <t>Pemathang</t>
  </si>
  <si>
    <t>Phuentshogthang</t>
  </si>
  <si>
    <t>Samrang</t>
  </si>
  <si>
    <t>Serthig</t>
  </si>
  <si>
    <t>Wangphu</t>
  </si>
  <si>
    <t>Samtse</t>
  </si>
  <si>
    <t>Doomtoed</t>
  </si>
  <si>
    <t>Dophuchen</t>
  </si>
  <si>
    <t>Duenchhukha</t>
  </si>
  <si>
    <t>Namgyalchhoeling</t>
  </si>
  <si>
    <t>Norboogang</t>
  </si>
  <si>
    <t>Norgaygang</t>
  </si>
  <si>
    <t>Pemaling</t>
  </si>
  <si>
    <t>Phuentshogpelri</t>
  </si>
  <si>
    <t>Sang-Ngag-Chhoeling</t>
  </si>
  <si>
    <t>Tading</t>
  </si>
  <si>
    <t>Tashichhoeling</t>
  </si>
  <si>
    <t>Tendruk</t>
  </si>
  <si>
    <t>Ugyentse</t>
  </si>
  <si>
    <t>Yoeseltse</t>
  </si>
  <si>
    <t xml:space="preserve">Sarpang </t>
  </si>
  <si>
    <t>Chhudzom</t>
  </si>
  <si>
    <t>Chhuzanggang</t>
  </si>
  <si>
    <t>Dekiling</t>
  </si>
  <si>
    <t>Gakiling</t>
  </si>
  <si>
    <t>Gelegphu</t>
  </si>
  <si>
    <t>Jigme Chhoeling</t>
  </si>
  <si>
    <t>Samtenling</t>
  </si>
  <si>
    <t>Senggey</t>
  </si>
  <si>
    <t>Serzhong</t>
  </si>
  <si>
    <t>Shompangkha</t>
  </si>
  <si>
    <t>Tareythang</t>
  </si>
  <si>
    <t>Umling</t>
  </si>
  <si>
    <t>Thimphu</t>
  </si>
  <si>
    <t>Chang</t>
  </si>
  <si>
    <t>Darkarla</t>
  </si>
  <si>
    <t>Ge-nyen</t>
  </si>
  <si>
    <t>Kawang</t>
  </si>
  <si>
    <t>Lingzhi</t>
  </si>
  <si>
    <t>Maedwang</t>
  </si>
  <si>
    <t>Naro</t>
  </si>
  <si>
    <t>Soe</t>
  </si>
  <si>
    <t>Trashigang</t>
  </si>
  <si>
    <t>Bartsham</t>
  </si>
  <si>
    <t>Bidoong</t>
  </si>
  <si>
    <t>Kanglung</t>
  </si>
  <si>
    <t>Kangpar</t>
  </si>
  <si>
    <t>Khaling</t>
  </si>
  <si>
    <t>Lumang</t>
  </si>
  <si>
    <t>Merag</t>
  </si>
  <si>
    <t>Phongmed</t>
  </si>
  <si>
    <t>Radhi</t>
  </si>
  <si>
    <t>Sagteng</t>
  </si>
  <si>
    <t>Samkhar</t>
  </si>
  <si>
    <t>Shongphu</t>
  </si>
  <si>
    <t>Thrimshing</t>
  </si>
  <si>
    <t>Udzorong</t>
  </si>
  <si>
    <t>Yangnyer</t>
  </si>
  <si>
    <t>Trashi Yangtse</t>
  </si>
  <si>
    <t>Boomdeling</t>
  </si>
  <si>
    <t>Jamkhar</t>
  </si>
  <si>
    <t>Khamdang</t>
  </si>
  <si>
    <t>Ramjar</t>
  </si>
  <si>
    <t>Toedtsho</t>
  </si>
  <si>
    <t>Tongmajangsa</t>
  </si>
  <si>
    <t>Yalang</t>
  </si>
  <si>
    <t>Yangtse</t>
  </si>
  <si>
    <t>Trongsa</t>
  </si>
  <si>
    <t>Draagteng</t>
  </si>
  <si>
    <t>Korphu</t>
  </si>
  <si>
    <t>Langthil</t>
  </si>
  <si>
    <t>Nubi</t>
  </si>
  <si>
    <t>Tangsibji</t>
  </si>
  <si>
    <t>Tsirang</t>
  </si>
  <si>
    <t>Barshong</t>
  </si>
  <si>
    <t>Doonglagang</t>
  </si>
  <si>
    <t>Gosarling</t>
  </si>
  <si>
    <t>Kilkhorthang</t>
  </si>
  <si>
    <t>Mendrelgang</t>
  </si>
  <si>
    <t>Patshaling</t>
  </si>
  <si>
    <t>Pungtenchhu</t>
  </si>
  <si>
    <t>Rangthangling</t>
  </si>
  <si>
    <t>Semjong</t>
  </si>
  <si>
    <t>Sergithang</t>
  </si>
  <si>
    <t>Tsholingkhar</t>
  </si>
  <si>
    <t>Tsirang Toed</t>
  </si>
  <si>
    <t>Wangdue Phodrang</t>
  </si>
  <si>
    <t>Athang</t>
  </si>
  <si>
    <t>Bjenag</t>
  </si>
  <si>
    <t>Dangchhu</t>
  </si>
  <si>
    <t>Darkar</t>
  </si>
  <si>
    <t>Gangteng</t>
  </si>
  <si>
    <t>Gase Tshogongm</t>
  </si>
  <si>
    <t>Gase Tshowogm</t>
  </si>
  <si>
    <t>Kazhi</t>
  </si>
  <si>
    <t>Nahi</t>
  </si>
  <si>
    <t>Nyishog</t>
  </si>
  <si>
    <t>Phangyuel</t>
  </si>
  <si>
    <t>Phobji</t>
  </si>
  <si>
    <t>Ruebisa</t>
  </si>
  <si>
    <t>Saephu</t>
  </si>
  <si>
    <t>Thedtsho</t>
  </si>
  <si>
    <t>Zhemgang</t>
  </si>
  <si>
    <t>Bardo</t>
  </si>
  <si>
    <t>Bjoka</t>
  </si>
  <si>
    <t>Goshing</t>
  </si>
  <si>
    <t>Nangkor</t>
  </si>
  <si>
    <t>Ngangla</t>
  </si>
  <si>
    <t>Phangkhar</t>
  </si>
  <si>
    <t>Shingkhar</t>
  </si>
  <si>
    <t>Trong</t>
  </si>
  <si>
    <t xml:space="preserve">Total </t>
  </si>
  <si>
    <t>Mustard</t>
  </si>
  <si>
    <t>Wheat</t>
  </si>
  <si>
    <t>Total</t>
  </si>
  <si>
    <t>Barley</t>
  </si>
  <si>
    <t>Growers</t>
  </si>
  <si>
    <t>Millet</t>
  </si>
  <si>
    <t>Buckwheat</t>
  </si>
  <si>
    <t>Perilla</t>
  </si>
  <si>
    <t>Sunflower</t>
  </si>
  <si>
    <t xml:space="preserve">Groundnut </t>
  </si>
  <si>
    <t>Mung Beans</t>
  </si>
  <si>
    <t>Lentils</t>
  </si>
  <si>
    <t>Adzuki Beans</t>
  </si>
  <si>
    <t>Potato</t>
  </si>
  <si>
    <t>Sweet Potato</t>
  </si>
  <si>
    <t>Cassava</t>
  </si>
  <si>
    <t>Garlic Leaves</t>
  </si>
  <si>
    <t>Garlic Bulb</t>
  </si>
  <si>
    <t>Turmeric</t>
  </si>
  <si>
    <t>Ginger</t>
  </si>
  <si>
    <t>Cardamom</t>
  </si>
  <si>
    <t>Asparagus</t>
  </si>
  <si>
    <t>Beans</t>
  </si>
  <si>
    <t>Bulb Onion</t>
  </si>
  <si>
    <t>Broccoli</t>
  </si>
  <si>
    <t>Bunching Onion</t>
  </si>
  <si>
    <t xml:space="preserve">Cabbage </t>
  </si>
  <si>
    <t xml:space="preserve">Carrot </t>
  </si>
  <si>
    <t>Cauliflower</t>
  </si>
  <si>
    <t>Green Leaves</t>
  </si>
  <si>
    <t>Peas</t>
  </si>
  <si>
    <t>Radish</t>
  </si>
  <si>
    <t>Squash</t>
  </si>
  <si>
    <t>Tomato</t>
  </si>
  <si>
    <t>Turnip</t>
  </si>
  <si>
    <t>Beetroot</t>
  </si>
  <si>
    <t>Quinoa</t>
  </si>
  <si>
    <t>Apple</t>
  </si>
  <si>
    <t>Total Trees</t>
  </si>
  <si>
    <t>Bearing Trees</t>
  </si>
  <si>
    <t>Production (KG)</t>
  </si>
  <si>
    <t>Apricot</t>
  </si>
  <si>
    <t>Areca nut</t>
  </si>
  <si>
    <t>Banana</t>
  </si>
  <si>
    <t>Dragon Fruit</t>
  </si>
  <si>
    <t>Guava</t>
  </si>
  <si>
    <t xml:space="preserve">Hazelnut </t>
  </si>
  <si>
    <t>Jackfruit</t>
  </si>
  <si>
    <t>Kiwi</t>
  </si>
  <si>
    <t>lemons and Limes</t>
  </si>
  <si>
    <t>Litchi</t>
  </si>
  <si>
    <t>Passion Fruit</t>
  </si>
  <si>
    <t>Peach</t>
  </si>
  <si>
    <t>Pear</t>
  </si>
  <si>
    <t>Persiommon</t>
  </si>
  <si>
    <t>Pineapple</t>
  </si>
  <si>
    <t xml:space="preserve">Plum </t>
  </si>
  <si>
    <t>Pomegranate</t>
  </si>
  <si>
    <t>Tree Tomato</t>
  </si>
  <si>
    <t>Strawberry</t>
  </si>
  <si>
    <t>Cucumber</t>
  </si>
  <si>
    <t>Watermelon</t>
  </si>
  <si>
    <t>Walnut</t>
  </si>
  <si>
    <t>Mandarin</t>
  </si>
  <si>
    <t>Mango</t>
  </si>
  <si>
    <t>Brown Swiss</t>
  </si>
  <si>
    <t>Holders (Number)</t>
  </si>
  <si>
    <t>Male Calf&lt;1 yr.</t>
  </si>
  <si>
    <t>Female Calf&lt;1 yr.</t>
  </si>
  <si>
    <t>Heifer</t>
  </si>
  <si>
    <t>Milch</t>
  </si>
  <si>
    <t>Dry</t>
  </si>
  <si>
    <t>Infertile/Sterile</t>
  </si>
  <si>
    <t>Breeding Bull</t>
  </si>
  <si>
    <t>Bullock</t>
  </si>
  <si>
    <t>TOTAL</t>
  </si>
  <si>
    <t>Total Bull</t>
  </si>
  <si>
    <t>Jersey</t>
  </si>
  <si>
    <t>Holstein-Friesian</t>
  </si>
  <si>
    <t>Jatsha-Jatsham</t>
  </si>
  <si>
    <t>Yanku-Yankum</t>
  </si>
  <si>
    <t>Doeb-Doebum</t>
  </si>
  <si>
    <t>Doethra-Doethram</t>
  </si>
  <si>
    <t>Nublang-Thrabum</t>
  </si>
  <si>
    <t>Jaba</t>
  </si>
  <si>
    <t>Yak</t>
  </si>
  <si>
    <t>Zozom</t>
  </si>
  <si>
    <t>Buffalo</t>
  </si>
  <si>
    <t>Pure Mithun</t>
  </si>
  <si>
    <t>Holders</t>
  </si>
  <si>
    <t>Local Male Horse</t>
  </si>
  <si>
    <t>Local Female Horse</t>
  </si>
  <si>
    <t>Mule</t>
  </si>
  <si>
    <t>Donkey</t>
  </si>
  <si>
    <t>Equine</t>
  </si>
  <si>
    <t>Local Male Pig</t>
  </si>
  <si>
    <t>Local Female Pig</t>
  </si>
  <si>
    <t>Improved Male Pig</t>
  </si>
  <si>
    <t>Improved Female Pig</t>
  </si>
  <si>
    <t>Improved Male Horse</t>
  </si>
  <si>
    <t>Improved Female Horse</t>
  </si>
  <si>
    <t>Pig</t>
  </si>
  <si>
    <t>Local Male Poultry</t>
  </si>
  <si>
    <t>Local Female Poultry</t>
  </si>
  <si>
    <t>Improved Layer Poultry</t>
  </si>
  <si>
    <t>Broiler</t>
  </si>
  <si>
    <t>Poultry</t>
  </si>
  <si>
    <t>Local Male Sheep</t>
  </si>
  <si>
    <t>Local Female Sheep</t>
  </si>
  <si>
    <t xml:space="preserve">Improved Male Sheep </t>
  </si>
  <si>
    <t xml:space="preserve">Improved Female Sheep </t>
  </si>
  <si>
    <t>Sheep</t>
  </si>
  <si>
    <t>Local Male Goat</t>
  </si>
  <si>
    <t>Local Female Goat</t>
  </si>
  <si>
    <t>Improved Male Goat</t>
  </si>
  <si>
    <t>Improved Female Goat</t>
  </si>
  <si>
    <t>Goat</t>
  </si>
  <si>
    <t>Dairy Products</t>
  </si>
  <si>
    <t>Meat Production</t>
  </si>
  <si>
    <t>Eggs (Number)</t>
  </si>
  <si>
    <t>Yak Wool (KG)</t>
  </si>
  <si>
    <t>Sheep Wool (KG)</t>
  </si>
  <si>
    <t>Honey (KG)</t>
  </si>
  <si>
    <t>Other Livestock Products</t>
  </si>
  <si>
    <t>Beef (KG)</t>
  </si>
  <si>
    <t>Yak Meat (KG)</t>
  </si>
  <si>
    <t>Pork (KG)</t>
  </si>
  <si>
    <t>Chicken (KG)</t>
  </si>
  <si>
    <t>Mutton (KG)</t>
  </si>
  <si>
    <t>Chevon (KG)</t>
  </si>
  <si>
    <t>Fish (KG)</t>
  </si>
  <si>
    <t>Milk  (KG)</t>
  </si>
  <si>
    <t>Butter (KG)</t>
  </si>
  <si>
    <t>Cheese (KG)</t>
  </si>
  <si>
    <t>Chugo (KG)</t>
  </si>
  <si>
    <t>Govt. Farms</t>
  </si>
  <si>
    <t>Upland Paddy</t>
  </si>
  <si>
    <t>Maize</t>
  </si>
  <si>
    <t>BOVINE LIVESTOCK DEATH</t>
  </si>
  <si>
    <t>Cattle</t>
  </si>
  <si>
    <t>Mithun</t>
  </si>
  <si>
    <t>OTHER LIVESTOCK DEATH</t>
  </si>
  <si>
    <t>Zo_Zom</t>
  </si>
  <si>
    <t>Phelu (KG)</t>
  </si>
  <si>
    <t>Zetey (KG)</t>
  </si>
  <si>
    <t>Buff (KG)</t>
  </si>
  <si>
    <t>Harvestible Area</t>
  </si>
  <si>
    <t>Chilli Small</t>
  </si>
  <si>
    <t>Chilli Dalle</t>
  </si>
  <si>
    <t>Chilli Others</t>
  </si>
  <si>
    <t>Gourd others</t>
  </si>
  <si>
    <t>Slippery gourds</t>
  </si>
  <si>
    <t>Chestnut</t>
  </si>
  <si>
    <t>Pecanut</t>
  </si>
  <si>
    <t>Almond</t>
  </si>
  <si>
    <t>Cherry</t>
  </si>
  <si>
    <t>Govt. Farms / SoEs</t>
  </si>
  <si>
    <t>Tshethar</t>
  </si>
  <si>
    <t>Census Production</t>
  </si>
  <si>
    <t xml:space="preserve">Urban &amp; peri-urban production </t>
  </si>
  <si>
    <t>Total production</t>
  </si>
  <si>
    <t>-</t>
  </si>
  <si>
    <t>Brinjal/ Egg plants</t>
  </si>
  <si>
    <t>Pumpkin</t>
  </si>
  <si>
    <t>Irrigated paddy</t>
  </si>
  <si>
    <t>Coriander</t>
  </si>
  <si>
    <t>Avocado</t>
  </si>
  <si>
    <t>Papaya</t>
  </si>
  <si>
    <t>Golang</t>
  </si>
  <si>
    <t>Goleng</t>
  </si>
  <si>
    <t>Table of contents</t>
  </si>
  <si>
    <t>Cereals</t>
  </si>
  <si>
    <t>Oilseeds</t>
  </si>
  <si>
    <t>Pulses</t>
  </si>
  <si>
    <t>Vegetables</t>
  </si>
  <si>
    <t>Spices</t>
  </si>
  <si>
    <t>Roots and Tubers</t>
  </si>
  <si>
    <t>Fruits and Nuts</t>
  </si>
  <si>
    <t>Livestock Population</t>
  </si>
  <si>
    <t>Livestock Production</t>
  </si>
  <si>
    <t>Livestock Death</t>
  </si>
  <si>
    <t>GEWOG LEVEL RESULTS OF THE INTEGRATED AGRICULTURE AND LIVESTOCK CENSUS 2025</t>
  </si>
  <si>
    <t>Reference period</t>
  </si>
  <si>
    <t>Population data - as on December 31, 2024</t>
  </si>
  <si>
    <t>Production data - Entire year 2024</t>
  </si>
  <si>
    <t>Note:</t>
  </si>
  <si>
    <t>Click on any item in the Table of Contents to go to that sheet</t>
  </si>
  <si>
    <t>The microdata can be requested through the NSB website by navigating to the 'Request Data' section.</t>
  </si>
  <si>
    <t>FMCL / Others</t>
  </si>
  <si>
    <t xml:space="preserve">  -   </t>
  </si>
  <si>
    <r>
      <t xml:space="preserve">All area figures are reported in </t>
    </r>
    <r>
      <rPr>
        <b/>
        <i/>
        <sz val="14"/>
        <color theme="1"/>
        <rFont val="Calibri"/>
        <family val="2"/>
        <scheme val="minor"/>
      </rPr>
      <t>decimal</t>
    </r>
    <r>
      <rPr>
        <i/>
        <sz val="14"/>
        <color theme="1"/>
        <rFont val="Calibri"/>
        <family val="2"/>
        <scheme val="minor"/>
      </rPr>
      <t xml:space="preserve"> units, and all production figures are reported in </t>
    </r>
    <r>
      <rPr>
        <b/>
        <i/>
        <sz val="14"/>
        <color theme="1"/>
        <rFont val="Calibri"/>
        <family val="2"/>
        <scheme val="minor"/>
      </rPr>
      <t>kilograms (kg)</t>
    </r>
    <r>
      <rPr>
        <i/>
        <sz val="14"/>
        <color theme="1"/>
        <rFont val="Calibri"/>
        <family val="2"/>
        <scheme val="minor"/>
      </rPr>
      <t>.</t>
    </r>
  </si>
  <si>
    <t>Soybean</t>
  </si>
  <si>
    <t>Rajma beans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</si>
</sst>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,##0.0_);\(#,##0.0\)"/>
  </numFmts>
  <fonts count="30" x14ac:knownFonts="1">
    <font>
      <sz val="12"/>
      <color theme="1"/>
      <name val="Calibri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 (Body)"/>
    </font>
    <font>
      <b/>
      <sz val="11"/>
      <color rgb="FF000000"/>
      <name val="Calibri"/>
      <family val="2"/>
      <scheme val="minor"/>
    </font>
    <font>
      <b/>
      <sz val="36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  <font>
      <b/>
      <u/>
      <sz val="28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i/>
      <sz val="20"/>
      <color theme="1"/>
      <name val="Calibri"/>
      <family val="2"/>
      <scheme val="minor"/>
    </font>
    <font>
      <b/>
      <sz val="36"/>
      <color theme="0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00B0F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171">
    <xf numFmtId="0" fontId="0" fillId="0" borderId="0" xfId="0"/>
    <xf numFmtId="0" fontId="7" fillId="0" borderId="0" xfId="0" applyFont="1"/>
    <xf numFmtId="0" fontId="9" fillId="0" borderId="0" xfId="0" applyFont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7" fillId="0" borderId="1" xfId="0" applyFont="1" applyBorder="1"/>
    <xf numFmtId="0" fontId="9" fillId="0" borderId="1" xfId="0" applyFont="1" applyBorder="1"/>
    <xf numFmtId="0" fontId="7" fillId="0" borderId="3" xfId="0" applyFont="1" applyBorder="1"/>
    <xf numFmtId="0" fontId="9" fillId="0" borderId="3" xfId="0" applyFont="1" applyBorder="1"/>
    <xf numFmtId="0" fontId="9" fillId="0" borderId="2" xfId="0" applyFont="1" applyBorder="1"/>
    <xf numFmtId="0" fontId="7" fillId="2" borderId="5" xfId="0" applyFont="1" applyFill="1" applyBorder="1"/>
    <xf numFmtId="0" fontId="7" fillId="2" borderId="6" xfId="0" applyFont="1" applyFill="1" applyBorder="1"/>
    <xf numFmtId="0" fontId="7" fillId="2" borderId="1" xfId="0" applyFont="1" applyFill="1" applyBorder="1"/>
    <xf numFmtId="0" fontId="7" fillId="2" borderId="2" xfId="0" applyFont="1" applyFill="1" applyBorder="1"/>
    <xf numFmtId="0" fontId="8" fillId="2" borderId="1" xfId="0" applyFont="1" applyFill="1" applyBorder="1" applyAlignment="1">
      <alignment horizontal="right"/>
    </xf>
    <xf numFmtId="0" fontId="7" fillId="2" borderId="9" xfId="0" applyFont="1" applyFill="1" applyBorder="1"/>
    <xf numFmtId="0" fontId="8" fillId="2" borderId="2" xfId="0" applyFont="1" applyFill="1" applyBorder="1" applyAlignment="1">
      <alignment horizontal="right"/>
    </xf>
    <xf numFmtId="0" fontId="7" fillId="0" borderId="12" xfId="0" applyFont="1" applyBorder="1"/>
    <xf numFmtId="164" fontId="7" fillId="0" borderId="1" xfId="1" applyNumberFormat="1" applyFont="1" applyBorder="1"/>
    <xf numFmtId="164" fontId="7" fillId="0" borderId="2" xfId="1" applyNumberFormat="1" applyFont="1" applyBorder="1"/>
    <xf numFmtId="0" fontId="8" fillId="2" borderId="4" xfId="0" applyFont="1" applyFill="1" applyBorder="1" applyAlignment="1">
      <alignment horizontal="right"/>
    </xf>
    <xf numFmtId="3" fontId="0" fillId="0" borderId="0" xfId="0" applyNumberFormat="1"/>
    <xf numFmtId="0" fontId="0" fillId="0" borderId="12" xfId="0" applyBorder="1"/>
    <xf numFmtId="164" fontId="7" fillId="0" borderId="9" xfId="1" applyNumberFormat="1" applyFont="1" applyBorder="1"/>
    <xf numFmtId="0" fontId="7" fillId="0" borderId="9" xfId="0" applyFont="1" applyBorder="1"/>
    <xf numFmtId="0" fontId="8" fillId="2" borderId="14" xfId="0" applyFont="1" applyFill="1" applyBorder="1" applyAlignment="1">
      <alignment horizontal="right"/>
    </xf>
    <xf numFmtId="1" fontId="0" fillId="0" borderId="0" xfId="0" applyNumberFormat="1"/>
    <xf numFmtId="0" fontId="7" fillId="2" borderId="0" xfId="0" applyFont="1" applyFill="1"/>
    <xf numFmtId="0" fontId="7" fillId="2" borderId="13" xfId="0" applyFont="1" applyFill="1" applyBorder="1"/>
    <xf numFmtId="0" fontId="7" fillId="2" borderId="8" xfId="0" applyFont="1" applyFill="1" applyBorder="1"/>
    <xf numFmtId="0" fontId="7" fillId="2" borderId="12" xfId="0" applyFont="1" applyFill="1" applyBorder="1"/>
    <xf numFmtId="0" fontId="8" fillId="2" borderId="16" xfId="0" applyFont="1" applyFill="1" applyBorder="1" applyAlignment="1">
      <alignment horizontal="right"/>
    </xf>
    <xf numFmtId="0" fontId="7" fillId="2" borderId="15" xfId="0" applyFont="1" applyFill="1" applyBorder="1"/>
    <xf numFmtId="0" fontId="8" fillId="2" borderId="8" xfId="0" applyFont="1" applyFill="1" applyBorder="1" applyAlignment="1">
      <alignment horizontal="right"/>
    </xf>
    <xf numFmtId="0" fontId="13" fillId="0" borderId="3" xfId="0" applyFont="1" applyBorder="1"/>
    <xf numFmtId="0" fontId="13" fillId="0" borderId="0" xfId="0" applyFont="1"/>
    <xf numFmtId="0" fontId="13" fillId="3" borderId="15" xfId="0" applyFont="1" applyFill="1" applyBorder="1"/>
    <xf numFmtId="0" fontId="13" fillId="3" borderId="6" xfId="0" applyFont="1" applyFill="1" applyBorder="1"/>
    <xf numFmtId="0" fontId="13" fillId="3" borderId="9" xfId="0" applyFont="1" applyFill="1" applyBorder="1"/>
    <xf numFmtId="0" fontId="13" fillId="3" borderId="2" xfId="0" applyFont="1" applyFill="1" applyBorder="1"/>
    <xf numFmtId="0" fontId="13" fillId="3" borderId="9" xfId="0" applyFont="1" applyFill="1" applyBorder="1" applyAlignment="1">
      <alignment horizontal="center" wrapText="1"/>
    </xf>
    <xf numFmtId="0" fontId="13" fillId="3" borderId="1" xfId="0" applyFont="1" applyFill="1" applyBorder="1" applyAlignment="1">
      <alignment horizontal="center" wrapText="1"/>
    </xf>
    <xf numFmtId="0" fontId="13" fillId="3" borderId="2" xfId="0" applyFont="1" applyFill="1" applyBorder="1" applyAlignment="1">
      <alignment horizontal="center" wrapText="1"/>
    </xf>
    <xf numFmtId="0" fontId="13" fillId="0" borderId="12" xfId="0" applyFont="1" applyBorder="1"/>
    <xf numFmtId="0" fontId="6" fillId="0" borderId="0" xfId="0" applyFont="1"/>
    <xf numFmtId="0" fontId="13" fillId="3" borderId="5" xfId="0" applyFont="1" applyFill="1" applyBorder="1"/>
    <xf numFmtId="0" fontId="13" fillId="3" borderId="1" xfId="0" applyFont="1" applyFill="1" applyBorder="1"/>
    <xf numFmtId="164" fontId="13" fillId="0" borderId="1" xfId="1" applyNumberFormat="1" applyFont="1" applyBorder="1"/>
    <xf numFmtId="0" fontId="13" fillId="0" borderId="0" xfId="0" applyFont="1" applyAlignment="1">
      <alignment horizontal="center" wrapText="1"/>
    </xf>
    <xf numFmtId="164" fontId="13" fillId="0" borderId="0" xfId="1" applyNumberFormat="1" applyFont="1" applyBorder="1"/>
    <xf numFmtId="164" fontId="0" fillId="0" borderId="0" xfId="0" applyNumberFormat="1"/>
    <xf numFmtId="0" fontId="8" fillId="2" borderId="0" xfId="0" applyFont="1" applyFill="1" applyAlignment="1">
      <alignment horizontal="right"/>
    </xf>
    <xf numFmtId="0" fontId="8" fillId="2" borderId="17" xfId="0" applyFont="1" applyFill="1" applyBorder="1" applyAlignment="1">
      <alignment horizontal="right"/>
    </xf>
    <xf numFmtId="0" fontId="13" fillId="3" borderId="12" xfId="0" applyFont="1" applyFill="1" applyBorder="1" applyAlignment="1">
      <alignment horizontal="center" wrapText="1"/>
    </xf>
    <xf numFmtId="0" fontId="13" fillId="3" borderId="0" xfId="0" applyFont="1" applyFill="1" applyAlignment="1">
      <alignment horizontal="center" wrapText="1"/>
    </xf>
    <xf numFmtId="0" fontId="13" fillId="3" borderId="3" xfId="0" applyFont="1" applyFill="1" applyBorder="1" applyAlignment="1">
      <alignment horizontal="center" wrapText="1"/>
    </xf>
    <xf numFmtId="0" fontId="13" fillId="3" borderId="13" xfId="0" applyFont="1" applyFill="1" applyBorder="1" applyAlignment="1">
      <alignment horizontal="center" wrapText="1"/>
    </xf>
    <xf numFmtId="0" fontId="13" fillId="3" borderId="8" xfId="0" applyFont="1" applyFill="1" applyBorder="1" applyAlignment="1">
      <alignment horizontal="center" wrapText="1"/>
    </xf>
    <xf numFmtId="0" fontId="13" fillId="3" borderId="4" xfId="0" applyFont="1" applyFill="1" applyBorder="1" applyAlignment="1">
      <alignment horizontal="center" wrapText="1"/>
    </xf>
    <xf numFmtId="3" fontId="15" fillId="0" borderId="0" xfId="0" applyNumberFormat="1" applyFont="1"/>
    <xf numFmtId="0" fontId="15" fillId="0" borderId="0" xfId="0" applyFont="1"/>
    <xf numFmtId="0" fontId="4" fillId="0" borderId="0" xfId="0" applyFont="1"/>
    <xf numFmtId="164" fontId="13" fillId="0" borderId="0" xfId="1" applyNumberFormat="1" applyFont="1"/>
    <xf numFmtId="4" fontId="0" fillId="0" borderId="0" xfId="0" applyNumberFormat="1"/>
    <xf numFmtId="3" fontId="10" fillId="0" borderId="0" xfId="0" applyNumberFormat="1" applyFont="1" applyAlignment="1">
      <alignment horizontal="center"/>
    </xf>
    <xf numFmtId="0" fontId="3" fillId="0" borderId="3" xfId="0" applyFont="1" applyBorder="1"/>
    <xf numFmtId="0" fontId="3" fillId="0" borderId="0" xfId="0" applyFont="1"/>
    <xf numFmtId="164" fontId="13" fillId="0" borderId="12" xfId="1" applyNumberFormat="1" applyFont="1" applyBorder="1"/>
    <xf numFmtId="164" fontId="0" fillId="0" borderId="12" xfId="1" applyNumberFormat="1" applyFont="1" applyBorder="1"/>
    <xf numFmtId="164" fontId="0" fillId="0" borderId="0" xfId="1" applyNumberFormat="1" applyFont="1"/>
    <xf numFmtId="164" fontId="13" fillId="0" borderId="9" xfId="1" applyNumberFormat="1" applyFont="1" applyBorder="1"/>
    <xf numFmtId="164" fontId="13" fillId="0" borderId="6" xfId="1" applyNumberFormat="1" applyFont="1" applyBorder="1"/>
    <xf numFmtId="164" fontId="13" fillId="0" borderId="3" xfId="1" applyNumberFormat="1" applyFont="1" applyBorder="1"/>
    <xf numFmtId="164" fontId="13" fillId="0" borderId="2" xfId="1" applyNumberFormat="1" applyFont="1" applyBorder="1"/>
    <xf numFmtId="164" fontId="0" fillId="0" borderId="0" xfId="1" applyNumberFormat="1" applyFont="1" applyBorder="1"/>
    <xf numFmtId="164" fontId="13" fillId="0" borderId="15" xfId="1" applyNumberFormat="1" applyFont="1" applyBorder="1"/>
    <xf numFmtId="164" fontId="13" fillId="0" borderId="5" xfId="1" applyNumberFormat="1" applyFont="1" applyBorder="1"/>
    <xf numFmtId="164" fontId="0" fillId="0" borderId="3" xfId="1" applyNumberFormat="1" applyFont="1" applyBorder="1"/>
    <xf numFmtId="164" fontId="5" fillId="0" borderId="0" xfId="1" applyNumberFormat="1" applyFont="1"/>
    <xf numFmtId="164" fontId="7" fillId="0" borderId="12" xfId="1" applyNumberFormat="1" applyFont="1" applyBorder="1"/>
    <xf numFmtId="164" fontId="7" fillId="0" borderId="0" xfId="1" applyNumberFormat="1" applyFont="1"/>
    <xf numFmtId="164" fontId="7" fillId="0" borderId="3" xfId="1" applyNumberFormat="1" applyFont="1" applyBorder="1"/>
    <xf numFmtId="164" fontId="7" fillId="0" borderId="15" xfId="1" applyNumberFormat="1" applyFont="1" applyBorder="1"/>
    <xf numFmtId="164" fontId="7" fillId="0" borderId="5" xfId="1" applyNumberFormat="1" applyFont="1" applyBorder="1"/>
    <xf numFmtId="164" fontId="7" fillId="0" borderId="6" xfId="1" applyNumberFormat="1" applyFont="1" applyBorder="1"/>
    <xf numFmtId="164" fontId="3" fillId="0" borderId="12" xfId="1" applyNumberFormat="1" applyFont="1" applyBorder="1"/>
    <xf numFmtId="164" fontId="3" fillId="0" borderId="0" xfId="1" applyNumberFormat="1" applyFont="1"/>
    <xf numFmtId="164" fontId="3" fillId="0" borderId="3" xfId="1" applyNumberFormat="1" applyFont="1" applyBorder="1"/>
    <xf numFmtId="0" fontId="13" fillId="0" borderId="2" xfId="0" applyFont="1" applyBorder="1"/>
    <xf numFmtId="164" fontId="9" fillId="0" borderId="12" xfId="1" applyNumberFormat="1" applyFont="1" applyBorder="1"/>
    <xf numFmtId="164" fontId="9" fillId="0" borderId="0" xfId="1" applyNumberFormat="1" applyFont="1"/>
    <xf numFmtId="164" fontId="9" fillId="0" borderId="3" xfId="1" applyNumberFormat="1" applyFont="1" applyBorder="1"/>
    <xf numFmtId="164" fontId="7" fillId="0" borderId="0" xfId="1" applyNumberFormat="1" applyFont="1" applyBorder="1"/>
    <xf numFmtId="164" fontId="11" fillId="0" borderId="0" xfId="1" applyNumberFormat="1" applyFont="1"/>
    <xf numFmtId="164" fontId="2" fillId="0" borderId="12" xfId="1" applyNumberFormat="1" applyFont="1" applyBorder="1"/>
    <xf numFmtId="164" fontId="2" fillId="0" borderId="0" xfId="1" applyNumberFormat="1" applyFont="1"/>
    <xf numFmtId="164" fontId="9" fillId="0" borderId="0" xfId="1" applyNumberFormat="1" applyFont="1" applyBorder="1"/>
    <xf numFmtId="164" fontId="16" fillId="0" borderId="2" xfId="0" applyNumberFormat="1" applyFont="1" applyBorder="1"/>
    <xf numFmtId="165" fontId="7" fillId="0" borderId="0" xfId="1" applyNumberFormat="1" applyFont="1" applyBorder="1" applyAlignment="1">
      <alignment horizontal="right"/>
    </xf>
    <xf numFmtId="164" fontId="7" fillId="0" borderId="3" xfId="1" applyNumberFormat="1" applyFont="1" applyBorder="1" applyAlignment="1">
      <alignment horizontal="right"/>
    </xf>
    <xf numFmtId="165" fontId="9" fillId="0" borderId="0" xfId="1" applyNumberFormat="1" applyFont="1" applyBorder="1" applyAlignment="1">
      <alignment horizontal="right"/>
    </xf>
    <xf numFmtId="164" fontId="9" fillId="0" borderId="3" xfId="1" applyNumberFormat="1" applyFont="1" applyBorder="1" applyAlignment="1">
      <alignment horizontal="right"/>
    </xf>
    <xf numFmtId="1" fontId="16" fillId="0" borderId="3" xfId="0" applyNumberFormat="1" applyFont="1" applyBorder="1" applyAlignment="1">
      <alignment horizontal="right"/>
    </xf>
    <xf numFmtId="165" fontId="13" fillId="0" borderId="0" xfId="1" applyNumberFormat="1" applyFont="1" applyBorder="1" applyAlignment="1">
      <alignment horizontal="right"/>
    </xf>
    <xf numFmtId="164" fontId="7" fillId="0" borderId="6" xfId="1" applyNumberFormat="1" applyFont="1" applyBorder="1" applyAlignment="1">
      <alignment horizontal="right"/>
    </xf>
    <xf numFmtId="0" fontId="16" fillId="0" borderId="0" xfId="0" applyFont="1"/>
    <xf numFmtId="165" fontId="16" fillId="0" borderId="0" xfId="0" applyNumberFormat="1" applyFont="1" applyAlignment="1">
      <alignment horizontal="right"/>
    </xf>
    <xf numFmtId="1" fontId="16" fillId="0" borderId="1" xfId="0" applyNumberFormat="1" applyFont="1" applyBorder="1"/>
    <xf numFmtId="164" fontId="16" fillId="0" borderId="0" xfId="0" applyNumberFormat="1" applyFont="1"/>
    <xf numFmtId="164" fontId="15" fillId="0" borderId="0" xfId="0" applyNumberFormat="1" applyFont="1"/>
    <xf numFmtId="37" fontId="7" fillId="0" borderId="0" xfId="1" applyNumberFormat="1" applyFont="1" applyBorder="1" applyAlignment="1">
      <alignment horizontal="right"/>
    </xf>
    <xf numFmtId="164" fontId="16" fillId="0" borderId="3" xfId="0" applyNumberFormat="1" applyFont="1" applyBorder="1"/>
    <xf numFmtId="3" fontId="16" fillId="0" borderId="0" xfId="0" applyNumberFormat="1" applyFont="1"/>
    <xf numFmtId="3" fontId="13" fillId="0" borderId="0" xfId="0" applyNumberFormat="1" applyFont="1"/>
    <xf numFmtId="3" fontId="17" fillId="0" borderId="0" xfId="0" applyNumberFormat="1" applyFont="1"/>
    <xf numFmtId="0" fontId="17" fillId="0" borderId="0" xfId="0" applyFont="1"/>
    <xf numFmtId="0" fontId="18" fillId="4" borderId="14" xfId="0" applyFont="1" applyFill="1" applyBorder="1" applyAlignment="1">
      <alignment horizontal="right"/>
    </xf>
    <xf numFmtId="164" fontId="13" fillId="0" borderId="0" xfId="1" applyNumberFormat="1" applyFont="1" applyBorder="1" applyAlignment="1"/>
    <xf numFmtId="164" fontId="7" fillId="0" borderId="0" xfId="1" applyNumberFormat="1" applyFont="1" applyBorder="1" applyAlignment="1">
      <alignment horizontal="right"/>
    </xf>
    <xf numFmtId="0" fontId="18" fillId="4" borderId="5" xfId="0" applyFont="1" applyFill="1" applyBorder="1" applyAlignment="1">
      <alignment horizontal="right"/>
    </xf>
    <xf numFmtId="0" fontId="18" fillId="4" borderId="8" xfId="0" applyFont="1" applyFill="1" applyBorder="1" applyAlignment="1">
      <alignment horizontal="right"/>
    </xf>
    <xf numFmtId="0" fontId="8" fillId="2" borderId="5" xfId="0" applyFont="1" applyFill="1" applyBorder="1" applyAlignment="1">
      <alignment horizontal="right"/>
    </xf>
    <xf numFmtId="0" fontId="1" fillId="0" borderId="3" xfId="0" applyFont="1" applyBorder="1"/>
    <xf numFmtId="164" fontId="1" fillId="0" borderId="0" xfId="1" applyNumberFormat="1" applyFont="1"/>
    <xf numFmtId="164" fontId="1" fillId="0" borderId="3" xfId="1" applyNumberFormat="1" applyFont="1" applyBorder="1"/>
    <xf numFmtId="164" fontId="1" fillId="0" borderId="0" xfId="1" applyNumberFormat="1" applyFont="1" applyBorder="1"/>
    <xf numFmtId="0" fontId="1" fillId="0" borderId="0" xfId="0" applyFont="1"/>
    <xf numFmtId="37" fontId="13" fillId="0" borderId="3" xfId="1" applyNumberFormat="1" applyFont="1" applyBorder="1" applyAlignment="1">
      <alignment horizontal="right"/>
    </xf>
    <xf numFmtId="3" fontId="16" fillId="0" borderId="2" xfId="0" applyNumberFormat="1" applyFont="1" applyBorder="1"/>
    <xf numFmtId="37" fontId="7" fillId="0" borderId="3" xfId="1" applyNumberFormat="1" applyFont="1" applyBorder="1" applyAlignment="1">
      <alignment horizontal="right"/>
    </xf>
    <xf numFmtId="37" fontId="16" fillId="0" borderId="0" xfId="0" applyNumberFormat="1" applyFont="1" applyAlignment="1">
      <alignment horizontal="right"/>
    </xf>
    <xf numFmtId="164" fontId="3" fillId="0" borderId="0" xfId="1" applyNumberFormat="1" applyFont="1" applyBorder="1"/>
    <xf numFmtId="164" fontId="10" fillId="0" borderId="0" xfId="0" applyNumberFormat="1" applyFont="1" applyAlignment="1">
      <alignment horizontal="left"/>
    </xf>
    <xf numFmtId="0" fontId="23" fillId="0" borderId="0" xfId="0" applyFont="1"/>
    <xf numFmtId="0" fontId="19" fillId="0" borderId="0" xfId="0" applyFont="1"/>
    <xf numFmtId="0" fontId="20" fillId="0" borderId="0" xfId="2" applyFill="1" applyAlignment="1">
      <alignment horizontal="center"/>
    </xf>
    <xf numFmtId="0" fontId="21" fillId="0" borderId="0" xfId="2" applyFont="1" applyFill="1"/>
    <xf numFmtId="0" fontId="20" fillId="0" borderId="0" xfId="2" applyFill="1"/>
    <xf numFmtId="43" fontId="10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2" applyFont="1" applyFill="1"/>
    <xf numFmtId="0" fontId="22" fillId="0" borderId="0" xfId="2" applyFont="1" applyFill="1" applyAlignment="1">
      <alignment horizontal="left"/>
    </xf>
    <xf numFmtId="0" fontId="24" fillId="5" borderId="0" xfId="0" applyFont="1" applyFill="1"/>
    <xf numFmtId="0" fontId="0" fillId="5" borderId="0" xfId="0" applyFill="1"/>
    <xf numFmtId="0" fontId="27" fillId="0" borderId="0" xfId="0" applyFont="1"/>
    <xf numFmtId="0" fontId="28" fillId="0" borderId="0" xfId="0" applyFont="1"/>
    <xf numFmtId="164" fontId="16" fillId="0" borderId="0" xfId="0" applyNumberFormat="1" applyFont="1" applyAlignment="1">
      <alignment horizontal="left"/>
    </xf>
    <xf numFmtId="3" fontId="16" fillId="0" borderId="3" xfId="0" applyNumberFormat="1" applyFont="1" applyBorder="1"/>
    <xf numFmtId="3" fontId="15" fillId="0" borderId="3" xfId="0" applyNumberFormat="1" applyFont="1" applyBorder="1"/>
    <xf numFmtId="164" fontId="2" fillId="0" borderId="3" xfId="1" applyNumberFormat="1" applyFont="1" applyBorder="1"/>
    <xf numFmtId="43" fontId="0" fillId="0" borderId="0" xfId="0" applyNumberFormat="1"/>
    <xf numFmtId="0" fontId="27" fillId="0" borderId="0" xfId="0" applyFont="1" applyAlignment="1">
      <alignment horizontal="left"/>
    </xf>
    <xf numFmtId="0" fontId="26" fillId="5" borderId="0" xfId="0" applyFont="1" applyFill="1" applyAlignment="1">
      <alignment horizontal="center" vertical="center"/>
    </xf>
    <xf numFmtId="0" fontId="7" fillId="2" borderId="13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13" fillId="2" borderId="8" xfId="0" applyFont="1" applyFill="1" applyBorder="1"/>
    <xf numFmtId="0" fontId="13" fillId="2" borderId="4" xfId="0" applyFont="1" applyFill="1" applyBorder="1"/>
    <xf numFmtId="0" fontId="14" fillId="2" borderId="10" xfId="0" applyFont="1" applyFill="1" applyBorder="1" applyAlignment="1">
      <alignment horizontal="center" vertical="top"/>
    </xf>
    <xf numFmtId="0" fontId="14" fillId="2" borderId="7" xfId="0" applyFont="1" applyFill="1" applyBorder="1" applyAlignment="1">
      <alignment horizontal="center" vertical="top"/>
    </xf>
    <xf numFmtId="0" fontId="14" fillId="2" borderId="11" xfId="0" applyFont="1" applyFill="1" applyBorder="1" applyAlignment="1">
      <alignment horizontal="center" vertical="top"/>
    </xf>
    <xf numFmtId="0" fontId="14" fillId="2" borderId="13" xfId="0" applyFont="1" applyFill="1" applyBorder="1" applyAlignment="1">
      <alignment horizontal="center" vertical="top"/>
    </xf>
    <xf numFmtId="0" fontId="14" fillId="2" borderId="8" xfId="0" applyFont="1" applyFill="1" applyBorder="1" applyAlignment="1">
      <alignment horizontal="center" vertical="top"/>
    </xf>
    <xf numFmtId="0" fontId="14" fillId="2" borderId="4" xfId="0" applyFont="1" applyFill="1" applyBorder="1" applyAlignment="1">
      <alignment horizontal="center" vertical="top"/>
    </xf>
    <xf numFmtId="0" fontId="14" fillId="2" borderId="15" xfId="0" applyFont="1" applyFill="1" applyBorder="1" applyAlignment="1">
      <alignment horizontal="center" vertical="top"/>
    </xf>
    <xf numFmtId="0" fontId="14" fillId="2" borderId="5" xfId="0" applyFont="1" applyFill="1" applyBorder="1" applyAlignment="1">
      <alignment horizontal="center" vertical="top"/>
    </xf>
    <xf numFmtId="0" fontId="14" fillId="2" borderId="6" xfId="0" applyFont="1" applyFill="1" applyBorder="1" applyAlignment="1">
      <alignment horizontal="center" vertical="top"/>
    </xf>
    <xf numFmtId="0" fontId="13" fillId="3" borderId="13" xfId="0" applyFont="1" applyFill="1" applyBorder="1" applyAlignment="1">
      <alignment horizontal="center"/>
    </xf>
    <xf numFmtId="0" fontId="13" fillId="3" borderId="8" xfId="0" applyFont="1" applyFill="1" applyBorder="1" applyAlignment="1">
      <alignment horizontal="center"/>
    </xf>
    <xf numFmtId="0" fontId="13" fillId="3" borderId="4" xfId="0" applyFont="1" applyFill="1" applyBorder="1" applyAlignment="1">
      <alignment horizontal="center"/>
    </xf>
    <xf numFmtId="0" fontId="13" fillId="3" borderId="5" xfId="0" applyFont="1" applyFill="1" applyBorder="1" applyAlignment="1">
      <alignment horizontal="center"/>
    </xf>
    <xf numFmtId="0" fontId="13" fillId="3" borderId="6" xfId="0" applyFont="1" applyFill="1" applyBorder="1" applyAlignment="1">
      <alignment horizont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282E8-62EA-9543-BA3E-D1CDD89FDEFF}">
  <dimension ref="A1:S23"/>
  <sheetViews>
    <sheetView showGridLines="0" tabSelected="1" workbookViewId="0">
      <selection activeCell="D6" sqref="D6"/>
    </sheetView>
  </sheetViews>
  <sheetFormatPr baseColWidth="10" defaultRowHeight="16" x14ac:dyDescent="0.2"/>
  <cols>
    <col min="2" max="2" width="45.83203125" bestFit="1" customWidth="1"/>
  </cols>
  <sheetData>
    <row r="1" spans="1:19" s="143" customFormat="1" x14ac:dyDescent="0.2">
      <c r="A1" s="152" t="s">
        <v>412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</row>
    <row r="2" spans="1:19" s="143" customFormat="1" x14ac:dyDescent="0.2">
      <c r="A2" s="152"/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</row>
    <row r="3" spans="1:19" s="143" customFormat="1" ht="47" customHeight="1" x14ac:dyDescent="0.45">
      <c r="A3" s="152"/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42"/>
    </row>
    <row r="4" spans="1:19" ht="37" x14ac:dyDescent="0.45"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</row>
    <row r="5" spans="1:19" ht="47" x14ac:dyDescent="0.55000000000000004">
      <c r="B5" s="133" t="s">
        <v>401</v>
      </c>
      <c r="C5" s="134"/>
      <c r="D5" s="134"/>
      <c r="E5" s="134"/>
      <c r="F5" s="133" t="s">
        <v>413</v>
      </c>
      <c r="G5" s="134"/>
      <c r="H5" s="134"/>
      <c r="I5" s="134"/>
      <c r="J5" s="134"/>
      <c r="K5" s="134"/>
    </row>
    <row r="7" spans="1:19" ht="24" x14ac:dyDescent="0.3">
      <c r="B7" s="141" t="s">
        <v>402</v>
      </c>
      <c r="E7" s="135"/>
      <c r="F7" s="136"/>
    </row>
    <row r="8" spans="1:19" ht="24" x14ac:dyDescent="0.3">
      <c r="B8" s="141" t="s">
        <v>403</v>
      </c>
      <c r="E8" s="137"/>
      <c r="F8" s="136"/>
    </row>
    <row r="9" spans="1:19" ht="24" x14ac:dyDescent="0.3">
      <c r="B9" s="141" t="s">
        <v>404</v>
      </c>
    </row>
    <row r="10" spans="1:19" ht="26" x14ac:dyDescent="0.3">
      <c r="B10" s="141" t="s">
        <v>405</v>
      </c>
      <c r="F10" s="140" t="s">
        <v>415</v>
      </c>
    </row>
    <row r="11" spans="1:19" ht="26" x14ac:dyDescent="0.3">
      <c r="B11" s="141" t="s">
        <v>406</v>
      </c>
      <c r="F11" s="140"/>
    </row>
    <row r="12" spans="1:19" ht="26" x14ac:dyDescent="0.3">
      <c r="B12" s="141" t="s">
        <v>407</v>
      </c>
      <c r="F12" s="140" t="s">
        <v>414</v>
      </c>
    </row>
    <row r="13" spans="1:19" ht="24" x14ac:dyDescent="0.3">
      <c r="B13" s="141" t="s">
        <v>408</v>
      </c>
      <c r="F13" s="136"/>
    </row>
    <row r="14" spans="1:19" ht="24" x14ac:dyDescent="0.3">
      <c r="B14" s="141" t="s">
        <v>409</v>
      </c>
      <c r="F14" s="136"/>
    </row>
    <row r="15" spans="1:19" ht="24" x14ac:dyDescent="0.3">
      <c r="B15" s="141" t="s">
        <v>410</v>
      </c>
      <c r="F15" s="136"/>
    </row>
    <row r="16" spans="1:19" ht="24" x14ac:dyDescent="0.3">
      <c r="B16" s="141" t="s">
        <v>411</v>
      </c>
      <c r="F16" s="136"/>
    </row>
    <row r="17" spans="1:11" ht="24" x14ac:dyDescent="0.3">
      <c r="B17" s="141"/>
      <c r="F17" s="136"/>
    </row>
    <row r="19" spans="1:11" s="145" customFormat="1" ht="19" x14ac:dyDescent="0.25">
      <c r="A19" s="144" t="s">
        <v>416</v>
      </c>
      <c r="B19" s="144" t="s">
        <v>417</v>
      </c>
    </row>
    <row r="20" spans="1:11" s="145" customFormat="1" ht="19" x14ac:dyDescent="0.25">
      <c r="A20" s="144"/>
      <c r="B20" s="144"/>
    </row>
    <row r="21" spans="1:11" ht="19" x14ac:dyDescent="0.25">
      <c r="A21" s="144" t="s">
        <v>421</v>
      </c>
    </row>
    <row r="22" spans="1:11" ht="19" x14ac:dyDescent="0.25">
      <c r="A22" s="144"/>
    </row>
    <row r="23" spans="1:11" ht="19" x14ac:dyDescent="0.25">
      <c r="A23" s="151" t="s">
        <v>418</v>
      </c>
      <c r="B23" s="151"/>
      <c r="C23" s="151"/>
      <c r="D23" s="151"/>
      <c r="E23" s="151"/>
      <c r="F23" s="151"/>
      <c r="G23" s="151"/>
      <c r="H23" s="151"/>
      <c r="I23" s="151"/>
      <c r="J23" s="151"/>
      <c r="K23" s="151"/>
    </row>
  </sheetData>
  <mergeCells count="2">
    <mergeCell ref="A23:K23"/>
    <mergeCell ref="A1:R3"/>
  </mergeCells>
  <hyperlinks>
    <hyperlink ref="B7" location="Cereals!A1" display="Cereals" xr:uid="{34911FDA-86F9-E746-9695-08202F05E480}"/>
    <hyperlink ref="B8" location="Oilseeds!A1" display="Oilseeds" xr:uid="{D59D3EDF-22CC-3640-9FF3-6F3CAF451DE2}"/>
    <hyperlink ref="B9" location="Pulses!A1" display="Pulses" xr:uid="{B3D91B9C-B26A-9A4B-95F2-B38DE273F0A6}"/>
    <hyperlink ref="B10" location="Vegetables!A1" display="Vegetables" xr:uid="{38A05794-23A7-5D43-B659-0B90690DCB19}"/>
    <hyperlink ref="B11" location="Spices!A1" display="Spices" xr:uid="{AD7466B5-D4F8-5A4F-9FB2-D3055D1C4C58}"/>
    <hyperlink ref="B12" location="'Roots and Tubers'!A1" display="Roots and Tubers" xr:uid="{12DABE4C-DAC1-B842-9F44-3840B11FB9B9}"/>
    <hyperlink ref="B13" location="Fruits!A1" display="Fruits and Nuts" xr:uid="{84CF2568-C413-ED4B-99ED-02FE68A47EB6}"/>
    <hyperlink ref="B14" location="'Livestock Population'!A1" display="Livestock Population" xr:uid="{15BAA31E-F3B0-234F-88D5-C52D4F544E6A}"/>
    <hyperlink ref="B15" location="'Livestock Production'!A1" display="Livestock Production" xr:uid="{12A2DBEE-8559-D543-875C-F4F1370C113A}"/>
    <hyperlink ref="B16" location="'Livestock Death'!A1" display="Livestock Death" xr:uid="{06992969-61FB-B64B-B379-0D1E8D3835F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EE021-63EE-A54A-9712-8D607F33DB7D}">
  <dimension ref="A1:T229"/>
  <sheetViews>
    <sheetView showGridLines="0" zoomScale="111" workbookViewId="0">
      <pane xSplit="2" ySplit="2" topLeftCell="H3" activePane="bottomRight" state="frozen"/>
      <selection pane="topRight" activeCell="C1" sqref="C1"/>
      <selection pane="bottomLeft" activeCell="A4" sqref="A4"/>
      <selection pane="bottomRight" activeCell="T4" sqref="T4"/>
    </sheetView>
  </sheetViews>
  <sheetFormatPr baseColWidth="10" defaultRowHeight="16" x14ac:dyDescent="0.2"/>
  <cols>
    <col min="1" max="1" width="17.33203125" bestFit="1" customWidth="1"/>
    <col min="2" max="2" width="19.6640625" bestFit="1" customWidth="1"/>
    <col min="3" max="3" width="14" bestFit="1" customWidth="1"/>
    <col min="4" max="4" width="10.6640625" customWidth="1"/>
    <col min="5" max="7" width="11.83203125" customWidth="1"/>
    <col min="8" max="8" width="12.5" customWidth="1"/>
    <col min="9" max="9" width="14.33203125" customWidth="1"/>
    <col min="10" max="10" width="11.5" bestFit="1" customWidth="1"/>
    <col min="11" max="11" width="9.5" customWidth="1"/>
    <col min="12" max="13" width="13" bestFit="1" customWidth="1"/>
    <col min="14" max="14" width="11.1640625" bestFit="1" customWidth="1"/>
    <col min="15" max="15" width="11.5" bestFit="1" customWidth="1"/>
    <col min="16" max="16" width="11.1640625" bestFit="1" customWidth="1"/>
    <col min="17" max="17" width="14.1640625" bestFit="1" customWidth="1"/>
    <col min="18" max="20" width="11.33203125" bestFit="1" customWidth="1"/>
  </cols>
  <sheetData>
    <row r="1" spans="1:20" x14ac:dyDescent="0.2">
      <c r="A1" s="36"/>
      <c r="B1" s="45"/>
      <c r="C1" s="166" t="s">
        <v>348</v>
      </c>
      <c r="D1" s="167"/>
      <c r="E1" s="167"/>
      <c r="F1" s="169"/>
      <c r="G1" s="169"/>
      <c r="H1" s="170"/>
      <c r="I1" s="166" t="s">
        <v>349</v>
      </c>
      <c r="J1" s="167"/>
      <c r="K1" s="167"/>
      <c r="L1" s="167"/>
      <c r="M1" s="167"/>
      <c r="N1" s="167"/>
      <c r="O1" s="167"/>
      <c r="P1" s="168"/>
      <c r="Q1" s="166" t="s">
        <v>354</v>
      </c>
      <c r="R1" s="167"/>
      <c r="S1" s="167"/>
      <c r="T1" s="168"/>
    </row>
    <row r="2" spans="1:20" ht="30" customHeight="1" x14ac:dyDescent="0.2">
      <c r="A2" s="38" t="s">
        <v>0</v>
      </c>
      <c r="B2" s="46" t="s">
        <v>1</v>
      </c>
      <c r="C2" s="56" t="s">
        <v>362</v>
      </c>
      <c r="D2" s="57" t="s">
        <v>363</v>
      </c>
      <c r="E2" s="57" t="s">
        <v>364</v>
      </c>
      <c r="F2" s="57" t="s">
        <v>365</v>
      </c>
      <c r="G2" s="57" t="s">
        <v>374</v>
      </c>
      <c r="H2" s="58" t="s">
        <v>375</v>
      </c>
      <c r="I2" s="41" t="s">
        <v>355</v>
      </c>
      <c r="J2" s="41" t="s">
        <v>356</v>
      </c>
      <c r="K2" s="41" t="s">
        <v>376</v>
      </c>
      <c r="L2" s="41" t="s">
        <v>357</v>
      </c>
      <c r="M2" s="41" t="s">
        <v>358</v>
      </c>
      <c r="N2" s="41" t="s">
        <v>359</v>
      </c>
      <c r="O2" s="41" t="s">
        <v>360</v>
      </c>
      <c r="P2" s="42" t="s">
        <v>361</v>
      </c>
      <c r="Q2" s="53" t="s">
        <v>350</v>
      </c>
      <c r="R2" s="54" t="s">
        <v>351</v>
      </c>
      <c r="S2" s="54" t="s">
        <v>352</v>
      </c>
      <c r="T2" s="55" t="s">
        <v>353</v>
      </c>
    </row>
    <row r="3" spans="1:20" x14ac:dyDescent="0.2">
      <c r="A3" s="17" t="s">
        <v>6</v>
      </c>
      <c r="B3" s="1"/>
      <c r="C3" s="67">
        <v>1768000</v>
      </c>
      <c r="D3" s="62">
        <v>74000</v>
      </c>
      <c r="E3" s="62">
        <v>72690</v>
      </c>
      <c r="F3" s="62">
        <v>62965</v>
      </c>
      <c r="G3" s="62">
        <v>143</v>
      </c>
      <c r="H3" s="72">
        <v>195</v>
      </c>
      <c r="I3" s="62">
        <v>39039</v>
      </c>
      <c r="J3" s="62">
        <v>13565</v>
      </c>
      <c r="K3" s="62">
        <v>0</v>
      </c>
      <c r="L3" s="62">
        <v>0</v>
      </c>
      <c r="M3" s="62">
        <v>37</v>
      </c>
      <c r="N3" s="62">
        <v>40</v>
      </c>
      <c r="O3" s="62">
        <v>0</v>
      </c>
      <c r="P3" s="62">
        <v>0</v>
      </c>
      <c r="Q3" s="75">
        <v>38620</v>
      </c>
      <c r="R3" s="76">
        <v>341.29999995231628</v>
      </c>
      <c r="S3" s="76">
        <v>25.5</v>
      </c>
      <c r="T3" s="71">
        <v>18896</v>
      </c>
    </row>
    <row r="4" spans="1:20" x14ac:dyDescent="0.2">
      <c r="A4" s="22"/>
      <c r="B4" s="126" t="s">
        <v>7</v>
      </c>
      <c r="C4" s="68">
        <v>791706</v>
      </c>
      <c r="D4" s="69">
        <v>37009</v>
      </c>
      <c r="E4" s="69">
        <v>35113</v>
      </c>
      <c r="F4" s="69">
        <v>8979</v>
      </c>
      <c r="G4" s="69">
        <v>143</v>
      </c>
      <c r="H4" s="77">
        <v>195</v>
      </c>
      <c r="I4" s="68">
        <v>12320</v>
      </c>
      <c r="J4" s="69">
        <v>12845</v>
      </c>
      <c r="K4" s="69">
        <v>0</v>
      </c>
      <c r="L4" s="69">
        <v>0</v>
      </c>
      <c r="M4" s="123">
        <v>0</v>
      </c>
      <c r="N4" s="69">
        <v>0</v>
      </c>
      <c r="O4" s="69">
        <v>0</v>
      </c>
      <c r="P4" s="124">
        <v>0</v>
      </c>
      <c r="Q4" s="68">
        <v>19200</v>
      </c>
      <c r="R4" s="69">
        <v>161.29999995231628</v>
      </c>
      <c r="S4" s="123">
        <v>0</v>
      </c>
      <c r="T4" s="77">
        <v>16557</v>
      </c>
    </row>
    <row r="5" spans="1:20" x14ac:dyDescent="0.2">
      <c r="A5" s="22"/>
      <c r="B5" s="126" t="s">
        <v>8</v>
      </c>
      <c r="C5" s="68">
        <v>245673</v>
      </c>
      <c r="D5" s="69">
        <v>10386</v>
      </c>
      <c r="E5" s="69">
        <v>13186</v>
      </c>
      <c r="F5" s="69">
        <v>950</v>
      </c>
      <c r="G5" s="69">
        <v>0</v>
      </c>
      <c r="H5" s="77">
        <v>0</v>
      </c>
      <c r="I5" s="68">
        <v>7300</v>
      </c>
      <c r="J5" s="69">
        <v>420</v>
      </c>
      <c r="K5" s="69">
        <v>0</v>
      </c>
      <c r="L5" s="69">
        <v>0</v>
      </c>
      <c r="M5" s="123">
        <v>33</v>
      </c>
      <c r="N5" s="69">
        <v>0</v>
      </c>
      <c r="O5" s="69">
        <v>0</v>
      </c>
      <c r="P5" s="124">
        <v>0</v>
      </c>
      <c r="Q5" s="68">
        <v>17858</v>
      </c>
      <c r="R5" s="69">
        <v>150</v>
      </c>
      <c r="S5" s="123">
        <v>25</v>
      </c>
      <c r="T5" s="77">
        <v>2174</v>
      </c>
    </row>
    <row r="6" spans="1:20" x14ac:dyDescent="0.2">
      <c r="A6" s="22"/>
      <c r="B6" s="126" t="s">
        <v>9</v>
      </c>
      <c r="C6" s="68">
        <v>520366.5</v>
      </c>
      <c r="D6" s="69">
        <v>16436</v>
      </c>
      <c r="E6" s="69">
        <v>13200</v>
      </c>
      <c r="F6" s="69">
        <v>53036</v>
      </c>
      <c r="G6" s="69">
        <v>0</v>
      </c>
      <c r="H6" s="77">
        <v>0</v>
      </c>
      <c r="I6" s="68">
        <v>10144</v>
      </c>
      <c r="J6" s="69">
        <v>0</v>
      </c>
      <c r="K6" s="69">
        <v>0</v>
      </c>
      <c r="L6" s="69">
        <v>0</v>
      </c>
      <c r="M6" s="123">
        <v>4</v>
      </c>
      <c r="N6" s="69">
        <v>40</v>
      </c>
      <c r="O6" s="69">
        <v>0</v>
      </c>
      <c r="P6" s="124">
        <v>0</v>
      </c>
      <c r="Q6" s="68">
        <v>1562</v>
      </c>
      <c r="R6" s="69">
        <v>30</v>
      </c>
      <c r="S6" s="123">
        <v>0.5</v>
      </c>
      <c r="T6" s="77">
        <v>165</v>
      </c>
    </row>
    <row r="7" spans="1:20" x14ac:dyDescent="0.2">
      <c r="A7" s="22"/>
      <c r="B7" s="126" t="s">
        <v>10</v>
      </c>
      <c r="C7" s="68">
        <v>210254.5</v>
      </c>
      <c r="D7" s="69">
        <v>10169</v>
      </c>
      <c r="E7" s="69">
        <v>11191</v>
      </c>
      <c r="F7" s="69">
        <v>0</v>
      </c>
      <c r="G7" s="69">
        <v>0</v>
      </c>
      <c r="H7" s="77">
        <v>0</v>
      </c>
      <c r="I7" s="68">
        <v>9275</v>
      </c>
      <c r="J7" s="69">
        <v>300</v>
      </c>
      <c r="K7" s="69">
        <v>0</v>
      </c>
      <c r="L7" s="69">
        <v>0</v>
      </c>
      <c r="M7" s="123">
        <v>0</v>
      </c>
      <c r="N7" s="69">
        <v>0</v>
      </c>
      <c r="O7" s="69">
        <v>0</v>
      </c>
      <c r="P7" s="124">
        <v>0</v>
      </c>
      <c r="Q7" s="68">
        <v>0</v>
      </c>
      <c r="R7" s="69">
        <v>0</v>
      </c>
      <c r="S7" s="123">
        <v>0</v>
      </c>
      <c r="T7" s="77">
        <v>0</v>
      </c>
    </row>
    <row r="8" spans="1:20" x14ac:dyDescent="0.2">
      <c r="A8" s="17" t="s">
        <v>11</v>
      </c>
      <c r="B8" s="35" t="s">
        <v>12</v>
      </c>
      <c r="C8" s="67">
        <v>2135901.000005722</v>
      </c>
      <c r="D8" s="62">
        <v>67300</v>
      </c>
      <c r="E8" s="62">
        <v>88450</v>
      </c>
      <c r="F8" s="62">
        <v>0</v>
      </c>
      <c r="G8" s="62">
        <v>0</v>
      </c>
      <c r="H8" s="72">
        <v>0</v>
      </c>
      <c r="I8" s="67">
        <v>73605</v>
      </c>
      <c r="J8" s="62">
        <v>0</v>
      </c>
      <c r="K8" s="62">
        <v>0</v>
      </c>
      <c r="L8" s="62">
        <v>107860</v>
      </c>
      <c r="M8" s="62">
        <v>240501.39995098114</v>
      </c>
      <c r="N8" s="62">
        <v>1592</v>
      </c>
      <c r="O8" s="62">
        <v>16660</v>
      </c>
      <c r="P8" s="72">
        <v>1406</v>
      </c>
      <c r="Q8" s="67">
        <v>5732723</v>
      </c>
      <c r="R8" s="62">
        <v>0</v>
      </c>
      <c r="S8" s="62">
        <v>498.19999991357327</v>
      </c>
      <c r="T8" s="72">
        <v>5142.7000000029802</v>
      </c>
    </row>
    <row r="9" spans="1:20" x14ac:dyDescent="0.2">
      <c r="A9" s="22"/>
      <c r="B9" s="126" t="s">
        <v>13</v>
      </c>
      <c r="C9" s="68">
        <v>115732.5</v>
      </c>
      <c r="D9" s="69">
        <v>5430</v>
      </c>
      <c r="E9" s="69">
        <v>7987</v>
      </c>
      <c r="F9" s="69">
        <v>0</v>
      </c>
      <c r="G9" s="69">
        <v>0</v>
      </c>
      <c r="H9" s="77">
        <v>0</v>
      </c>
      <c r="I9" s="68">
        <v>2005</v>
      </c>
      <c r="J9" s="69">
        <v>0</v>
      </c>
      <c r="K9" s="69">
        <v>0</v>
      </c>
      <c r="L9" s="69">
        <v>1240</v>
      </c>
      <c r="M9" s="123">
        <v>4282</v>
      </c>
      <c r="N9" s="69">
        <v>0</v>
      </c>
      <c r="O9" s="69">
        <v>35</v>
      </c>
      <c r="P9" s="124">
        <v>0</v>
      </c>
      <c r="Q9" s="68">
        <v>2863124</v>
      </c>
      <c r="R9" s="69">
        <v>0</v>
      </c>
      <c r="S9" s="123">
        <v>0</v>
      </c>
      <c r="T9" s="77">
        <v>0</v>
      </c>
    </row>
    <row r="10" spans="1:20" x14ac:dyDescent="0.2">
      <c r="A10" s="22"/>
      <c r="B10" s="126" t="s">
        <v>14</v>
      </c>
      <c r="C10" s="68">
        <v>155275.50000572205</v>
      </c>
      <c r="D10" s="69">
        <v>8915</v>
      </c>
      <c r="E10" s="69">
        <v>12254</v>
      </c>
      <c r="F10" s="69">
        <v>0</v>
      </c>
      <c r="G10" s="69">
        <v>0</v>
      </c>
      <c r="H10" s="77">
        <v>0</v>
      </c>
      <c r="I10" s="68">
        <v>10800</v>
      </c>
      <c r="J10" s="69">
        <v>0</v>
      </c>
      <c r="K10" s="69">
        <v>0</v>
      </c>
      <c r="L10" s="69">
        <v>160</v>
      </c>
      <c r="M10" s="123">
        <v>27</v>
      </c>
      <c r="N10" s="69">
        <v>0</v>
      </c>
      <c r="O10" s="69">
        <v>0</v>
      </c>
      <c r="P10" s="124">
        <v>0</v>
      </c>
      <c r="Q10" s="68">
        <v>10107</v>
      </c>
      <c r="R10" s="69">
        <v>0</v>
      </c>
      <c r="S10" s="123">
        <v>0</v>
      </c>
      <c r="T10" s="77">
        <v>0</v>
      </c>
    </row>
    <row r="11" spans="1:20" x14ac:dyDescent="0.2">
      <c r="A11" s="22"/>
      <c r="B11" s="126" t="s">
        <v>15</v>
      </c>
      <c r="C11" s="68">
        <v>57455</v>
      </c>
      <c r="D11" s="69">
        <v>3208</v>
      </c>
      <c r="E11" s="69">
        <v>4010</v>
      </c>
      <c r="F11" s="69">
        <v>0</v>
      </c>
      <c r="G11" s="69">
        <v>0</v>
      </c>
      <c r="H11" s="77">
        <v>0</v>
      </c>
      <c r="I11" s="68">
        <v>124</v>
      </c>
      <c r="J11" s="69">
        <v>0</v>
      </c>
      <c r="K11" s="69">
        <v>0</v>
      </c>
      <c r="L11" s="69">
        <v>0</v>
      </c>
      <c r="M11" s="123">
        <v>0</v>
      </c>
      <c r="N11" s="69">
        <v>0</v>
      </c>
      <c r="O11" s="69">
        <v>0</v>
      </c>
      <c r="P11" s="124">
        <v>0</v>
      </c>
      <c r="Q11" s="68">
        <v>18448</v>
      </c>
      <c r="R11" s="69">
        <v>0</v>
      </c>
      <c r="S11" s="123">
        <v>0</v>
      </c>
      <c r="T11" s="77">
        <v>0</v>
      </c>
    </row>
    <row r="12" spans="1:20" x14ac:dyDescent="0.2">
      <c r="A12" s="22"/>
      <c r="B12" s="126" t="s">
        <v>16</v>
      </c>
      <c r="C12" s="68">
        <v>569910</v>
      </c>
      <c r="D12" s="69">
        <v>2730</v>
      </c>
      <c r="E12" s="69">
        <v>3524</v>
      </c>
      <c r="F12" s="69">
        <v>0</v>
      </c>
      <c r="G12" s="69">
        <v>0</v>
      </c>
      <c r="H12" s="77">
        <v>0</v>
      </c>
      <c r="I12" s="68">
        <v>12575</v>
      </c>
      <c r="J12" s="69">
        <v>0</v>
      </c>
      <c r="K12" s="69">
        <v>0</v>
      </c>
      <c r="L12" s="69">
        <v>7055</v>
      </c>
      <c r="M12" s="123">
        <v>176603.5</v>
      </c>
      <c r="N12" s="69">
        <v>125</v>
      </c>
      <c r="O12" s="69">
        <v>6353</v>
      </c>
      <c r="P12" s="124">
        <v>956</v>
      </c>
      <c r="Q12" s="68">
        <v>1492014</v>
      </c>
      <c r="R12" s="69">
        <v>0</v>
      </c>
      <c r="S12" s="123">
        <v>3.5</v>
      </c>
      <c r="T12" s="77">
        <v>896.5</v>
      </c>
    </row>
    <row r="13" spans="1:20" x14ac:dyDescent="0.2">
      <c r="A13" s="22"/>
      <c r="B13" s="126" t="s">
        <v>17</v>
      </c>
      <c r="C13" s="68">
        <v>58075</v>
      </c>
      <c r="D13" s="69">
        <v>2536</v>
      </c>
      <c r="E13" s="69">
        <v>2836</v>
      </c>
      <c r="F13" s="69">
        <v>0</v>
      </c>
      <c r="G13" s="69">
        <v>0</v>
      </c>
      <c r="H13" s="77">
        <v>0</v>
      </c>
      <c r="I13" s="68">
        <v>1705</v>
      </c>
      <c r="J13" s="69">
        <v>0</v>
      </c>
      <c r="K13" s="69">
        <v>0</v>
      </c>
      <c r="L13" s="69">
        <v>3396</v>
      </c>
      <c r="M13" s="123">
        <v>119</v>
      </c>
      <c r="N13" s="69">
        <v>0</v>
      </c>
      <c r="O13" s="69">
        <v>0</v>
      </c>
      <c r="P13" s="124">
        <v>0</v>
      </c>
      <c r="Q13" s="68">
        <v>2512</v>
      </c>
      <c r="R13" s="69">
        <v>0</v>
      </c>
      <c r="S13" s="123">
        <v>0</v>
      </c>
      <c r="T13" s="77">
        <v>166</v>
      </c>
    </row>
    <row r="14" spans="1:20" x14ac:dyDescent="0.2">
      <c r="A14" s="22"/>
      <c r="B14" s="126" t="s">
        <v>18</v>
      </c>
      <c r="C14" s="68">
        <v>216939</v>
      </c>
      <c r="D14" s="69">
        <v>11974</v>
      </c>
      <c r="E14" s="69">
        <v>12077</v>
      </c>
      <c r="F14" s="69">
        <v>0</v>
      </c>
      <c r="G14" s="69">
        <v>0</v>
      </c>
      <c r="H14" s="77">
        <v>0</v>
      </c>
      <c r="I14" s="68">
        <v>5435</v>
      </c>
      <c r="J14" s="69">
        <v>0</v>
      </c>
      <c r="K14" s="69">
        <v>0</v>
      </c>
      <c r="L14" s="69">
        <v>540</v>
      </c>
      <c r="M14" s="123">
        <v>4</v>
      </c>
      <c r="N14" s="69">
        <v>0</v>
      </c>
      <c r="O14" s="69">
        <v>114</v>
      </c>
      <c r="P14" s="124">
        <v>0</v>
      </c>
      <c r="Q14" s="68">
        <v>5763</v>
      </c>
      <c r="R14" s="69">
        <v>0</v>
      </c>
      <c r="S14" s="123">
        <v>0</v>
      </c>
      <c r="T14" s="77">
        <v>113</v>
      </c>
    </row>
    <row r="15" spans="1:20" x14ac:dyDescent="0.2">
      <c r="A15" s="22"/>
      <c r="B15" s="126" t="s">
        <v>19</v>
      </c>
      <c r="C15" s="68">
        <v>74557</v>
      </c>
      <c r="D15" s="69">
        <v>4313</v>
      </c>
      <c r="E15" s="69">
        <v>4959</v>
      </c>
      <c r="F15" s="69">
        <v>0</v>
      </c>
      <c r="G15" s="69">
        <v>0</v>
      </c>
      <c r="H15" s="77">
        <v>0</v>
      </c>
      <c r="I15" s="68">
        <v>2185</v>
      </c>
      <c r="J15" s="69">
        <v>0</v>
      </c>
      <c r="K15" s="69">
        <v>0</v>
      </c>
      <c r="L15" s="69">
        <v>240</v>
      </c>
      <c r="M15" s="123">
        <v>42</v>
      </c>
      <c r="N15" s="69">
        <v>30</v>
      </c>
      <c r="O15" s="69">
        <v>0</v>
      </c>
      <c r="P15" s="124">
        <v>0</v>
      </c>
      <c r="Q15" s="68">
        <v>10858</v>
      </c>
      <c r="R15" s="69">
        <v>0</v>
      </c>
      <c r="S15" s="123">
        <v>3</v>
      </c>
      <c r="T15" s="77">
        <v>593.5</v>
      </c>
    </row>
    <row r="16" spans="1:20" x14ac:dyDescent="0.2">
      <c r="A16" s="22"/>
      <c r="B16" s="126" t="s">
        <v>20</v>
      </c>
      <c r="C16" s="68">
        <v>219390</v>
      </c>
      <c r="D16" s="69">
        <v>9407</v>
      </c>
      <c r="E16" s="69">
        <v>12065</v>
      </c>
      <c r="F16" s="69">
        <v>0</v>
      </c>
      <c r="G16" s="69">
        <v>0</v>
      </c>
      <c r="H16" s="77">
        <v>0</v>
      </c>
      <c r="I16" s="68">
        <v>610</v>
      </c>
      <c r="J16" s="69">
        <v>0</v>
      </c>
      <c r="K16" s="69">
        <v>0</v>
      </c>
      <c r="L16" s="69">
        <v>9693</v>
      </c>
      <c r="M16" s="123">
        <v>79</v>
      </c>
      <c r="N16" s="69">
        <v>30</v>
      </c>
      <c r="O16" s="69">
        <v>1362</v>
      </c>
      <c r="P16" s="124">
        <v>0</v>
      </c>
      <c r="Q16" s="68">
        <v>715113</v>
      </c>
      <c r="R16" s="69">
        <v>0</v>
      </c>
      <c r="S16" s="123">
        <v>147.6000000089407</v>
      </c>
      <c r="T16" s="77">
        <v>716.20000000298023</v>
      </c>
    </row>
    <row r="17" spans="1:20" x14ac:dyDescent="0.2">
      <c r="A17" s="22"/>
      <c r="B17" s="126" t="s">
        <v>21</v>
      </c>
      <c r="C17" s="68">
        <v>73882</v>
      </c>
      <c r="D17" s="69">
        <v>3661</v>
      </c>
      <c r="E17" s="69">
        <v>5484</v>
      </c>
      <c r="F17" s="69">
        <v>0</v>
      </c>
      <c r="G17" s="69">
        <v>0</v>
      </c>
      <c r="H17" s="77">
        <v>0</v>
      </c>
      <c r="I17" s="68">
        <v>7931</v>
      </c>
      <c r="J17" s="69">
        <v>0</v>
      </c>
      <c r="K17" s="69">
        <v>0</v>
      </c>
      <c r="L17" s="69">
        <v>0</v>
      </c>
      <c r="M17" s="123">
        <v>3</v>
      </c>
      <c r="N17" s="69">
        <v>0</v>
      </c>
      <c r="O17" s="69">
        <v>0</v>
      </c>
      <c r="P17" s="124">
        <v>0</v>
      </c>
      <c r="Q17" s="68">
        <v>4204</v>
      </c>
      <c r="R17" s="69">
        <v>0</v>
      </c>
      <c r="S17" s="123">
        <v>0</v>
      </c>
      <c r="T17" s="77">
        <v>4</v>
      </c>
    </row>
    <row r="18" spans="1:20" x14ac:dyDescent="0.2">
      <c r="A18" s="22"/>
      <c r="B18" s="126" t="s">
        <v>22</v>
      </c>
      <c r="C18" s="68">
        <v>344014</v>
      </c>
      <c r="D18" s="69">
        <v>10575</v>
      </c>
      <c r="E18" s="69">
        <v>13971</v>
      </c>
      <c r="F18" s="69">
        <v>0</v>
      </c>
      <c r="G18" s="69">
        <v>0</v>
      </c>
      <c r="H18" s="77">
        <v>0</v>
      </c>
      <c r="I18" s="68">
        <v>18205</v>
      </c>
      <c r="J18" s="69">
        <v>0</v>
      </c>
      <c r="K18" s="69">
        <v>0</v>
      </c>
      <c r="L18" s="69">
        <v>40688</v>
      </c>
      <c r="M18" s="123">
        <v>32408.199999809265</v>
      </c>
      <c r="N18" s="69">
        <v>1156</v>
      </c>
      <c r="O18" s="69">
        <v>6177</v>
      </c>
      <c r="P18" s="124">
        <v>450</v>
      </c>
      <c r="Q18" s="68">
        <v>508552</v>
      </c>
      <c r="R18" s="69">
        <v>0</v>
      </c>
      <c r="S18" s="123">
        <v>213.09999990463257</v>
      </c>
      <c r="T18" s="77">
        <v>2330.5</v>
      </c>
    </row>
    <row r="19" spans="1:20" x14ac:dyDescent="0.2">
      <c r="A19" s="22"/>
      <c r="B19" s="126" t="s">
        <v>23</v>
      </c>
      <c r="C19" s="68">
        <v>250671</v>
      </c>
      <c r="D19" s="69">
        <v>4551</v>
      </c>
      <c r="E19" s="69">
        <v>9283</v>
      </c>
      <c r="F19" s="69">
        <v>0</v>
      </c>
      <c r="G19" s="69">
        <v>0</v>
      </c>
      <c r="H19" s="77">
        <v>0</v>
      </c>
      <c r="I19" s="68">
        <v>12030</v>
      </c>
      <c r="J19" s="69">
        <v>0</v>
      </c>
      <c r="K19" s="69">
        <v>0</v>
      </c>
      <c r="L19" s="69">
        <v>44848</v>
      </c>
      <c r="M19" s="123">
        <v>26933.699951171875</v>
      </c>
      <c r="N19" s="69">
        <v>251</v>
      </c>
      <c r="O19" s="69">
        <v>2619</v>
      </c>
      <c r="P19" s="124">
        <v>0</v>
      </c>
      <c r="Q19" s="68">
        <v>102028</v>
      </c>
      <c r="R19" s="69">
        <v>0</v>
      </c>
      <c r="S19" s="123">
        <v>131</v>
      </c>
      <c r="T19" s="77">
        <v>323</v>
      </c>
    </row>
    <row r="20" spans="1:20" x14ac:dyDescent="0.2">
      <c r="A20" s="17" t="s">
        <v>24</v>
      </c>
      <c r="B20" s="35" t="s">
        <v>12</v>
      </c>
      <c r="C20" s="67">
        <v>2072028</v>
      </c>
      <c r="D20" s="62">
        <v>80694</v>
      </c>
      <c r="E20" s="62">
        <v>112632</v>
      </c>
      <c r="F20" s="62">
        <v>0</v>
      </c>
      <c r="G20" s="62">
        <v>0</v>
      </c>
      <c r="H20" s="72">
        <v>0</v>
      </c>
      <c r="I20" s="67">
        <v>156511</v>
      </c>
      <c r="J20" s="62">
        <v>0</v>
      </c>
      <c r="K20" s="62">
        <v>100</v>
      </c>
      <c r="L20" s="62">
        <v>265322</v>
      </c>
      <c r="M20" s="62">
        <v>151509.89999425411</v>
      </c>
      <c r="N20" s="62">
        <v>87</v>
      </c>
      <c r="O20" s="62">
        <v>43136</v>
      </c>
      <c r="P20" s="72">
        <v>5382</v>
      </c>
      <c r="Q20" s="67">
        <v>2162229</v>
      </c>
      <c r="R20" s="62">
        <v>0</v>
      </c>
      <c r="S20" s="62">
        <v>65.600000381469727</v>
      </c>
      <c r="T20" s="72">
        <v>4155.799999833107</v>
      </c>
    </row>
    <row r="21" spans="1:20" x14ac:dyDescent="0.2">
      <c r="A21" s="22"/>
      <c r="B21" s="126" t="s">
        <v>25</v>
      </c>
      <c r="C21" s="68">
        <v>27569</v>
      </c>
      <c r="D21" s="69">
        <v>923</v>
      </c>
      <c r="E21" s="69">
        <v>1180</v>
      </c>
      <c r="F21" s="69">
        <v>0</v>
      </c>
      <c r="G21" s="69">
        <v>0</v>
      </c>
      <c r="H21" s="77">
        <v>0</v>
      </c>
      <c r="I21" s="68">
        <v>4281</v>
      </c>
      <c r="J21" s="69">
        <v>0</v>
      </c>
      <c r="K21" s="69">
        <v>0</v>
      </c>
      <c r="L21" s="69">
        <v>2914</v>
      </c>
      <c r="M21" s="123">
        <v>1795.7999999523163</v>
      </c>
      <c r="N21" s="69">
        <v>25</v>
      </c>
      <c r="O21" s="69">
        <v>1971</v>
      </c>
      <c r="P21" s="124">
        <v>10</v>
      </c>
      <c r="Q21" s="68">
        <v>67703</v>
      </c>
      <c r="R21" s="69">
        <v>0</v>
      </c>
      <c r="S21" s="123">
        <v>0</v>
      </c>
      <c r="T21" s="77">
        <v>178.60000002384186</v>
      </c>
    </row>
    <row r="22" spans="1:20" x14ac:dyDescent="0.2">
      <c r="A22" s="22"/>
      <c r="B22" s="126" t="s">
        <v>26</v>
      </c>
      <c r="C22" s="68">
        <v>197194</v>
      </c>
      <c r="D22" s="69">
        <v>7464</v>
      </c>
      <c r="E22" s="69">
        <v>10188</v>
      </c>
      <c r="F22" s="69">
        <v>0</v>
      </c>
      <c r="G22" s="69">
        <v>0</v>
      </c>
      <c r="H22" s="77">
        <v>0</v>
      </c>
      <c r="I22" s="68">
        <v>3815</v>
      </c>
      <c r="J22" s="69">
        <v>0</v>
      </c>
      <c r="K22" s="69">
        <v>0</v>
      </c>
      <c r="L22" s="69">
        <v>1470</v>
      </c>
      <c r="M22" s="123">
        <v>543</v>
      </c>
      <c r="N22" s="69">
        <v>0</v>
      </c>
      <c r="O22" s="69">
        <v>586</v>
      </c>
      <c r="P22" s="124">
        <v>0</v>
      </c>
      <c r="Q22" s="68">
        <v>26970</v>
      </c>
      <c r="R22" s="69">
        <v>0</v>
      </c>
      <c r="S22" s="123">
        <v>0</v>
      </c>
      <c r="T22" s="77">
        <v>191</v>
      </c>
    </row>
    <row r="23" spans="1:20" x14ac:dyDescent="0.2">
      <c r="A23" s="22"/>
      <c r="B23" s="126" t="s">
        <v>27</v>
      </c>
      <c r="C23" s="68">
        <v>155397.5</v>
      </c>
      <c r="D23" s="69">
        <v>5749</v>
      </c>
      <c r="E23" s="69">
        <v>9968</v>
      </c>
      <c r="F23" s="69">
        <v>0</v>
      </c>
      <c r="G23" s="69">
        <v>0</v>
      </c>
      <c r="H23" s="77">
        <v>0</v>
      </c>
      <c r="I23" s="68">
        <v>8352</v>
      </c>
      <c r="J23" s="69">
        <v>0</v>
      </c>
      <c r="K23" s="69">
        <v>100</v>
      </c>
      <c r="L23" s="69">
        <v>27031</v>
      </c>
      <c r="M23" s="123">
        <v>17896.200000286102</v>
      </c>
      <c r="N23" s="69">
        <v>0</v>
      </c>
      <c r="O23" s="69">
        <v>2940</v>
      </c>
      <c r="P23" s="124">
        <v>181</v>
      </c>
      <c r="Q23" s="68">
        <v>320527</v>
      </c>
      <c r="R23" s="69">
        <v>0</v>
      </c>
      <c r="S23" s="123">
        <v>15.600000381469727</v>
      </c>
      <c r="T23" s="77">
        <v>368.5</v>
      </c>
    </row>
    <row r="24" spans="1:20" x14ac:dyDescent="0.2">
      <c r="A24" s="22"/>
      <c r="B24" s="126" t="s">
        <v>28</v>
      </c>
      <c r="C24" s="68">
        <v>319105</v>
      </c>
      <c r="D24" s="69">
        <v>11790</v>
      </c>
      <c r="E24" s="69">
        <v>15627</v>
      </c>
      <c r="F24" s="69">
        <v>0</v>
      </c>
      <c r="G24" s="69">
        <v>0</v>
      </c>
      <c r="H24" s="77">
        <v>0</v>
      </c>
      <c r="I24" s="68">
        <v>13345</v>
      </c>
      <c r="J24" s="69">
        <v>0</v>
      </c>
      <c r="K24" s="69">
        <v>0</v>
      </c>
      <c r="L24" s="69">
        <v>29971</v>
      </c>
      <c r="M24" s="123">
        <v>15138.500000476837</v>
      </c>
      <c r="N24" s="69">
        <v>45</v>
      </c>
      <c r="O24" s="69">
        <v>6199</v>
      </c>
      <c r="P24" s="124">
        <v>191</v>
      </c>
      <c r="Q24" s="68">
        <v>327739</v>
      </c>
      <c r="R24" s="69">
        <v>0</v>
      </c>
      <c r="S24" s="123">
        <v>45</v>
      </c>
      <c r="T24" s="77">
        <v>292.5</v>
      </c>
    </row>
    <row r="25" spans="1:20" x14ac:dyDescent="0.2">
      <c r="A25" s="22"/>
      <c r="B25" s="126" t="s">
        <v>29</v>
      </c>
      <c r="C25" s="68">
        <v>48055</v>
      </c>
      <c r="D25" s="69">
        <v>1961</v>
      </c>
      <c r="E25" s="69">
        <v>2592</v>
      </c>
      <c r="F25" s="69">
        <v>0</v>
      </c>
      <c r="G25" s="69">
        <v>0</v>
      </c>
      <c r="H25" s="77">
        <v>0</v>
      </c>
      <c r="I25" s="68">
        <v>22070</v>
      </c>
      <c r="J25" s="69">
        <v>0</v>
      </c>
      <c r="K25" s="69">
        <v>0</v>
      </c>
      <c r="L25" s="69">
        <v>17542</v>
      </c>
      <c r="M25" s="123">
        <v>13142.999999523163</v>
      </c>
      <c r="N25" s="69">
        <v>0</v>
      </c>
      <c r="O25" s="69">
        <v>3229</v>
      </c>
      <c r="P25" s="124">
        <v>600</v>
      </c>
      <c r="Q25" s="68">
        <v>141335</v>
      </c>
      <c r="R25" s="69">
        <v>0</v>
      </c>
      <c r="S25" s="123">
        <v>0</v>
      </c>
      <c r="T25" s="77">
        <v>212.5</v>
      </c>
    </row>
    <row r="26" spans="1:20" x14ac:dyDescent="0.2">
      <c r="A26" s="22"/>
      <c r="B26" s="126" t="s">
        <v>30</v>
      </c>
      <c r="C26" s="68">
        <v>312725.5</v>
      </c>
      <c r="D26" s="69">
        <v>12854</v>
      </c>
      <c r="E26" s="69">
        <v>19128</v>
      </c>
      <c r="F26" s="69">
        <v>0</v>
      </c>
      <c r="G26" s="69">
        <v>0</v>
      </c>
      <c r="H26" s="77">
        <v>0</v>
      </c>
      <c r="I26" s="68">
        <v>32096</v>
      </c>
      <c r="J26" s="69">
        <v>0</v>
      </c>
      <c r="K26" s="69">
        <v>0</v>
      </c>
      <c r="L26" s="69">
        <v>21812</v>
      </c>
      <c r="M26" s="123">
        <v>30958.5</v>
      </c>
      <c r="N26" s="69">
        <v>0</v>
      </c>
      <c r="O26" s="69">
        <v>5845</v>
      </c>
      <c r="P26" s="124">
        <v>0</v>
      </c>
      <c r="Q26" s="68">
        <v>253833</v>
      </c>
      <c r="R26" s="69">
        <v>0</v>
      </c>
      <c r="S26" s="123">
        <v>5</v>
      </c>
      <c r="T26" s="77">
        <v>667.5</v>
      </c>
    </row>
    <row r="27" spans="1:20" x14ac:dyDescent="0.2">
      <c r="A27" s="22"/>
      <c r="B27" s="126" t="s">
        <v>31</v>
      </c>
      <c r="C27" s="68">
        <v>151597</v>
      </c>
      <c r="D27" s="69">
        <v>6855</v>
      </c>
      <c r="E27" s="69">
        <v>9031</v>
      </c>
      <c r="F27" s="69">
        <v>0</v>
      </c>
      <c r="G27" s="69">
        <v>0</v>
      </c>
      <c r="H27" s="77">
        <v>0</v>
      </c>
      <c r="I27" s="68">
        <v>8434</v>
      </c>
      <c r="J27" s="69">
        <v>0</v>
      </c>
      <c r="K27" s="69">
        <v>0</v>
      </c>
      <c r="L27" s="69">
        <v>15264</v>
      </c>
      <c r="M27" s="123">
        <v>18669.300000190735</v>
      </c>
      <c r="N27" s="69">
        <v>0</v>
      </c>
      <c r="O27" s="69">
        <v>1539</v>
      </c>
      <c r="P27" s="124">
        <v>0</v>
      </c>
      <c r="Q27" s="68">
        <v>171237</v>
      </c>
      <c r="R27" s="69">
        <v>0</v>
      </c>
      <c r="S27" s="123">
        <v>0</v>
      </c>
      <c r="T27" s="77">
        <v>305.5</v>
      </c>
    </row>
    <row r="28" spans="1:20" x14ac:dyDescent="0.2">
      <c r="A28" s="22"/>
      <c r="B28" s="126" t="s">
        <v>32</v>
      </c>
      <c r="C28" s="68">
        <v>149539</v>
      </c>
      <c r="D28" s="69">
        <v>7293</v>
      </c>
      <c r="E28" s="69">
        <v>8522</v>
      </c>
      <c r="F28" s="69">
        <v>0</v>
      </c>
      <c r="G28" s="69">
        <v>0</v>
      </c>
      <c r="H28" s="77">
        <v>0</v>
      </c>
      <c r="I28" s="68">
        <v>13780</v>
      </c>
      <c r="J28" s="69">
        <v>0</v>
      </c>
      <c r="K28" s="69">
        <v>0</v>
      </c>
      <c r="L28" s="69">
        <v>1269</v>
      </c>
      <c r="M28" s="123">
        <v>1235.5</v>
      </c>
      <c r="N28" s="69">
        <v>0</v>
      </c>
      <c r="O28" s="69">
        <v>1662</v>
      </c>
      <c r="P28" s="124">
        <v>830</v>
      </c>
      <c r="Q28" s="68">
        <v>19000</v>
      </c>
      <c r="R28" s="69">
        <v>0</v>
      </c>
      <c r="S28" s="123">
        <v>0</v>
      </c>
      <c r="T28" s="77">
        <v>289.5</v>
      </c>
    </row>
    <row r="29" spans="1:20" x14ac:dyDescent="0.2">
      <c r="A29" s="22"/>
      <c r="B29" s="126" t="s">
        <v>33</v>
      </c>
      <c r="C29" s="68">
        <v>129647</v>
      </c>
      <c r="D29" s="69">
        <v>4606</v>
      </c>
      <c r="E29" s="69">
        <v>5558</v>
      </c>
      <c r="F29" s="69">
        <v>0</v>
      </c>
      <c r="G29" s="69">
        <v>0</v>
      </c>
      <c r="H29" s="77">
        <v>0</v>
      </c>
      <c r="I29" s="68">
        <v>9140</v>
      </c>
      <c r="J29" s="69">
        <v>0</v>
      </c>
      <c r="K29" s="69">
        <v>0</v>
      </c>
      <c r="L29" s="69">
        <v>41020</v>
      </c>
      <c r="M29" s="123">
        <v>20612.10000038147</v>
      </c>
      <c r="N29" s="69">
        <v>0</v>
      </c>
      <c r="O29" s="69">
        <v>3655</v>
      </c>
      <c r="P29" s="124">
        <v>2616</v>
      </c>
      <c r="Q29" s="68">
        <v>209014</v>
      </c>
      <c r="R29" s="69">
        <v>0</v>
      </c>
      <c r="S29" s="123">
        <v>0</v>
      </c>
      <c r="T29" s="77">
        <v>479.69999980926514</v>
      </c>
    </row>
    <row r="30" spans="1:20" x14ac:dyDescent="0.2">
      <c r="A30" s="22"/>
      <c r="B30" s="126" t="s">
        <v>34</v>
      </c>
      <c r="C30" s="68">
        <v>42434</v>
      </c>
      <c r="D30" s="69">
        <v>830</v>
      </c>
      <c r="E30" s="69">
        <v>1143</v>
      </c>
      <c r="F30" s="69">
        <v>0</v>
      </c>
      <c r="G30" s="69">
        <v>0</v>
      </c>
      <c r="H30" s="77">
        <v>0</v>
      </c>
      <c r="I30" s="68">
        <v>4610</v>
      </c>
      <c r="J30" s="69">
        <v>0</v>
      </c>
      <c r="K30" s="69">
        <v>0</v>
      </c>
      <c r="L30" s="69">
        <v>980</v>
      </c>
      <c r="M30" s="123">
        <v>1072</v>
      </c>
      <c r="N30" s="69">
        <v>0</v>
      </c>
      <c r="O30" s="69">
        <v>2451</v>
      </c>
      <c r="P30" s="124">
        <v>0</v>
      </c>
      <c r="Q30" s="68">
        <v>7588</v>
      </c>
      <c r="R30" s="69">
        <v>0</v>
      </c>
      <c r="S30" s="123">
        <v>0</v>
      </c>
      <c r="T30" s="77">
        <v>56.5</v>
      </c>
    </row>
    <row r="31" spans="1:20" x14ac:dyDescent="0.2">
      <c r="A31" s="22"/>
      <c r="B31" s="126" t="s">
        <v>35</v>
      </c>
      <c r="C31" s="68">
        <v>172773.5</v>
      </c>
      <c r="D31" s="69">
        <v>6124</v>
      </c>
      <c r="E31" s="69">
        <v>8536</v>
      </c>
      <c r="F31" s="69">
        <v>0</v>
      </c>
      <c r="G31" s="69">
        <v>0</v>
      </c>
      <c r="H31" s="77">
        <v>0</v>
      </c>
      <c r="I31" s="68">
        <v>12348</v>
      </c>
      <c r="J31" s="69">
        <v>0</v>
      </c>
      <c r="K31" s="69">
        <v>0</v>
      </c>
      <c r="L31" s="69">
        <v>57214</v>
      </c>
      <c r="M31" s="123">
        <v>3758.4999934434891</v>
      </c>
      <c r="N31" s="69">
        <v>0</v>
      </c>
      <c r="O31" s="69">
        <v>4559</v>
      </c>
      <c r="P31" s="124">
        <v>130</v>
      </c>
      <c r="Q31" s="68">
        <v>18397</v>
      </c>
      <c r="R31" s="69">
        <v>0</v>
      </c>
      <c r="S31" s="123">
        <v>0</v>
      </c>
      <c r="T31" s="77">
        <v>225</v>
      </c>
    </row>
    <row r="32" spans="1:20" x14ac:dyDescent="0.2">
      <c r="A32" s="22"/>
      <c r="B32" s="126" t="s">
        <v>36</v>
      </c>
      <c r="C32" s="68">
        <v>217435</v>
      </c>
      <c r="D32" s="69">
        <v>10537</v>
      </c>
      <c r="E32" s="69">
        <v>16346</v>
      </c>
      <c r="F32" s="69">
        <v>0</v>
      </c>
      <c r="G32" s="69">
        <v>0</v>
      </c>
      <c r="H32" s="77">
        <v>0</v>
      </c>
      <c r="I32" s="68">
        <v>7330</v>
      </c>
      <c r="J32" s="69">
        <v>0</v>
      </c>
      <c r="K32" s="69">
        <v>0</v>
      </c>
      <c r="L32" s="69">
        <v>24051</v>
      </c>
      <c r="M32" s="123">
        <v>12700.5</v>
      </c>
      <c r="N32" s="69">
        <v>0</v>
      </c>
      <c r="O32" s="69">
        <v>4185</v>
      </c>
      <c r="P32" s="124">
        <v>529</v>
      </c>
      <c r="Q32" s="68">
        <v>246011</v>
      </c>
      <c r="R32" s="69">
        <v>0</v>
      </c>
      <c r="S32" s="123">
        <v>0</v>
      </c>
      <c r="T32" s="77">
        <v>462</v>
      </c>
    </row>
    <row r="33" spans="1:20" x14ac:dyDescent="0.2">
      <c r="A33" s="22"/>
      <c r="B33" s="126" t="s">
        <v>37</v>
      </c>
      <c r="C33" s="68">
        <v>102878.5</v>
      </c>
      <c r="D33" s="69">
        <v>2877</v>
      </c>
      <c r="E33" s="69">
        <v>3725</v>
      </c>
      <c r="F33" s="69">
        <v>0</v>
      </c>
      <c r="G33" s="69">
        <v>0</v>
      </c>
      <c r="H33" s="77">
        <v>0</v>
      </c>
      <c r="I33" s="68">
        <v>15407</v>
      </c>
      <c r="J33" s="69">
        <v>0</v>
      </c>
      <c r="K33" s="69">
        <v>0</v>
      </c>
      <c r="L33" s="69">
        <v>22732</v>
      </c>
      <c r="M33" s="123">
        <v>13897.5</v>
      </c>
      <c r="N33" s="69">
        <v>17</v>
      </c>
      <c r="O33" s="69">
        <v>4122</v>
      </c>
      <c r="P33" s="124">
        <v>295</v>
      </c>
      <c r="Q33" s="68">
        <v>352345</v>
      </c>
      <c r="R33" s="69">
        <v>0</v>
      </c>
      <c r="S33" s="123">
        <v>0</v>
      </c>
      <c r="T33" s="77">
        <v>426</v>
      </c>
    </row>
    <row r="34" spans="1:20" x14ac:dyDescent="0.2">
      <c r="A34" s="22"/>
      <c r="B34" s="126" t="s">
        <v>38</v>
      </c>
      <c r="C34" s="68">
        <v>45678</v>
      </c>
      <c r="D34" s="69">
        <v>831</v>
      </c>
      <c r="E34" s="69">
        <v>1088</v>
      </c>
      <c r="F34" s="69">
        <v>0</v>
      </c>
      <c r="G34" s="69">
        <v>0</v>
      </c>
      <c r="H34" s="77">
        <v>0</v>
      </c>
      <c r="I34" s="68">
        <v>1503</v>
      </c>
      <c r="J34" s="69">
        <v>0</v>
      </c>
      <c r="K34" s="69">
        <v>0</v>
      </c>
      <c r="L34" s="69">
        <v>2052</v>
      </c>
      <c r="M34" s="123">
        <v>89.5</v>
      </c>
      <c r="N34" s="69">
        <v>0</v>
      </c>
      <c r="O34" s="69">
        <v>193</v>
      </c>
      <c r="P34" s="124">
        <v>0</v>
      </c>
      <c r="Q34" s="68">
        <v>530</v>
      </c>
      <c r="R34" s="69">
        <v>0</v>
      </c>
      <c r="S34" s="123">
        <v>0</v>
      </c>
      <c r="T34" s="77">
        <v>1</v>
      </c>
    </row>
    <row r="35" spans="1:20" x14ac:dyDescent="0.2">
      <c r="A35" s="17" t="s">
        <v>39</v>
      </c>
      <c r="B35" s="35" t="s">
        <v>12</v>
      </c>
      <c r="C35" s="67">
        <v>428199</v>
      </c>
      <c r="D35" s="62">
        <v>19079</v>
      </c>
      <c r="E35" s="62">
        <v>11336</v>
      </c>
      <c r="F35" s="62">
        <v>18343</v>
      </c>
      <c r="G35" s="62">
        <v>888</v>
      </c>
      <c r="H35" s="72">
        <v>1119</v>
      </c>
      <c r="I35" s="67">
        <v>3392</v>
      </c>
      <c r="J35" s="62">
        <v>40488</v>
      </c>
      <c r="K35" s="62">
        <v>0</v>
      </c>
      <c r="L35" s="62">
        <v>0</v>
      </c>
      <c r="M35" s="62">
        <v>0</v>
      </c>
      <c r="N35" s="62">
        <v>0</v>
      </c>
      <c r="O35" s="62">
        <v>0</v>
      </c>
      <c r="P35" s="72">
        <v>0</v>
      </c>
      <c r="Q35" s="67">
        <v>50400</v>
      </c>
      <c r="R35" s="62">
        <v>1361.7000003159046</v>
      </c>
      <c r="S35" s="62">
        <v>0.5</v>
      </c>
      <c r="T35" s="72">
        <v>0</v>
      </c>
    </row>
    <row r="36" spans="1:20" x14ac:dyDescent="0.2">
      <c r="A36" s="22"/>
      <c r="B36" s="126" t="s">
        <v>40</v>
      </c>
      <c r="C36" s="68">
        <v>97252.5</v>
      </c>
      <c r="D36" s="69">
        <v>5215</v>
      </c>
      <c r="E36" s="69">
        <v>8543</v>
      </c>
      <c r="F36" s="69">
        <v>0</v>
      </c>
      <c r="G36" s="69">
        <v>0</v>
      </c>
      <c r="H36" s="77">
        <v>0</v>
      </c>
      <c r="I36" s="68">
        <v>1202</v>
      </c>
      <c r="J36" s="69">
        <v>0</v>
      </c>
      <c r="K36" s="69">
        <v>0</v>
      </c>
      <c r="L36" s="69">
        <v>0</v>
      </c>
      <c r="M36" s="123">
        <v>0</v>
      </c>
      <c r="N36" s="69">
        <v>0</v>
      </c>
      <c r="O36" s="69">
        <v>0</v>
      </c>
      <c r="P36" s="124">
        <v>0</v>
      </c>
      <c r="Q36" s="68">
        <v>0</v>
      </c>
      <c r="R36" s="69">
        <v>0</v>
      </c>
      <c r="S36" s="123">
        <v>0</v>
      </c>
      <c r="T36" s="77">
        <v>0</v>
      </c>
    </row>
    <row r="37" spans="1:20" x14ac:dyDescent="0.2">
      <c r="A37" s="22"/>
      <c r="B37" s="126" t="s">
        <v>41</v>
      </c>
      <c r="C37" s="68">
        <v>26785</v>
      </c>
      <c r="D37" s="69">
        <v>1316</v>
      </c>
      <c r="E37" s="69">
        <v>2615</v>
      </c>
      <c r="F37" s="69">
        <v>0</v>
      </c>
      <c r="G37" s="69">
        <v>0</v>
      </c>
      <c r="H37" s="77">
        <v>0</v>
      </c>
      <c r="I37" s="68">
        <v>1940</v>
      </c>
      <c r="J37" s="69">
        <v>0</v>
      </c>
      <c r="K37" s="69">
        <v>0</v>
      </c>
      <c r="L37" s="69">
        <v>0</v>
      </c>
      <c r="M37" s="123">
        <v>0</v>
      </c>
      <c r="N37" s="69">
        <v>0</v>
      </c>
      <c r="O37" s="69">
        <v>0</v>
      </c>
      <c r="P37" s="124">
        <v>0</v>
      </c>
      <c r="Q37" s="68">
        <v>50400</v>
      </c>
      <c r="R37" s="69">
        <v>0</v>
      </c>
      <c r="S37" s="123">
        <v>0</v>
      </c>
      <c r="T37" s="77">
        <v>0</v>
      </c>
    </row>
    <row r="38" spans="1:20" x14ac:dyDescent="0.2">
      <c r="A38" s="22"/>
      <c r="B38" s="126" t="s">
        <v>42</v>
      </c>
      <c r="C38" s="68">
        <v>178898</v>
      </c>
      <c r="D38" s="69">
        <v>7680</v>
      </c>
      <c r="E38" s="69">
        <v>88</v>
      </c>
      <c r="F38" s="69">
        <v>12037</v>
      </c>
      <c r="G38" s="69">
        <v>627</v>
      </c>
      <c r="H38" s="77">
        <v>500</v>
      </c>
      <c r="I38" s="68">
        <v>250</v>
      </c>
      <c r="J38" s="69">
        <v>34886</v>
      </c>
      <c r="K38" s="69">
        <v>0</v>
      </c>
      <c r="L38" s="69">
        <v>0</v>
      </c>
      <c r="M38" s="123">
        <v>0</v>
      </c>
      <c r="N38" s="69">
        <v>0</v>
      </c>
      <c r="O38" s="69">
        <v>0</v>
      </c>
      <c r="P38" s="124">
        <v>0</v>
      </c>
      <c r="Q38" s="68">
        <v>0</v>
      </c>
      <c r="R38" s="69">
        <v>999.60000020265579</v>
      </c>
      <c r="S38" s="123">
        <v>0</v>
      </c>
      <c r="T38" s="77">
        <v>0</v>
      </c>
    </row>
    <row r="39" spans="1:20" x14ac:dyDescent="0.2">
      <c r="A39" s="22"/>
      <c r="B39" s="126" t="s">
        <v>43</v>
      </c>
      <c r="C39" s="68">
        <v>125263.5</v>
      </c>
      <c r="D39" s="69">
        <v>4868</v>
      </c>
      <c r="E39" s="69">
        <v>90</v>
      </c>
      <c r="F39" s="69">
        <v>6306</v>
      </c>
      <c r="G39" s="69">
        <v>261</v>
      </c>
      <c r="H39" s="77">
        <v>619</v>
      </c>
      <c r="I39" s="68">
        <v>0</v>
      </c>
      <c r="J39" s="69">
        <v>5602</v>
      </c>
      <c r="K39" s="69">
        <v>0</v>
      </c>
      <c r="L39" s="69">
        <v>0</v>
      </c>
      <c r="M39" s="123">
        <v>0</v>
      </c>
      <c r="N39" s="69">
        <v>0</v>
      </c>
      <c r="O39" s="69">
        <v>0</v>
      </c>
      <c r="P39" s="124">
        <v>0</v>
      </c>
      <c r="Q39" s="68">
        <v>0</v>
      </c>
      <c r="R39" s="69">
        <v>362.10000011324883</v>
      </c>
      <c r="S39" s="123">
        <v>0.5</v>
      </c>
      <c r="T39" s="77">
        <v>0</v>
      </c>
    </row>
    <row r="40" spans="1:20" x14ac:dyDescent="0.2">
      <c r="A40" s="17" t="s">
        <v>44</v>
      </c>
      <c r="B40" s="35" t="s">
        <v>12</v>
      </c>
      <c r="C40" s="67">
        <v>1684514.5</v>
      </c>
      <c r="D40" s="62">
        <v>41244</v>
      </c>
      <c r="E40" s="62">
        <v>45561</v>
      </c>
      <c r="F40" s="62">
        <v>6162</v>
      </c>
      <c r="G40" s="62">
        <v>235</v>
      </c>
      <c r="H40" s="72">
        <v>22</v>
      </c>
      <c r="I40" s="67">
        <v>17544</v>
      </c>
      <c r="J40" s="62">
        <v>16596</v>
      </c>
      <c r="K40" s="62">
        <v>0</v>
      </c>
      <c r="L40" s="62">
        <v>2600</v>
      </c>
      <c r="M40" s="62">
        <v>126</v>
      </c>
      <c r="N40" s="62">
        <v>0</v>
      </c>
      <c r="O40" s="62">
        <v>0</v>
      </c>
      <c r="P40" s="72">
        <v>2000</v>
      </c>
      <c r="Q40" s="67">
        <v>177744</v>
      </c>
      <c r="R40" s="62">
        <v>305</v>
      </c>
      <c r="S40" s="62">
        <v>0</v>
      </c>
      <c r="T40" s="72">
        <v>310</v>
      </c>
    </row>
    <row r="41" spans="1:20" x14ac:dyDescent="0.2">
      <c r="A41" s="22"/>
      <c r="B41" s="126" t="s">
        <v>45</v>
      </c>
      <c r="C41" s="68">
        <v>376536</v>
      </c>
      <c r="D41" s="69">
        <v>4201</v>
      </c>
      <c r="E41" s="69">
        <v>3722</v>
      </c>
      <c r="F41" s="69">
        <v>1334</v>
      </c>
      <c r="G41" s="69">
        <v>85</v>
      </c>
      <c r="H41" s="77">
        <v>2</v>
      </c>
      <c r="I41" s="68">
        <v>245</v>
      </c>
      <c r="J41" s="69">
        <v>10096</v>
      </c>
      <c r="K41" s="69">
        <v>0</v>
      </c>
      <c r="L41" s="69">
        <v>0</v>
      </c>
      <c r="M41" s="123">
        <v>0</v>
      </c>
      <c r="N41" s="69">
        <v>0</v>
      </c>
      <c r="O41" s="69">
        <v>0</v>
      </c>
      <c r="P41" s="124">
        <v>0</v>
      </c>
      <c r="Q41" s="68">
        <v>1080</v>
      </c>
      <c r="R41" s="69">
        <v>4</v>
      </c>
      <c r="S41" s="123">
        <v>0</v>
      </c>
      <c r="T41" s="77">
        <v>0</v>
      </c>
    </row>
    <row r="42" spans="1:20" x14ac:dyDescent="0.2">
      <c r="A42" s="22"/>
      <c r="B42" s="126" t="s">
        <v>46</v>
      </c>
      <c r="C42" s="68">
        <v>72174.5</v>
      </c>
      <c r="D42" s="69">
        <v>3350</v>
      </c>
      <c r="E42" s="69">
        <v>4595</v>
      </c>
      <c r="F42" s="69">
        <v>0</v>
      </c>
      <c r="G42" s="69">
        <v>0</v>
      </c>
      <c r="H42" s="77">
        <v>0</v>
      </c>
      <c r="I42" s="68">
        <v>4016</v>
      </c>
      <c r="J42" s="69">
        <v>0</v>
      </c>
      <c r="K42" s="69">
        <v>0</v>
      </c>
      <c r="L42" s="69">
        <v>1850</v>
      </c>
      <c r="M42" s="123">
        <v>126</v>
      </c>
      <c r="N42" s="69">
        <v>0</v>
      </c>
      <c r="O42" s="69">
        <v>0</v>
      </c>
      <c r="P42" s="124">
        <v>0</v>
      </c>
      <c r="Q42" s="68">
        <v>13745</v>
      </c>
      <c r="R42" s="69">
        <v>0</v>
      </c>
      <c r="S42" s="123">
        <v>0</v>
      </c>
      <c r="T42" s="77">
        <v>236</v>
      </c>
    </row>
    <row r="43" spans="1:20" x14ac:dyDescent="0.2">
      <c r="A43" s="22"/>
      <c r="B43" s="126" t="s">
        <v>47</v>
      </c>
      <c r="C43" s="68">
        <v>466793</v>
      </c>
      <c r="D43" s="69">
        <v>7707</v>
      </c>
      <c r="E43" s="69">
        <v>11727</v>
      </c>
      <c r="F43" s="69">
        <v>1888</v>
      </c>
      <c r="G43" s="69">
        <v>122</v>
      </c>
      <c r="H43" s="77">
        <v>20</v>
      </c>
      <c r="I43" s="68">
        <v>855</v>
      </c>
      <c r="J43" s="69">
        <v>6500</v>
      </c>
      <c r="K43" s="69">
        <v>0</v>
      </c>
      <c r="L43" s="69">
        <v>0</v>
      </c>
      <c r="M43" s="123">
        <v>0</v>
      </c>
      <c r="N43" s="69">
        <v>0</v>
      </c>
      <c r="O43" s="69">
        <v>0</v>
      </c>
      <c r="P43" s="124">
        <v>0</v>
      </c>
      <c r="Q43" s="68">
        <v>9030</v>
      </c>
      <c r="R43" s="69">
        <v>197</v>
      </c>
      <c r="S43" s="123">
        <v>0</v>
      </c>
      <c r="T43" s="77">
        <v>0</v>
      </c>
    </row>
    <row r="44" spans="1:20" x14ac:dyDescent="0.2">
      <c r="A44" s="22"/>
      <c r="B44" s="126" t="s">
        <v>48</v>
      </c>
      <c r="C44" s="68">
        <v>327360</v>
      </c>
      <c r="D44" s="69">
        <v>14830</v>
      </c>
      <c r="E44" s="69">
        <v>16722</v>
      </c>
      <c r="F44" s="69">
        <v>0</v>
      </c>
      <c r="G44" s="69">
        <v>0</v>
      </c>
      <c r="H44" s="77">
        <v>0</v>
      </c>
      <c r="I44" s="68">
        <v>1555</v>
      </c>
      <c r="J44" s="69">
        <v>0</v>
      </c>
      <c r="K44" s="69">
        <v>0</v>
      </c>
      <c r="L44" s="69">
        <v>0</v>
      </c>
      <c r="M44" s="123">
        <v>0</v>
      </c>
      <c r="N44" s="69">
        <v>0</v>
      </c>
      <c r="O44" s="69">
        <v>0</v>
      </c>
      <c r="P44" s="124">
        <v>0</v>
      </c>
      <c r="Q44" s="68">
        <v>149940</v>
      </c>
      <c r="R44" s="69">
        <v>0</v>
      </c>
      <c r="S44" s="123">
        <v>0</v>
      </c>
      <c r="T44" s="77">
        <v>0</v>
      </c>
    </row>
    <row r="45" spans="1:20" x14ac:dyDescent="0.2">
      <c r="A45" s="22"/>
      <c r="B45" s="126" t="s">
        <v>49</v>
      </c>
      <c r="C45" s="68">
        <v>141930</v>
      </c>
      <c r="D45" s="69">
        <v>4779</v>
      </c>
      <c r="E45" s="69">
        <v>5337</v>
      </c>
      <c r="F45" s="69">
        <v>0</v>
      </c>
      <c r="G45" s="69">
        <v>0</v>
      </c>
      <c r="H45" s="77">
        <v>0</v>
      </c>
      <c r="I45" s="68">
        <v>10498</v>
      </c>
      <c r="J45" s="69">
        <v>0</v>
      </c>
      <c r="K45" s="69">
        <v>0</v>
      </c>
      <c r="L45" s="69">
        <v>0</v>
      </c>
      <c r="M45" s="123">
        <v>0</v>
      </c>
      <c r="N45" s="69">
        <v>0</v>
      </c>
      <c r="O45" s="69">
        <v>0</v>
      </c>
      <c r="P45" s="124">
        <v>0</v>
      </c>
      <c r="Q45" s="68">
        <v>3499</v>
      </c>
      <c r="R45" s="69">
        <v>0</v>
      </c>
      <c r="S45" s="123">
        <v>0</v>
      </c>
      <c r="T45" s="77">
        <v>30</v>
      </c>
    </row>
    <row r="46" spans="1:20" x14ac:dyDescent="0.2">
      <c r="A46" s="22"/>
      <c r="B46" s="126" t="s">
        <v>50</v>
      </c>
      <c r="C46" s="68">
        <v>299721</v>
      </c>
      <c r="D46" s="69">
        <v>6377</v>
      </c>
      <c r="E46" s="69">
        <v>3458</v>
      </c>
      <c r="F46" s="69">
        <v>2940</v>
      </c>
      <c r="G46" s="69">
        <v>28</v>
      </c>
      <c r="H46" s="77">
        <v>0</v>
      </c>
      <c r="I46" s="68">
        <v>375</v>
      </c>
      <c r="J46" s="69">
        <v>0</v>
      </c>
      <c r="K46" s="69">
        <v>0</v>
      </c>
      <c r="L46" s="69">
        <v>750</v>
      </c>
      <c r="M46" s="123">
        <v>0</v>
      </c>
      <c r="N46" s="69">
        <v>0</v>
      </c>
      <c r="O46" s="69">
        <v>0</v>
      </c>
      <c r="P46" s="124">
        <v>2000</v>
      </c>
      <c r="Q46" s="68">
        <v>450</v>
      </c>
      <c r="R46" s="69">
        <v>104</v>
      </c>
      <c r="S46" s="123">
        <v>0</v>
      </c>
      <c r="T46" s="77">
        <v>44</v>
      </c>
    </row>
    <row r="47" spans="1:20" x14ac:dyDescent="0.2">
      <c r="A47" s="17" t="s">
        <v>51</v>
      </c>
      <c r="B47" s="35" t="s">
        <v>12</v>
      </c>
      <c r="C47" s="67">
        <v>1368712.5</v>
      </c>
      <c r="D47" s="62">
        <v>62352</v>
      </c>
      <c r="E47" s="62">
        <v>99582</v>
      </c>
      <c r="F47" s="62">
        <v>100</v>
      </c>
      <c r="G47" s="62">
        <v>35</v>
      </c>
      <c r="H47" s="72">
        <v>70</v>
      </c>
      <c r="I47" s="67">
        <v>17557</v>
      </c>
      <c r="J47" s="62">
        <v>0</v>
      </c>
      <c r="K47" s="62">
        <v>0</v>
      </c>
      <c r="L47" s="62">
        <v>0</v>
      </c>
      <c r="M47" s="62">
        <v>161.5</v>
      </c>
      <c r="N47" s="62">
        <v>0</v>
      </c>
      <c r="O47" s="62">
        <v>20</v>
      </c>
      <c r="P47" s="72">
        <v>0</v>
      </c>
      <c r="Q47" s="67">
        <v>1133543</v>
      </c>
      <c r="R47" s="62">
        <v>0</v>
      </c>
      <c r="S47" s="62">
        <v>0</v>
      </c>
      <c r="T47" s="72">
        <v>3</v>
      </c>
    </row>
    <row r="48" spans="1:20" x14ac:dyDescent="0.2">
      <c r="A48" s="22"/>
      <c r="B48" s="126" t="s">
        <v>52</v>
      </c>
      <c r="C48" s="68">
        <v>148950.5</v>
      </c>
      <c r="D48" s="69">
        <v>7348</v>
      </c>
      <c r="E48" s="69">
        <v>8226</v>
      </c>
      <c r="F48" s="69">
        <v>0</v>
      </c>
      <c r="G48" s="69">
        <v>0</v>
      </c>
      <c r="H48" s="77">
        <v>0</v>
      </c>
      <c r="I48" s="68">
        <v>3052</v>
      </c>
      <c r="J48" s="69">
        <v>0</v>
      </c>
      <c r="K48" s="69">
        <v>0</v>
      </c>
      <c r="L48" s="69">
        <v>0</v>
      </c>
      <c r="M48" s="123">
        <v>36</v>
      </c>
      <c r="N48" s="69">
        <v>0</v>
      </c>
      <c r="O48" s="69">
        <v>0</v>
      </c>
      <c r="P48" s="124">
        <v>0</v>
      </c>
      <c r="Q48" s="68">
        <v>108592</v>
      </c>
      <c r="R48" s="69">
        <v>0</v>
      </c>
      <c r="S48" s="123">
        <v>0</v>
      </c>
      <c r="T48" s="77">
        <v>0</v>
      </c>
    </row>
    <row r="49" spans="1:20" x14ac:dyDescent="0.2">
      <c r="A49" s="22"/>
      <c r="B49" s="126" t="s">
        <v>53</v>
      </c>
      <c r="C49" s="68">
        <v>148662</v>
      </c>
      <c r="D49" s="69">
        <v>6705</v>
      </c>
      <c r="E49" s="69">
        <v>10538</v>
      </c>
      <c r="F49" s="69">
        <v>0</v>
      </c>
      <c r="G49" s="69">
        <v>0</v>
      </c>
      <c r="H49" s="77">
        <v>0</v>
      </c>
      <c r="I49" s="68">
        <v>1222</v>
      </c>
      <c r="J49" s="69">
        <v>0</v>
      </c>
      <c r="K49" s="69">
        <v>0</v>
      </c>
      <c r="L49" s="69">
        <v>0</v>
      </c>
      <c r="M49" s="123">
        <v>70</v>
      </c>
      <c r="N49" s="69">
        <v>0</v>
      </c>
      <c r="O49" s="69">
        <v>0</v>
      </c>
      <c r="P49" s="124">
        <v>0</v>
      </c>
      <c r="Q49" s="68">
        <v>55627</v>
      </c>
      <c r="R49" s="69">
        <v>0</v>
      </c>
      <c r="S49" s="123">
        <v>0</v>
      </c>
      <c r="T49" s="77">
        <v>0</v>
      </c>
    </row>
    <row r="50" spans="1:20" x14ac:dyDescent="0.2">
      <c r="A50" s="22"/>
      <c r="B50" s="126" t="s">
        <v>54</v>
      </c>
      <c r="C50" s="68">
        <v>119800</v>
      </c>
      <c r="D50" s="69">
        <v>3119</v>
      </c>
      <c r="E50" s="69">
        <v>6065</v>
      </c>
      <c r="F50" s="69">
        <v>100</v>
      </c>
      <c r="G50" s="69">
        <v>35</v>
      </c>
      <c r="H50" s="77">
        <v>70</v>
      </c>
      <c r="I50" s="68">
        <v>300</v>
      </c>
      <c r="J50" s="69">
        <v>0</v>
      </c>
      <c r="K50" s="69">
        <v>0</v>
      </c>
      <c r="L50" s="69">
        <v>0</v>
      </c>
      <c r="M50" s="123">
        <v>0</v>
      </c>
      <c r="N50" s="69">
        <v>0</v>
      </c>
      <c r="O50" s="69">
        <v>0</v>
      </c>
      <c r="P50" s="124">
        <v>0</v>
      </c>
      <c r="Q50" s="68">
        <v>140</v>
      </c>
      <c r="R50" s="69">
        <v>0</v>
      </c>
      <c r="S50" s="123">
        <v>0</v>
      </c>
      <c r="T50" s="77">
        <v>0</v>
      </c>
    </row>
    <row r="51" spans="1:20" x14ac:dyDescent="0.2">
      <c r="A51" s="22"/>
      <c r="B51" s="126" t="s">
        <v>55</v>
      </c>
      <c r="C51" s="68">
        <v>77900</v>
      </c>
      <c r="D51" s="69">
        <v>3909</v>
      </c>
      <c r="E51" s="69">
        <v>6629</v>
      </c>
      <c r="F51" s="69">
        <v>0</v>
      </c>
      <c r="G51" s="69">
        <v>0</v>
      </c>
      <c r="H51" s="77">
        <v>0</v>
      </c>
      <c r="I51" s="68">
        <v>4030</v>
      </c>
      <c r="J51" s="69">
        <v>0</v>
      </c>
      <c r="K51" s="69">
        <v>0</v>
      </c>
      <c r="L51" s="69">
        <v>0</v>
      </c>
      <c r="M51" s="123">
        <v>20</v>
      </c>
      <c r="N51" s="69">
        <v>0</v>
      </c>
      <c r="O51" s="69">
        <v>0</v>
      </c>
      <c r="P51" s="124">
        <v>0</v>
      </c>
      <c r="Q51" s="68">
        <v>101278</v>
      </c>
      <c r="R51" s="69">
        <v>0</v>
      </c>
      <c r="S51" s="123">
        <v>0</v>
      </c>
      <c r="T51" s="77">
        <v>0</v>
      </c>
    </row>
    <row r="52" spans="1:20" x14ac:dyDescent="0.2">
      <c r="A52" s="22"/>
      <c r="B52" s="126" t="s">
        <v>56</v>
      </c>
      <c r="C52" s="68">
        <v>164678</v>
      </c>
      <c r="D52" s="69">
        <v>5470</v>
      </c>
      <c r="E52" s="69">
        <v>7919</v>
      </c>
      <c r="F52" s="69">
        <v>0</v>
      </c>
      <c r="G52" s="69">
        <v>0</v>
      </c>
      <c r="H52" s="77">
        <v>0</v>
      </c>
      <c r="I52" s="68">
        <v>2369</v>
      </c>
      <c r="J52" s="69">
        <v>0</v>
      </c>
      <c r="K52" s="69">
        <v>0</v>
      </c>
      <c r="L52" s="69">
        <v>0</v>
      </c>
      <c r="M52" s="123">
        <v>4</v>
      </c>
      <c r="N52" s="69">
        <v>0</v>
      </c>
      <c r="O52" s="69">
        <v>0</v>
      </c>
      <c r="P52" s="124">
        <v>0</v>
      </c>
      <c r="Q52" s="68">
        <v>24524</v>
      </c>
      <c r="R52" s="69">
        <v>0</v>
      </c>
      <c r="S52" s="123">
        <v>0</v>
      </c>
      <c r="T52" s="77">
        <v>3</v>
      </c>
    </row>
    <row r="53" spans="1:20" x14ac:dyDescent="0.2">
      <c r="A53" s="22"/>
      <c r="B53" s="126" t="s">
        <v>57</v>
      </c>
      <c r="C53" s="68">
        <v>198746.5</v>
      </c>
      <c r="D53" s="69">
        <v>10043</v>
      </c>
      <c r="E53" s="69">
        <v>16174</v>
      </c>
      <c r="F53" s="69">
        <v>0</v>
      </c>
      <c r="G53" s="69">
        <v>0</v>
      </c>
      <c r="H53" s="77">
        <v>0</v>
      </c>
      <c r="I53" s="68">
        <v>1975</v>
      </c>
      <c r="J53" s="69">
        <v>0</v>
      </c>
      <c r="K53" s="69">
        <v>0</v>
      </c>
      <c r="L53" s="69">
        <v>0</v>
      </c>
      <c r="M53" s="123">
        <v>14.5</v>
      </c>
      <c r="N53" s="69">
        <v>0</v>
      </c>
      <c r="O53" s="69">
        <v>0</v>
      </c>
      <c r="P53" s="124">
        <v>0</v>
      </c>
      <c r="Q53" s="68">
        <v>353125</v>
      </c>
      <c r="R53" s="69">
        <v>0</v>
      </c>
      <c r="S53" s="123">
        <v>0</v>
      </c>
      <c r="T53" s="77">
        <v>0</v>
      </c>
    </row>
    <row r="54" spans="1:20" x14ac:dyDescent="0.2">
      <c r="A54" s="22"/>
      <c r="B54" s="126" t="s">
        <v>58</v>
      </c>
      <c r="C54" s="68">
        <v>289151.5</v>
      </c>
      <c r="D54" s="69">
        <v>15141</v>
      </c>
      <c r="E54" s="69">
        <v>29411</v>
      </c>
      <c r="F54" s="69">
        <v>0</v>
      </c>
      <c r="G54" s="69">
        <v>0</v>
      </c>
      <c r="H54" s="77">
        <v>0</v>
      </c>
      <c r="I54" s="68">
        <v>2473</v>
      </c>
      <c r="J54" s="69">
        <v>0</v>
      </c>
      <c r="K54" s="69">
        <v>0</v>
      </c>
      <c r="L54" s="69">
        <v>0</v>
      </c>
      <c r="M54" s="123">
        <v>9</v>
      </c>
      <c r="N54" s="69">
        <v>0</v>
      </c>
      <c r="O54" s="69">
        <v>0</v>
      </c>
      <c r="P54" s="124">
        <v>0</v>
      </c>
      <c r="Q54" s="68">
        <v>182513</v>
      </c>
      <c r="R54" s="69">
        <v>0</v>
      </c>
      <c r="S54" s="123">
        <v>0</v>
      </c>
      <c r="T54" s="77">
        <v>0</v>
      </c>
    </row>
    <row r="55" spans="1:20" x14ac:dyDescent="0.2">
      <c r="A55" s="22"/>
      <c r="B55" s="126" t="s">
        <v>59</v>
      </c>
      <c r="C55" s="68">
        <v>220824</v>
      </c>
      <c r="D55" s="69">
        <v>10617</v>
      </c>
      <c r="E55" s="69">
        <v>14620</v>
      </c>
      <c r="F55" s="69">
        <v>0</v>
      </c>
      <c r="G55" s="69">
        <v>0</v>
      </c>
      <c r="H55" s="77">
        <v>0</v>
      </c>
      <c r="I55" s="68">
        <v>2136</v>
      </c>
      <c r="J55" s="69">
        <v>0</v>
      </c>
      <c r="K55" s="69">
        <v>0</v>
      </c>
      <c r="L55" s="69">
        <v>0</v>
      </c>
      <c r="M55" s="123">
        <v>8</v>
      </c>
      <c r="N55" s="69">
        <v>0</v>
      </c>
      <c r="O55" s="69">
        <v>20</v>
      </c>
      <c r="P55" s="124">
        <v>0</v>
      </c>
      <c r="Q55" s="68">
        <v>307744</v>
      </c>
      <c r="R55" s="69">
        <v>0</v>
      </c>
      <c r="S55" s="123">
        <v>0</v>
      </c>
      <c r="T55" s="77">
        <v>0</v>
      </c>
    </row>
    <row r="56" spans="1:20" x14ac:dyDescent="0.2">
      <c r="A56" s="17" t="s">
        <v>60</v>
      </c>
      <c r="B56" s="35" t="s">
        <v>12</v>
      </c>
      <c r="C56" s="67">
        <v>3433388.5</v>
      </c>
      <c r="D56" s="62">
        <v>139802</v>
      </c>
      <c r="E56" s="62">
        <v>258595</v>
      </c>
      <c r="F56" s="62">
        <v>0</v>
      </c>
      <c r="G56" s="62">
        <v>0</v>
      </c>
      <c r="H56" s="72">
        <v>0</v>
      </c>
      <c r="I56" s="67">
        <v>65674</v>
      </c>
      <c r="J56" s="62">
        <v>0</v>
      </c>
      <c r="K56" s="62">
        <v>0</v>
      </c>
      <c r="L56" s="62">
        <v>3360</v>
      </c>
      <c r="M56" s="62">
        <v>1181.9000015258789</v>
      </c>
      <c r="N56" s="62">
        <v>0</v>
      </c>
      <c r="O56" s="62">
        <v>110</v>
      </c>
      <c r="P56" s="72">
        <v>20</v>
      </c>
      <c r="Q56" s="67">
        <v>3284153</v>
      </c>
      <c r="R56" s="62">
        <v>0</v>
      </c>
      <c r="S56" s="62">
        <v>0</v>
      </c>
      <c r="T56" s="72">
        <v>25</v>
      </c>
    </row>
    <row r="57" spans="1:20" x14ac:dyDescent="0.2">
      <c r="A57" s="22"/>
      <c r="B57" s="126" t="s">
        <v>61</v>
      </c>
      <c r="C57" s="68">
        <v>158522.5</v>
      </c>
      <c r="D57" s="69">
        <v>1979</v>
      </c>
      <c r="E57" s="69">
        <v>3754</v>
      </c>
      <c r="F57" s="69">
        <v>0</v>
      </c>
      <c r="G57" s="69">
        <v>0</v>
      </c>
      <c r="H57" s="77">
        <v>0</v>
      </c>
      <c r="I57" s="68">
        <v>4070</v>
      </c>
      <c r="J57" s="69">
        <v>0</v>
      </c>
      <c r="K57" s="69">
        <v>0</v>
      </c>
      <c r="L57" s="69">
        <v>0</v>
      </c>
      <c r="M57" s="123">
        <v>77.5</v>
      </c>
      <c r="N57" s="69">
        <v>0</v>
      </c>
      <c r="O57" s="69">
        <v>0</v>
      </c>
      <c r="P57" s="124">
        <v>0</v>
      </c>
      <c r="Q57" s="68">
        <v>14600</v>
      </c>
      <c r="R57" s="69">
        <v>0</v>
      </c>
      <c r="S57" s="123">
        <v>0</v>
      </c>
      <c r="T57" s="77">
        <v>0</v>
      </c>
    </row>
    <row r="58" spans="1:20" x14ac:dyDescent="0.2">
      <c r="A58" s="22"/>
      <c r="B58" s="126" t="s">
        <v>62</v>
      </c>
      <c r="C58" s="68">
        <v>335112.5</v>
      </c>
      <c r="D58" s="69">
        <v>9417</v>
      </c>
      <c r="E58" s="69">
        <v>16676</v>
      </c>
      <c r="F58" s="69">
        <v>0</v>
      </c>
      <c r="G58" s="69">
        <v>0</v>
      </c>
      <c r="H58" s="77">
        <v>0</v>
      </c>
      <c r="I58" s="68">
        <v>4820</v>
      </c>
      <c r="J58" s="69">
        <v>0</v>
      </c>
      <c r="K58" s="69">
        <v>0</v>
      </c>
      <c r="L58" s="69">
        <v>140</v>
      </c>
      <c r="M58" s="123">
        <v>0</v>
      </c>
      <c r="N58" s="69">
        <v>0</v>
      </c>
      <c r="O58" s="69">
        <v>0</v>
      </c>
      <c r="P58" s="124">
        <v>0</v>
      </c>
      <c r="Q58" s="68">
        <v>154095</v>
      </c>
      <c r="R58" s="69">
        <v>0</v>
      </c>
      <c r="S58" s="123">
        <v>0</v>
      </c>
      <c r="T58" s="77">
        <v>25</v>
      </c>
    </row>
    <row r="59" spans="1:20" x14ac:dyDescent="0.2">
      <c r="A59" s="22"/>
      <c r="B59" s="126" t="s">
        <v>63</v>
      </c>
      <c r="C59" s="68">
        <v>144475</v>
      </c>
      <c r="D59" s="69">
        <v>6194</v>
      </c>
      <c r="E59" s="69">
        <v>11439</v>
      </c>
      <c r="F59" s="69">
        <v>0</v>
      </c>
      <c r="G59" s="69">
        <v>0</v>
      </c>
      <c r="H59" s="77">
        <v>0</v>
      </c>
      <c r="I59" s="68">
        <v>7035</v>
      </c>
      <c r="J59" s="69">
        <v>0</v>
      </c>
      <c r="K59" s="69">
        <v>0</v>
      </c>
      <c r="L59" s="69">
        <v>0</v>
      </c>
      <c r="M59" s="123">
        <v>93</v>
      </c>
      <c r="N59" s="69">
        <v>0</v>
      </c>
      <c r="O59" s="69">
        <v>0</v>
      </c>
      <c r="P59" s="124">
        <v>0</v>
      </c>
      <c r="Q59" s="68">
        <v>701026</v>
      </c>
      <c r="R59" s="69">
        <v>0</v>
      </c>
      <c r="S59" s="123">
        <v>0</v>
      </c>
      <c r="T59" s="77">
        <v>0</v>
      </c>
    </row>
    <row r="60" spans="1:20" x14ac:dyDescent="0.2">
      <c r="A60" s="22"/>
      <c r="B60" s="126" t="s">
        <v>64</v>
      </c>
      <c r="C60" s="68">
        <v>142302</v>
      </c>
      <c r="D60" s="69">
        <v>7294</v>
      </c>
      <c r="E60" s="69">
        <v>10834</v>
      </c>
      <c r="F60" s="69">
        <v>0</v>
      </c>
      <c r="G60" s="69">
        <v>0</v>
      </c>
      <c r="H60" s="77">
        <v>0</v>
      </c>
      <c r="I60" s="68">
        <v>410</v>
      </c>
      <c r="J60" s="69">
        <v>0</v>
      </c>
      <c r="K60" s="69">
        <v>0</v>
      </c>
      <c r="L60" s="69">
        <v>0</v>
      </c>
      <c r="M60" s="123">
        <v>0</v>
      </c>
      <c r="N60" s="69">
        <v>0</v>
      </c>
      <c r="O60" s="69">
        <v>0</v>
      </c>
      <c r="P60" s="124">
        <v>0</v>
      </c>
      <c r="Q60" s="68">
        <v>3540</v>
      </c>
      <c r="R60" s="69">
        <v>0</v>
      </c>
      <c r="S60" s="123">
        <v>0</v>
      </c>
      <c r="T60" s="77">
        <v>0</v>
      </c>
    </row>
    <row r="61" spans="1:20" x14ac:dyDescent="0.2">
      <c r="A61" s="22"/>
      <c r="B61" s="126" t="s">
        <v>65</v>
      </c>
      <c r="C61" s="68">
        <v>131876</v>
      </c>
      <c r="D61" s="69">
        <v>4718</v>
      </c>
      <c r="E61" s="69">
        <v>8479</v>
      </c>
      <c r="F61" s="69">
        <v>0</v>
      </c>
      <c r="G61" s="69">
        <v>0</v>
      </c>
      <c r="H61" s="77">
        <v>0</v>
      </c>
      <c r="I61" s="68">
        <v>2218</v>
      </c>
      <c r="J61" s="69">
        <v>0</v>
      </c>
      <c r="K61" s="69">
        <v>0</v>
      </c>
      <c r="L61" s="69">
        <v>800</v>
      </c>
      <c r="M61" s="123">
        <v>124.40000152587891</v>
      </c>
      <c r="N61" s="69">
        <v>0</v>
      </c>
      <c r="O61" s="69">
        <v>0</v>
      </c>
      <c r="P61" s="124">
        <v>0</v>
      </c>
      <c r="Q61" s="68">
        <v>95392</v>
      </c>
      <c r="R61" s="69">
        <v>0</v>
      </c>
      <c r="S61" s="123">
        <v>0</v>
      </c>
      <c r="T61" s="77">
        <v>0</v>
      </c>
    </row>
    <row r="62" spans="1:20" x14ac:dyDescent="0.2">
      <c r="A62" s="22"/>
      <c r="B62" s="126" t="s">
        <v>66</v>
      </c>
      <c r="C62" s="68">
        <v>102690</v>
      </c>
      <c r="D62" s="69">
        <v>4888</v>
      </c>
      <c r="E62" s="69">
        <v>8740</v>
      </c>
      <c r="F62" s="69">
        <v>0</v>
      </c>
      <c r="G62" s="69">
        <v>0</v>
      </c>
      <c r="H62" s="77">
        <v>0</v>
      </c>
      <c r="I62" s="68">
        <v>1235</v>
      </c>
      <c r="J62" s="69">
        <v>0</v>
      </c>
      <c r="K62" s="69">
        <v>0</v>
      </c>
      <c r="L62" s="69">
        <v>2420</v>
      </c>
      <c r="M62" s="123">
        <v>70</v>
      </c>
      <c r="N62" s="69">
        <v>0</v>
      </c>
      <c r="O62" s="69">
        <v>110</v>
      </c>
      <c r="P62" s="124">
        <v>20</v>
      </c>
      <c r="Q62" s="68">
        <v>102971</v>
      </c>
      <c r="R62" s="69">
        <v>0</v>
      </c>
      <c r="S62" s="123">
        <v>0</v>
      </c>
      <c r="T62" s="77">
        <v>0</v>
      </c>
    </row>
    <row r="63" spans="1:20" x14ac:dyDescent="0.2">
      <c r="A63" s="22"/>
      <c r="B63" s="126" t="s">
        <v>67</v>
      </c>
      <c r="C63" s="68">
        <v>103913</v>
      </c>
      <c r="D63" s="69">
        <v>4876</v>
      </c>
      <c r="E63" s="69">
        <v>9436</v>
      </c>
      <c r="F63" s="69">
        <v>0</v>
      </c>
      <c r="G63" s="69">
        <v>0</v>
      </c>
      <c r="H63" s="77">
        <v>0</v>
      </c>
      <c r="I63" s="68">
        <v>14976</v>
      </c>
      <c r="J63" s="69">
        <v>0</v>
      </c>
      <c r="K63" s="69">
        <v>0</v>
      </c>
      <c r="L63" s="69">
        <v>0</v>
      </c>
      <c r="M63" s="123">
        <v>30</v>
      </c>
      <c r="N63" s="69">
        <v>0</v>
      </c>
      <c r="O63" s="69">
        <v>0</v>
      </c>
      <c r="P63" s="124">
        <v>0</v>
      </c>
      <c r="Q63" s="68">
        <v>2212</v>
      </c>
      <c r="R63" s="69">
        <v>0</v>
      </c>
      <c r="S63" s="123">
        <v>0</v>
      </c>
      <c r="T63" s="77">
        <v>0</v>
      </c>
    </row>
    <row r="64" spans="1:20" x14ac:dyDescent="0.2">
      <c r="A64" s="22"/>
      <c r="B64" s="126" t="s">
        <v>68</v>
      </c>
      <c r="C64" s="68">
        <v>168137</v>
      </c>
      <c r="D64" s="69">
        <v>8181</v>
      </c>
      <c r="E64" s="69">
        <v>14826</v>
      </c>
      <c r="F64" s="69">
        <v>0</v>
      </c>
      <c r="G64" s="69">
        <v>0</v>
      </c>
      <c r="H64" s="77">
        <v>0</v>
      </c>
      <c r="I64" s="68">
        <v>2833</v>
      </c>
      <c r="J64" s="69">
        <v>0</v>
      </c>
      <c r="K64" s="69">
        <v>0</v>
      </c>
      <c r="L64" s="69">
        <v>0</v>
      </c>
      <c r="M64" s="123">
        <v>139</v>
      </c>
      <c r="N64" s="69">
        <v>0</v>
      </c>
      <c r="O64" s="69">
        <v>0</v>
      </c>
      <c r="P64" s="124">
        <v>0</v>
      </c>
      <c r="Q64" s="68">
        <v>148725</v>
      </c>
      <c r="R64" s="69">
        <v>0</v>
      </c>
      <c r="S64" s="123">
        <v>0</v>
      </c>
      <c r="T64" s="77">
        <v>0</v>
      </c>
    </row>
    <row r="65" spans="1:20" x14ac:dyDescent="0.2">
      <c r="A65" s="22"/>
      <c r="B65" s="126" t="s">
        <v>60</v>
      </c>
      <c r="C65" s="68">
        <v>466201</v>
      </c>
      <c r="D65" s="69">
        <v>17453</v>
      </c>
      <c r="E65" s="69">
        <v>35491</v>
      </c>
      <c r="F65" s="69">
        <v>0</v>
      </c>
      <c r="G65" s="69">
        <v>0</v>
      </c>
      <c r="H65" s="77">
        <v>0</v>
      </c>
      <c r="I65" s="68">
        <v>3198</v>
      </c>
      <c r="J65" s="69">
        <v>0</v>
      </c>
      <c r="K65" s="69">
        <v>0</v>
      </c>
      <c r="L65" s="69">
        <v>0</v>
      </c>
      <c r="M65" s="123">
        <v>41</v>
      </c>
      <c r="N65" s="69">
        <v>0</v>
      </c>
      <c r="O65" s="69">
        <v>0</v>
      </c>
      <c r="P65" s="124">
        <v>0</v>
      </c>
      <c r="Q65" s="68">
        <v>486855</v>
      </c>
      <c r="R65" s="69">
        <v>0</v>
      </c>
      <c r="S65" s="123">
        <v>0</v>
      </c>
      <c r="T65" s="77">
        <v>0</v>
      </c>
    </row>
    <row r="66" spans="1:20" x14ac:dyDescent="0.2">
      <c r="A66" s="22"/>
      <c r="B66" s="126" t="s">
        <v>69</v>
      </c>
      <c r="C66" s="68">
        <v>61848</v>
      </c>
      <c r="D66" s="69">
        <v>3177</v>
      </c>
      <c r="E66" s="69">
        <v>5650</v>
      </c>
      <c r="F66" s="69">
        <v>0</v>
      </c>
      <c r="G66" s="69">
        <v>0</v>
      </c>
      <c r="H66" s="77">
        <v>0</v>
      </c>
      <c r="I66" s="68">
        <v>650</v>
      </c>
      <c r="J66" s="69">
        <v>0</v>
      </c>
      <c r="K66" s="69">
        <v>0</v>
      </c>
      <c r="L66" s="69">
        <v>0</v>
      </c>
      <c r="M66" s="123">
        <v>52</v>
      </c>
      <c r="N66" s="69">
        <v>0</v>
      </c>
      <c r="O66" s="69">
        <v>0</v>
      </c>
      <c r="P66" s="124">
        <v>0</v>
      </c>
      <c r="Q66" s="68">
        <v>87693</v>
      </c>
      <c r="R66" s="69">
        <v>0</v>
      </c>
      <c r="S66" s="123">
        <v>0</v>
      </c>
      <c r="T66" s="77">
        <v>0</v>
      </c>
    </row>
    <row r="67" spans="1:20" x14ac:dyDescent="0.2">
      <c r="A67" s="22"/>
      <c r="B67" s="126" t="s">
        <v>70</v>
      </c>
      <c r="C67" s="68">
        <v>310056</v>
      </c>
      <c r="D67" s="69">
        <v>6862</v>
      </c>
      <c r="E67" s="69">
        <v>12878</v>
      </c>
      <c r="F67" s="69">
        <v>0</v>
      </c>
      <c r="G67" s="69">
        <v>0</v>
      </c>
      <c r="H67" s="77">
        <v>0</v>
      </c>
      <c r="I67" s="68">
        <v>2330</v>
      </c>
      <c r="J67" s="69">
        <v>0</v>
      </c>
      <c r="K67" s="69">
        <v>0</v>
      </c>
      <c r="L67" s="69">
        <v>0</v>
      </c>
      <c r="M67" s="123">
        <v>2</v>
      </c>
      <c r="N67" s="69">
        <v>0</v>
      </c>
      <c r="O67" s="69">
        <v>0</v>
      </c>
      <c r="P67" s="124">
        <v>0</v>
      </c>
      <c r="Q67" s="68">
        <v>152317</v>
      </c>
      <c r="R67" s="69">
        <v>0</v>
      </c>
      <c r="S67" s="123">
        <v>0</v>
      </c>
      <c r="T67" s="77">
        <v>0</v>
      </c>
    </row>
    <row r="68" spans="1:20" x14ac:dyDescent="0.2">
      <c r="A68" s="22"/>
      <c r="B68" s="126" t="s">
        <v>71</v>
      </c>
      <c r="C68" s="68">
        <v>219665.5</v>
      </c>
      <c r="D68" s="69">
        <v>10170</v>
      </c>
      <c r="E68" s="69">
        <v>17074</v>
      </c>
      <c r="F68" s="69">
        <v>0</v>
      </c>
      <c r="G68" s="69">
        <v>0</v>
      </c>
      <c r="H68" s="77">
        <v>0</v>
      </c>
      <c r="I68" s="68">
        <v>3512</v>
      </c>
      <c r="J68" s="69">
        <v>0</v>
      </c>
      <c r="K68" s="69">
        <v>0</v>
      </c>
      <c r="L68" s="69">
        <v>0</v>
      </c>
      <c r="M68" s="123">
        <v>348.5</v>
      </c>
      <c r="N68" s="69">
        <v>0</v>
      </c>
      <c r="O68" s="69">
        <v>0</v>
      </c>
      <c r="P68" s="124">
        <v>0</v>
      </c>
      <c r="Q68" s="68">
        <v>157570</v>
      </c>
      <c r="R68" s="69">
        <v>0</v>
      </c>
      <c r="S68" s="123">
        <v>0</v>
      </c>
      <c r="T68" s="77">
        <v>0</v>
      </c>
    </row>
    <row r="69" spans="1:20" x14ac:dyDescent="0.2">
      <c r="A69" s="22"/>
      <c r="B69" s="126" t="s">
        <v>72</v>
      </c>
      <c r="C69" s="68">
        <v>337565</v>
      </c>
      <c r="D69" s="69">
        <v>16909</v>
      </c>
      <c r="E69" s="69">
        <v>33002</v>
      </c>
      <c r="F69" s="69">
        <v>0</v>
      </c>
      <c r="G69" s="69">
        <v>0</v>
      </c>
      <c r="H69" s="77">
        <v>0</v>
      </c>
      <c r="I69" s="68">
        <v>2661</v>
      </c>
      <c r="J69" s="69">
        <v>0</v>
      </c>
      <c r="K69" s="69">
        <v>0</v>
      </c>
      <c r="L69" s="69">
        <v>0</v>
      </c>
      <c r="M69" s="123">
        <v>13.5</v>
      </c>
      <c r="N69" s="69">
        <v>0</v>
      </c>
      <c r="O69" s="69">
        <v>0</v>
      </c>
      <c r="P69" s="124">
        <v>0</v>
      </c>
      <c r="Q69" s="68">
        <v>14362</v>
      </c>
      <c r="R69" s="69">
        <v>0</v>
      </c>
      <c r="S69" s="123">
        <v>0</v>
      </c>
      <c r="T69" s="77">
        <v>0</v>
      </c>
    </row>
    <row r="70" spans="1:20" x14ac:dyDescent="0.2">
      <c r="A70" s="22"/>
      <c r="B70" s="126" t="s">
        <v>73</v>
      </c>
      <c r="C70" s="68">
        <v>197811</v>
      </c>
      <c r="D70" s="69">
        <v>10115</v>
      </c>
      <c r="E70" s="69">
        <v>18228</v>
      </c>
      <c r="F70" s="69">
        <v>0</v>
      </c>
      <c r="G70" s="69">
        <v>0</v>
      </c>
      <c r="H70" s="77">
        <v>0</v>
      </c>
      <c r="I70" s="68">
        <v>9895</v>
      </c>
      <c r="J70" s="69">
        <v>0</v>
      </c>
      <c r="K70" s="69">
        <v>0</v>
      </c>
      <c r="L70" s="69">
        <v>0</v>
      </c>
      <c r="M70" s="123">
        <v>166</v>
      </c>
      <c r="N70" s="69">
        <v>0</v>
      </c>
      <c r="O70" s="69">
        <v>0</v>
      </c>
      <c r="P70" s="124">
        <v>0</v>
      </c>
      <c r="Q70" s="68">
        <v>97394</v>
      </c>
      <c r="R70" s="69">
        <v>0</v>
      </c>
      <c r="S70" s="123">
        <v>0</v>
      </c>
      <c r="T70" s="77">
        <v>0</v>
      </c>
    </row>
    <row r="71" spans="1:20" x14ac:dyDescent="0.2">
      <c r="A71" s="22"/>
      <c r="B71" s="126" t="s">
        <v>74</v>
      </c>
      <c r="C71" s="68">
        <v>225162</v>
      </c>
      <c r="D71" s="69">
        <v>11232</v>
      </c>
      <c r="E71" s="69">
        <v>21891</v>
      </c>
      <c r="F71" s="69">
        <v>0</v>
      </c>
      <c r="G71" s="69">
        <v>0</v>
      </c>
      <c r="H71" s="77">
        <v>0</v>
      </c>
      <c r="I71" s="68">
        <v>170</v>
      </c>
      <c r="J71" s="69">
        <v>0</v>
      </c>
      <c r="K71" s="69">
        <v>0</v>
      </c>
      <c r="L71" s="69">
        <v>0</v>
      </c>
      <c r="M71" s="123">
        <v>7</v>
      </c>
      <c r="N71" s="69">
        <v>0</v>
      </c>
      <c r="O71" s="69">
        <v>0</v>
      </c>
      <c r="P71" s="124">
        <v>0</v>
      </c>
      <c r="Q71" s="68">
        <v>134068</v>
      </c>
      <c r="R71" s="69">
        <v>0</v>
      </c>
      <c r="S71" s="123">
        <v>0</v>
      </c>
      <c r="T71" s="77">
        <v>0</v>
      </c>
    </row>
    <row r="72" spans="1:20" x14ac:dyDescent="0.2">
      <c r="A72" s="22"/>
      <c r="B72" s="126" t="s">
        <v>75</v>
      </c>
      <c r="C72" s="68">
        <v>203737</v>
      </c>
      <c r="D72" s="69">
        <v>9986</v>
      </c>
      <c r="E72" s="69">
        <v>18317</v>
      </c>
      <c r="F72" s="69">
        <v>0</v>
      </c>
      <c r="G72" s="69">
        <v>0</v>
      </c>
      <c r="H72" s="77">
        <v>0</v>
      </c>
      <c r="I72" s="68">
        <v>1885</v>
      </c>
      <c r="J72" s="69">
        <v>0</v>
      </c>
      <c r="K72" s="69">
        <v>0</v>
      </c>
      <c r="L72" s="69">
        <v>0</v>
      </c>
      <c r="M72" s="123">
        <v>12</v>
      </c>
      <c r="N72" s="69">
        <v>0</v>
      </c>
      <c r="O72" s="69">
        <v>0</v>
      </c>
      <c r="P72" s="124">
        <v>0</v>
      </c>
      <c r="Q72" s="68">
        <v>853646</v>
      </c>
      <c r="R72" s="69">
        <v>0</v>
      </c>
      <c r="S72" s="123">
        <v>0</v>
      </c>
      <c r="T72" s="77">
        <v>0</v>
      </c>
    </row>
    <row r="73" spans="1:20" x14ac:dyDescent="0.2">
      <c r="A73" s="22"/>
      <c r="B73" s="126" t="s">
        <v>76</v>
      </c>
      <c r="C73" s="68">
        <v>124315</v>
      </c>
      <c r="D73" s="69">
        <v>6351</v>
      </c>
      <c r="E73" s="69">
        <v>11880</v>
      </c>
      <c r="F73" s="69">
        <v>0</v>
      </c>
      <c r="G73" s="69">
        <v>0</v>
      </c>
      <c r="H73" s="77">
        <v>0</v>
      </c>
      <c r="I73" s="68">
        <v>3776</v>
      </c>
      <c r="J73" s="69">
        <v>0</v>
      </c>
      <c r="K73" s="69">
        <v>0</v>
      </c>
      <c r="L73" s="69">
        <v>0</v>
      </c>
      <c r="M73" s="123">
        <v>6</v>
      </c>
      <c r="N73" s="69">
        <v>0</v>
      </c>
      <c r="O73" s="69">
        <v>0</v>
      </c>
      <c r="P73" s="124">
        <v>0</v>
      </c>
      <c r="Q73" s="68">
        <v>77687</v>
      </c>
      <c r="R73" s="69">
        <v>0</v>
      </c>
      <c r="S73" s="123">
        <v>0</v>
      </c>
      <c r="T73" s="77">
        <v>0</v>
      </c>
    </row>
    <row r="74" spans="1:20" x14ac:dyDescent="0.2">
      <c r="A74" s="17" t="s">
        <v>77</v>
      </c>
      <c r="B74" s="35" t="s">
        <v>12</v>
      </c>
      <c r="C74" s="67">
        <v>1794705.5</v>
      </c>
      <c r="D74" s="62">
        <v>54524</v>
      </c>
      <c r="E74" s="62">
        <v>45730</v>
      </c>
      <c r="F74" s="62">
        <v>29097</v>
      </c>
      <c r="G74" s="62">
        <v>539</v>
      </c>
      <c r="H74" s="72">
        <v>72</v>
      </c>
      <c r="I74" s="67">
        <v>8017</v>
      </c>
      <c r="J74" s="62">
        <v>5280</v>
      </c>
      <c r="K74" s="62">
        <v>0</v>
      </c>
      <c r="L74" s="62">
        <v>5997</v>
      </c>
      <c r="M74" s="62">
        <v>1020.5</v>
      </c>
      <c r="N74" s="62">
        <v>0</v>
      </c>
      <c r="O74" s="62">
        <v>25</v>
      </c>
      <c r="P74" s="72">
        <v>800</v>
      </c>
      <c r="Q74" s="67">
        <v>3108422</v>
      </c>
      <c r="R74" s="62">
        <v>649.29999971389771</v>
      </c>
      <c r="S74" s="62">
        <v>0</v>
      </c>
      <c r="T74" s="72">
        <v>0</v>
      </c>
    </row>
    <row r="75" spans="1:20" x14ac:dyDescent="0.2">
      <c r="A75" s="22"/>
      <c r="B75" s="126" t="s">
        <v>78</v>
      </c>
      <c r="C75" s="68">
        <v>98014.5</v>
      </c>
      <c r="D75" s="69">
        <v>1320</v>
      </c>
      <c r="E75" s="69">
        <v>2437</v>
      </c>
      <c r="F75" s="69">
        <v>0</v>
      </c>
      <c r="G75" s="69">
        <v>0</v>
      </c>
      <c r="H75" s="77">
        <v>0</v>
      </c>
      <c r="I75" s="68">
        <v>370</v>
      </c>
      <c r="J75" s="69">
        <v>0</v>
      </c>
      <c r="K75" s="69">
        <v>0</v>
      </c>
      <c r="L75" s="69">
        <v>0</v>
      </c>
      <c r="M75" s="123">
        <v>0</v>
      </c>
      <c r="N75" s="69">
        <v>0</v>
      </c>
      <c r="O75" s="69">
        <v>0</v>
      </c>
      <c r="P75" s="124">
        <v>0</v>
      </c>
      <c r="Q75" s="68">
        <v>217150</v>
      </c>
      <c r="R75" s="69">
        <v>0</v>
      </c>
      <c r="S75" s="123">
        <v>0</v>
      </c>
      <c r="T75" s="77">
        <v>0</v>
      </c>
    </row>
    <row r="76" spans="1:20" x14ac:dyDescent="0.2">
      <c r="A76" s="22"/>
      <c r="B76" s="126" t="s">
        <v>79</v>
      </c>
      <c r="C76" s="68">
        <v>197750</v>
      </c>
      <c r="D76" s="69">
        <v>1405</v>
      </c>
      <c r="E76" s="69">
        <v>1997</v>
      </c>
      <c r="F76" s="69">
        <v>1180</v>
      </c>
      <c r="G76" s="69">
        <v>50</v>
      </c>
      <c r="H76" s="77">
        <v>0</v>
      </c>
      <c r="I76" s="68">
        <v>0</v>
      </c>
      <c r="J76" s="69">
        <v>0</v>
      </c>
      <c r="K76" s="69">
        <v>0</v>
      </c>
      <c r="L76" s="69">
        <v>0</v>
      </c>
      <c r="M76" s="123">
        <v>0</v>
      </c>
      <c r="N76" s="69">
        <v>0</v>
      </c>
      <c r="O76" s="69">
        <v>0</v>
      </c>
      <c r="P76" s="124">
        <v>800</v>
      </c>
      <c r="Q76" s="68">
        <v>469902</v>
      </c>
      <c r="R76" s="69">
        <v>0</v>
      </c>
      <c r="S76" s="123">
        <v>0</v>
      </c>
      <c r="T76" s="77">
        <v>0</v>
      </c>
    </row>
    <row r="77" spans="1:20" x14ac:dyDescent="0.2">
      <c r="A77" s="22"/>
      <c r="B77" s="126" t="s">
        <v>80</v>
      </c>
      <c r="C77" s="68">
        <v>160590</v>
      </c>
      <c r="D77" s="69">
        <v>766</v>
      </c>
      <c r="E77" s="69">
        <v>718</v>
      </c>
      <c r="F77" s="69">
        <v>1133</v>
      </c>
      <c r="G77" s="69">
        <v>120</v>
      </c>
      <c r="H77" s="77">
        <v>0</v>
      </c>
      <c r="I77" s="68">
        <v>250</v>
      </c>
      <c r="J77" s="69">
        <v>0</v>
      </c>
      <c r="K77" s="69">
        <v>0</v>
      </c>
      <c r="L77" s="69">
        <v>1840</v>
      </c>
      <c r="M77" s="123">
        <v>0</v>
      </c>
      <c r="N77" s="69">
        <v>0</v>
      </c>
      <c r="O77" s="69">
        <v>0</v>
      </c>
      <c r="P77" s="124">
        <v>0</v>
      </c>
      <c r="Q77" s="68">
        <v>40574</v>
      </c>
      <c r="R77" s="69">
        <v>104</v>
      </c>
      <c r="S77" s="123">
        <v>0</v>
      </c>
      <c r="T77" s="77">
        <v>0</v>
      </c>
    </row>
    <row r="78" spans="1:20" x14ac:dyDescent="0.2">
      <c r="A78" s="22"/>
      <c r="B78" s="126" t="s">
        <v>81</v>
      </c>
      <c r="C78" s="68">
        <v>21780</v>
      </c>
      <c r="D78" s="69">
        <v>764</v>
      </c>
      <c r="E78" s="69">
        <v>1001</v>
      </c>
      <c r="F78" s="69">
        <v>0</v>
      </c>
      <c r="G78" s="69">
        <v>0</v>
      </c>
      <c r="H78" s="77">
        <v>0</v>
      </c>
      <c r="I78" s="68">
        <v>0</v>
      </c>
      <c r="J78" s="69">
        <v>0</v>
      </c>
      <c r="K78" s="69">
        <v>0</v>
      </c>
      <c r="L78" s="69">
        <v>297</v>
      </c>
      <c r="M78" s="123">
        <v>0</v>
      </c>
      <c r="N78" s="69">
        <v>0</v>
      </c>
      <c r="O78" s="69">
        <v>0</v>
      </c>
      <c r="P78" s="124">
        <v>0</v>
      </c>
      <c r="Q78" s="68">
        <v>75600</v>
      </c>
      <c r="R78" s="69">
        <v>0</v>
      </c>
      <c r="S78" s="123">
        <v>0</v>
      </c>
      <c r="T78" s="77">
        <v>0</v>
      </c>
    </row>
    <row r="79" spans="1:20" x14ac:dyDescent="0.2">
      <c r="A79" s="22"/>
      <c r="B79" s="126" t="s">
        <v>82</v>
      </c>
      <c r="C79" s="68">
        <v>136422</v>
      </c>
      <c r="D79" s="69">
        <v>1934</v>
      </c>
      <c r="E79" s="69">
        <v>3143</v>
      </c>
      <c r="F79" s="69">
        <v>2555</v>
      </c>
      <c r="G79" s="69">
        <v>0</v>
      </c>
      <c r="H79" s="77">
        <v>0</v>
      </c>
      <c r="I79" s="68">
        <v>1250</v>
      </c>
      <c r="J79" s="69">
        <v>0</v>
      </c>
      <c r="K79" s="69">
        <v>0</v>
      </c>
      <c r="L79" s="69">
        <v>0</v>
      </c>
      <c r="M79" s="123">
        <v>0</v>
      </c>
      <c r="N79" s="69">
        <v>0</v>
      </c>
      <c r="O79" s="69">
        <v>0</v>
      </c>
      <c r="P79" s="124">
        <v>0</v>
      </c>
      <c r="Q79" s="68">
        <v>100</v>
      </c>
      <c r="R79" s="69">
        <v>0</v>
      </c>
      <c r="S79" s="123">
        <v>0</v>
      </c>
      <c r="T79" s="77">
        <v>0</v>
      </c>
    </row>
    <row r="80" spans="1:20" x14ac:dyDescent="0.2">
      <c r="A80" s="22"/>
      <c r="B80" s="126" t="s">
        <v>83</v>
      </c>
      <c r="C80" s="68">
        <v>200388</v>
      </c>
      <c r="D80" s="69">
        <v>3255</v>
      </c>
      <c r="E80" s="69">
        <v>4719</v>
      </c>
      <c r="F80" s="69">
        <v>300</v>
      </c>
      <c r="G80" s="69">
        <v>0</v>
      </c>
      <c r="H80" s="77">
        <v>0</v>
      </c>
      <c r="I80" s="68">
        <v>40</v>
      </c>
      <c r="J80" s="69">
        <v>0</v>
      </c>
      <c r="K80" s="69">
        <v>0</v>
      </c>
      <c r="L80" s="69">
        <v>2475</v>
      </c>
      <c r="M80" s="123">
        <v>400</v>
      </c>
      <c r="N80" s="69">
        <v>0</v>
      </c>
      <c r="O80" s="69">
        <v>0</v>
      </c>
      <c r="P80" s="124">
        <v>0</v>
      </c>
      <c r="Q80" s="68">
        <v>117505</v>
      </c>
      <c r="R80" s="69">
        <v>0</v>
      </c>
      <c r="S80" s="123">
        <v>0</v>
      </c>
      <c r="T80" s="77">
        <v>0</v>
      </c>
    </row>
    <row r="81" spans="1:20" x14ac:dyDescent="0.2">
      <c r="A81" s="22"/>
      <c r="B81" s="126" t="s">
        <v>84</v>
      </c>
      <c r="C81" s="68">
        <v>360862.5</v>
      </c>
      <c r="D81" s="69">
        <v>15036</v>
      </c>
      <c r="E81" s="69">
        <v>17921</v>
      </c>
      <c r="F81" s="69">
        <v>0</v>
      </c>
      <c r="G81" s="69">
        <v>0</v>
      </c>
      <c r="H81" s="77">
        <v>0</v>
      </c>
      <c r="I81" s="68">
        <v>4830</v>
      </c>
      <c r="J81" s="69">
        <v>0</v>
      </c>
      <c r="K81" s="69">
        <v>0</v>
      </c>
      <c r="L81" s="69">
        <v>0</v>
      </c>
      <c r="M81" s="123">
        <v>0.5</v>
      </c>
      <c r="N81" s="69">
        <v>0</v>
      </c>
      <c r="O81" s="69">
        <v>0</v>
      </c>
      <c r="P81" s="124">
        <v>0</v>
      </c>
      <c r="Q81" s="68">
        <v>399351</v>
      </c>
      <c r="R81" s="69">
        <v>0</v>
      </c>
      <c r="S81" s="123">
        <v>0</v>
      </c>
      <c r="T81" s="77">
        <v>0</v>
      </c>
    </row>
    <row r="82" spans="1:20" x14ac:dyDescent="0.2">
      <c r="A82" s="22"/>
      <c r="B82" s="126" t="s">
        <v>85</v>
      </c>
      <c r="C82" s="68">
        <v>76108.5</v>
      </c>
      <c r="D82" s="69">
        <v>2143</v>
      </c>
      <c r="E82" s="69">
        <v>2748</v>
      </c>
      <c r="F82" s="69">
        <v>0</v>
      </c>
      <c r="G82" s="69">
        <v>0</v>
      </c>
      <c r="H82" s="77">
        <v>0</v>
      </c>
      <c r="I82" s="68">
        <v>917</v>
      </c>
      <c r="J82" s="69">
        <v>0</v>
      </c>
      <c r="K82" s="69">
        <v>0</v>
      </c>
      <c r="L82" s="69">
        <v>0</v>
      </c>
      <c r="M82" s="123">
        <v>600</v>
      </c>
      <c r="N82" s="69">
        <v>0</v>
      </c>
      <c r="O82" s="69">
        <v>0</v>
      </c>
      <c r="P82" s="124">
        <v>0</v>
      </c>
      <c r="Q82" s="68">
        <v>201540</v>
      </c>
      <c r="R82" s="69">
        <v>0</v>
      </c>
      <c r="S82" s="123">
        <v>0</v>
      </c>
      <c r="T82" s="77">
        <v>0</v>
      </c>
    </row>
    <row r="83" spans="1:20" x14ac:dyDescent="0.2">
      <c r="A83" s="22"/>
      <c r="B83" s="126" t="s">
        <v>86</v>
      </c>
      <c r="C83" s="68">
        <v>414095</v>
      </c>
      <c r="D83" s="69">
        <v>22699</v>
      </c>
      <c r="E83" s="69">
        <v>3839</v>
      </c>
      <c r="F83" s="69">
        <v>23929</v>
      </c>
      <c r="G83" s="69">
        <v>369</v>
      </c>
      <c r="H83" s="77">
        <v>72</v>
      </c>
      <c r="I83" s="68">
        <v>360</v>
      </c>
      <c r="J83" s="69">
        <v>5280</v>
      </c>
      <c r="K83" s="69">
        <v>0</v>
      </c>
      <c r="L83" s="69">
        <v>600</v>
      </c>
      <c r="M83" s="123">
        <v>0</v>
      </c>
      <c r="N83" s="69">
        <v>0</v>
      </c>
      <c r="O83" s="69">
        <v>0</v>
      </c>
      <c r="P83" s="124">
        <v>0</v>
      </c>
      <c r="Q83" s="68">
        <v>1584630</v>
      </c>
      <c r="R83" s="69">
        <v>545.29999971389771</v>
      </c>
      <c r="S83" s="123">
        <v>0</v>
      </c>
      <c r="T83" s="77">
        <v>0</v>
      </c>
    </row>
    <row r="84" spans="1:20" x14ac:dyDescent="0.2">
      <c r="A84" s="22"/>
      <c r="B84" s="126" t="s">
        <v>87</v>
      </c>
      <c r="C84" s="68">
        <v>128695</v>
      </c>
      <c r="D84" s="69">
        <v>5202</v>
      </c>
      <c r="E84" s="69">
        <v>7207</v>
      </c>
      <c r="F84" s="69">
        <v>0</v>
      </c>
      <c r="G84" s="69">
        <v>0</v>
      </c>
      <c r="H84" s="77">
        <v>0</v>
      </c>
      <c r="I84" s="68">
        <v>0</v>
      </c>
      <c r="J84" s="69">
        <v>0</v>
      </c>
      <c r="K84" s="69">
        <v>0</v>
      </c>
      <c r="L84" s="69">
        <v>785</v>
      </c>
      <c r="M84" s="123">
        <v>20</v>
      </c>
      <c r="N84" s="69">
        <v>0</v>
      </c>
      <c r="O84" s="69">
        <v>25</v>
      </c>
      <c r="P84" s="124">
        <v>0</v>
      </c>
      <c r="Q84" s="68">
        <v>2070</v>
      </c>
      <c r="R84" s="69">
        <v>0</v>
      </c>
      <c r="S84" s="123">
        <v>0</v>
      </c>
      <c r="T84" s="77">
        <v>0</v>
      </c>
    </row>
    <row r="85" spans="1:20" x14ac:dyDescent="0.2">
      <c r="A85" s="17" t="s">
        <v>88</v>
      </c>
      <c r="B85" s="35" t="s">
        <v>12</v>
      </c>
      <c r="C85" s="67">
        <v>1571985</v>
      </c>
      <c r="D85" s="62">
        <v>65000</v>
      </c>
      <c r="E85" s="62">
        <v>112787</v>
      </c>
      <c r="F85" s="62">
        <v>0</v>
      </c>
      <c r="G85" s="62">
        <v>0</v>
      </c>
      <c r="H85" s="72">
        <v>0</v>
      </c>
      <c r="I85" s="67">
        <v>18664</v>
      </c>
      <c r="J85" s="62">
        <v>0</v>
      </c>
      <c r="K85" s="62">
        <v>0</v>
      </c>
      <c r="L85" s="62">
        <v>5746</v>
      </c>
      <c r="M85" s="62">
        <v>1309.5</v>
      </c>
      <c r="N85" s="62">
        <v>0</v>
      </c>
      <c r="O85" s="62">
        <v>0</v>
      </c>
      <c r="P85" s="72">
        <v>500</v>
      </c>
      <c r="Q85" s="67">
        <v>2898857</v>
      </c>
      <c r="R85" s="62">
        <v>0</v>
      </c>
      <c r="S85" s="62">
        <v>0</v>
      </c>
      <c r="T85" s="72">
        <v>90</v>
      </c>
    </row>
    <row r="86" spans="1:20" x14ac:dyDescent="0.2">
      <c r="A86" s="22"/>
      <c r="B86" s="126" t="s">
        <v>89</v>
      </c>
      <c r="C86" s="68">
        <v>24570</v>
      </c>
      <c r="D86" s="69">
        <v>1324</v>
      </c>
      <c r="E86" s="69">
        <v>2037</v>
      </c>
      <c r="F86" s="69">
        <v>0</v>
      </c>
      <c r="G86" s="69">
        <v>0</v>
      </c>
      <c r="H86" s="77">
        <v>0</v>
      </c>
      <c r="I86" s="68">
        <v>400</v>
      </c>
      <c r="J86" s="69">
        <v>0</v>
      </c>
      <c r="K86" s="69">
        <v>0</v>
      </c>
      <c r="L86" s="69">
        <v>1141</v>
      </c>
      <c r="M86" s="123">
        <v>20</v>
      </c>
      <c r="N86" s="69">
        <v>0</v>
      </c>
      <c r="O86" s="69">
        <v>0</v>
      </c>
      <c r="P86" s="124">
        <v>0</v>
      </c>
      <c r="Q86" s="68">
        <v>58397</v>
      </c>
      <c r="R86" s="69">
        <v>0</v>
      </c>
      <c r="S86" s="123">
        <v>0</v>
      </c>
      <c r="T86" s="77">
        <v>0</v>
      </c>
    </row>
    <row r="87" spans="1:20" x14ac:dyDescent="0.2">
      <c r="A87" s="22"/>
      <c r="B87" s="126" t="s">
        <v>90</v>
      </c>
      <c r="C87" s="68">
        <v>41946</v>
      </c>
      <c r="D87" s="69">
        <v>2029</v>
      </c>
      <c r="E87" s="69">
        <v>3164</v>
      </c>
      <c r="F87" s="69">
        <v>0</v>
      </c>
      <c r="G87" s="69">
        <v>0</v>
      </c>
      <c r="H87" s="77">
        <v>0</v>
      </c>
      <c r="I87" s="68">
        <v>1930</v>
      </c>
      <c r="J87" s="69">
        <v>0</v>
      </c>
      <c r="K87" s="69">
        <v>0</v>
      </c>
      <c r="L87" s="69">
        <v>0</v>
      </c>
      <c r="M87" s="123">
        <v>0</v>
      </c>
      <c r="N87" s="69">
        <v>0</v>
      </c>
      <c r="O87" s="69">
        <v>0</v>
      </c>
      <c r="P87" s="124">
        <v>0</v>
      </c>
      <c r="Q87" s="68">
        <v>0</v>
      </c>
      <c r="R87" s="69">
        <v>0</v>
      </c>
      <c r="S87" s="123">
        <v>0</v>
      </c>
      <c r="T87" s="77">
        <v>0</v>
      </c>
    </row>
    <row r="88" spans="1:20" x14ac:dyDescent="0.2">
      <c r="A88" s="22"/>
      <c r="B88" s="126" t="s">
        <v>91</v>
      </c>
      <c r="C88" s="68">
        <v>40325</v>
      </c>
      <c r="D88" s="69">
        <v>1434</v>
      </c>
      <c r="E88" s="69">
        <v>1681</v>
      </c>
      <c r="F88" s="69">
        <v>0</v>
      </c>
      <c r="G88" s="69">
        <v>0</v>
      </c>
      <c r="H88" s="77">
        <v>0</v>
      </c>
      <c r="I88" s="68">
        <v>670</v>
      </c>
      <c r="J88" s="69">
        <v>0</v>
      </c>
      <c r="K88" s="69">
        <v>0</v>
      </c>
      <c r="L88" s="69">
        <v>0</v>
      </c>
      <c r="M88" s="123">
        <v>0</v>
      </c>
      <c r="N88" s="69">
        <v>0</v>
      </c>
      <c r="O88" s="69">
        <v>0</v>
      </c>
      <c r="P88" s="124">
        <v>0</v>
      </c>
      <c r="Q88" s="68">
        <v>170100</v>
      </c>
      <c r="R88" s="69">
        <v>0</v>
      </c>
      <c r="S88" s="123">
        <v>0</v>
      </c>
      <c r="T88" s="77">
        <v>1</v>
      </c>
    </row>
    <row r="89" spans="1:20" x14ac:dyDescent="0.2">
      <c r="A89" s="22"/>
      <c r="B89" s="126" t="s">
        <v>92</v>
      </c>
      <c r="C89" s="68">
        <v>84865</v>
      </c>
      <c r="D89" s="69">
        <v>4363</v>
      </c>
      <c r="E89" s="69">
        <v>6829</v>
      </c>
      <c r="F89" s="69">
        <v>0</v>
      </c>
      <c r="G89" s="69">
        <v>0</v>
      </c>
      <c r="H89" s="77">
        <v>0</v>
      </c>
      <c r="I89" s="68">
        <v>3298</v>
      </c>
      <c r="J89" s="69">
        <v>0</v>
      </c>
      <c r="K89" s="69">
        <v>0</v>
      </c>
      <c r="L89" s="69">
        <v>0</v>
      </c>
      <c r="M89" s="123">
        <v>63</v>
      </c>
      <c r="N89" s="69">
        <v>0</v>
      </c>
      <c r="O89" s="69">
        <v>0</v>
      </c>
      <c r="P89" s="124">
        <v>0</v>
      </c>
      <c r="Q89" s="68">
        <v>296926</v>
      </c>
      <c r="R89" s="69">
        <v>0</v>
      </c>
      <c r="S89" s="123">
        <v>0</v>
      </c>
      <c r="T89" s="77">
        <v>0</v>
      </c>
    </row>
    <row r="90" spans="1:20" x14ac:dyDescent="0.2">
      <c r="A90" s="22"/>
      <c r="B90" s="126" t="s">
        <v>93</v>
      </c>
      <c r="C90" s="68">
        <v>43953</v>
      </c>
      <c r="D90" s="69">
        <v>2368</v>
      </c>
      <c r="E90" s="69">
        <v>3065</v>
      </c>
      <c r="F90" s="69">
        <v>0</v>
      </c>
      <c r="G90" s="69">
        <v>0</v>
      </c>
      <c r="H90" s="77">
        <v>0</v>
      </c>
      <c r="I90" s="68">
        <v>2560</v>
      </c>
      <c r="J90" s="69">
        <v>0</v>
      </c>
      <c r="K90" s="69">
        <v>0</v>
      </c>
      <c r="L90" s="69">
        <v>0</v>
      </c>
      <c r="M90" s="123">
        <v>73</v>
      </c>
      <c r="N90" s="69">
        <v>0</v>
      </c>
      <c r="O90" s="69">
        <v>0</v>
      </c>
      <c r="P90" s="124">
        <v>0</v>
      </c>
      <c r="Q90" s="68">
        <v>242895</v>
      </c>
      <c r="R90" s="69">
        <v>0</v>
      </c>
      <c r="S90" s="123">
        <v>0</v>
      </c>
      <c r="T90" s="77">
        <v>2</v>
      </c>
    </row>
    <row r="91" spans="1:20" x14ac:dyDescent="0.2">
      <c r="A91" s="22"/>
      <c r="B91" s="126" t="s">
        <v>94</v>
      </c>
      <c r="C91" s="68">
        <v>44125</v>
      </c>
      <c r="D91" s="69">
        <v>2117</v>
      </c>
      <c r="E91" s="69">
        <v>3317</v>
      </c>
      <c r="F91" s="69">
        <v>0</v>
      </c>
      <c r="G91" s="69">
        <v>0</v>
      </c>
      <c r="H91" s="77">
        <v>0</v>
      </c>
      <c r="I91" s="68">
        <v>1380</v>
      </c>
      <c r="J91" s="69">
        <v>0</v>
      </c>
      <c r="K91" s="69">
        <v>0</v>
      </c>
      <c r="L91" s="69">
        <v>0</v>
      </c>
      <c r="M91" s="123">
        <v>14.5</v>
      </c>
      <c r="N91" s="69">
        <v>0</v>
      </c>
      <c r="O91" s="69">
        <v>0</v>
      </c>
      <c r="P91" s="124">
        <v>0</v>
      </c>
      <c r="Q91" s="68">
        <v>517340</v>
      </c>
      <c r="R91" s="69">
        <v>0</v>
      </c>
      <c r="S91" s="123">
        <v>0</v>
      </c>
      <c r="T91" s="77">
        <v>0</v>
      </c>
    </row>
    <row r="92" spans="1:20" x14ac:dyDescent="0.2">
      <c r="A92" s="22"/>
      <c r="B92" s="126" t="s">
        <v>95</v>
      </c>
      <c r="C92" s="68">
        <v>447065</v>
      </c>
      <c r="D92" s="69">
        <v>11384</v>
      </c>
      <c r="E92" s="69">
        <v>19913</v>
      </c>
      <c r="F92" s="69">
        <v>0</v>
      </c>
      <c r="G92" s="69">
        <v>0</v>
      </c>
      <c r="H92" s="77">
        <v>0</v>
      </c>
      <c r="I92" s="68">
        <v>2335</v>
      </c>
      <c r="J92" s="69">
        <v>0</v>
      </c>
      <c r="K92" s="69">
        <v>0</v>
      </c>
      <c r="L92" s="69">
        <v>2610</v>
      </c>
      <c r="M92" s="123">
        <v>105</v>
      </c>
      <c r="N92" s="69">
        <v>0</v>
      </c>
      <c r="O92" s="69">
        <v>0</v>
      </c>
      <c r="P92" s="124">
        <v>500</v>
      </c>
      <c r="Q92" s="68">
        <v>156730</v>
      </c>
      <c r="R92" s="69">
        <v>0</v>
      </c>
      <c r="S92" s="123">
        <v>0</v>
      </c>
      <c r="T92" s="77">
        <v>0</v>
      </c>
    </row>
    <row r="93" spans="1:20" x14ac:dyDescent="0.2">
      <c r="A93" s="22"/>
      <c r="B93" s="126" t="s">
        <v>96</v>
      </c>
      <c r="C93" s="68">
        <v>341175.5</v>
      </c>
      <c r="D93" s="69">
        <v>15550</v>
      </c>
      <c r="E93" s="69">
        <v>31192</v>
      </c>
      <c r="F93" s="69">
        <v>0</v>
      </c>
      <c r="G93" s="69">
        <v>0</v>
      </c>
      <c r="H93" s="77">
        <v>0</v>
      </c>
      <c r="I93" s="68">
        <v>3686</v>
      </c>
      <c r="J93" s="69">
        <v>0</v>
      </c>
      <c r="K93" s="69">
        <v>0</v>
      </c>
      <c r="L93" s="69">
        <v>0</v>
      </c>
      <c r="M93" s="123">
        <v>102</v>
      </c>
      <c r="N93" s="69">
        <v>0</v>
      </c>
      <c r="O93" s="69">
        <v>0</v>
      </c>
      <c r="P93" s="124">
        <v>0</v>
      </c>
      <c r="Q93" s="68">
        <v>114868</v>
      </c>
      <c r="R93" s="69">
        <v>0</v>
      </c>
      <c r="S93" s="123">
        <v>0</v>
      </c>
      <c r="T93" s="77">
        <v>4</v>
      </c>
    </row>
    <row r="94" spans="1:20" x14ac:dyDescent="0.2">
      <c r="A94" s="22"/>
      <c r="B94" s="126" t="s">
        <v>97</v>
      </c>
      <c r="C94" s="68">
        <v>248582</v>
      </c>
      <c r="D94" s="69">
        <v>12650</v>
      </c>
      <c r="E94" s="69">
        <v>19301</v>
      </c>
      <c r="F94" s="69">
        <v>0</v>
      </c>
      <c r="G94" s="69">
        <v>0</v>
      </c>
      <c r="H94" s="77">
        <v>0</v>
      </c>
      <c r="I94" s="68">
        <v>300</v>
      </c>
      <c r="J94" s="69">
        <v>0</v>
      </c>
      <c r="K94" s="69">
        <v>0</v>
      </c>
      <c r="L94" s="69">
        <v>0</v>
      </c>
      <c r="M94" s="123">
        <v>840</v>
      </c>
      <c r="N94" s="69">
        <v>0</v>
      </c>
      <c r="O94" s="69">
        <v>0</v>
      </c>
      <c r="P94" s="124">
        <v>0</v>
      </c>
      <c r="Q94" s="68">
        <v>1209425</v>
      </c>
      <c r="R94" s="69">
        <v>0</v>
      </c>
      <c r="S94" s="123">
        <v>0</v>
      </c>
      <c r="T94" s="77">
        <v>56</v>
      </c>
    </row>
    <row r="95" spans="1:20" x14ac:dyDescent="0.2">
      <c r="A95" s="22"/>
      <c r="B95" s="126" t="s">
        <v>98</v>
      </c>
      <c r="C95" s="68">
        <v>67818</v>
      </c>
      <c r="D95" s="69">
        <v>2895</v>
      </c>
      <c r="E95" s="69">
        <v>5200</v>
      </c>
      <c r="F95" s="69">
        <v>0</v>
      </c>
      <c r="G95" s="69">
        <v>0</v>
      </c>
      <c r="H95" s="77">
        <v>0</v>
      </c>
      <c r="I95" s="68">
        <v>221</v>
      </c>
      <c r="J95" s="69">
        <v>0</v>
      </c>
      <c r="K95" s="69">
        <v>0</v>
      </c>
      <c r="L95" s="69">
        <v>0</v>
      </c>
      <c r="M95" s="123">
        <v>15</v>
      </c>
      <c r="N95" s="69">
        <v>0</v>
      </c>
      <c r="O95" s="69">
        <v>0</v>
      </c>
      <c r="P95" s="124">
        <v>0</v>
      </c>
      <c r="Q95" s="68">
        <v>75990</v>
      </c>
      <c r="R95" s="69">
        <v>0</v>
      </c>
      <c r="S95" s="123">
        <v>0</v>
      </c>
      <c r="T95" s="77">
        <v>0</v>
      </c>
    </row>
    <row r="96" spans="1:20" x14ac:dyDescent="0.2">
      <c r="A96" s="22"/>
      <c r="B96" s="126" t="s">
        <v>99</v>
      </c>
      <c r="C96" s="68">
        <v>187560.5</v>
      </c>
      <c r="D96" s="69">
        <v>8886</v>
      </c>
      <c r="E96" s="69">
        <v>17088</v>
      </c>
      <c r="F96" s="69">
        <v>0</v>
      </c>
      <c r="G96" s="69">
        <v>0</v>
      </c>
      <c r="H96" s="77">
        <v>0</v>
      </c>
      <c r="I96" s="68">
        <v>1884</v>
      </c>
      <c r="J96" s="69">
        <v>0</v>
      </c>
      <c r="K96" s="69">
        <v>0</v>
      </c>
      <c r="L96" s="69">
        <v>1995</v>
      </c>
      <c r="M96" s="123">
        <v>77</v>
      </c>
      <c r="N96" s="69">
        <v>0</v>
      </c>
      <c r="O96" s="69">
        <v>0</v>
      </c>
      <c r="P96" s="124">
        <v>0</v>
      </c>
      <c r="Q96" s="68">
        <v>56186</v>
      </c>
      <c r="R96" s="69">
        <v>0</v>
      </c>
      <c r="S96" s="123">
        <v>0</v>
      </c>
      <c r="T96" s="77">
        <v>27</v>
      </c>
    </row>
    <row r="97" spans="1:20" x14ac:dyDescent="0.2">
      <c r="A97" s="17" t="s">
        <v>100</v>
      </c>
      <c r="B97" s="35" t="s">
        <v>12</v>
      </c>
      <c r="C97" s="67">
        <v>1308053.5</v>
      </c>
      <c r="D97" s="62">
        <v>52903</v>
      </c>
      <c r="E97" s="62">
        <v>84849</v>
      </c>
      <c r="F97" s="62">
        <v>0</v>
      </c>
      <c r="G97" s="62">
        <v>0</v>
      </c>
      <c r="H97" s="72">
        <v>0</v>
      </c>
      <c r="I97" s="67">
        <v>8736</v>
      </c>
      <c r="J97" s="62">
        <v>0</v>
      </c>
      <c r="K97" s="62">
        <v>0</v>
      </c>
      <c r="L97" s="62">
        <v>3605</v>
      </c>
      <c r="M97" s="62">
        <v>1719.5</v>
      </c>
      <c r="N97" s="62">
        <v>5</v>
      </c>
      <c r="O97" s="62">
        <v>109</v>
      </c>
      <c r="P97" s="72">
        <v>0</v>
      </c>
      <c r="Q97" s="67">
        <v>1479944</v>
      </c>
      <c r="R97" s="62">
        <v>0</v>
      </c>
      <c r="S97" s="62">
        <v>180</v>
      </c>
      <c r="T97" s="72">
        <v>30</v>
      </c>
    </row>
    <row r="98" spans="1:20" x14ac:dyDescent="0.2">
      <c r="A98" s="22"/>
      <c r="B98" s="126" t="s">
        <v>101</v>
      </c>
      <c r="C98" s="68">
        <v>36765</v>
      </c>
      <c r="D98" s="69">
        <v>1253</v>
      </c>
      <c r="E98" s="69">
        <v>1937</v>
      </c>
      <c r="F98" s="69">
        <v>0</v>
      </c>
      <c r="G98" s="69">
        <v>0</v>
      </c>
      <c r="H98" s="77">
        <v>0</v>
      </c>
      <c r="I98" s="68">
        <v>200</v>
      </c>
      <c r="J98" s="69">
        <v>0</v>
      </c>
      <c r="K98" s="69">
        <v>0</v>
      </c>
      <c r="L98" s="69">
        <v>2405</v>
      </c>
      <c r="M98" s="123">
        <v>720</v>
      </c>
      <c r="N98" s="69">
        <v>0</v>
      </c>
      <c r="O98" s="69">
        <v>0</v>
      </c>
      <c r="P98" s="124">
        <v>0</v>
      </c>
      <c r="Q98" s="68">
        <v>234540</v>
      </c>
      <c r="R98" s="69">
        <v>0</v>
      </c>
      <c r="S98" s="123">
        <v>0</v>
      </c>
      <c r="T98" s="77">
        <v>0</v>
      </c>
    </row>
    <row r="99" spans="1:20" x14ac:dyDescent="0.2">
      <c r="A99" s="22"/>
      <c r="B99" s="126" t="s">
        <v>102</v>
      </c>
      <c r="C99" s="68">
        <v>159983.5</v>
      </c>
      <c r="D99" s="69">
        <v>8096</v>
      </c>
      <c r="E99" s="69">
        <v>13880</v>
      </c>
      <c r="F99" s="69">
        <v>0</v>
      </c>
      <c r="G99" s="69">
        <v>0</v>
      </c>
      <c r="H99" s="77">
        <v>0</v>
      </c>
      <c r="I99" s="68">
        <v>1023</v>
      </c>
      <c r="J99" s="69">
        <v>0</v>
      </c>
      <c r="K99" s="69">
        <v>0</v>
      </c>
      <c r="L99" s="69">
        <v>0</v>
      </c>
      <c r="M99" s="123">
        <v>0</v>
      </c>
      <c r="N99" s="69">
        <v>0</v>
      </c>
      <c r="O99" s="69">
        <v>0</v>
      </c>
      <c r="P99" s="124">
        <v>0</v>
      </c>
      <c r="Q99" s="68">
        <v>0</v>
      </c>
      <c r="R99" s="69">
        <v>0</v>
      </c>
      <c r="S99" s="123">
        <v>180</v>
      </c>
      <c r="T99" s="77">
        <v>0</v>
      </c>
    </row>
    <row r="100" spans="1:20" x14ac:dyDescent="0.2">
      <c r="A100" s="22"/>
      <c r="B100" s="126" t="s">
        <v>103</v>
      </c>
      <c r="C100" s="68">
        <v>128025</v>
      </c>
      <c r="D100" s="69">
        <v>4837</v>
      </c>
      <c r="E100" s="69">
        <v>6611</v>
      </c>
      <c r="F100" s="69">
        <v>0</v>
      </c>
      <c r="G100" s="69">
        <v>0</v>
      </c>
      <c r="H100" s="77">
        <v>0</v>
      </c>
      <c r="I100" s="68">
        <v>0</v>
      </c>
      <c r="J100" s="69">
        <v>0</v>
      </c>
      <c r="K100" s="69">
        <v>0</v>
      </c>
      <c r="L100" s="69">
        <v>0</v>
      </c>
      <c r="M100" s="123">
        <v>0</v>
      </c>
      <c r="N100" s="69">
        <v>0</v>
      </c>
      <c r="O100" s="69">
        <v>0</v>
      </c>
      <c r="P100" s="124">
        <v>0</v>
      </c>
      <c r="Q100" s="68">
        <v>40508</v>
      </c>
      <c r="R100" s="69">
        <v>0</v>
      </c>
      <c r="S100" s="123">
        <v>0</v>
      </c>
      <c r="T100" s="77">
        <v>0</v>
      </c>
    </row>
    <row r="101" spans="1:20" x14ac:dyDescent="0.2">
      <c r="A101" s="22"/>
      <c r="B101" s="126" t="s">
        <v>104</v>
      </c>
      <c r="C101" s="68">
        <v>63001</v>
      </c>
      <c r="D101" s="69">
        <v>3763</v>
      </c>
      <c r="E101" s="69">
        <v>5301</v>
      </c>
      <c r="F101" s="69">
        <v>0</v>
      </c>
      <c r="G101" s="69">
        <v>0</v>
      </c>
      <c r="H101" s="77">
        <v>0</v>
      </c>
      <c r="I101" s="68">
        <v>1327</v>
      </c>
      <c r="J101" s="69">
        <v>0</v>
      </c>
      <c r="K101" s="69">
        <v>0</v>
      </c>
      <c r="L101" s="69">
        <v>0</v>
      </c>
      <c r="M101" s="123">
        <v>0</v>
      </c>
      <c r="N101" s="69">
        <v>5</v>
      </c>
      <c r="O101" s="69">
        <v>30</v>
      </c>
      <c r="P101" s="124">
        <v>0</v>
      </c>
      <c r="Q101" s="68">
        <v>524</v>
      </c>
      <c r="R101" s="69">
        <v>0</v>
      </c>
      <c r="S101" s="123">
        <v>0</v>
      </c>
      <c r="T101" s="77">
        <v>0</v>
      </c>
    </row>
    <row r="102" spans="1:20" x14ac:dyDescent="0.2">
      <c r="A102" s="22"/>
      <c r="B102" s="126" t="s">
        <v>105</v>
      </c>
      <c r="C102" s="68">
        <v>244540</v>
      </c>
      <c r="D102" s="69">
        <v>5934</v>
      </c>
      <c r="E102" s="69">
        <v>8333</v>
      </c>
      <c r="F102" s="69">
        <v>0</v>
      </c>
      <c r="G102" s="69">
        <v>0</v>
      </c>
      <c r="H102" s="77">
        <v>0</v>
      </c>
      <c r="I102" s="68">
        <v>1073</v>
      </c>
      <c r="J102" s="69">
        <v>0</v>
      </c>
      <c r="K102" s="69">
        <v>0</v>
      </c>
      <c r="L102" s="69">
        <v>0</v>
      </c>
      <c r="M102" s="123">
        <v>0</v>
      </c>
      <c r="N102" s="69">
        <v>0</v>
      </c>
      <c r="O102" s="69">
        <v>25</v>
      </c>
      <c r="P102" s="124">
        <v>0</v>
      </c>
      <c r="Q102" s="68">
        <v>1513</v>
      </c>
      <c r="R102" s="69">
        <v>0</v>
      </c>
      <c r="S102" s="123">
        <v>0</v>
      </c>
      <c r="T102" s="77">
        <v>0</v>
      </c>
    </row>
    <row r="103" spans="1:20" x14ac:dyDescent="0.2">
      <c r="A103" s="22"/>
      <c r="B103" s="126" t="s">
        <v>106</v>
      </c>
      <c r="C103" s="68">
        <v>165574</v>
      </c>
      <c r="D103" s="69">
        <v>6729</v>
      </c>
      <c r="E103" s="69">
        <v>9825</v>
      </c>
      <c r="F103" s="69">
        <v>0</v>
      </c>
      <c r="G103" s="69">
        <v>0</v>
      </c>
      <c r="H103" s="77">
        <v>0</v>
      </c>
      <c r="I103" s="68">
        <v>375</v>
      </c>
      <c r="J103" s="69">
        <v>0</v>
      </c>
      <c r="K103" s="69">
        <v>0</v>
      </c>
      <c r="L103" s="69">
        <v>0</v>
      </c>
      <c r="M103" s="123">
        <v>0</v>
      </c>
      <c r="N103" s="69">
        <v>0</v>
      </c>
      <c r="O103" s="69">
        <v>0</v>
      </c>
      <c r="P103" s="124">
        <v>0</v>
      </c>
      <c r="Q103" s="68">
        <v>58716</v>
      </c>
      <c r="R103" s="69">
        <v>0</v>
      </c>
      <c r="S103" s="123">
        <v>0</v>
      </c>
      <c r="T103" s="77">
        <v>0</v>
      </c>
    </row>
    <row r="104" spans="1:20" x14ac:dyDescent="0.2">
      <c r="A104" s="22"/>
      <c r="B104" s="126" t="s">
        <v>107</v>
      </c>
      <c r="C104" s="68">
        <v>19613</v>
      </c>
      <c r="D104" s="69">
        <v>576</v>
      </c>
      <c r="E104" s="69">
        <v>652</v>
      </c>
      <c r="F104" s="69">
        <v>0</v>
      </c>
      <c r="G104" s="69">
        <v>0</v>
      </c>
      <c r="H104" s="77">
        <v>0</v>
      </c>
      <c r="I104" s="68">
        <v>0</v>
      </c>
      <c r="J104" s="69">
        <v>0</v>
      </c>
      <c r="K104" s="69">
        <v>0</v>
      </c>
      <c r="L104" s="69">
        <v>0</v>
      </c>
      <c r="M104" s="123">
        <v>0</v>
      </c>
      <c r="N104" s="69">
        <v>0</v>
      </c>
      <c r="O104" s="69">
        <v>0</v>
      </c>
      <c r="P104" s="124">
        <v>0</v>
      </c>
      <c r="Q104" s="68">
        <v>551240</v>
      </c>
      <c r="R104" s="69">
        <v>0</v>
      </c>
      <c r="S104" s="123">
        <v>0</v>
      </c>
      <c r="T104" s="77">
        <v>0</v>
      </c>
    </row>
    <row r="105" spans="1:20" x14ac:dyDescent="0.2">
      <c r="A105" s="22"/>
      <c r="B105" s="126" t="s">
        <v>108</v>
      </c>
      <c r="C105" s="68">
        <v>57077</v>
      </c>
      <c r="D105" s="69">
        <v>3524</v>
      </c>
      <c r="E105" s="69">
        <v>5069</v>
      </c>
      <c r="F105" s="69">
        <v>0</v>
      </c>
      <c r="G105" s="69">
        <v>0</v>
      </c>
      <c r="H105" s="77">
        <v>0</v>
      </c>
      <c r="I105" s="68">
        <v>0</v>
      </c>
      <c r="J105" s="69">
        <v>0</v>
      </c>
      <c r="K105" s="69">
        <v>0</v>
      </c>
      <c r="L105" s="69">
        <v>0</v>
      </c>
      <c r="M105" s="123">
        <v>13.5</v>
      </c>
      <c r="N105" s="69">
        <v>0</v>
      </c>
      <c r="O105" s="69">
        <v>0</v>
      </c>
      <c r="P105" s="124">
        <v>0</v>
      </c>
      <c r="Q105" s="68">
        <v>26488</v>
      </c>
      <c r="R105" s="69">
        <v>0</v>
      </c>
      <c r="S105" s="123">
        <v>0</v>
      </c>
      <c r="T105" s="77">
        <v>0</v>
      </c>
    </row>
    <row r="106" spans="1:20" x14ac:dyDescent="0.2">
      <c r="A106" s="22"/>
      <c r="B106" s="126" t="s">
        <v>109</v>
      </c>
      <c r="C106" s="68">
        <v>109254</v>
      </c>
      <c r="D106" s="69">
        <v>5206</v>
      </c>
      <c r="E106" s="69">
        <v>8754</v>
      </c>
      <c r="F106" s="69">
        <v>0</v>
      </c>
      <c r="G106" s="69">
        <v>0</v>
      </c>
      <c r="H106" s="77">
        <v>0</v>
      </c>
      <c r="I106" s="68">
        <v>70</v>
      </c>
      <c r="J106" s="69">
        <v>0</v>
      </c>
      <c r="K106" s="69">
        <v>0</v>
      </c>
      <c r="L106" s="69">
        <v>1200</v>
      </c>
      <c r="M106" s="123">
        <v>140</v>
      </c>
      <c r="N106" s="69">
        <v>0</v>
      </c>
      <c r="O106" s="69">
        <v>54</v>
      </c>
      <c r="P106" s="124">
        <v>0</v>
      </c>
      <c r="Q106" s="68">
        <v>768</v>
      </c>
      <c r="R106" s="69">
        <v>0</v>
      </c>
      <c r="S106" s="123">
        <v>0</v>
      </c>
      <c r="T106" s="77">
        <v>0</v>
      </c>
    </row>
    <row r="107" spans="1:20" x14ac:dyDescent="0.2">
      <c r="A107" s="22"/>
      <c r="B107" s="126" t="s">
        <v>110</v>
      </c>
      <c r="C107" s="68">
        <v>161808</v>
      </c>
      <c r="D107" s="69">
        <v>7711</v>
      </c>
      <c r="E107" s="69">
        <v>14225</v>
      </c>
      <c r="F107" s="69">
        <v>0</v>
      </c>
      <c r="G107" s="69">
        <v>0</v>
      </c>
      <c r="H107" s="77">
        <v>0</v>
      </c>
      <c r="I107" s="68">
        <v>2845</v>
      </c>
      <c r="J107" s="69">
        <v>0</v>
      </c>
      <c r="K107" s="69">
        <v>0</v>
      </c>
      <c r="L107" s="69">
        <v>0</v>
      </c>
      <c r="M107" s="123">
        <v>846</v>
      </c>
      <c r="N107" s="69">
        <v>0</v>
      </c>
      <c r="O107" s="69">
        <v>0</v>
      </c>
      <c r="P107" s="124">
        <v>0</v>
      </c>
      <c r="Q107" s="68">
        <v>383663</v>
      </c>
      <c r="R107" s="69">
        <v>0</v>
      </c>
      <c r="S107" s="123">
        <v>0</v>
      </c>
      <c r="T107" s="77">
        <v>30</v>
      </c>
    </row>
    <row r="108" spans="1:20" x14ac:dyDescent="0.2">
      <c r="A108" s="22"/>
      <c r="B108" s="126" t="s">
        <v>111</v>
      </c>
      <c r="C108" s="68">
        <v>162413</v>
      </c>
      <c r="D108" s="69">
        <v>5274</v>
      </c>
      <c r="E108" s="69">
        <v>10262</v>
      </c>
      <c r="F108" s="69">
        <v>0</v>
      </c>
      <c r="G108" s="69">
        <v>0</v>
      </c>
      <c r="H108" s="77">
        <v>0</v>
      </c>
      <c r="I108" s="68">
        <v>1823</v>
      </c>
      <c r="J108" s="69">
        <v>0</v>
      </c>
      <c r="K108" s="69">
        <v>0</v>
      </c>
      <c r="L108" s="69">
        <v>0</v>
      </c>
      <c r="M108" s="123">
        <v>0</v>
      </c>
      <c r="N108" s="69">
        <v>0</v>
      </c>
      <c r="O108" s="69">
        <v>0</v>
      </c>
      <c r="P108" s="124">
        <v>0</v>
      </c>
      <c r="Q108" s="68">
        <v>181984</v>
      </c>
      <c r="R108" s="69">
        <v>0</v>
      </c>
      <c r="S108" s="123">
        <v>0</v>
      </c>
      <c r="T108" s="77">
        <v>0</v>
      </c>
    </row>
    <row r="109" spans="1:20" x14ac:dyDescent="0.2">
      <c r="A109" s="17" t="s">
        <v>112</v>
      </c>
      <c r="B109" s="35" t="s">
        <v>12</v>
      </c>
      <c r="C109" s="67">
        <v>2310425</v>
      </c>
      <c r="D109" s="62">
        <v>74178</v>
      </c>
      <c r="E109" s="62">
        <v>108130</v>
      </c>
      <c r="F109" s="62">
        <v>400</v>
      </c>
      <c r="G109" s="62">
        <v>100</v>
      </c>
      <c r="H109" s="72">
        <v>200</v>
      </c>
      <c r="I109" s="67">
        <v>60701</v>
      </c>
      <c r="J109" s="62">
        <v>0</v>
      </c>
      <c r="K109" s="62">
        <v>0</v>
      </c>
      <c r="L109" s="62">
        <v>33645</v>
      </c>
      <c r="M109" s="62">
        <v>14569.799999237061</v>
      </c>
      <c r="N109" s="62">
        <v>56</v>
      </c>
      <c r="O109" s="62">
        <v>2759</v>
      </c>
      <c r="P109" s="72">
        <v>4782</v>
      </c>
      <c r="Q109" s="67">
        <v>3094060</v>
      </c>
      <c r="R109" s="62">
        <v>6</v>
      </c>
      <c r="S109" s="62">
        <v>18</v>
      </c>
      <c r="T109" s="72">
        <v>811.5</v>
      </c>
    </row>
    <row r="110" spans="1:20" x14ac:dyDescent="0.2">
      <c r="A110" s="22"/>
      <c r="B110" s="126" t="s">
        <v>113</v>
      </c>
      <c r="C110" s="68">
        <v>242206</v>
      </c>
      <c r="D110" s="69">
        <v>0</v>
      </c>
      <c r="E110" s="69">
        <v>0</v>
      </c>
      <c r="F110" s="69">
        <v>0</v>
      </c>
      <c r="G110" s="69">
        <v>0</v>
      </c>
      <c r="H110" s="77">
        <v>0</v>
      </c>
      <c r="I110" s="68">
        <v>2925</v>
      </c>
      <c r="J110" s="69">
        <v>0</v>
      </c>
      <c r="K110" s="69">
        <v>0</v>
      </c>
      <c r="L110" s="69">
        <v>0</v>
      </c>
      <c r="M110" s="123">
        <v>20.799999237060547</v>
      </c>
      <c r="N110" s="69">
        <v>0</v>
      </c>
      <c r="O110" s="69">
        <v>19</v>
      </c>
      <c r="P110" s="124">
        <v>0</v>
      </c>
      <c r="Q110" s="68">
        <v>20317</v>
      </c>
      <c r="R110" s="69">
        <v>0</v>
      </c>
      <c r="S110" s="123">
        <v>0</v>
      </c>
      <c r="T110" s="77">
        <v>0</v>
      </c>
    </row>
    <row r="111" spans="1:20" x14ac:dyDescent="0.2">
      <c r="A111" s="22"/>
      <c r="B111" s="126" t="s">
        <v>114</v>
      </c>
      <c r="C111" s="68">
        <v>409746.5</v>
      </c>
      <c r="D111" s="69">
        <v>9471</v>
      </c>
      <c r="E111" s="69">
        <v>14765</v>
      </c>
      <c r="F111" s="69">
        <v>0</v>
      </c>
      <c r="G111" s="69">
        <v>0</v>
      </c>
      <c r="H111" s="77">
        <v>0</v>
      </c>
      <c r="I111" s="68">
        <v>6960</v>
      </c>
      <c r="J111" s="69">
        <v>0</v>
      </c>
      <c r="K111" s="69">
        <v>0</v>
      </c>
      <c r="L111" s="69">
        <v>0</v>
      </c>
      <c r="M111" s="123">
        <v>752</v>
      </c>
      <c r="N111" s="69">
        <v>0</v>
      </c>
      <c r="O111" s="69">
        <v>6</v>
      </c>
      <c r="P111" s="124">
        <v>0</v>
      </c>
      <c r="Q111" s="68">
        <v>279867</v>
      </c>
      <c r="R111" s="69">
        <v>0</v>
      </c>
      <c r="S111" s="123">
        <v>0</v>
      </c>
      <c r="T111" s="77">
        <v>9</v>
      </c>
    </row>
    <row r="112" spans="1:20" x14ac:dyDescent="0.2">
      <c r="A112" s="22"/>
      <c r="B112" s="126" t="s">
        <v>115</v>
      </c>
      <c r="C112" s="68">
        <v>122350</v>
      </c>
      <c r="D112" s="69">
        <v>3938</v>
      </c>
      <c r="E112" s="69">
        <v>5783</v>
      </c>
      <c r="F112" s="69">
        <v>0</v>
      </c>
      <c r="G112" s="69">
        <v>0</v>
      </c>
      <c r="H112" s="77">
        <v>0</v>
      </c>
      <c r="I112" s="68">
        <v>1570</v>
      </c>
      <c r="J112" s="69">
        <v>0</v>
      </c>
      <c r="K112" s="69">
        <v>0</v>
      </c>
      <c r="L112" s="69">
        <v>1043</v>
      </c>
      <c r="M112" s="123">
        <v>1056.5</v>
      </c>
      <c r="N112" s="69">
        <v>30</v>
      </c>
      <c r="O112" s="69">
        <v>831</v>
      </c>
      <c r="P112" s="124">
        <v>1709</v>
      </c>
      <c r="Q112" s="68">
        <v>183208</v>
      </c>
      <c r="R112" s="69">
        <v>0</v>
      </c>
      <c r="S112" s="123">
        <v>18</v>
      </c>
      <c r="T112" s="77">
        <v>114.5</v>
      </c>
    </row>
    <row r="113" spans="1:20" x14ac:dyDescent="0.2">
      <c r="A113" s="22"/>
      <c r="B113" s="126" t="s">
        <v>116</v>
      </c>
      <c r="C113" s="68">
        <v>134404</v>
      </c>
      <c r="D113" s="69">
        <v>6118</v>
      </c>
      <c r="E113" s="69">
        <v>10704</v>
      </c>
      <c r="F113" s="69">
        <v>400</v>
      </c>
      <c r="G113" s="69">
        <v>100</v>
      </c>
      <c r="H113" s="77">
        <v>200</v>
      </c>
      <c r="I113" s="68">
        <v>18430</v>
      </c>
      <c r="J113" s="69">
        <v>0</v>
      </c>
      <c r="K113" s="69">
        <v>0</v>
      </c>
      <c r="L113" s="69">
        <v>0</v>
      </c>
      <c r="M113" s="123">
        <v>3</v>
      </c>
      <c r="N113" s="69">
        <v>0</v>
      </c>
      <c r="O113" s="69">
        <v>0</v>
      </c>
      <c r="P113" s="124">
        <v>0</v>
      </c>
      <c r="Q113" s="68">
        <v>1970</v>
      </c>
      <c r="R113" s="69">
        <v>6</v>
      </c>
      <c r="S113" s="123">
        <v>0</v>
      </c>
      <c r="T113" s="77">
        <v>3</v>
      </c>
    </row>
    <row r="114" spans="1:20" x14ac:dyDescent="0.2">
      <c r="A114" s="22"/>
      <c r="B114" s="126" t="s">
        <v>117</v>
      </c>
      <c r="C114" s="68">
        <v>201732.5</v>
      </c>
      <c r="D114" s="69">
        <v>11360</v>
      </c>
      <c r="E114" s="69">
        <v>14321</v>
      </c>
      <c r="F114" s="69">
        <v>0</v>
      </c>
      <c r="G114" s="69">
        <v>0</v>
      </c>
      <c r="H114" s="77">
        <v>0</v>
      </c>
      <c r="I114" s="68">
        <v>6454</v>
      </c>
      <c r="J114" s="69">
        <v>0</v>
      </c>
      <c r="K114" s="69">
        <v>0</v>
      </c>
      <c r="L114" s="69">
        <v>0</v>
      </c>
      <c r="M114" s="123">
        <v>5.5</v>
      </c>
      <c r="N114" s="69">
        <v>0</v>
      </c>
      <c r="O114" s="69">
        <v>60</v>
      </c>
      <c r="P114" s="124">
        <v>0</v>
      </c>
      <c r="Q114" s="68">
        <v>4587</v>
      </c>
      <c r="R114" s="69">
        <v>0</v>
      </c>
      <c r="S114" s="123">
        <v>0</v>
      </c>
      <c r="T114" s="77">
        <v>29</v>
      </c>
    </row>
    <row r="115" spans="1:20" x14ac:dyDescent="0.2">
      <c r="A115" s="22"/>
      <c r="B115" s="126" t="s">
        <v>118</v>
      </c>
      <c r="C115" s="68">
        <v>493657.5</v>
      </c>
      <c r="D115" s="69">
        <v>12635</v>
      </c>
      <c r="E115" s="69">
        <v>21605</v>
      </c>
      <c r="F115" s="69">
        <v>0</v>
      </c>
      <c r="G115" s="69">
        <v>0</v>
      </c>
      <c r="H115" s="77">
        <v>0</v>
      </c>
      <c r="I115" s="68">
        <v>5680</v>
      </c>
      <c r="J115" s="69">
        <v>0</v>
      </c>
      <c r="K115" s="69">
        <v>0</v>
      </c>
      <c r="L115" s="69">
        <v>0</v>
      </c>
      <c r="M115" s="123">
        <v>50.5</v>
      </c>
      <c r="N115" s="69">
        <v>0</v>
      </c>
      <c r="O115" s="69">
        <v>0</v>
      </c>
      <c r="P115" s="124">
        <v>0</v>
      </c>
      <c r="Q115" s="68">
        <v>137331</v>
      </c>
      <c r="R115" s="69">
        <v>0</v>
      </c>
      <c r="S115" s="123">
        <v>0</v>
      </c>
      <c r="T115" s="77">
        <v>22.5</v>
      </c>
    </row>
    <row r="116" spans="1:20" x14ac:dyDescent="0.2">
      <c r="A116" s="22"/>
      <c r="B116" s="126" t="s">
        <v>119</v>
      </c>
      <c r="C116" s="68">
        <v>130678.5</v>
      </c>
      <c r="D116" s="69">
        <v>3883</v>
      </c>
      <c r="E116" s="69">
        <v>4035</v>
      </c>
      <c r="F116" s="69">
        <v>0</v>
      </c>
      <c r="G116" s="69">
        <v>0</v>
      </c>
      <c r="H116" s="77">
        <v>0</v>
      </c>
      <c r="I116" s="68">
        <v>4170</v>
      </c>
      <c r="J116" s="69">
        <v>0</v>
      </c>
      <c r="K116" s="69">
        <v>0</v>
      </c>
      <c r="L116" s="69">
        <v>4938</v>
      </c>
      <c r="M116" s="123">
        <v>2000.5</v>
      </c>
      <c r="N116" s="69">
        <v>0</v>
      </c>
      <c r="O116" s="69">
        <v>110</v>
      </c>
      <c r="P116" s="124">
        <v>711</v>
      </c>
      <c r="Q116" s="68">
        <v>1249993</v>
      </c>
      <c r="R116" s="69">
        <v>0</v>
      </c>
      <c r="S116" s="123">
        <v>0</v>
      </c>
      <c r="T116" s="77">
        <v>194.5</v>
      </c>
    </row>
    <row r="117" spans="1:20" x14ac:dyDescent="0.2">
      <c r="A117" s="22"/>
      <c r="B117" s="126" t="s">
        <v>120</v>
      </c>
      <c r="C117" s="68">
        <v>141345</v>
      </c>
      <c r="D117" s="69">
        <v>3952</v>
      </c>
      <c r="E117" s="69">
        <v>4948</v>
      </c>
      <c r="F117" s="69">
        <v>0</v>
      </c>
      <c r="G117" s="69">
        <v>0</v>
      </c>
      <c r="H117" s="77">
        <v>0</v>
      </c>
      <c r="I117" s="68">
        <v>13252</v>
      </c>
      <c r="J117" s="69">
        <v>0</v>
      </c>
      <c r="K117" s="69">
        <v>0</v>
      </c>
      <c r="L117" s="69">
        <v>16460</v>
      </c>
      <c r="M117" s="123">
        <v>10421</v>
      </c>
      <c r="N117" s="69">
        <v>26</v>
      </c>
      <c r="O117" s="69">
        <v>1520</v>
      </c>
      <c r="P117" s="124">
        <v>2362</v>
      </c>
      <c r="Q117" s="68">
        <v>1122623</v>
      </c>
      <c r="R117" s="69">
        <v>0</v>
      </c>
      <c r="S117" s="123">
        <v>0</v>
      </c>
      <c r="T117" s="77">
        <v>347</v>
      </c>
    </row>
    <row r="118" spans="1:20" x14ac:dyDescent="0.2">
      <c r="A118" s="22"/>
      <c r="B118" s="126" t="s">
        <v>121</v>
      </c>
      <c r="C118" s="68">
        <v>7982</v>
      </c>
      <c r="D118" s="69">
        <v>90</v>
      </c>
      <c r="E118" s="69">
        <v>257</v>
      </c>
      <c r="F118" s="69">
        <v>0</v>
      </c>
      <c r="G118" s="69">
        <v>0</v>
      </c>
      <c r="H118" s="77">
        <v>0</v>
      </c>
      <c r="I118" s="68">
        <v>160</v>
      </c>
      <c r="J118" s="69">
        <v>0</v>
      </c>
      <c r="K118" s="69">
        <v>0</v>
      </c>
      <c r="L118" s="69">
        <v>11204</v>
      </c>
      <c r="M118" s="123">
        <v>257</v>
      </c>
      <c r="N118" s="69">
        <v>0</v>
      </c>
      <c r="O118" s="69">
        <v>213</v>
      </c>
      <c r="P118" s="124">
        <v>0</v>
      </c>
      <c r="Q118" s="68">
        <v>62172</v>
      </c>
      <c r="R118" s="69">
        <v>0</v>
      </c>
      <c r="S118" s="123">
        <v>0</v>
      </c>
      <c r="T118" s="77">
        <v>92</v>
      </c>
    </row>
    <row r="119" spans="1:20" x14ac:dyDescent="0.2">
      <c r="A119" s="22"/>
      <c r="B119" s="126" t="s">
        <v>122</v>
      </c>
      <c r="C119" s="68">
        <v>13575</v>
      </c>
      <c r="D119" s="69">
        <v>680</v>
      </c>
      <c r="E119" s="69">
        <v>964</v>
      </c>
      <c r="F119" s="69">
        <v>0</v>
      </c>
      <c r="G119" s="69">
        <v>0</v>
      </c>
      <c r="H119" s="77">
        <v>0</v>
      </c>
      <c r="I119" s="68">
        <v>80</v>
      </c>
      <c r="J119" s="69">
        <v>0</v>
      </c>
      <c r="K119" s="69">
        <v>0</v>
      </c>
      <c r="L119" s="69">
        <v>0</v>
      </c>
      <c r="M119" s="123">
        <v>0</v>
      </c>
      <c r="N119" s="69">
        <v>0</v>
      </c>
      <c r="O119" s="69">
        <v>0</v>
      </c>
      <c r="P119" s="124">
        <v>0</v>
      </c>
      <c r="Q119" s="68">
        <v>27690</v>
      </c>
      <c r="R119" s="69">
        <v>0</v>
      </c>
      <c r="S119" s="123">
        <v>0</v>
      </c>
      <c r="T119" s="77">
        <v>0</v>
      </c>
    </row>
    <row r="120" spans="1:20" x14ac:dyDescent="0.2">
      <c r="A120" s="22"/>
      <c r="B120" s="126" t="s">
        <v>123</v>
      </c>
      <c r="C120" s="68">
        <v>412748</v>
      </c>
      <c r="D120" s="69">
        <v>22051</v>
      </c>
      <c r="E120" s="69">
        <v>30748</v>
      </c>
      <c r="F120" s="69">
        <v>0</v>
      </c>
      <c r="G120" s="69">
        <v>0</v>
      </c>
      <c r="H120" s="77">
        <v>0</v>
      </c>
      <c r="I120" s="68">
        <v>1020</v>
      </c>
      <c r="J120" s="69">
        <v>0</v>
      </c>
      <c r="K120" s="69">
        <v>0</v>
      </c>
      <c r="L120" s="69">
        <v>0</v>
      </c>
      <c r="M120" s="123">
        <v>3</v>
      </c>
      <c r="N120" s="69">
        <v>0</v>
      </c>
      <c r="O120" s="69">
        <v>0</v>
      </c>
      <c r="P120" s="124">
        <v>0</v>
      </c>
      <c r="Q120" s="68">
        <v>4302</v>
      </c>
      <c r="R120" s="69">
        <v>0</v>
      </c>
      <c r="S120" s="123">
        <v>0</v>
      </c>
      <c r="T120" s="77">
        <v>0</v>
      </c>
    </row>
    <row r="121" spans="1:20" x14ac:dyDescent="0.2">
      <c r="A121" s="17" t="s">
        <v>124</v>
      </c>
      <c r="B121" s="35" t="s">
        <v>12</v>
      </c>
      <c r="C121" s="67">
        <v>3892956.5999984741</v>
      </c>
      <c r="D121" s="62">
        <v>116519</v>
      </c>
      <c r="E121" s="62">
        <v>185064</v>
      </c>
      <c r="F121" s="62">
        <v>0</v>
      </c>
      <c r="G121" s="62">
        <v>0</v>
      </c>
      <c r="H121" s="72">
        <v>0</v>
      </c>
      <c r="I121" s="67">
        <v>275084</v>
      </c>
      <c r="J121" s="62">
        <v>0</v>
      </c>
      <c r="K121" s="62">
        <v>2640</v>
      </c>
      <c r="L121" s="62">
        <v>279398</v>
      </c>
      <c r="M121" s="62">
        <v>282795.39985132217</v>
      </c>
      <c r="N121" s="62">
        <v>15339</v>
      </c>
      <c r="O121" s="62">
        <v>70530</v>
      </c>
      <c r="P121" s="72">
        <v>1027</v>
      </c>
      <c r="Q121" s="67">
        <v>14459833</v>
      </c>
      <c r="R121" s="62">
        <v>0</v>
      </c>
      <c r="S121" s="62">
        <v>3231.0000002831221</v>
      </c>
      <c r="T121" s="72">
        <v>11503.200000345707</v>
      </c>
    </row>
    <row r="122" spans="1:20" x14ac:dyDescent="0.2">
      <c r="A122" s="22"/>
      <c r="B122" s="126" t="s">
        <v>125</v>
      </c>
      <c r="C122" s="68">
        <v>123925</v>
      </c>
      <c r="D122" s="69">
        <v>2869</v>
      </c>
      <c r="E122" s="69">
        <v>4595</v>
      </c>
      <c r="F122" s="69">
        <v>0</v>
      </c>
      <c r="G122" s="69">
        <v>0</v>
      </c>
      <c r="H122" s="77">
        <v>0</v>
      </c>
      <c r="I122" s="68">
        <v>8290</v>
      </c>
      <c r="J122" s="69">
        <v>0</v>
      </c>
      <c r="K122" s="69">
        <v>306</v>
      </c>
      <c r="L122" s="69">
        <v>4285</v>
      </c>
      <c r="M122" s="123">
        <v>7155.5</v>
      </c>
      <c r="N122" s="69">
        <v>0</v>
      </c>
      <c r="O122" s="69">
        <v>48</v>
      </c>
      <c r="P122" s="124">
        <v>7</v>
      </c>
      <c r="Q122" s="68">
        <v>298756</v>
      </c>
      <c r="R122" s="69">
        <v>0</v>
      </c>
      <c r="S122" s="123">
        <v>0</v>
      </c>
      <c r="T122" s="77">
        <v>558.5</v>
      </c>
    </row>
    <row r="123" spans="1:20" x14ac:dyDescent="0.2">
      <c r="A123" s="22"/>
      <c r="B123" s="126" t="s">
        <v>126</v>
      </c>
      <c r="C123" s="68">
        <v>497904</v>
      </c>
      <c r="D123" s="69">
        <v>22665</v>
      </c>
      <c r="E123" s="69">
        <v>33626</v>
      </c>
      <c r="F123" s="69">
        <v>0</v>
      </c>
      <c r="G123" s="69">
        <v>0</v>
      </c>
      <c r="H123" s="77">
        <v>0</v>
      </c>
      <c r="I123" s="68">
        <v>15459</v>
      </c>
      <c r="J123" s="69">
        <v>0</v>
      </c>
      <c r="K123" s="69">
        <v>190</v>
      </c>
      <c r="L123" s="69">
        <v>28567</v>
      </c>
      <c r="M123" s="123">
        <v>7478</v>
      </c>
      <c r="N123" s="69">
        <v>193</v>
      </c>
      <c r="O123" s="69">
        <v>2162</v>
      </c>
      <c r="P123" s="124">
        <v>80</v>
      </c>
      <c r="Q123" s="68">
        <v>5545643</v>
      </c>
      <c r="R123" s="69">
        <v>0</v>
      </c>
      <c r="S123" s="123">
        <v>10.5</v>
      </c>
      <c r="T123" s="77">
        <v>1306.1999999880791</v>
      </c>
    </row>
    <row r="124" spans="1:20" x14ac:dyDescent="0.2">
      <c r="A124" s="22"/>
      <c r="B124" s="126" t="s">
        <v>127</v>
      </c>
      <c r="C124" s="68">
        <v>354434.5</v>
      </c>
      <c r="D124" s="69">
        <v>12054</v>
      </c>
      <c r="E124" s="69">
        <v>16282</v>
      </c>
      <c r="F124" s="69">
        <v>0</v>
      </c>
      <c r="G124" s="69">
        <v>0</v>
      </c>
      <c r="H124" s="77">
        <v>0</v>
      </c>
      <c r="I124" s="68">
        <v>11756</v>
      </c>
      <c r="J124" s="69">
        <v>0</v>
      </c>
      <c r="K124" s="69">
        <v>684</v>
      </c>
      <c r="L124" s="69">
        <v>24361</v>
      </c>
      <c r="M124" s="123">
        <v>4621.1999995708466</v>
      </c>
      <c r="N124" s="69">
        <v>30</v>
      </c>
      <c r="O124" s="69">
        <v>8016</v>
      </c>
      <c r="P124" s="124">
        <v>0</v>
      </c>
      <c r="Q124" s="68">
        <v>992086</v>
      </c>
      <c r="R124" s="69">
        <v>0</v>
      </c>
      <c r="S124" s="123">
        <v>14</v>
      </c>
      <c r="T124" s="77">
        <v>1066.5</v>
      </c>
    </row>
    <row r="125" spans="1:20" x14ac:dyDescent="0.2">
      <c r="A125" s="22"/>
      <c r="B125" s="126" t="s">
        <v>128</v>
      </c>
      <c r="C125" s="68">
        <v>173037.5</v>
      </c>
      <c r="D125" s="69">
        <v>3912</v>
      </c>
      <c r="E125" s="69">
        <v>6442</v>
      </c>
      <c r="F125" s="69">
        <v>0</v>
      </c>
      <c r="G125" s="69">
        <v>0</v>
      </c>
      <c r="H125" s="77">
        <v>0</v>
      </c>
      <c r="I125" s="68">
        <v>25075</v>
      </c>
      <c r="J125" s="69">
        <v>0</v>
      </c>
      <c r="K125" s="69">
        <v>0</v>
      </c>
      <c r="L125" s="69">
        <v>1080</v>
      </c>
      <c r="M125" s="123">
        <v>7114</v>
      </c>
      <c r="N125" s="69">
        <v>4166</v>
      </c>
      <c r="O125" s="69">
        <v>2200</v>
      </c>
      <c r="P125" s="124">
        <v>25</v>
      </c>
      <c r="Q125" s="68">
        <v>679027</v>
      </c>
      <c r="R125" s="69">
        <v>0</v>
      </c>
      <c r="S125" s="123">
        <v>884.20000028610229</v>
      </c>
      <c r="T125" s="77">
        <v>1862.3000001907349</v>
      </c>
    </row>
    <row r="126" spans="1:20" x14ac:dyDescent="0.2">
      <c r="A126" s="22"/>
      <c r="B126" s="126" t="s">
        <v>129</v>
      </c>
      <c r="C126" s="68">
        <v>313882</v>
      </c>
      <c r="D126" s="69">
        <v>8370</v>
      </c>
      <c r="E126" s="69">
        <v>14100</v>
      </c>
      <c r="F126" s="69">
        <v>0</v>
      </c>
      <c r="G126" s="69">
        <v>0</v>
      </c>
      <c r="H126" s="77">
        <v>0</v>
      </c>
      <c r="I126" s="68">
        <v>26370</v>
      </c>
      <c r="J126" s="69">
        <v>0</v>
      </c>
      <c r="K126" s="69">
        <v>0</v>
      </c>
      <c r="L126" s="69">
        <v>56321</v>
      </c>
      <c r="M126" s="123">
        <v>89338.699997901917</v>
      </c>
      <c r="N126" s="69">
        <v>1744</v>
      </c>
      <c r="O126" s="69">
        <v>4217</v>
      </c>
      <c r="P126" s="124">
        <v>55</v>
      </c>
      <c r="Q126" s="68">
        <v>939749</v>
      </c>
      <c r="R126" s="69">
        <v>0</v>
      </c>
      <c r="S126" s="123">
        <v>134.5</v>
      </c>
      <c r="T126" s="77">
        <v>994.5</v>
      </c>
    </row>
    <row r="127" spans="1:20" x14ac:dyDescent="0.2">
      <c r="A127" s="22"/>
      <c r="B127" s="126" t="s">
        <v>130</v>
      </c>
      <c r="C127" s="68">
        <v>204335</v>
      </c>
      <c r="D127" s="69">
        <v>3402</v>
      </c>
      <c r="E127" s="69">
        <v>4740</v>
      </c>
      <c r="F127" s="69">
        <v>0</v>
      </c>
      <c r="G127" s="69">
        <v>0</v>
      </c>
      <c r="H127" s="77">
        <v>0</v>
      </c>
      <c r="I127" s="68">
        <v>7100</v>
      </c>
      <c r="J127" s="69">
        <v>0</v>
      </c>
      <c r="K127" s="69">
        <v>0</v>
      </c>
      <c r="L127" s="69">
        <v>6760</v>
      </c>
      <c r="M127" s="123">
        <v>4231.5</v>
      </c>
      <c r="N127" s="69">
        <v>52</v>
      </c>
      <c r="O127" s="69">
        <v>6314</v>
      </c>
      <c r="P127" s="124">
        <v>5</v>
      </c>
      <c r="Q127" s="68">
        <v>931677</v>
      </c>
      <c r="R127" s="69">
        <v>0</v>
      </c>
      <c r="S127" s="123">
        <v>94</v>
      </c>
      <c r="T127" s="77">
        <v>215.5</v>
      </c>
    </row>
    <row r="128" spans="1:20" x14ac:dyDescent="0.2">
      <c r="A128" s="22"/>
      <c r="B128" s="126" t="s">
        <v>131</v>
      </c>
      <c r="C128" s="68">
        <v>241939.5</v>
      </c>
      <c r="D128" s="69">
        <v>10743</v>
      </c>
      <c r="E128" s="69">
        <v>16807</v>
      </c>
      <c r="F128" s="69">
        <v>0</v>
      </c>
      <c r="G128" s="69">
        <v>0</v>
      </c>
      <c r="H128" s="77">
        <v>0</v>
      </c>
      <c r="I128" s="68">
        <v>33155</v>
      </c>
      <c r="J128" s="69">
        <v>0</v>
      </c>
      <c r="K128" s="69">
        <v>0</v>
      </c>
      <c r="L128" s="69">
        <v>13266</v>
      </c>
      <c r="M128" s="123">
        <v>8971.8000001907349</v>
      </c>
      <c r="N128" s="69">
        <v>3105</v>
      </c>
      <c r="O128" s="69">
        <v>7112</v>
      </c>
      <c r="P128" s="124">
        <v>33</v>
      </c>
      <c r="Q128" s="68">
        <v>1261645</v>
      </c>
      <c r="R128" s="69">
        <v>0</v>
      </c>
      <c r="S128" s="123">
        <v>635.90000000596046</v>
      </c>
      <c r="T128" s="77">
        <v>1120</v>
      </c>
    </row>
    <row r="129" spans="1:20" x14ac:dyDescent="0.2">
      <c r="A129" s="22"/>
      <c r="B129" s="126" t="s">
        <v>132</v>
      </c>
      <c r="C129" s="68">
        <v>197874</v>
      </c>
      <c r="D129" s="69">
        <v>5135</v>
      </c>
      <c r="E129" s="69">
        <v>6819</v>
      </c>
      <c r="F129" s="69">
        <v>0</v>
      </c>
      <c r="G129" s="69">
        <v>0</v>
      </c>
      <c r="H129" s="77">
        <v>0</v>
      </c>
      <c r="I129" s="68">
        <v>33819</v>
      </c>
      <c r="J129" s="69">
        <v>0</v>
      </c>
      <c r="K129" s="69">
        <v>0</v>
      </c>
      <c r="L129" s="69">
        <v>7034</v>
      </c>
      <c r="M129" s="123">
        <v>13899.199999332428</v>
      </c>
      <c r="N129" s="69">
        <v>590</v>
      </c>
      <c r="O129" s="69">
        <v>12771</v>
      </c>
      <c r="P129" s="124">
        <v>205</v>
      </c>
      <c r="Q129" s="68">
        <v>119317</v>
      </c>
      <c r="R129" s="69">
        <v>0</v>
      </c>
      <c r="S129" s="123">
        <v>68.500000029802322</v>
      </c>
      <c r="T129" s="77">
        <v>572.70000000298023</v>
      </c>
    </row>
    <row r="130" spans="1:20" x14ac:dyDescent="0.2">
      <c r="A130" s="22"/>
      <c r="B130" s="126" t="s">
        <v>124</v>
      </c>
      <c r="C130" s="68">
        <v>423429</v>
      </c>
      <c r="D130" s="69">
        <v>13265</v>
      </c>
      <c r="E130" s="69">
        <v>26041</v>
      </c>
      <c r="F130" s="69">
        <v>0</v>
      </c>
      <c r="G130" s="69">
        <v>0</v>
      </c>
      <c r="H130" s="77">
        <v>0</v>
      </c>
      <c r="I130" s="68">
        <v>31818</v>
      </c>
      <c r="J130" s="69">
        <v>0</v>
      </c>
      <c r="K130" s="69">
        <v>0</v>
      </c>
      <c r="L130" s="69">
        <v>35951</v>
      </c>
      <c r="M130" s="123">
        <v>25612.60009765625</v>
      </c>
      <c r="N130" s="69">
        <v>344</v>
      </c>
      <c r="O130" s="69">
        <v>6752</v>
      </c>
      <c r="P130" s="124">
        <v>251</v>
      </c>
      <c r="Q130" s="68">
        <v>347085</v>
      </c>
      <c r="R130" s="69">
        <v>0</v>
      </c>
      <c r="S130" s="123">
        <v>156</v>
      </c>
      <c r="T130" s="77">
        <v>593</v>
      </c>
    </row>
    <row r="131" spans="1:20" x14ac:dyDescent="0.2">
      <c r="A131" s="22"/>
      <c r="B131" s="126" t="s">
        <v>133</v>
      </c>
      <c r="C131" s="68">
        <v>168975</v>
      </c>
      <c r="D131" s="69">
        <v>4141</v>
      </c>
      <c r="E131" s="69">
        <v>7406</v>
      </c>
      <c r="F131" s="69">
        <v>0</v>
      </c>
      <c r="G131" s="69">
        <v>0</v>
      </c>
      <c r="H131" s="77">
        <v>0</v>
      </c>
      <c r="I131" s="68">
        <v>19359</v>
      </c>
      <c r="J131" s="69">
        <v>0</v>
      </c>
      <c r="K131" s="69">
        <v>0</v>
      </c>
      <c r="L131" s="69">
        <v>33527</v>
      </c>
      <c r="M131" s="123">
        <v>66488.000000476837</v>
      </c>
      <c r="N131" s="69">
        <v>2349</v>
      </c>
      <c r="O131" s="69">
        <v>5235</v>
      </c>
      <c r="P131" s="124">
        <v>23</v>
      </c>
      <c r="Q131" s="68">
        <v>512933</v>
      </c>
      <c r="R131" s="69">
        <v>0</v>
      </c>
      <c r="S131" s="123">
        <v>385.5</v>
      </c>
      <c r="T131" s="77">
        <v>1373</v>
      </c>
    </row>
    <row r="132" spans="1:20" x14ac:dyDescent="0.2">
      <c r="A132" s="22"/>
      <c r="B132" s="126" t="s">
        <v>134</v>
      </c>
      <c r="C132" s="68">
        <v>230927.5</v>
      </c>
      <c r="D132" s="69">
        <v>2645</v>
      </c>
      <c r="E132" s="69">
        <v>2832</v>
      </c>
      <c r="F132" s="69">
        <v>0</v>
      </c>
      <c r="G132" s="69">
        <v>0</v>
      </c>
      <c r="H132" s="77">
        <v>0</v>
      </c>
      <c r="I132" s="68">
        <v>10595</v>
      </c>
      <c r="J132" s="69">
        <v>0</v>
      </c>
      <c r="K132" s="69">
        <v>0</v>
      </c>
      <c r="L132" s="69">
        <v>15305</v>
      </c>
      <c r="M132" s="123">
        <v>13442.5</v>
      </c>
      <c r="N132" s="69">
        <v>484</v>
      </c>
      <c r="O132" s="69">
        <v>3893</v>
      </c>
      <c r="P132" s="124">
        <v>95</v>
      </c>
      <c r="Q132" s="68">
        <v>489120</v>
      </c>
      <c r="R132" s="69">
        <v>0</v>
      </c>
      <c r="S132" s="123">
        <v>310.2999999076128</v>
      </c>
      <c r="T132" s="77">
        <v>592.29999995231628</v>
      </c>
    </row>
    <row r="133" spans="1:20" x14ac:dyDescent="0.2">
      <c r="A133" s="22"/>
      <c r="B133" s="126" t="s">
        <v>135</v>
      </c>
      <c r="C133" s="68">
        <v>224803.09999847412</v>
      </c>
      <c r="D133" s="69">
        <v>6272</v>
      </c>
      <c r="E133" s="69">
        <v>11196</v>
      </c>
      <c r="F133" s="69">
        <v>0</v>
      </c>
      <c r="G133" s="69">
        <v>0</v>
      </c>
      <c r="H133" s="77">
        <v>0</v>
      </c>
      <c r="I133" s="68">
        <v>2629</v>
      </c>
      <c r="J133" s="69">
        <v>0</v>
      </c>
      <c r="K133" s="69">
        <v>1460</v>
      </c>
      <c r="L133" s="69">
        <v>4913</v>
      </c>
      <c r="M133" s="123">
        <v>583.5</v>
      </c>
      <c r="N133" s="69">
        <v>20</v>
      </c>
      <c r="O133" s="69">
        <v>1499</v>
      </c>
      <c r="P133" s="124">
        <v>8</v>
      </c>
      <c r="Q133" s="68">
        <v>27245</v>
      </c>
      <c r="R133" s="69">
        <v>0</v>
      </c>
      <c r="S133" s="123">
        <v>17</v>
      </c>
      <c r="T133" s="77">
        <v>140</v>
      </c>
    </row>
    <row r="134" spans="1:20" x14ac:dyDescent="0.2">
      <c r="A134" s="22"/>
      <c r="B134" s="126" t="s">
        <v>136</v>
      </c>
      <c r="C134" s="68">
        <v>268280.5</v>
      </c>
      <c r="D134" s="69">
        <v>9600</v>
      </c>
      <c r="E134" s="69">
        <v>16722</v>
      </c>
      <c r="F134" s="69">
        <v>0</v>
      </c>
      <c r="G134" s="69">
        <v>0</v>
      </c>
      <c r="H134" s="77">
        <v>0</v>
      </c>
      <c r="I134" s="68">
        <v>23449</v>
      </c>
      <c r="J134" s="69">
        <v>0</v>
      </c>
      <c r="K134" s="69">
        <v>0</v>
      </c>
      <c r="L134" s="69">
        <v>30801</v>
      </c>
      <c r="M134" s="123">
        <v>11476.800000429153</v>
      </c>
      <c r="N134" s="69">
        <v>811</v>
      </c>
      <c r="O134" s="69">
        <v>6524</v>
      </c>
      <c r="P134" s="124">
        <v>116</v>
      </c>
      <c r="Q134" s="68">
        <v>468541</v>
      </c>
      <c r="R134" s="69">
        <v>0</v>
      </c>
      <c r="S134" s="123">
        <v>270.59999990463257</v>
      </c>
      <c r="T134" s="77">
        <v>388</v>
      </c>
    </row>
    <row r="135" spans="1:20" x14ac:dyDescent="0.2">
      <c r="A135" s="22"/>
      <c r="B135" s="126" t="s">
        <v>137</v>
      </c>
      <c r="C135" s="68">
        <v>183160</v>
      </c>
      <c r="D135" s="69">
        <v>5331</v>
      </c>
      <c r="E135" s="69">
        <v>9249</v>
      </c>
      <c r="F135" s="69">
        <v>0</v>
      </c>
      <c r="G135" s="69">
        <v>0</v>
      </c>
      <c r="H135" s="77">
        <v>0</v>
      </c>
      <c r="I135" s="68">
        <v>8810</v>
      </c>
      <c r="J135" s="69">
        <v>0</v>
      </c>
      <c r="K135" s="69">
        <v>0</v>
      </c>
      <c r="L135" s="69">
        <v>5574</v>
      </c>
      <c r="M135" s="123">
        <v>7082</v>
      </c>
      <c r="N135" s="69">
        <v>613</v>
      </c>
      <c r="O135" s="69">
        <v>1146</v>
      </c>
      <c r="P135" s="124">
        <v>0</v>
      </c>
      <c r="Q135" s="68">
        <v>929297</v>
      </c>
      <c r="R135" s="69">
        <v>0</v>
      </c>
      <c r="S135" s="123">
        <v>115.8000001758337</v>
      </c>
      <c r="T135" s="77">
        <v>210.50000020861626</v>
      </c>
    </row>
    <row r="136" spans="1:20" x14ac:dyDescent="0.2">
      <c r="A136" s="22"/>
      <c r="B136" s="126" t="s">
        <v>138</v>
      </c>
      <c r="C136" s="68">
        <v>286050</v>
      </c>
      <c r="D136" s="69">
        <v>6115</v>
      </c>
      <c r="E136" s="69">
        <v>8207</v>
      </c>
      <c r="F136" s="69">
        <v>0</v>
      </c>
      <c r="G136" s="69">
        <v>0</v>
      </c>
      <c r="H136" s="77">
        <v>0</v>
      </c>
      <c r="I136" s="68">
        <v>17400</v>
      </c>
      <c r="J136" s="69">
        <v>0</v>
      </c>
      <c r="K136" s="69">
        <v>0</v>
      </c>
      <c r="L136" s="69">
        <v>11653</v>
      </c>
      <c r="M136" s="123">
        <v>15300.099755764008</v>
      </c>
      <c r="N136" s="69">
        <v>838</v>
      </c>
      <c r="O136" s="69">
        <v>2641</v>
      </c>
      <c r="P136" s="124">
        <v>124</v>
      </c>
      <c r="Q136" s="68">
        <v>917712</v>
      </c>
      <c r="R136" s="69">
        <v>0</v>
      </c>
      <c r="S136" s="123">
        <v>134.19999997317791</v>
      </c>
      <c r="T136" s="77">
        <v>510.20000000298023</v>
      </c>
    </row>
    <row r="137" spans="1:20" x14ac:dyDescent="0.2">
      <c r="A137" s="17" t="s">
        <v>139</v>
      </c>
      <c r="B137" s="35" t="s">
        <v>12</v>
      </c>
      <c r="C137" s="67">
        <v>2854196</v>
      </c>
      <c r="D137" s="62">
        <v>95321</v>
      </c>
      <c r="E137" s="62">
        <v>139268</v>
      </c>
      <c r="F137" s="62">
        <v>0</v>
      </c>
      <c r="G137" s="62">
        <v>0</v>
      </c>
      <c r="H137" s="72">
        <v>0</v>
      </c>
      <c r="I137" s="67">
        <v>126724</v>
      </c>
      <c r="J137" s="62">
        <v>0</v>
      </c>
      <c r="K137" s="62">
        <v>840</v>
      </c>
      <c r="L137" s="62">
        <v>176684</v>
      </c>
      <c r="M137" s="62">
        <v>185737.19960927963</v>
      </c>
      <c r="N137" s="62">
        <v>1850</v>
      </c>
      <c r="O137" s="62">
        <v>26966</v>
      </c>
      <c r="P137" s="72">
        <v>15837</v>
      </c>
      <c r="Q137" s="67">
        <v>21124108</v>
      </c>
      <c r="R137" s="62">
        <v>0</v>
      </c>
      <c r="S137" s="62">
        <v>284.6999998986721</v>
      </c>
      <c r="T137" s="72">
        <v>7191.0000002384186</v>
      </c>
    </row>
    <row r="138" spans="1:20" x14ac:dyDescent="0.2">
      <c r="A138" s="22"/>
      <c r="B138" s="126" t="s">
        <v>140</v>
      </c>
      <c r="C138" s="68">
        <v>292291.5</v>
      </c>
      <c r="D138" s="69">
        <v>9367</v>
      </c>
      <c r="E138" s="69">
        <v>12181</v>
      </c>
      <c r="F138" s="69">
        <v>0</v>
      </c>
      <c r="G138" s="69">
        <v>0</v>
      </c>
      <c r="H138" s="77">
        <v>0</v>
      </c>
      <c r="I138" s="68">
        <v>10083</v>
      </c>
      <c r="J138" s="69">
        <v>0</v>
      </c>
      <c r="K138" s="69">
        <v>0</v>
      </c>
      <c r="L138" s="69">
        <v>2702</v>
      </c>
      <c r="M138" s="123">
        <v>2491</v>
      </c>
      <c r="N138" s="69">
        <v>282</v>
      </c>
      <c r="O138" s="69">
        <v>2988</v>
      </c>
      <c r="P138" s="124">
        <v>150</v>
      </c>
      <c r="Q138" s="68">
        <v>15517</v>
      </c>
      <c r="R138" s="69">
        <v>0</v>
      </c>
      <c r="S138" s="123">
        <v>78.699999898672104</v>
      </c>
      <c r="T138" s="77">
        <v>884.00000023841858</v>
      </c>
    </row>
    <row r="139" spans="1:20" x14ac:dyDescent="0.2">
      <c r="A139" s="22"/>
      <c r="B139" s="126" t="s">
        <v>141</v>
      </c>
      <c r="C139" s="68">
        <v>211669.5</v>
      </c>
      <c r="D139" s="69">
        <v>9734</v>
      </c>
      <c r="E139" s="69">
        <v>15446</v>
      </c>
      <c r="F139" s="69">
        <v>0</v>
      </c>
      <c r="G139" s="69">
        <v>0</v>
      </c>
      <c r="H139" s="77">
        <v>0</v>
      </c>
      <c r="I139" s="68">
        <v>1788</v>
      </c>
      <c r="J139" s="69">
        <v>0</v>
      </c>
      <c r="K139" s="69">
        <v>0</v>
      </c>
      <c r="L139" s="69">
        <v>5680</v>
      </c>
      <c r="M139" s="123">
        <v>1736.5</v>
      </c>
      <c r="N139" s="69">
        <v>105</v>
      </c>
      <c r="O139" s="69">
        <v>1233</v>
      </c>
      <c r="P139" s="124">
        <v>1210</v>
      </c>
      <c r="Q139" s="68">
        <v>465766</v>
      </c>
      <c r="R139" s="69">
        <v>0</v>
      </c>
      <c r="S139" s="123">
        <v>14</v>
      </c>
      <c r="T139" s="77">
        <v>293.5</v>
      </c>
    </row>
    <row r="140" spans="1:20" x14ac:dyDescent="0.2">
      <c r="A140" s="22"/>
      <c r="B140" s="126" t="s">
        <v>142</v>
      </c>
      <c r="C140" s="68">
        <v>280641.5</v>
      </c>
      <c r="D140" s="69">
        <v>11620</v>
      </c>
      <c r="E140" s="69">
        <v>17167</v>
      </c>
      <c r="F140" s="69">
        <v>0</v>
      </c>
      <c r="G140" s="69">
        <v>0</v>
      </c>
      <c r="H140" s="77">
        <v>0</v>
      </c>
      <c r="I140" s="68">
        <v>18706</v>
      </c>
      <c r="J140" s="69">
        <v>0</v>
      </c>
      <c r="K140" s="69">
        <v>0</v>
      </c>
      <c r="L140" s="69">
        <v>34888</v>
      </c>
      <c r="M140" s="123">
        <v>73983.300000190735</v>
      </c>
      <c r="N140" s="69">
        <v>967</v>
      </c>
      <c r="O140" s="69">
        <v>2971</v>
      </c>
      <c r="P140" s="124">
        <v>1700</v>
      </c>
      <c r="Q140" s="68">
        <v>6867320</v>
      </c>
      <c r="R140" s="69">
        <v>0</v>
      </c>
      <c r="S140" s="123">
        <v>151</v>
      </c>
      <c r="T140" s="77">
        <v>589.5</v>
      </c>
    </row>
    <row r="141" spans="1:20" x14ac:dyDescent="0.2">
      <c r="A141" s="22"/>
      <c r="B141" s="126" t="s">
        <v>143</v>
      </c>
      <c r="C141" s="68">
        <v>158706.5</v>
      </c>
      <c r="D141" s="69">
        <v>4846</v>
      </c>
      <c r="E141" s="69">
        <v>5477</v>
      </c>
      <c r="F141" s="69">
        <v>0</v>
      </c>
      <c r="G141" s="69">
        <v>0</v>
      </c>
      <c r="H141" s="77">
        <v>0</v>
      </c>
      <c r="I141" s="68">
        <v>26764</v>
      </c>
      <c r="J141" s="69">
        <v>0</v>
      </c>
      <c r="K141" s="69">
        <v>0</v>
      </c>
      <c r="L141" s="69">
        <v>33285</v>
      </c>
      <c r="M141" s="123">
        <v>25322.5</v>
      </c>
      <c r="N141" s="69">
        <v>8</v>
      </c>
      <c r="O141" s="69">
        <v>2956</v>
      </c>
      <c r="P141" s="124">
        <v>608</v>
      </c>
      <c r="Q141" s="68">
        <v>3125525</v>
      </c>
      <c r="R141" s="69">
        <v>0</v>
      </c>
      <c r="S141" s="123">
        <v>0</v>
      </c>
      <c r="T141" s="77">
        <v>1166</v>
      </c>
    </row>
    <row r="142" spans="1:20" x14ac:dyDescent="0.2">
      <c r="A142" s="22"/>
      <c r="B142" s="126" t="s">
        <v>144</v>
      </c>
      <c r="C142" s="68">
        <v>363890</v>
      </c>
      <c r="D142" s="69">
        <v>856</v>
      </c>
      <c r="E142" s="69">
        <v>1394</v>
      </c>
      <c r="F142" s="69">
        <v>0</v>
      </c>
      <c r="G142" s="69">
        <v>0</v>
      </c>
      <c r="H142" s="77">
        <v>0</v>
      </c>
      <c r="I142" s="68">
        <v>700</v>
      </c>
      <c r="J142" s="69">
        <v>0</v>
      </c>
      <c r="K142" s="69">
        <v>0</v>
      </c>
      <c r="L142" s="69">
        <v>4617</v>
      </c>
      <c r="M142" s="123">
        <v>13820</v>
      </c>
      <c r="N142" s="69">
        <v>0</v>
      </c>
      <c r="O142" s="69">
        <v>1079</v>
      </c>
      <c r="P142" s="124">
        <v>0</v>
      </c>
      <c r="Q142" s="68">
        <v>240517</v>
      </c>
      <c r="R142" s="69">
        <v>0</v>
      </c>
      <c r="S142" s="123">
        <v>0</v>
      </c>
      <c r="T142" s="77">
        <v>108</v>
      </c>
    </row>
    <row r="143" spans="1:20" x14ac:dyDescent="0.2">
      <c r="A143" s="22"/>
      <c r="B143" s="126" t="s">
        <v>145</v>
      </c>
      <c r="C143" s="68">
        <v>548769.5</v>
      </c>
      <c r="D143" s="69">
        <v>21393</v>
      </c>
      <c r="E143" s="69">
        <v>28915</v>
      </c>
      <c r="F143" s="69">
        <v>0</v>
      </c>
      <c r="G143" s="69">
        <v>0</v>
      </c>
      <c r="H143" s="77">
        <v>0</v>
      </c>
      <c r="I143" s="68">
        <v>27572</v>
      </c>
      <c r="J143" s="69">
        <v>0</v>
      </c>
      <c r="K143" s="69">
        <v>840</v>
      </c>
      <c r="L143" s="69">
        <v>7578</v>
      </c>
      <c r="M143" s="123">
        <v>2763</v>
      </c>
      <c r="N143" s="69">
        <v>60</v>
      </c>
      <c r="O143" s="69">
        <v>7087</v>
      </c>
      <c r="P143" s="124">
        <v>1385</v>
      </c>
      <c r="Q143" s="68">
        <v>157301</v>
      </c>
      <c r="R143" s="69">
        <v>0</v>
      </c>
      <c r="S143" s="123">
        <v>8.5</v>
      </c>
      <c r="T143" s="77">
        <v>1974</v>
      </c>
    </row>
    <row r="144" spans="1:20" x14ac:dyDescent="0.2">
      <c r="A144" s="22"/>
      <c r="B144" s="126" t="s">
        <v>146</v>
      </c>
      <c r="C144" s="68">
        <v>294605.5</v>
      </c>
      <c r="D144" s="69">
        <v>6903</v>
      </c>
      <c r="E144" s="69">
        <v>11392</v>
      </c>
      <c r="F144" s="69">
        <v>0</v>
      </c>
      <c r="G144" s="69">
        <v>0</v>
      </c>
      <c r="H144" s="77">
        <v>0</v>
      </c>
      <c r="I144" s="68">
        <v>17850</v>
      </c>
      <c r="J144" s="69">
        <v>0</v>
      </c>
      <c r="K144" s="69">
        <v>0</v>
      </c>
      <c r="L144" s="69">
        <v>35537</v>
      </c>
      <c r="M144" s="123">
        <v>12921.99960899353</v>
      </c>
      <c r="N144" s="69">
        <v>283</v>
      </c>
      <c r="O144" s="69">
        <v>2821</v>
      </c>
      <c r="P144" s="124">
        <v>606</v>
      </c>
      <c r="Q144" s="68">
        <v>2458846</v>
      </c>
      <c r="R144" s="69">
        <v>0</v>
      </c>
      <c r="S144" s="123">
        <v>32.5</v>
      </c>
      <c r="T144" s="77">
        <v>965</v>
      </c>
    </row>
    <row r="145" spans="1:20" x14ac:dyDescent="0.2">
      <c r="A145" s="22"/>
      <c r="B145" s="126" t="s">
        <v>147</v>
      </c>
      <c r="C145" s="68">
        <v>88996</v>
      </c>
      <c r="D145" s="69">
        <v>4147</v>
      </c>
      <c r="E145" s="69">
        <v>5081</v>
      </c>
      <c r="F145" s="69">
        <v>0</v>
      </c>
      <c r="G145" s="69">
        <v>0</v>
      </c>
      <c r="H145" s="77">
        <v>0</v>
      </c>
      <c r="I145" s="68">
        <v>4715</v>
      </c>
      <c r="J145" s="69">
        <v>0</v>
      </c>
      <c r="K145" s="69">
        <v>0</v>
      </c>
      <c r="L145" s="69">
        <v>5442</v>
      </c>
      <c r="M145" s="123">
        <v>7640.0999999046326</v>
      </c>
      <c r="N145" s="69">
        <v>50</v>
      </c>
      <c r="O145" s="69">
        <v>2172</v>
      </c>
      <c r="P145" s="124">
        <v>4310</v>
      </c>
      <c r="Q145" s="68">
        <v>826378</v>
      </c>
      <c r="R145" s="69">
        <v>0</v>
      </c>
      <c r="S145" s="123">
        <v>0</v>
      </c>
      <c r="T145" s="77">
        <v>371</v>
      </c>
    </row>
    <row r="146" spans="1:20" x14ac:dyDescent="0.2">
      <c r="A146" s="22"/>
      <c r="B146" s="126" t="s">
        <v>148</v>
      </c>
      <c r="C146" s="68">
        <v>237700</v>
      </c>
      <c r="D146" s="69">
        <v>11750</v>
      </c>
      <c r="E146" s="69">
        <v>18631</v>
      </c>
      <c r="F146" s="69">
        <v>0</v>
      </c>
      <c r="G146" s="69">
        <v>0</v>
      </c>
      <c r="H146" s="77">
        <v>0</v>
      </c>
      <c r="I146" s="68">
        <v>11571</v>
      </c>
      <c r="J146" s="69">
        <v>0</v>
      </c>
      <c r="K146" s="69">
        <v>0</v>
      </c>
      <c r="L146" s="69">
        <v>3184</v>
      </c>
      <c r="M146" s="123">
        <v>12384.500000476837</v>
      </c>
      <c r="N146" s="69">
        <v>0</v>
      </c>
      <c r="O146" s="69">
        <v>731</v>
      </c>
      <c r="P146" s="124">
        <v>1600</v>
      </c>
      <c r="Q146" s="68">
        <v>255427</v>
      </c>
      <c r="R146" s="69">
        <v>0</v>
      </c>
      <c r="S146" s="123">
        <v>0</v>
      </c>
      <c r="T146" s="77">
        <v>192.5</v>
      </c>
    </row>
    <row r="147" spans="1:20" x14ac:dyDescent="0.2">
      <c r="A147" s="22"/>
      <c r="B147" s="126" t="s">
        <v>149</v>
      </c>
      <c r="C147" s="68">
        <v>133592.5</v>
      </c>
      <c r="D147" s="69">
        <v>3625</v>
      </c>
      <c r="E147" s="69">
        <v>5639</v>
      </c>
      <c r="F147" s="69">
        <v>0</v>
      </c>
      <c r="G147" s="69">
        <v>0</v>
      </c>
      <c r="H147" s="77">
        <v>0</v>
      </c>
      <c r="I147" s="68">
        <v>6140</v>
      </c>
      <c r="J147" s="69">
        <v>0</v>
      </c>
      <c r="K147" s="69">
        <v>0</v>
      </c>
      <c r="L147" s="69">
        <v>35840</v>
      </c>
      <c r="M147" s="123">
        <v>31800.699999809265</v>
      </c>
      <c r="N147" s="69">
        <v>0</v>
      </c>
      <c r="O147" s="69">
        <v>2256</v>
      </c>
      <c r="P147" s="124">
        <v>156</v>
      </c>
      <c r="Q147" s="68">
        <v>4842801</v>
      </c>
      <c r="R147" s="69">
        <v>0</v>
      </c>
      <c r="S147" s="123">
        <v>0</v>
      </c>
      <c r="T147" s="77">
        <v>555</v>
      </c>
    </row>
    <row r="148" spans="1:20" x14ac:dyDescent="0.2">
      <c r="A148" s="22"/>
      <c r="B148" s="126" t="s">
        <v>150</v>
      </c>
      <c r="C148" s="68">
        <v>46617.5</v>
      </c>
      <c r="D148" s="69">
        <v>1773</v>
      </c>
      <c r="E148" s="69">
        <v>2593</v>
      </c>
      <c r="F148" s="69">
        <v>0</v>
      </c>
      <c r="G148" s="69">
        <v>0</v>
      </c>
      <c r="H148" s="77">
        <v>0</v>
      </c>
      <c r="I148" s="68">
        <v>400</v>
      </c>
      <c r="J148" s="69">
        <v>0</v>
      </c>
      <c r="K148" s="69">
        <v>0</v>
      </c>
      <c r="L148" s="69">
        <v>1310</v>
      </c>
      <c r="M148" s="123">
        <v>297.5</v>
      </c>
      <c r="N148" s="69">
        <v>0</v>
      </c>
      <c r="O148" s="69">
        <v>274</v>
      </c>
      <c r="P148" s="124">
        <v>0</v>
      </c>
      <c r="Q148" s="68">
        <v>4280</v>
      </c>
      <c r="R148" s="69">
        <v>0</v>
      </c>
      <c r="S148" s="123">
        <v>0</v>
      </c>
      <c r="T148" s="77">
        <v>39.5</v>
      </c>
    </row>
    <row r="149" spans="1:20" x14ac:dyDescent="0.2">
      <c r="A149" s="22"/>
      <c r="B149" s="126" t="s">
        <v>151</v>
      </c>
      <c r="C149" s="68">
        <v>196716</v>
      </c>
      <c r="D149" s="69">
        <v>9307</v>
      </c>
      <c r="E149" s="69">
        <v>15352</v>
      </c>
      <c r="F149" s="69">
        <v>0</v>
      </c>
      <c r="G149" s="69">
        <v>0</v>
      </c>
      <c r="H149" s="77">
        <v>0</v>
      </c>
      <c r="I149" s="68">
        <v>435</v>
      </c>
      <c r="J149" s="69">
        <v>0</v>
      </c>
      <c r="K149" s="69">
        <v>0</v>
      </c>
      <c r="L149" s="69">
        <v>6621</v>
      </c>
      <c r="M149" s="123">
        <v>576.09999990463257</v>
      </c>
      <c r="N149" s="69">
        <v>95</v>
      </c>
      <c r="O149" s="69">
        <v>398</v>
      </c>
      <c r="P149" s="124">
        <v>4112</v>
      </c>
      <c r="Q149" s="68">
        <v>1864430</v>
      </c>
      <c r="R149" s="69">
        <v>0</v>
      </c>
      <c r="S149" s="123">
        <v>0</v>
      </c>
      <c r="T149" s="77">
        <v>53</v>
      </c>
    </row>
    <row r="150" spans="1:20" x14ac:dyDescent="0.2">
      <c r="A150" s="17" t="s">
        <v>152</v>
      </c>
      <c r="B150" s="35" t="s">
        <v>12</v>
      </c>
      <c r="C150" s="67">
        <v>1078551</v>
      </c>
      <c r="D150" s="62">
        <v>42429</v>
      </c>
      <c r="E150" s="62">
        <v>15752</v>
      </c>
      <c r="F150" s="62">
        <v>53960</v>
      </c>
      <c r="G150" s="62">
        <v>1003</v>
      </c>
      <c r="H150" s="72">
        <v>0</v>
      </c>
      <c r="I150" s="67">
        <v>4215</v>
      </c>
      <c r="J150" s="62">
        <v>35630</v>
      </c>
      <c r="K150" s="62">
        <v>0</v>
      </c>
      <c r="L150" s="62">
        <v>17875</v>
      </c>
      <c r="M150" s="62">
        <v>3898</v>
      </c>
      <c r="N150" s="62">
        <v>0</v>
      </c>
      <c r="O150" s="62">
        <v>30</v>
      </c>
      <c r="P150" s="72">
        <v>0</v>
      </c>
      <c r="Q150" s="67">
        <v>2542232</v>
      </c>
      <c r="R150" s="62">
        <v>734.50000029057264</v>
      </c>
      <c r="S150" s="62">
        <v>0</v>
      </c>
      <c r="T150" s="72">
        <v>3.5</v>
      </c>
    </row>
    <row r="151" spans="1:20" x14ac:dyDescent="0.2">
      <c r="A151" s="22"/>
      <c r="B151" s="126" t="s">
        <v>153</v>
      </c>
      <c r="C151" s="68">
        <v>104015</v>
      </c>
      <c r="D151" s="69">
        <v>822</v>
      </c>
      <c r="E151" s="69">
        <v>1137</v>
      </c>
      <c r="F151" s="69">
        <v>0</v>
      </c>
      <c r="G151" s="69">
        <v>0</v>
      </c>
      <c r="H151" s="77">
        <v>0</v>
      </c>
      <c r="I151" s="68">
        <v>0</v>
      </c>
      <c r="J151" s="69">
        <v>0</v>
      </c>
      <c r="K151" s="69">
        <v>0</v>
      </c>
      <c r="L151" s="69">
        <v>8619</v>
      </c>
      <c r="M151" s="123">
        <v>50</v>
      </c>
      <c r="N151" s="69">
        <v>0</v>
      </c>
      <c r="O151" s="69">
        <v>0</v>
      </c>
      <c r="P151" s="124">
        <v>0</v>
      </c>
      <c r="Q151" s="68">
        <v>299770</v>
      </c>
      <c r="R151" s="69">
        <v>0</v>
      </c>
      <c r="S151" s="123">
        <v>0</v>
      </c>
      <c r="T151" s="77">
        <v>3.5</v>
      </c>
    </row>
    <row r="152" spans="1:20" x14ac:dyDescent="0.2">
      <c r="A152" s="22"/>
      <c r="B152" s="126" t="s">
        <v>154</v>
      </c>
      <c r="C152" s="68">
        <v>66991.5</v>
      </c>
      <c r="D152" s="69">
        <v>3489</v>
      </c>
      <c r="E152" s="69">
        <v>640</v>
      </c>
      <c r="F152" s="69">
        <v>5772</v>
      </c>
      <c r="G152" s="69">
        <v>166</v>
      </c>
      <c r="H152" s="77">
        <v>0</v>
      </c>
      <c r="I152" s="68">
        <v>140</v>
      </c>
      <c r="J152" s="69">
        <v>10898</v>
      </c>
      <c r="K152" s="69">
        <v>0</v>
      </c>
      <c r="L152" s="69">
        <v>0</v>
      </c>
      <c r="M152" s="123">
        <v>110</v>
      </c>
      <c r="N152" s="69">
        <v>0</v>
      </c>
      <c r="O152" s="69">
        <v>30</v>
      </c>
      <c r="P152" s="124">
        <v>0</v>
      </c>
      <c r="Q152" s="68">
        <v>15342</v>
      </c>
      <c r="R152" s="69">
        <v>405.10000002384186</v>
      </c>
      <c r="S152" s="123">
        <v>0</v>
      </c>
      <c r="T152" s="77">
        <v>0</v>
      </c>
    </row>
    <row r="153" spans="1:20" x14ac:dyDescent="0.2">
      <c r="A153" s="22"/>
      <c r="B153" s="126" t="s">
        <v>155</v>
      </c>
      <c r="C153" s="68">
        <v>92925</v>
      </c>
      <c r="D153" s="69">
        <v>4918</v>
      </c>
      <c r="E153" s="69">
        <v>6655</v>
      </c>
      <c r="F153" s="69">
        <v>0</v>
      </c>
      <c r="G153" s="69">
        <v>0</v>
      </c>
      <c r="H153" s="77">
        <v>0</v>
      </c>
      <c r="I153" s="68">
        <v>1719</v>
      </c>
      <c r="J153" s="69">
        <v>0</v>
      </c>
      <c r="K153" s="69">
        <v>0</v>
      </c>
      <c r="L153" s="69">
        <v>9256</v>
      </c>
      <c r="M153" s="123">
        <v>0</v>
      </c>
      <c r="N153" s="69">
        <v>0</v>
      </c>
      <c r="O153" s="69">
        <v>0</v>
      </c>
      <c r="P153" s="124">
        <v>0</v>
      </c>
      <c r="Q153" s="68">
        <v>835102</v>
      </c>
      <c r="R153" s="69">
        <v>0</v>
      </c>
      <c r="S153" s="123">
        <v>0</v>
      </c>
      <c r="T153" s="77">
        <v>0</v>
      </c>
    </row>
    <row r="154" spans="1:20" x14ac:dyDescent="0.2">
      <c r="A154" s="22"/>
      <c r="B154" s="126" t="s">
        <v>156</v>
      </c>
      <c r="C154" s="68">
        <v>77449</v>
      </c>
      <c r="D154" s="69">
        <v>1035</v>
      </c>
      <c r="E154" s="69">
        <v>1210</v>
      </c>
      <c r="F154" s="69">
        <v>0</v>
      </c>
      <c r="G154" s="69">
        <v>0</v>
      </c>
      <c r="H154" s="77">
        <v>0</v>
      </c>
      <c r="I154" s="68">
        <v>335</v>
      </c>
      <c r="J154" s="69">
        <v>0</v>
      </c>
      <c r="K154" s="69">
        <v>0</v>
      </c>
      <c r="L154" s="69">
        <v>0</v>
      </c>
      <c r="M154" s="123">
        <v>0</v>
      </c>
      <c r="N154" s="69">
        <v>0</v>
      </c>
      <c r="O154" s="69">
        <v>0</v>
      </c>
      <c r="P154" s="124">
        <v>0</v>
      </c>
      <c r="Q154" s="68">
        <v>370</v>
      </c>
      <c r="R154" s="69">
        <v>0</v>
      </c>
      <c r="S154" s="123">
        <v>0</v>
      </c>
      <c r="T154" s="77">
        <v>0</v>
      </c>
    </row>
    <row r="155" spans="1:20" x14ac:dyDescent="0.2">
      <c r="A155" s="22"/>
      <c r="B155" s="126" t="s">
        <v>157</v>
      </c>
      <c r="C155" s="68">
        <v>192540</v>
      </c>
      <c r="D155" s="69">
        <v>7245</v>
      </c>
      <c r="E155" s="69">
        <v>0</v>
      </c>
      <c r="F155" s="69">
        <v>13918</v>
      </c>
      <c r="G155" s="69">
        <v>558</v>
      </c>
      <c r="H155" s="77">
        <v>0</v>
      </c>
      <c r="I155" s="68">
        <v>0</v>
      </c>
      <c r="J155" s="69">
        <v>9580</v>
      </c>
      <c r="K155" s="69">
        <v>0</v>
      </c>
      <c r="L155" s="69">
        <v>0</v>
      </c>
      <c r="M155" s="123">
        <v>0</v>
      </c>
      <c r="N155" s="69">
        <v>0</v>
      </c>
      <c r="O155" s="69">
        <v>0</v>
      </c>
      <c r="P155" s="124">
        <v>0</v>
      </c>
      <c r="Q155" s="68">
        <v>0</v>
      </c>
      <c r="R155" s="69">
        <v>229.80000019073486</v>
      </c>
      <c r="S155" s="123">
        <v>0</v>
      </c>
      <c r="T155" s="77">
        <v>0</v>
      </c>
    </row>
    <row r="156" spans="1:20" x14ac:dyDescent="0.2">
      <c r="A156" s="22"/>
      <c r="B156" s="126" t="s">
        <v>158</v>
      </c>
      <c r="C156" s="68">
        <v>269049.5</v>
      </c>
      <c r="D156" s="69">
        <v>4174</v>
      </c>
      <c r="E156" s="69">
        <v>6096</v>
      </c>
      <c r="F156" s="69">
        <v>50</v>
      </c>
      <c r="G156" s="69">
        <v>0</v>
      </c>
      <c r="H156" s="77">
        <v>0</v>
      </c>
      <c r="I156" s="68">
        <v>2021</v>
      </c>
      <c r="J156" s="69">
        <v>0</v>
      </c>
      <c r="K156" s="69">
        <v>0</v>
      </c>
      <c r="L156" s="69">
        <v>0</v>
      </c>
      <c r="M156" s="123">
        <v>3738</v>
      </c>
      <c r="N156" s="69">
        <v>0</v>
      </c>
      <c r="O156" s="69">
        <v>0</v>
      </c>
      <c r="P156" s="124">
        <v>0</v>
      </c>
      <c r="Q156" s="68">
        <v>1391648</v>
      </c>
      <c r="R156" s="69">
        <v>0</v>
      </c>
      <c r="S156" s="123">
        <v>0</v>
      </c>
      <c r="T156" s="77">
        <v>0</v>
      </c>
    </row>
    <row r="157" spans="1:20" x14ac:dyDescent="0.2">
      <c r="A157" s="22"/>
      <c r="B157" s="126" t="s">
        <v>159</v>
      </c>
      <c r="C157" s="68">
        <v>155040</v>
      </c>
      <c r="D157" s="69">
        <v>11537</v>
      </c>
      <c r="E157" s="69">
        <v>14</v>
      </c>
      <c r="F157" s="69">
        <v>20694</v>
      </c>
      <c r="G157" s="69">
        <v>158</v>
      </c>
      <c r="H157" s="77">
        <v>0</v>
      </c>
      <c r="I157" s="68">
        <v>0</v>
      </c>
      <c r="J157" s="69">
        <v>13052</v>
      </c>
      <c r="K157" s="69">
        <v>0</v>
      </c>
      <c r="L157" s="69">
        <v>0</v>
      </c>
      <c r="M157" s="123">
        <v>0</v>
      </c>
      <c r="N157" s="69">
        <v>0</v>
      </c>
      <c r="O157" s="69">
        <v>0</v>
      </c>
      <c r="P157" s="124">
        <v>0</v>
      </c>
      <c r="Q157" s="68">
        <v>0</v>
      </c>
      <c r="R157" s="69">
        <v>14.90000007301569</v>
      </c>
      <c r="S157" s="123">
        <v>0</v>
      </c>
      <c r="T157" s="77">
        <v>0</v>
      </c>
    </row>
    <row r="158" spans="1:20" x14ac:dyDescent="0.2">
      <c r="A158" s="22"/>
      <c r="B158" s="126" t="s">
        <v>160</v>
      </c>
      <c r="C158" s="68">
        <v>120541</v>
      </c>
      <c r="D158" s="69">
        <v>9209</v>
      </c>
      <c r="E158" s="69">
        <v>0</v>
      </c>
      <c r="F158" s="69">
        <v>13526</v>
      </c>
      <c r="G158" s="69">
        <v>121</v>
      </c>
      <c r="H158" s="77">
        <v>0</v>
      </c>
      <c r="I158" s="68">
        <v>0</v>
      </c>
      <c r="J158" s="69">
        <v>2100</v>
      </c>
      <c r="K158" s="69">
        <v>0</v>
      </c>
      <c r="L158" s="69">
        <v>0</v>
      </c>
      <c r="M158" s="123">
        <v>0</v>
      </c>
      <c r="N158" s="69">
        <v>0</v>
      </c>
      <c r="O158" s="69">
        <v>0</v>
      </c>
      <c r="P158" s="124">
        <v>0</v>
      </c>
      <c r="Q158" s="68">
        <v>0</v>
      </c>
      <c r="R158" s="69">
        <v>84.700000002980232</v>
      </c>
      <c r="S158" s="123">
        <v>0</v>
      </c>
      <c r="T158" s="77">
        <v>0</v>
      </c>
    </row>
    <row r="159" spans="1:20" x14ac:dyDescent="0.2">
      <c r="A159" s="17" t="s">
        <v>161</v>
      </c>
      <c r="B159" s="35" t="s">
        <v>12</v>
      </c>
      <c r="C159" s="67">
        <v>6676796.5</v>
      </c>
      <c r="D159" s="62">
        <v>298362</v>
      </c>
      <c r="E159" s="62">
        <v>211042</v>
      </c>
      <c r="F159" s="62">
        <v>47</v>
      </c>
      <c r="G159" s="62">
        <v>251</v>
      </c>
      <c r="H159" s="72">
        <v>204852</v>
      </c>
      <c r="I159" s="67">
        <v>89214</v>
      </c>
      <c r="J159" s="62">
        <v>17602</v>
      </c>
      <c r="K159" s="62">
        <v>0</v>
      </c>
      <c r="L159" s="62">
        <v>10857</v>
      </c>
      <c r="M159" s="62">
        <v>5009</v>
      </c>
      <c r="N159" s="62">
        <v>275</v>
      </c>
      <c r="O159" s="62">
        <v>0</v>
      </c>
      <c r="P159" s="72">
        <v>0</v>
      </c>
      <c r="Q159" s="67">
        <v>3994879</v>
      </c>
      <c r="R159" s="62">
        <v>1198.0999999642372</v>
      </c>
      <c r="S159" s="62">
        <v>915.50000047683716</v>
      </c>
      <c r="T159" s="72">
        <v>45</v>
      </c>
    </row>
    <row r="160" spans="1:20" x14ac:dyDescent="0.2">
      <c r="A160" s="22"/>
      <c r="B160" s="126" t="s">
        <v>162</v>
      </c>
      <c r="C160" s="68">
        <v>66469</v>
      </c>
      <c r="D160" s="69">
        <v>1740</v>
      </c>
      <c r="E160" s="69">
        <v>3300</v>
      </c>
      <c r="F160" s="69">
        <v>0</v>
      </c>
      <c r="G160" s="69">
        <v>0</v>
      </c>
      <c r="H160" s="77">
        <v>0</v>
      </c>
      <c r="I160" s="68">
        <v>1405</v>
      </c>
      <c r="J160" s="69">
        <v>0</v>
      </c>
      <c r="K160" s="69">
        <v>0</v>
      </c>
      <c r="L160" s="69">
        <v>0</v>
      </c>
      <c r="M160" s="123">
        <v>0</v>
      </c>
      <c r="N160" s="69">
        <v>0</v>
      </c>
      <c r="O160" s="69">
        <v>0</v>
      </c>
      <c r="P160" s="124">
        <v>0</v>
      </c>
      <c r="Q160" s="68">
        <v>5400</v>
      </c>
      <c r="R160" s="69">
        <v>0</v>
      </c>
      <c r="S160" s="123">
        <v>0</v>
      </c>
      <c r="T160" s="77">
        <v>0</v>
      </c>
    </row>
    <row r="161" spans="1:20" x14ac:dyDescent="0.2">
      <c r="A161" s="22"/>
      <c r="B161" s="126" t="s">
        <v>163</v>
      </c>
      <c r="C161" s="68">
        <v>110630</v>
      </c>
      <c r="D161" s="69">
        <v>5505</v>
      </c>
      <c r="E161" s="69">
        <v>10902</v>
      </c>
      <c r="F161" s="69">
        <v>0</v>
      </c>
      <c r="G161" s="69">
        <v>0</v>
      </c>
      <c r="H161" s="77">
        <v>0</v>
      </c>
      <c r="I161" s="68">
        <v>200</v>
      </c>
      <c r="J161" s="69">
        <v>0</v>
      </c>
      <c r="K161" s="69">
        <v>0</v>
      </c>
      <c r="L161" s="69">
        <v>0</v>
      </c>
      <c r="M161" s="123">
        <v>0</v>
      </c>
      <c r="N161" s="69">
        <v>0</v>
      </c>
      <c r="O161" s="69">
        <v>0</v>
      </c>
      <c r="P161" s="124">
        <v>0</v>
      </c>
      <c r="Q161" s="68">
        <v>0</v>
      </c>
      <c r="R161" s="69">
        <v>0</v>
      </c>
      <c r="S161" s="123">
        <v>0</v>
      </c>
      <c r="T161" s="77">
        <v>0</v>
      </c>
    </row>
    <row r="162" spans="1:20" x14ac:dyDescent="0.2">
      <c r="A162" s="22"/>
      <c r="B162" s="126" t="s">
        <v>164</v>
      </c>
      <c r="C162" s="68">
        <v>373109</v>
      </c>
      <c r="D162" s="69">
        <v>16540</v>
      </c>
      <c r="E162" s="69">
        <v>28471</v>
      </c>
      <c r="F162" s="69">
        <v>0</v>
      </c>
      <c r="G162" s="69">
        <v>0</v>
      </c>
      <c r="H162" s="77">
        <v>0</v>
      </c>
      <c r="I162" s="68">
        <v>3653</v>
      </c>
      <c r="J162" s="69">
        <v>0</v>
      </c>
      <c r="K162" s="69">
        <v>0</v>
      </c>
      <c r="L162" s="69">
        <v>5400</v>
      </c>
      <c r="M162" s="123">
        <v>6</v>
      </c>
      <c r="N162" s="69">
        <v>0</v>
      </c>
      <c r="O162" s="69">
        <v>0</v>
      </c>
      <c r="P162" s="124">
        <v>0</v>
      </c>
      <c r="Q162" s="68">
        <v>14866</v>
      </c>
      <c r="R162" s="69">
        <v>0</v>
      </c>
      <c r="S162" s="123">
        <v>0</v>
      </c>
      <c r="T162" s="77">
        <v>35</v>
      </c>
    </row>
    <row r="163" spans="1:20" x14ac:dyDescent="0.2">
      <c r="A163" s="22"/>
      <c r="B163" s="126" t="s">
        <v>165</v>
      </c>
      <c r="C163" s="68">
        <v>248819</v>
      </c>
      <c r="D163" s="69">
        <v>15255</v>
      </c>
      <c r="E163" s="69">
        <v>22101</v>
      </c>
      <c r="F163" s="69">
        <v>0</v>
      </c>
      <c r="G163" s="69">
        <v>0</v>
      </c>
      <c r="H163" s="77">
        <v>0</v>
      </c>
      <c r="I163" s="68">
        <v>1625</v>
      </c>
      <c r="J163" s="69">
        <v>0</v>
      </c>
      <c r="K163" s="69">
        <v>0</v>
      </c>
      <c r="L163" s="69">
        <v>0</v>
      </c>
      <c r="M163" s="123">
        <v>1424</v>
      </c>
      <c r="N163" s="69">
        <v>0</v>
      </c>
      <c r="O163" s="69">
        <v>0</v>
      </c>
      <c r="P163" s="124">
        <v>0</v>
      </c>
      <c r="Q163" s="68">
        <v>200725</v>
      </c>
      <c r="R163" s="69">
        <v>0</v>
      </c>
      <c r="S163" s="123">
        <v>0</v>
      </c>
      <c r="T163" s="77">
        <v>5</v>
      </c>
    </row>
    <row r="164" spans="1:20" x14ac:dyDescent="0.2">
      <c r="A164" s="22"/>
      <c r="B164" s="126" t="s">
        <v>166</v>
      </c>
      <c r="C164" s="68">
        <v>143810</v>
      </c>
      <c r="D164" s="69">
        <v>7954</v>
      </c>
      <c r="E164" s="69">
        <v>11964</v>
      </c>
      <c r="F164" s="69">
        <v>0</v>
      </c>
      <c r="G164" s="69">
        <v>0</v>
      </c>
      <c r="H164" s="77">
        <v>0</v>
      </c>
      <c r="I164" s="68">
        <v>4455</v>
      </c>
      <c r="J164" s="69">
        <v>0</v>
      </c>
      <c r="K164" s="69">
        <v>0</v>
      </c>
      <c r="L164" s="69">
        <v>0</v>
      </c>
      <c r="M164" s="123">
        <v>10</v>
      </c>
      <c r="N164" s="69">
        <v>0</v>
      </c>
      <c r="O164" s="69">
        <v>0</v>
      </c>
      <c r="P164" s="124">
        <v>0</v>
      </c>
      <c r="Q164" s="68">
        <v>99550</v>
      </c>
      <c r="R164" s="69">
        <v>0</v>
      </c>
      <c r="S164" s="123">
        <v>0</v>
      </c>
      <c r="T164" s="77">
        <v>0</v>
      </c>
    </row>
    <row r="165" spans="1:20" x14ac:dyDescent="0.2">
      <c r="A165" s="22"/>
      <c r="B165" s="126" t="s">
        <v>167</v>
      </c>
      <c r="C165" s="68">
        <v>271365</v>
      </c>
      <c r="D165" s="69">
        <v>14065</v>
      </c>
      <c r="E165" s="69">
        <v>24877</v>
      </c>
      <c r="F165" s="69">
        <v>0</v>
      </c>
      <c r="G165" s="69">
        <v>0</v>
      </c>
      <c r="H165" s="77">
        <v>0</v>
      </c>
      <c r="I165" s="68">
        <v>6155</v>
      </c>
      <c r="J165" s="69">
        <v>0</v>
      </c>
      <c r="K165" s="69">
        <v>0</v>
      </c>
      <c r="L165" s="69">
        <v>3210</v>
      </c>
      <c r="M165" s="123">
        <v>239.5</v>
      </c>
      <c r="N165" s="69">
        <v>0</v>
      </c>
      <c r="O165" s="69">
        <v>0</v>
      </c>
      <c r="P165" s="124">
        <v>0</v>
      </c>
      <c r="Q165" s="68">
        <v>104273</v>
      </c>
      <c r="R165" s="69">
        <v>0</v>
      </c>
      <c r="S165" s="123">
        <v>0</v>
      </c>
      <c r="T165" s="77">
        <v>0</v>
      </c>
    </row>
    <row r="166" spans="1:20" x14ac:dyDescent="0.2">
      <c r="A166" s="22"/>
      <c r="B166" s="126" t="s">
        <v>168</v>
      </c>
      <c r="C166" s="68">
        <v>2585777</v>
      </c>
      <c r="D166" s="69">
        <v>124763</v>
      </c>
      <c r="E166" s="69">
        <v>7802</v>
      </c>
      <c r="F166" s="69">
        <v>39</v>
      </c>
      <c r="G166" s="69">
        <v>0</v>
      </c>
      <c r="H166" s="77">
        <v>127443</v>
      </c>
      <c r="I166" s="68">
        <v>18086</v>
      </c>
      <c r="J166" s="69">
        <v>4232</v>
      </c>
      <c r="K166" s="69">
        <v>0</v>
      </c>
      <c r="L166" s="69">
        <v>272</v>
      </c>
      <c r="M166" s="123">
        <v>6</v>
      </c>
      <c r="N166" s="69">
        <v>275</v>
      </c>
      <c r="O166" s="69">
        <v>0</v>
      </c>
      <c r="P166" s="124">
        <v>0</v>
      </c>
      <c r="Q166" s="68">
        <v>88352</v>
      </c>
      <c r="R166" s="69">
        <v>666.5</v>
      </c>
      <c r="S166" s="123">
        <v>667.5</v>
      </c>
      <c r="T166" s="77">
        <v>0</v>
      </c>
    </row>
    <row r="167" spans="1:20" x14ac:dyDescent="0.2">
      <c r="A167" s="22"/>
      <c r="B167" s="126" t="s">
        <v>169</v>
      </c>
      <c r="C167" s="68">
        <v>114483</v>
      </c>
      <c r="D167" s="69">
        <v>5023</v>
      </c>
      <c r="E167" s="69">
        <v>6193</v>
      </c>
      <c r="F167" s="69">
        <v>0</v>
      </c>
      <c r="G167" s="69">
        <v>0</v>
      </c>
      <c r="H167" s="77">
        <v>0</v>
      </c>
      <c r="I167" s="68">
        <v>5747</v>
      </c>
      <c r="J167" s="69">
        <v>0</v>
      </c>
      <c r="K167" s="69">
        <v>0</v>
      </c>
      <c r="L167" s="69">
        <v>540</v>
      </c>
      <c r="M167" s="123">
        <v>20</v>
      </c>
      <c r="N167" s="69">
        <v>0</v>
      </c>
      <c r="O167" s="69">
        <v>0</v>
      </c>
      <c r="P167" s="124">
        <v>0</v>
      </c>
      <c r="Q167" s="68">
        <v>78180</v>
      </c>
      <c r="R167" s="69">
        <v>0</v>
      </c>
      <c r="S167" s="123">
        <v>1</v>
      </c>
      <c r="T167" s="77">
        <v>0</v>
      </c>
    </row>
    <row r="168" spans="1:20" x14ac:dyDescent="0.2">
      <c r="A168" s="22"/>
      <c r="B168" s="126" t="s">
        <v>170</v>
      </c>
      <c r="C168" s="68">
        <v>270053</v>
      </c>
      <c r="D168" s="69">
        <v>13202</v>
      </c>
      <c r="E168" s="69">
        <v>22719</v>
      </c>
      <c r="F168" s="69">
        <v>0</v>
      </c>
      <c r="G168" s="69">
        <v>0</v>
      </c>
      <c r="H168" s="77">
        <v>0</v>
      </c>
      <c r="I168" s="68">
        <v>7415</v>
      </c>
      <c r="J168" s="69">
        <v>0</v>
      </c>
      <c r="K168" s="69">
        <v>0</v>
      </c>
      <c r="L168" s="69">
        <v>0</v>
      </c>
      <c r="M168" s="123">
        <v>2475</v>
      </c>
      <c r="N168" s="69">
        <v>0</v>
      </c>
      <c r="O168" s="69">
        <v>0</v>
      </c>
      <c r="P168" s="124">
        <v>0</v>
      </c>
      <c r="Q168" s="68">
        <v>1832700</v>
      </c>
      <c r="R168" s="69">
        <v>0</v>
      </c>
      <c r="S168" s="123">
        <v>0</v>
      </c>
      <c r="T168" s="77">
        <v>0</v>
      </c>
    </row>
    <row r="169" spans="1:20" x14ac:dyDescent="0.2">
      <c r="A169" s="22"/>
      <c r="B169" s="126" t="s">
        <v>171</v>
      </c>
      <c r="C169" s="68">
        <v>1009429</v>
      </c>
      <c r="D169" s="69">
        <v>56281</v>
      </c>
      <c r="E169" s="69">
        <v>7487</v>
      </c>
      <c r="F169" s="69">
        <v>8</v>
      </c>
      <c r="G169" s="69">
        <v>0</v>
      </c>
      <c r="H169" s="77">
        <v>75508</v>
      </c>
      <c r="I169" s="68">
        <v>22650</v>
      </c>
      <c r="J169" s="69">
        <v>12460</v>
      </c>
      <c r="K169" s="69">
        <v>0</v>
      </c>
      <c r="L169" s="69">
        <v>0</v>
      </c>
      <c r="M169" s="123">
        <v>0</v>
      </c>
      <c r="N169" s="69">
        <v>0</v>
      </c>
      <c r="O169" s="69">
        <v>0</v>
      </c>
      <c r="P169" s="124">
        <v>0</v>
      </c>
      <c r="Q169" s="68">
        <v>48809</v>
      </c>
      <c r="R169" s="69">
        <v>443.29999995231628</v>
      </c>
      <c r="S169" s="123">
        <v>234.00000047683716</v>
      </c>
      <c r="T169" s="77">
        <v>0</v>
      </c>
    </row>
    <row r="170" spans="1:20" x14ac:dyDescent="0.2">
      <c r="A170" s="22"/>
      <c r="B170" s="126" t="s">
        <v>172</v>
      </c>
      <c r="C170" s="68">
        <v>485183</v>
      </c>
      <c r="D170" s="69">
        <v>10317</v>
      </c>
      <c r="E170" s="69">
        <v>16302</v>
      </c>
      <c r="F170" s="69">
        <v>0</v>
      </c>
      <c r="G170" s="69">
        <v>251</v>
      </c>
      <c r="H170" s="77">
        <v>1611</v>
      </c>
      <c r="I170" s="68">
        <v>7175</v>
      </c>
      <c r="J170" s="69">
        <v>910</v>
      </c>
      <c r="K170" s="69">
        <v>0</v>
      </c>
      <c r="L170" s="69">
        <v>0</v>
      </c>
      <c r="M170" s="123">
        <v>431.5</v>
      </c>
      <c r="N170" s="69">
        <v>0</v>
      </c>
      <c r="O170" s="69">
        <v>0</v>
      </c>
      <c r="P170" s="124">
        <v>0</v>
      </c>
      <c r="Q170" s="68">
        <v>480951</v>
      </c>
      <c r="R170" s="69">
        <v>86.300000011920929</v>
      </c>
      <c r="S170" s="123">
        <v>0</v>
      </c>
      <c r="T170" s="77">
        <v>0</v>
      </c>
    </row>
    <row r="171" spans="1:20" x14ac:dyDescent="0.2">
      <c r="A171" s="22"/>
      <c r="B171" s="126" t="s">
        <v>173</v>
      </c>
      <c r="C171" s="68">
        <v>326142</v>
      </c>
      <c r="D171" s="69">
        <v>8927</v>
      </c>
      <c r="E171" s="69">
        <v>13295</v>
      </c>
      <c r="F171" s="69">
        <v>0</v>
      </c>
      <c r="G171" s="69">
        <v>0</v>
      </c>
      <c r="H171" s="77">
        <v>290</v>
      </c>
      <c r="I171" s="68">
        <v>1780</v>
      </c>
      <c r="J171" s="69">
        <v>0</v>
      </c>
      <c r="K171" s="69">
        <v>0</v>
      </c>
      <c r="L171" s="69">
        <v>0</v>
      </c>
      <c r="M171" s="123">
        <v>22.5</v>
      </c>
      <c r="N171" s="69">
        <v>0</v>
      </c>
      <c r="O171" s="69">
        <v>0</v>
      </c>
      <c r="P171" s="124">
        <v>0</v>
      </c>
      <c r="Q171" s="68">
        <v>405135</v>
      </c>
      <c r="R171" s="69">
        <v>2</v>
      </c>
      <c r="S171" s="123">
        <v>13</v>
      </c>
      <c r="T171" s="77">
        <v>0</v>
      </c>
    </row>
    <row r="172" spans="1:20" x14ac:dyDescent="0.2">
      <c r="A172" s="22"/>
      <c r="B172" s="126" t="s">
        <v>174</v>
      </c>
      <c r="C172" s="68">
        <v>101807.5</v>
      </c>
      <c r="D172" s="69">
        <v>5450</v>
      </c>
      <c r="E172" s="69">
        <v>10330</v>
      </c>
      <c r="F172" s="69">
        <v>0</v>
      </c>
      <c r="G172" s="69">
        <v>0</v>
      </c>
      <c r="H172" s="77">
        <v>0</v>
      </c>
      <c r="I172" s="68">
        <v>2565</v>
      </c>
      <c r="J172" s="69">
        <v>0</v>
      </c>
      <c r="K172" s="69">
        <v>0</v>
      </c>
      <c r="L172" s="69">
        <v>1435</v>
      </c>
      <c r="M172" s="123">
        <v>8</v>
      </c>
      <c r="N172" s="69">
        <v>0</v>
      </c>
      <c r="O172" s="69">
        <v>0</v>
      </c>
      <c r="P172" s="124">
        <v>0</v>
      </c>
      <c r="Q172" s="68">
        <v>161627</v>
      </c>
      <c r="R172" s="69">
        <v>0</v>
      </c>
      <c r="S172" s="123">
        <v>0</v>
      </c>
      <c r="T172" s="77">
        <v>0</v>
      </c>
    </row>
    <row r="173" spans="1:20" x14ac:dyDescent="0.2">
      <c r="A173" s="22"/>
      <c r="B173" s="126" t="s">
        <v>175</v>
      </c>
      <c r="C173" s="68">
        <v>201378</v>
      </c>
      <c r="D173" s="69">
        <v>8936</v>
      </c>
      <c r="E173" s="69">
        <v>16431</v>
      </c>
      <c r="F173" s="69">
        <v>0</v>
      </c>
      <c r="G173" s="69">
        <v>0</v>
      </c>
      <c r="H173" s="77">
        <v>0</v>
      </c>
      <c r="I173" s="68">
        <v>2983</v>
      </c>
      <c r="J173" s="69">
        <v>0</v>
      </c>
      <c r="K173" s="69">
        <v>0</v>
      </c>
      <c r="L173" s="69">
        <v>0</v>
      </c>
      <c r="M173" s="123">
        <v>152</v>
      </c>
      <c r="N173" s="69">
        <v>0</v>
      </c>
      <c r="O173" s="69">
        <v>0</v>
      </c>
      <c r="P173" s="124">
        <v>0</v>
      </c>
      <c r="Q173" s="68">
        <v>142465</v>
      </c>
      <c r="R173" s="69">
        <v>0</v>
      </c>
      <c r="S173" s="123">
        <v>0</v>
      </c>
      <c r="T173" s="77">
        <v>5</v>
      </c>
    </row>
    <row r="174" spans="1:20" x14ac:dyDescent="0.2">
      <c r="A174" s="22"/>
      <c r="B174" s="126" t="s">
        <v>176</v>
      </c>
      <c r="C174" s="68">
        <v>368342</v>
      </c>
      <c r="D174" s="69">
        <v>4404</v>
      </c>
      <c r="E174" s="69">
        <v>8868</v>
      </c>
      <c r="F174" s="69">
        <v>0</v>
      </c>
      <c r="G174" s="69">
        <v>0</v>
      </c>
      <c r="H174" s="77">
        <v>0</v>
      </c>
      <c r="I174" s="68">
        <v>3320</v>
      </c>
      <c r="J174" s="69">
        <v>0</v>
      </c>
      <c r="K174" s="69">
        <v>0</v>
      </c>
      <c r="L174" s="69">
        <v>0</v>
      </c>
      <c r="M174" s="123">
        <v>214.5</v>
      </c>
      <c r="N174" s="69">
        <v>0</v>
      </c>
      <c r="O174" s="69">
        <v>0</v>
      </c>
      <c r="P174" s="124">
        <v>0</v>
      </c>
      <c r="Q174" s="68">
        <v>331846</v>
      </c>
      <c r="R174" s="69">
        <v>0</v>
      </c>
      <c r="S174" s="123">
        <v>0</v>
      </c>
      <c r="T174" s="77">
        <v>0</v>
      </c>
    </row>
    <row r="175" spans="1:20" x14ac:dyDescent="0.2">
      <c r="A175" s="17" t="s">
        <v>177</v>
      </c>
      <c r="B175" s="35" t="s">
        <v>12</v>
      </c>
      <c r="C175" s="67">
        <v>1283007</v>
      </c>
      <c r="D175" s="62">
        <v>59637</v>
      </c>
      <c r="E175" s="62">
        <v>97078</v>
      </c>
      <c r="F175" s="62">
        <v>1089</v>
      </c>
      <c r="G175" s="62">
        <v>0</v>
      </c>
      <c r="H175" s="72">
        <v>0</v>
      </c>
      <c r="I175" s="67">
        <v>35663</v>
      </c>
      <c r="J175" s="62">
        <v>3345</v>
      </c>
      <c r="K175" s="62">
        <v>0</v>
      </c>
      <c r="L175" s="62">
        <v>5686</v>
      </c>
      <c r="M175" s="62">
        <v>671.5</v>
      </c>
      <c r="N175" s="62">
        <v>0</v>
      </c>
      <c r="O175" s="62">
        <v>0</v>
      </c>
      <c r="P175" s="72">
        <v>0</v>
      </c>
      <c r="Q175" s="67">
        <v>729788</v>
      </c>
      <c r="R175" s="62">
        <v>98</v>
      </c>
      <c r="S175" s="62">
        <v>0</v>
      </c>
      <c r="T175" s="72">
        <v>0</v>
      </c>
    </row>
    <row r="176" spans="1:20" x14ac:dyDescent="0.2">
      <c r="A176" s="22"/>
      <c r="B176" s="126" t="s">
        <v>178</v>
      </c>
      <c r="C176" s="68">
        <v>341248</v>
      </c>
      <c r="D176" s="69">
        <v>16555</v>
      </c>
      <c r="E176" s="69">
        <v>27142</v>
      </c>
      <c r="F176" s="69">
        <v>1089</v>
      </c>
      <c r="G176" s="69">
        <v>0</v>
      </c>
      <c r="H176" s="77">
        <v>0</v>
      </c>
      <c r="I176" s="68">
        <v>10075</v>
      </c>
      <c r="J176" s="69">
        <v>3345</v>
      </c>
      <c r="K176" s="69">
        <v>0</v>
      </c>
      <c r="L176" s="69">
        <v>0</v>
      </c>
      <c r="M176" s="123">
        <v>22.5</v>
      </c>
      <c r="N176" s="69">
        <v>0</v>
      </c>
      <c r="O176" s="69">
        <v>0</v>
      </c>
      <c r="P176" s="124">
        <v>0</v>
      </c>
      <c r="Q176" s="68">
        <v>99224</v>
      </c>
      <c r="R176" s="69">
        <v>98</v>
      </c>
      <c r="S176" s="123">
        <v>0</v>
      </c>
      <c r="T176" s="77">
        <v>0</v>
      </c>
    </row>
    <row r="177" spans="1:20" x14ac:dyDescent="0.2">
      <c r="A177" s="22"/>
      <c r="B177" s="126" t="s">
        <v>179</v>
      </c>
      <c r="C177" s="68">
        <v>134140.5</v>
      </c>
      <c r="D177" s="69">
        <v>3122</v>
      </c>
      <c r="E177" s="69">
        <v>4646</v>
      </c>
      <c r="F177" s="69">
        <v>0</v>
      </c>
      <c r="G177" s="69">
        <v>0</v>
      </c>
      <c r="H177" s="77">
        <v>0</v>
      </c>
      <c r="I177" s="68">
        <v>1047</v>
      </c>
      <c r="J177" s="69">
        <v>0</v>
      </c>
      <c r="K177" s="69">
        <v>0</v>
      </c>
      <c r="L177" s="69">
        <v>0</v>
      </c>
      <c r="M177" s="123">
        <v>4</v>
      </c>
      <c r="N177" s="69">
        <v>0</v>
      </c>
      <c r="O177" s="69">
        <v>0</v>
      </c>
      <c r="P177" s="124">
        <v>0</v>
      </c>
      <c r="Q177" s="68">
        <v>620</v>
      </c>
      <c r="R177" s="69">
        <v>0</v>
      </c>
      <c r="S177" s="123">
        <v>0</v>
      </c>
      <c r="T177" s="77">
        <v>0</v>
      </c>
    </row>
    <row r="178" spans="1:20" x14ac:dyDescent="0.2">
      <c r="A178" s="22"/>
      <c r="B178" s="126" t="s">
        <v>180</v>
      </c>
      <c r="C178" s="68">
        <v>207268</v>
      </c>
      <c r="D178" s="69">
        <v>9200</v>
      </c>
      <c r="E178" s="69">
        <v>16126</v>
      </c>
      <c r="F178" s="69">
        <v>0</v>
      </c>
      <c r="G178" s="69">
        <v>0</v>
      </c>
      <c r="H178" s="77">
        <v>0</v>
      </c>
      <c r="I178" s="68">
        <v>5831</v>
      </c>
      <c r="J178" s="69">
        <v>0</v>
      </c>
      <c r="K178" s="69">
        <v>0</v>
      </c>
      <c r="L178" s="69">
        <v>480</v>
      </c>
      <c r="M178" s="123">
        <v>30</v>
      </c>
      <c r="N178" s="69">
        <v>0</v>
      </c>
      <c r="O178" s="69">
        <v>0</v>
      </c>
      <c r="P178" s="124">
        <v>0</v>
      </c>
      <c r="Q178" s="68">
        <v>194230</v>
      </c>
      <c r="R178" s="69">
        <v>0</v>
      </c>
      <c r="S178" s="123">
        <v>0</v>
      </c>
      <c r="T178" s="77">
        <v>0</v>
      </c>
    </row>
    <row r="179" spans="1:20" x14ac:dyDescent="0.2">
      <c r="A179" s="22"/>
      <c r="B179" s="126" t="s">
        <v>181</v>
      </c>
      <c r="C179" s="68">
        <v>65810</v>
      </c>
      <c r="D179" s="69">
        <v>2791</v>
      </c>
      <c r="E179" s="69">
        <v>5008</v>
      </c>
      <c r="F179" s="69">
        <v>0</v>
      </c>
      <c r="G179" s="69">
        <v>0</v>
      </c>
      <c r="H179" s="77">
        <v>0</v>
      </c>
      <c r="I179" s="68">
        <v>3010</v>
      </c>
      <c r="J179" s="69">
        <v>0</v>
      </c>
      <c r="K179" s="69">
        <v>0</v>
      </c>
      <c r="L179" s="69">
        <v>1746</v>
      </c>
      <c r="M179" s="123">
        <v>265</v>
      </c>
      <c r="N179" s="69">
        <v>0</v>
      </c>
      <c r="O179" s="69">
        <v>0</v>
      </c>
      <c r="P179" s="124">
        <v>0</v>
      </c>
      <c r="Q179" s="68">
        <v>87611</v>
      </c>
      <c r="R179" s="69">
        <v>0</v>
      </c>
      <c r="S179" s="123">
        <v>0</v>
      </c>
      <c r="T179" s="77">
        <v>0</v>
      </c>
    </row>
    <row r="180" spans="1:20" x14ac:dyDescent="0.2">
      <c r="A180" s="22"/>
      <c r="B180" s="126" t="s">
        <v>182</v>
      </c>
      <c r="C180" s="68">
        <v>148478</v>
      </c>
      <c r="D180" s="69">
        <v>6689</v>
      </c>
      <c r="E180" s="69">
        <v>13379</v>
      </c>
      <c r="F180" s="69">
        <v>0</v>
      </c>
      <c r="G180" s="69">
        <v>0</v>
      </c>
      <c r="H180" s="77">
        <v>0</v>
      </c>
      <c r="I180" s="68">
        <v>2960</v>
      </c>
      <c r="J180" s="69">
        <v>0</v>
      </c>
      <c r="K180" s="69">
        <v>0</v>
      </c>
      <c r="L180" s="69">
        <v>0</v>
      </c>
      <c r="M180" s="123">
        <v>120</v>
      </c>
      <c r="N180" s="69">
        <v>0</v>
      </c>
      <c r="O180" s="69">
        <v>0</v>
      </c>
      <c r="P180" s="124">
        <v>0</v>
      </c>
      <c r="Q180" s="68">
        <v>151690</v>
      </c>
      <c r="R180" s="69">
        <v>0</v>
      </c>
      <c r="S180" s="123">
        <v>0</v>
      </c>
      <c r="T180" s="77">
        <v>0</v>
      </c>
    </row>
    <row r="181" spans="1:20" x14ac:dyDescent="0.2">
      <c r="A181" s="22"/>
      <c r="B181" s="126" t="s">
        <v>183</v>
      </c>
      <c r="C181" s="68">
        <v>134310.5</v>
      </c>
      <c r="D181" s="69">
        <v>8982</v>
      </c>
      <c r="E181" s="69">
        <v>9905</v>
      </c>
      <c r="F181" s="69">
        <v>0</v>
      </c>
      <c r="G181" s="69">
        <v>0</v>
      </c>
      <c r="H181" s="77">
        <v>0</v>
      </c>
      <c r="I181" s="68">
        <v>3240</v>
      </c>
      <c r="J181" s="69">
        <v>0</v>
      </c>
      <c r="K181" s="69">
        <v>0</v>
      </c>
      <c r="L181" s="69">
        <v>595</v>
      </c>
      <c r="M181" s="123">
        <v>180</v>
      </c>
      <c r="N181" s="69">
        <v>0</v>
      </c>
      <c r="O181" s="69">
        <v>0</v>
      </c>
      <c r="P181" s="124">
        <v>0</v>
      </c>
      <c r="Q181" s="68">
        <v>131200</v>
      </c>
      <c r="R181" s="69">
        <v>0</v>
      </c>
      <c r="S181" s="123">
        <v>0</v>
      </c>
      <c r="T181" s="77">
        <v>0</v>
      </c>
    </row>
    <row r="182" spans="1:20" x14ac:dyDescent="0.2">
      <c r="A182" s="22"/>
      <c r="B182" s="126" t="s">
        <v>184</v>
      </c>
      <c r="C182" s="68">
        <v>62550</v>
      </c>
      <c r="D182" s="69">
        <v>2957</v>
      </c>
      <c r="E182" s="69">
        <v>5177</v>
      </c>
      <c r="F182" s="69">
        <v>0</v>
      </c>
      <c r="G182" s="69">
        <v>0</v>
      </c>
      <c r="H182" s="77">
        <v>0</v>
      </c>
      <c r="I182" s="68">
        <v>4805</v>
      </c>
      <c r="J182" s="69">
        <v>0</v>
      </c>
      <c r="K182" s="69">
        <v>0</v>
      </c>
      <c r="L182" s="69">
        <v>2865</v>
      </c>
      <c r="M182" s="123">
        <v>50</v>
      </c>
      <c r="N182" s="69">
        <v>0</v>
      </c>
      <c r="O182" s="69">
        <v>0</v>
      </c>
      <c r="P182" s="124">
        <v>0</v>
      </c>
      <c r="Q182" s="68">
        <v>25316</v>
      </c>
      <c r="R182" s="69">
        <v>0</v>
      </c>
      <c r="S182" s="123">
        <v>0</v>
      </c>
      <c r="T182" s="77">
        <v>0</v>
      </c>
    </row>
    <row r="183" spans="1:20" x14ac:dyDescent="0.2">
      <c r="A183" s="22"/>
      <c r="B183" s="126" t="s">
        <v>185</v>
      </c>
      <c r="C183" s="68">
        <v>189202</v>
      </c>
      <c r="D183" s="69">
        <v>9341</v>
      </c>
      <c r="E183" s="69">
        <v>15695</v>
      </c>
      <c r="F183" s="69">
        <v>0</v>
      </c>
      <c r="G183" s="69">
        <v>0</v>
      </c>
      <c r="H183" s="77">
        <v>0</v>
      </c>
      <c r="I183" s="68">
        <v>4695</v>
      </c>
      <c r="J183" s="69">
        <v>0</v>
      </c>
      <c r="K183" s="69">
        <v>0</v>
      </c>
      <c r="L183" s="69">
        <v>0</v>
      </c>
      <c r="M183" s="123">
        <v>0</v>
      </c>
      <c r="N183" s="69">
        <v>0</v>
      </c>
      <c r="O183" s="69">
        <v>0</v>
      </c>
      <c r="P183" s="124">
        <v>0</v>
      </c>
      <c r="Q183" s="68">
        <v>39897</v>
      </c>
      <c r="R183" s="69">
        <v>0</v>
      </c>
      <c r="S183" s="123">
        <v>0</v>
      </c>
      <c r="T183" s="77">
        <v>0</v>
      </c>
    </row>
    <row r="184" spans="1:20" x14ac:dyDescent="0.2">
      <c r="A184" s="17" t="s">
        <v>186</v>
      </c>
      <c r="B184" s="35" t="s">
        <v>12</v>
      </c>
      <c r="C184" s="67">
        <v>1567694</v>
      </c>
      <c r="D184" s="62">
        <v>58774</v>
      </c>
      <c r="E184" s="62">
        <v>96631</v>
      </c>
      <c r="F184" s="62">
        <v>14964</v>
      </c>
      <c r="G184" s="62">
        <v>0</v>
      </c>
      <c r="H184" s="72">
        <v>0</v>
      </c>
      <c r="I184" s="67">
        <v>36317</v>
      </c>
      <c r="J184" s="62">
        <v>450</v>
      </c>
      <c r="K184" s="62">
        <v>0</v>
      </c>
      <c r="L184" s="62">
        <v>1003</v>
      </c>
      <c r="M184" s="62">
        <v>587.5</v>
      </c>
      <c r="N184" s="62">
        <v>0</v>
      </c>
      <c r="O184" s="62">
        <v>15</v>
      </c>
      <c r="P184" s="72">
        <v>0</v>
      </c>
      <c r="Q184" s="67">
        <v>1581149</v>
      </c>
      <c r="R184" s="62">
        <v>8</v>
      </c>
      <c r="S184" s="62">
        <v>11.5</v>
      </c>
      <c r="T184" s="72">
        <v>0</v>
      </c>
    </row>
    <row r="185" spans="1:20" x14ac:dyDescent="0.2">
      <c r="A185" s="22"/>
      <c r="B185" s="126" t="s">
        <v>187</v>
      </c>
      <c r="C185" s="68">
        <v>282584</v>
      </c>
      <c r="D185" s="69">
        <v>10808</v>
      </c>
      <c r="E185" s="69">
        <v>20231</v>
      </c>
      <c r="F185" s="69">
        <v>14878</v>
      </c>
      <c r="G185" s="69">
        <v>0</v>
      </c>
      <c r="H185" s="77">
        <v>0</v>
      </c>
      <c r="I185" s="68">
        <v>7764</v>
      </c>
      <c r="J185" s="69">
        <v>0</v>
      </c>
      <c r="K185" s="69">
        <v>0</v>
      </c>
      <c r="L185" s="69">
        <v>757</v>
      </c>
      <c r="M185" s="123">
        <v>485.5</v>
      </c>
      <c r="N185" s="69">
        <v>0</v>
      </c>
      <c r="O185" s="69">
        <v>15</v>
      </c>
      <c r="P185" s="124">
        <v>0</v>
      </c>
      <c r="Q185" s="68">
        <v>930993</v>
      </c>
      <c r="R185" s="69">
        <v>0</v>
      </c>
      <c r="S185" s="123">
        <v>0</v>
      </c>
      <c r="T185" s="77">
        <v>0</v>
      </c>
    </row>
    <row r="186" spans="1:20" x14ac:dyDescent="0.2">
      <c r="A186" s="22"/>
      <c r="B186" s="126" t="s">
        <v>188</v>
      </c>
      <c r="C186" s="68">
        <v>27840</v>
      </c>
      <c r="D186" s="69">
        <v>1483</v>
      </c>
      <c r="E186" s="69">
        <v>1751</v>
      </c>
      <c r="F186" s="69">
        <v>0</v>
      </c>
      <c r="G186" s="69">
        <v>0</v>
      </c>
      <c r="H186" s="77">
        <v>0</v>
      </c>
      <c r="I186" s="68">
        <v>1655</v>
      </c>
      <c r="J186" s="69">
        <v>0</v>
      </c>
      <c r="K186" s="69">
        <v>0</v>
      </c>
      <c r="L186" s="69">
        <v>0</v>
      </c>
      <c r="M186" s="123">
        <v>7</v>
      </c>
      <c r="N186" s="69">
        <v>0</v>
      </c>
      <c r="O186" s="69">
        <v>0</v>
      </c>
      <c r="P186" s="124">
        <v>0</v>
      </c>
      <c r="Q186" s="68">
        <v>5432</v>
      </c>
      <c r="R186" s="69">
        <v>0</v>
      </c>
      <c r="S186" s="123">
        <v>0</v>
      </c>
      <c r="T186" s="77">
        <v>0</v>
      </c>
    </row>
    <row r="187" spans="1:20" x14ac:dyDescent="0.2">
      <c r="A187" s="22"/>
      <c r="B187" s="126" t="s">
        <v>189</v>
      </c>
      <c r="C187" s="68">
        <v>148831</v>
      </c>
      <c r="D187" s="69">
        <v>7294</v>
      </c>
      <c r="E187" s="69">
        <v>13525</v>
      </c>
      <c r="F187" s="69">
        <v>0</v>
      </c>
      <c r="G187" s="69">
        <v>0</v>
      </c>
      <c r="H187" s="77">
        <v>0</v>
      </c>
      <c r="I187" s="68">
        <v>952</v>
      </c>
      <c r="J187" s="69">
        <v>0</v>
      </c>
      <c r="K187" s="69">
        <v>0</v>
      </c>
      <c r="L187" s="69">
        <v>0</v>
      </c>
      <c r="M187" s="123">
        <v>0</v>
      </c>
      <c r="N187" s="69">
        <v>0</v>
      </c>
      <c r="O187" s="69">
        <v>0</v>
      </c>
      <c r="P187" s="124">
        <v>0</v>
      </c>
      <c r="Q187" s="68">
        <v>73934</v>
      </c>
      <c r="R187" s="69">
        <v>0</v>
      </c>
      <c r="S187" s="123">
        <v>0</v>
      </c>
      <c r="T187" s="77">
        <v>0</v>
      </c>
    </row>
    <row r="188" spans="1:20" x14ac:dyDescent="0.2">
      <c r="A188" s="22"/>
      <c r="B188" s="126" t="s">
        <v>190</v>
      </c>
      <c r="C188" s="68">
        <v>594017</v>
      </c>
      <c r="D188" s="69">
        <v>20207</v>
      </c>
      <c r="E188" s="69">
        <v>31930</v>
      </c>
      <c r="F188" s="69">
        <v>86</v>
      </c>
      <c r="G188" s="69">
        <v>0</v>
      </c>
      <c r="H188" s="77">
        <v>0</v>
      </c>
      <c r="I188" s="68">
        <v>19986</v>
      </c>
      <c r="J188" s="69">
        <v>450</v>
      </c>
      <c r="K188" s="69">
        <v>0</v>
      </c>
      <c r="L188" s="69">
        <v>246</v>
      </c>
      <c r="M188" s="123">
        <v>95</v>
      </c>
      <c r="N188" s="69">
        <v>0</v>
      </c>
      <c r="O188" s="69">
        <v>0</v>
      </c>
      <c r="P188" s="124">
        <v>0</v>
      </c>
      <c r="Q188" s="68">
        <v>555220</v>
      </c>
      <c r="R188" s="69">
        <v>8</v>
      </c>
      <c r="S188" s="123">
        <v>11.5</v>
      </c>
      <c r="T188" s="77">
        <v>0</v>
      </c>
    </row>
    <row r="189" spans="1:20" x14ac:dyDescent="0.2">
      <c r="A189" s="22"/>
      <c r="B189" s="126" t="s">
        <v>191</v>
      </c>
      <c r="C189" s="68">
        <v>514422</v>
      </c>
      <c r="D189" s="69">
        <v>18982</v>
      </c>
      <c r="E189" s="69">
        <v>29194</v>
      </c>
      <c r="F189" s="69">
        <v>0</v>
      </c>
      <c r="G189" s="69">
        <v>0</v>
      </c>
      <c r="H189" s="77">
        <v>0</v>
      </c>
      <c r="I189" s="68">
        <v>5960</v>
      </c>
      <c r="J189" s="69">
        <v>0</v>
      </c>
      <c r="K189" s="69">
        <v>0</v>
      </c>
      <c r="L189" s="69">
        <v>0</v>
      </c>
      <c r="M189" s="123">
        <v>0</v>
      </c>
      <c r="N189" s="69">
        <v>0</v>
      </c>
      <c r="O189" s="69">
        <v>0</v>
      </c>
      <c r="P189" s="124">
        <v>0</v>
      </c>
      <c r="Q189" s="68">
        <v>15570</v>
      </c>
      <c r="R189" s="69">
        <v>0</v>
      </c>
      <c r="S189" s="123">
        <v>0</v>
      </c>
      <c r="T189" s="77">
        <v>0</v>
      </c>
    </row>
    <row r="190" spans="1:20" x14ac:dyDescent="0.2">
      <c r="A190" s="17" t="s">
        <v>192</v>
      </c>
      <c r="B190" s="35" t="s">
        <v>12</v>
      </c>
      <c r="C190" s="67">
        <v>2638775</v>
      </c>
      <c r="D190" s="62">
        <v>86362</v>
      </c>
      <c r="E190" s="62">
        <v>163549</v>
      </c>
      <c r="F190" s="62">
        <v>0</v>
      </c>
      <c r="G190" s="62">
        <v>0</v>
      </c>
      <c r="H190" s="72">
        <v>0</v>
      </c>
      <c r="I190" s="67">
        <v>148636</v>
      </c>
      <c r="J190" s="62">
        <v>0</v>
      </c>
      <c r="K190" s="62">
        <v>4340</v>
      </c>
      <c r="L190" s="62">
        <v>566039</v>
      </c>
      <c r="M190" s="62">
        <v>302707.89990377426</v>
      </c>
      <c r="N190" s="62">
        <v>44</v>
      </c>
      <c r="O190" s="62">
        <v>46798</v>
      </c>
      <c r="P190" s="72">
        <v>13965</v>
      </c>
      <c r="Q190" s="67">
        <v>20636955</v>
      </c>
      <c r="R190" s="62">
        <v>0</v>
      </c>
      <c r="S190" s="62">
        <v>11</v>
      </c>
      <c r="T190" s="72">
        <v>6411.6000001430511</v>
      </c>
    </row>
    <row r="191" spans="1:20" x14ac:dyDescent="0.2">
      <c r="A191" s="22"/>
      <c r="B191" s="126" t="s">
        <v>193</v>
      </c>
      <c r="C191" s="68">
        <v>112275</v>
      </c>
      <c r="D191" s="69">
        <v>3946</v>
      </c>
      <c r="E191" s="69">
        <v>5052</v>
      </c>
      <c r="F191" s="69">
        <v>0</v>
      </c>
      <c r="G191" s="69">
        <v>0</v>
      </c>
      <c r="H191" s="77">
        <v>0</v>
      </c>
      <c r="I191" s="68">
        <v>13810</v>
      </c>
      <c r="J191" s="69">
        <v>0</v>
      </c>
      <c r="K191" s="69">
        <v>0</v>
      </c>
      <c r="L191" s="69">
        <v>16361</v>
      </c>
      <c r="M191" s="123">
        <v>3268</v>
      </c>
      <c r="N191" s="69">
        <v>0</v>
      </c>
      <c r="O191" s="69">
        <v>4062</v>
      </c>
      <c r="P191" s="124">
        <v>2002</v>
      </c>
      <c r="Q191" s="68">
        <v>6146</v>
      </c>
      <c r="R191" s="69">
        <v>0</v>
      </c>
      <c r="S191" s="123">
        <v>1</v>
      </c>
      <c r="T191" s="77">
        <v>283.5</v>
      </c>
    </row>
    <row r="192" spans="1:20" x14ac:dyDescent="0.2">
      <c r="A192" s="22"/>
      <c r="B192" s="126" t="s">
        <v>194</v>
      </c>
      <c r="C192" s="68">
        <v>261172.5</v>
      </c>
      <c r="D192" s="69">
        <v>10062</v>
      </c>
      <c r="E192" s="69">
        <v>12969</v>
      </c>
      <c r="F192" s="69">
        <v>0</v>
      </c>
      <c r="G192" s="69">
        <v>0</v>
      </c>
      <c r="H192" s="77">
        <v>0</v>
      </c>
      <c r="I192" s="68">
        <v>7930</v>
      </c>
      <c r="J192" s="69">
        <v>0</v>
      </c>
      <c r="K192" s="69">
        <v>0</v>
      </c>
      <c r="L192" s="69">
        <v>42172</v>
      </c>
      <c r="M192" s="123">
        <v>43297.099999904633</v>
      </c>
      <c r="N192" s="69">
        <v>0</v>
      </c>
      <c r="O192" s="69">
        <v>5544</v>
      </c>
      <c r="P192" s="124">
        <v>220</v>
      </c>
      <c r="Q192" s="68">
        <v>1148573</v>
      </c>
      <c r="R192" s="69">
        <v>0</v>
      </c>
      <c r="S192" s="123">
        <v>0</v>
      </c>
      <c r="T192" s="77">
        <v>594.90000009536743</v>
      </c>
    </row>
    <row r="193" spans="1:20" x14ac:dyDescent="0.2">
      <c r="A193" s="22"/>
      <c r="B193" s="126" t="s">
        <v>195</v>
      </c>
      <c r="C193" s="68">
        <v>195247</v>
      </c>
      <c r="D193" s="69">
        <v>3162</v>
      </c>
      <c r="E193" s="69">
        <v>4327</v>
      </c>
      <c r="F193" s="69">
        <v>0</v>
      </c>
      <c r="G193" s="69">
        <v>0</v>
      </c>
      <c r="H193" s="77">
        <v>0</v>
      </c>
      <c r="I193" s="68">
        <v>3970</v>
      </c>
      <c r="J193" s="69">
        <v>0</v>
      </c>
      <c r="K193" s="69">
        <v>240</v>
      </c>
      <c r="L193" s="69">
        <v>29748</v>
      </c>
      <c r="M193" s="123">
        <v>10487.5</v>
      </c>
      <c r="N193" s="69">
        <v>0</v>
      </c>
      <c r="O193" s="69">
        <v>1936</v>
      </c>
      <c r="P193" s="124">
        <v>476</v>
      </c>
      <c r="Q193" s="68">
        <v>3450940</v>
      </c>
      <c r="R193" s="69">
        <v>0</v>
      </c>
      <c r="S193" s="123">
        <v>0</v>
      </c>
      <c r="T193" s="77">
        <v>205</v>
      </c>
    </row>
    <row r="194" spans="1:20" x14ac:dyDescent="0.2">
      <c r="A194" s="22"/>
      <c r="B194" s="126" t="s">
        <v>196</v>
      </c>
      <c r="C194" s="68">
        <v>426420</v>
      </c>
      <c r="D194" s="69">
        <v>25961</v>
      </c>
      <c r="E194" s="69">
        <v>59482</v>
      </c>
      <c r="F194" s="69">
        <v>0</v>
      </c>
      <c r="G194" s="69">
        <v>0</v>
      </c>
      <c r="H194" s="77">
        <v>0</v>
      </c>
      <c r="I194" s="68">
        <v>6880</v>
      </c>
      <c r="J194" s="69">
        <v>0</v>
      </c>
      <c r="K194" s="69">
        <v>1400</v>
      </c>
      <c r="L194" s="69">
        <v>19222</v>
      </c>
      <c r="M194" s="123">
        <v>36439.60000038147</v>
      </c>
      <c r="N194" s="69">
        <v>0</v>
      </c>
      <c r="O194" s="69">
        <v>3523</v>
      </c>
      <c r="P194" s="124">
        <v>1765</v>
      </c>
      <c r="Q194" s="68">
        <v>451679</v>
      </c>
      <c r="R194" s="69">
        <v>0</v>
      </c>
      <c r="S194" s="123">
        <v>0</v>
      </c>
      <c r="T194" s="77">
        <v>199.5</v>
      </c>
    </row>
    <row r="195" spans="1:20" x14ac:dyDescent="0.2">
      <c r="A195" s="22"/>
      <c r="B195" s="126" t="s">
        <v>197</v>
      </c>
      <c r="C195" s="68">
        <v>125277</v>
      </c>
      <c r="D195" s="69">
        <v>3818</v>
      </c>
      <c r="E195" s="69">
        <v>5385</v>
      </c>
      <c r="F195" s="69">
        <v>0</v>
      </c>
      <c r="G195" s="69">
        <v>0</v>
      </c>
      <c r="H195" s="77">
        <v>0</v>
      </c>
      <c r="I195" s="68">
        <v>16523</v>
      </c>
      <c r="J195" s="69">
        <v>0</v>
      </c>
      <c r="K195" s="69">
        <v>0</v>
      </c>
      <c r="L195" s="69">
        <v>39169</v>
      </c>
      <c r="M195" s="123">
        <v>33293.699902534485</v>
      </c>
      <c r="N195" s="69">
        <v>32</v>
      </c>
      <c r="O195" s="69">
        <v>4276</v>
      </c>
      <c r="P195" s="124">
        <v>703</v>
      </c>
      <c r="Q195" s="68">
        <v>2430817</v>
      </c>
      <c r="R195" s="69">
        <v>0</v>
      </c>
      <c r="S195" s="123">
        <v>2</v>
      </c>
      <c r="T195" s="77">
        <v>427</v>
      </c>
    </row>
    <row r="196" spans="1:20" x14ac:dyDescent="0.2">
      <c r="A196" s="22"/>
      <c r="B196" s="126" t="s">
        <v>198</v>
      </c>
      <c r="C196" s="68">
        <v>282110</v>
      </c>
      <c r="D196" s="69">
        <v>11566</v>
      </c>
      <c r="E196" s="69">
        <v>41466</v>
      </c>
      <c r="F196" s="69">
        <v>0</v>
      </c>
      <c r="G196" s="69">
        <v>0</v>
      </c>
      <c r="H196" s="77">
        <v>0</v>
      </c>
      <c r="I196" s="68">
        <v>13330</v>
      </c>
      <c r="J196" s="69">
        <v>0</v>
      </c>
      <c r="K196" s="69">
        <v>0</v>
      </c>
      <c r="L196" s="69">
        <v>14660</v>
      </c>
      <c r="M196" s="123">
        <v>23865.700000762939</v>
      </c>
      <c r="N196" s="69">
        <v>12</v>
      </c>
      <c r="O196" s="69">
        <v>2612</v>
      </c>
      <c r="P196" s="124">
        <v>163</v>
      </c>
      <c r="Q196" s="68">
        <v>2914830</v>
      </c>
      <c r="R196" s="69">
        <v>0</v>
      </c>
      <c r="S196" s="123">
        <v>8</v>
      </c>
      <c r="T196" s="77">
        <v>1677.5</v>
      </c>
    </row>
    <row r="197" spans="1:20" x14ac:dyDescent="0.2">
      <c r="A197" s="22"/>
      <c r="B197" s="126" t="s">
        <v>199</v>
      </c>
      <c r="C197" s="68">
        <v>179114</v>
      </c>
      <c r="D197" s="69">
        <v>6238</v>
      </c>
      <c r="E197" s="69">
        <v>6908</v>
      </c>
      <c r="F197" s="69">
        <v>0</v>
      </c>
      <c r="G197" s="69">
        <v>0</v>
      </c>
      <c r="H197" s="77">
        <v>0</v>
      </c>
      <c r="I197" s="68">
        <v>5635</v>
      </c>
      <c r="J197" s="69">
        <v>0</v>
      </c>
      <c r="K197" s="69">
        <v>0</v>
      </c>
      <c r="L197" s="69">
        <v>19922</v>
      </c>
      <c r="M197" s="123">
        <v>4830.3000001907349</v>
      </c>
      <c r="N197" s="69">
        <v>0</v>
      </c>
      <c r="O197" s="69">
        <v>4302</v>
      </c>
      <c r="P197" s="124">
        <v>816</v>
      </c>
      <c r="Q197" s="68">
        <v>3367967</v>
      </c>
      <c r="R197" s="69">
        <v>0</v>
      </c>
      <c r="S197" s="123">
        <v>0</v>
      </c>
      <c r="T197" s="77">
        <v>494.70000004768372</v>
      </c>
    </row>
    <row r="198" spans="1:20" x14ac:dyDescent="0.2">
      <c r="A198" s="22"/>
      <c r="B198" s="126" t="s">
        <v>200</v>
      </c>
      <c r="C198" s="68">
        <v>281925</v>
      </c>
      <c r="D198" s="69">
        <v>4850</v>
      </c>
      <c r="E198" s="69">
        <v>5411</v>
      </c>
      <c r="F198" s="69">
        <v>0</v>
      </c>
      <c r="G198" s="69">
        <v>0</v>
      </c>
      <c r="H198" s="77">
        <v>0</v>
      </c>
      <c r="I198" s="68">
        <v>31740</v>
      </c>
      <c r="J198" s="69">
        <v>0</v>
      </c>
      <c r="K198" s="69">
        <v>800</v>
      </c>
      <c r="L198" s="69">
        <v>67893</v>
      </c>
      <c r="M198" s="123">
        <v>5582.5</v>
      </c>
      <c r="N198" s="69">
        <v>0</v>
      </c>
      <c r="O198" s="69">
        <v>8224</v>
      </c>
      <c r="P198" s="124">
        <v>138</v>
      </c>
      <c r="Q198" s="68">
        <v>1348089</v>
      </c>
      <c r="R198" s="69">
        <v>0</v>
      </c>
      <c r="S198" s="123">
        <v>0</v>
      </c>
      <c r="T198" s="77">
        <v>711</v>
      </c>
    </row>
    <row r="199" spans="1:20" x14ac:dyDescent="0.2">
      <c r="A199" s="22"/>
      <c r="B199" s="126" t="s">
        <v>201</v>
      </c>
      <c r="C199" s="68">
        <v>200080.5</v>
      </c>
      <c r="D199" s="69">
        <v>5258</v>
      </c>
      <c r="E199" s="69">
        <v>9430</v>
      </c>
      <c r="F199" s="69">
        <v>0</v>
      </c>
      <c r="G199" s="69">
        <v>0</v>
      </c>
      <c r="H199" s="77">
        <v>0</v>
      </c>
      <c r="I199" s="68">
        <v>18580</v>
      </c>
      <c r="J199" s="69">
        <v>0</v>
      </c>
      <c r="K199" s="69">
        <v>660</v>
      </c>
      <c r="L199" s="69">
        <v>174810</v>
      </c>
      <c r="M199" s="123">
        <v>90737.5</v>
      </c>
      <c r="N199" s="69">
        <v>0</v>
      </c>
      <c r="O199" s="69">
        <v>4003</v>
      </c>
      <c r="P199" s="124">
        <v>4113</v>
      </c>
      <c r="Q199" s="68">
        <v>2004518</v>
      </c>
      <c r="R199" s="69">
        <v>0</v>
      </c>
      <c r="S199" s="123">
        <v>0</v>
      </c>
      <c r="T199" s="77">
        <v>643.5</v>
      </c>
    </row>
    <row r="200" spans="1:20" x14ac:dyDescent="0.2">
      <c r="A200" s="22"/>
      <c r="B200" s="126" t="s">
        <v>202</v>
      </c>
      <c r="C200" s="68">
        <v>62777</v>
      </c>
      <c r="D200" s="69">
        <v>3103</v>
      </c>
      <c r="E200" s="69">
        <v>3221</v>
      </c>
      <c r="F200" s="69">
        <v>0</v>
      </c>
      <c r="G200" s="69">
        <v>0</v>
      </c>
      <c r="H200" s="77">
        <v>0</v>
      </c>
      <c r="I200" s="68">
        <v>6429</v>
      </c>
      <c r="J200" s="69">
        <v>0</v>
      </c>
      <c r="K200" s="69">
        <v>1080</v>
      </c>
      <c r="L200" s="69">
        <v>84741</v>
      </c>
      <c r="M200" s="123">
        <v>16231</v>
      </c>
      <c r="N200" s="69">
        <v>0</v>
      </c>
      <c r="O200" s="69">
        <v>1807</v>
      </c>
      <c r="P200" s="124">
        <v>2803</v>
      </c>
      <c r="Q200" s="68">
        <v>1227363</v>
      </c>
      <c r="R200" s="69">
        <v>0</v>
      </c>
      <c r="S200" s="123">
        <v>0</v>
      </c>
      <c r="T200" s="77">
        <v>522.5</v>
      </c>
    </row>
    <row r="201" spans="1:20" x14ac:dyDescent="0.2">
      <c r="A201" s="22"/>
      <c r="B201" s="126" t="s">
        <v>203</v>
      </c>
      <c r="C201" s="68">
        <v>372882</v>
      </c>
      <c r="D201" s="69">
        <v>1385</v>
      </c>
      <c r="E201" s="69">
        <v>1777</v>
      </c>
      <c r="F201" s="69">
        <v>0</v>
      </c>
      <c r="G201" s="69">
        <v>0</v>
      </c>
      <c r="H201" s="77">
        <v>0</v>
      </c>
      <c r="I201" s="68">
        <v>10900</v>
      </c>
      <c r="J201" s="69">
        <v>0</v>
      </c>
      <c r="K201" s="69">
        <v>160</v>
      </c>
      <c r="L201" s="69">
        <v>25331</v>
      </c>
      <c r="M201" s="123">
        <v>21323.5</v>
      </c>
      <c r="N201" s="69">
        <v>0</v>
      </c>
      <c r="O201" s="69">
        <v>4651</v>
      </c>
      <c r="P201" s="124">
        <v>688</v>
      </c>
      <c r="Q201" s="68">
        <v>1956487</v>
      </c>
      <c r="R201" s="69">
        <v>0</v>
      </c>
      <c r="S201" s="123">
        <v>0</v>
      </c>
      <c r="T201" s="77">
        <v>332</v>
      </c>
    </row>
    <row r="202" spans="1:20" x14ac:dyDescent="0.2">
      <c r="A202" s="22"/>
      <c r="B202" s="126" t="s">
        <v>204</v>
      </c>
      <c r="C202" s="68">
        <v>139495</v>
      </c>
      <c r="D202" s="69">
        <v>7013</v>
      </c>
      <c r="E202" s="69">
        <v>8121</v>
      </c>
      <c r="F202" s="69">
        <v>0</v>
      </c>
      <c r="G202" s="69">
        <v>0</v>
      </c>
      <c r="H202" s="77">
        <v>0</v>
      </c>
      <c r="I202" s="68">
        <v>12909</v>
      </c>
      <c r="J202" s="69">
        <v>0</v>
      </c>
      <c r="K202" s="69">
        <v>0</v>
      </c>
      <c r="L202" s="69">
        <v>32010</v>
      </c>
      <c r="M202" s="123">
        <v>13351.5</v>
      </c>
      <c r="N202" s="69">
        <v>0</v>
      </c>
      <c r="O202" s="69">
        <v>1858</v>
      </c>
      <c r="P202" s="124">
        <v>78</v>
      </c>
      <c r="Q202" s="68">
        <v>329546</v>
      </c>
      <c r="R202" s="69">
        <v>0</v>
      </c>
      <c r="S202" s="123">
        <v>0</v>
      </c>
      <c r="T202" s="77">
        <v>320.5</v>
      </c>
    </row>
    <row r="203" spans="1:20" x14ac:dyDescent="0.2">
      <c r="A203" s="17" t="s">
        <v>205</v>
      </c>
      <c r="B203" s="35" t="s">
        <v>12</v>
      </c>
      <c r="C203" s="67">
        <v>2730992.5</v>
      </c>
      <c r="D203" s="62">
        <v>135589</v>
      </c>
      <c r="E203" s="62">
        <v>198516</v>
      </c>
      <c r="F203" s="62">
        <v>6119</v>
      </c>
      <c r="G203" s="62">
        <v>113</v>
      </c>
      <c r="H203" s="72">
        <v>157</v>
      </c>
      <c r="I203" s="67">
        <v>46285</v>
      </c>
      <c r="J203" s="62">
        <v>8092</v>
      </c>
      <c r="K203" s="62">
        <v>0</v>
      </c>
      <c r="L203" s="62">
        <v>51472</v>
      </c>
      <c r="M203" s="62">
        <v>1079.5</v>
      </c>
      <c r="N203" s="62">
        <v>0</v>
      </c>
      <c r="O203" s="62">
        <v>2729</v>
      </c>
      <c r="P203" s="72">
        <v>310</v>
      </c>
      <c r="Q203" s="67">
        <v>880804</v>
      </c>
      <c r="R203" s="62">
        <v>236</v>
      </c>
      <c r="S203" s="62">
        <v>195.5</v>
      </c>
      <c r="T203" s="72">
        <v>155</v>
      </c>
    </row>
    <row r="204" spans="1:20" x14ac:dyDescent="0.2">
      <c r="A204" s="22"/>
      <c r="B204" s="126" t="s">
        <v>206</v>
      </c>
      <c r="C204" s="68">
        <v>66847</v>
      </c>
      <c r="D204" s="69">
        <v>3355</v>
      </c>
      <c r="E204" s="69">
        <v>5112</v>
      </c>
      <c r="F204" s="69">
        <v>0</v>
      </c>
      <c r="G204" s="69">
        <v>0</v>
      </c>
      <c r="H204" s="77">
        <v>0</v>
      </c>
      <c r="I204" s="68">
        <v>5486</v>
      </c>
      <c r="J204" s="69">
        <v>0</v>
      </c>
      <c r="K204" s="69">
        <v>0</v>
      </c>
      <c r="L204" s="69">
        <v>8267</v>
      </c>
      <c r="M204" s="123">
        <v>136</v>
      </c>
      <c r="N204" s="69">
        <v>0</v>
      </c>
      <c r="O204" s="69">
        <v>234</v>
      </c>
      <c r="P204" s="124">
        <v>300</v>
      </c>
      <c r="Q204" s="68">
        <v>189704</v>
      </c>
      <c r="R204" s="69">
        <v>0</v>
      </c>
      <c r="S204" s="123">
        <v>0</v>
      </c>
      <c r="T204" s="77">
        <v>0</v>
      </c>
    </row>
    <row r="205" spans="1:20" x14ac:dyDescent="0.2">
      <c r="A205" s="22"/>
      <c r="B205" s="126" t="s">
        <v>207</v>
      </c>
      <c r="C205" s="68">
        <v>118995.5</v>
      </c>
      <c r="D205" s="69">
        <v>13561</v>
      </c>
      <c r="E205" s="69">
        <v>17691</v>
      </c>
      <c r="F205" s="69">
        <v>0</v>
      </c>
      <c r="G205" s="69">
        <v>0</v>
      </c>
      <c r="H205" s="77">
        <v>0</v>
      </c>
      <c r="I205" s="68">
        <v>1027</v>
      </c>
      <c r="J205" s="69">
        <v>0</v>
      </c>
      <c r="K205" s="69">
        <v>0</v>
      </c>
      <c r="L205" s="69">
        <v>823</v>
      </c>
      <c r="M205" s="123">
        <v>250</v>
      </c>
      <c r="N205" s="69">
        <v>0</v>
      </c>
      <c r="O205" s="69">
        <v>0</v>
      </c>
      <c r="P205" s="124">
        <v>0</v>
      </c>
      <c r="Q205" s="68">
        <v>125500</v>
      </c>
      <c r="R205" s="69">
        <v>0</v>
      </c>
      <c r="S205" s="123">
        <v>0</v>
      </c>
      <c r="T205" s="77">
        <v>0</v>
      </c>
    </row>
    <row r="206" spans="1:20" x14ac:dyDescent="0.2">
      <c r="A206" s="22"/>
      <c r="B206" s="126" t="s">
        <v>208</v>
      </c>
      <c r="C206" s="68">
        <v>233808</v>
      </c>
      <c r="D206" s="69">
        <v>12596</v>
      </c>
      <c r="E206" s="69">
        <v>15740</v>
      </c>
      <c r="F206" s="69">
        <v>0</v>
      </c>
      <c r="G206" s="69">
        <v>0</v>
      </c>
      <c r="H206" s="77">
        <v>0</v>
      </c>
      <c r="I206" s="68">
        <v>9618</v>
      </c>
      <c r="J206" s="69">
        <v>0</v>
      </c>
      <c r="K206" s="69">
        <v>0</v>
      </c>
      <c r="L206" s="69">
        <v>0</v>
      </c>
      <c r="M206" s="123">
        <v>0</v>
      </c>
      <c r="N206" s="69">
        <v>0</v>
      </c>
      <c r="O206" s="69">
        <v>0</v>
      </c>
      <c r="P206" s="124">
        <v>0</v>
      </c>
      <c r="Q206" s="68">
        <v>315</v>
      </c>
      <c r="R206" s="69">
        <v>0</v>
      </c>
      <c r="S206" s="123">
        <v>0</v>
      </c>
      <c r="T206" s="77">
        <v>0</v>
      </c>
    </row>
    <row r="207" spans="1:20" x14ac:dyDescent="0.2">
      <c r="A207" s="22"/>
      <c r="B207" s="126" t="s">
        <v>209</v>
      </c>
      <c r="C207" s="68">
        <v>37985</v>
      </c>
      <c r="D207" s="69">
        <v>1972</v>
      </c>
      <c r="E207" s="69">
        <v>2048</v>
      </c>
      <c r="F207" s="69">
        <v>0</v>
      </c>
      <c r="G207" s="69">
        <v>0</v>
      </c>
      <c r="H207" s="77">
        <v>0</v>
      </c>
      <c r="I207" s="68">
        <v>160</v>
      </c>
      <c r="J207" s="69">
        <v>0</v>
      </c>
      <c r="K207" s="69">
        <v>0</v>
      </c>
      <c r="L207" s="69">
        <v>2840</v>
      </c>
      <c r="M207" s="123">
        <v>21</v>
      </c>
      <c r="N207" s="69">
        <v>0</v>
      </c>
      <c r="O207" s="69">
        <v>165</v>
      </c>
      <c r="P207" s="124">
        <v>10</v>
      </c>
      <c r="Q207" s="68">
        <v>84075</v>
      </c>
      <c r="R207" s="69">
        <v>0</v>
      </c>
      <c r="S207" s="123">
        <v>0</v>
      </c>
      <c r="T207" s="77">
        <v>0</v>
      </c>
    </row>
    <row r="208" spans="1:20" x14ac:dyDescent="0.2">
      <c r="A208" s="22"/>
      <c r="B208" s="126" t="s">
        <v>210</v>
      </c>
      <c r="C208" s="68">
        <v>472275.5</v>
      </c>
      <c r="D208" s="69">
        <v>21467</v>
      </c>
      <c r="E208" s="69">
        <v>39751</v>
      </c>
      <c r="F208" s="69">
        <v>1287</v>
      </c>
      <c r="G208" s="69">
        <v>3</v>
      </c>
      <c r="H208" s="77">
        <v>5</v>
      </c>
      <c r="I208" s="68">
        <v>4920</v>
      </c>
      <c r="J208" s="69">
        <v>660</v>
      </c>
      <c r="K208" s="69">
        <v>0</v>
      </c>
      <c r="L208" s="69">
        <v>0</v>
      </c>
      <c r="M208" s="123">
        <v>0</v>
      </c>
      <c r="N208" s="69">
        <v>0</v>
      </c>
      <c r="O208" s="69">
        <v>0</v>
      </c>
      <c r="P208" s="124">
        <v>0</v>
      </c>
      <c r="Q208" s="68">
        <v>240</v>
      </c>
      <c r="R208" s="69">
        <v>25.5</v>
      </c>
      <c r="S208" s="123">
        <v>45</v>
      </c>
      <c r="T208" s="77">
        <v>0</v>
      </c>
    </row>
    <row r="209" spans="1:20" x14ac:dyDescent="0.2">
      <c r="A209" s="22"/>
      <c r="B209" s="126" t="s">
        <v>211</v>
      </c>
      <c r="C209" s="68">
        <v>124216</v>
      </c>
      <c r="D209" s="69">
        <v>5330</v>
      </c>
      <c r="E209" s="69">
        <v>7628</v>
      </c>
      <c r="F209" s="69">
        <v>0</v>
      </c>
      <c r="G209" s="69">
        <v>0</v>
      </c>
      <c r="H209" s="77">
        <v>0</v>
      </c>
      <c r="I209" s="68">
        <v>1017</v>
      </c>
      <c r="J209" s="69">
        <v>0</v>
      </c>
      <c r="K209" s="69">
        <v>0</v>
      </c>
      <c r="L209" s="69">
        <v>36017</v>
      </c>
      <c r="M209" s="123">
        <v>666.5</v>
      </c>
      <c r="N209" s="69">
        <v>0</v>
      </c>
      <c r="O209" s="69">
        <v>2285</v>
      </c>
      <c r="P209" s="124">
        <v>0</v>
      </c>
      <c r="Q209" s="68">
        <v>406802</v>
      </c>
      <c r="R209" s="69">
        <v>0</v>
      </c>
      <c r="S209" s="123">
        <v>0</v>
      </c>
      <c r="T209" s="77">
        <v>0</v>
      </c>
    </row>
    <row r="210" spans="1:20" x14ac:dyDescent="0.2">
      <c r="A210" s="22"/>
      <c r="B210" s="126" t="s">
        <v>212</v>
      </c>
      <c r="C210" s="68">
        <v>54969</v>
      </c>
      <c r="D210" s="69">
        <v>2813</v>
      </c>
      <c r="E210" s="69">
        <v>5712</v>
      </c>
      <c r="F210" s="69">
        <v>0</v>
      </c>
      <c r="G210" s="69">
        <v>0</v>
      </c>
      <c r="H210" s="77">
        <v>0</v>
      </c>
      <c r="I210" s="68">
        <v>100</v>
      </c>
      <c r="J210" s="69">
        <v>0</v>
      </c>
      <c r="K210" s="69">
        <v>0</v>
      </c>
      <c r="L210" s="69">
        <v>400</v>
      </c>
      <c r="M210" s="123">
        <v>4</v>
      </c>
      <c r="N210" s="69">
        <v>0</v>
      </c>
      <c r="O210" s="69">
        <v>45</v>
      </c>
      <c r="P210" s="124">
        <v>0</v>
      </c>
      <c r="Q210" s="68">
        <v>57092</v>
      </c>
      <c r="R210" s="69">
        <v>0</v>
      </c>
      <c r="S210" s="123">
        <v>0</v>
      </c>
      <c r="T210" s="77">
        <v>1</v>
      </c>
    </row>
    <row r="211" spans="1:20" x14ac:dyDescent="0.2">
      <c r="A211" s="22"/>
      <c r="B211" s="126" t="s">
        <v>213</v>
      </c>
      <c r="C211" s="68">
        <v>101982</v>
      </c>
      <c r="D211" s="69">
        <v>5028</v>
      </c>
      <c r="E211" s="69">
        <v>4586</v>
      </c>
      <c r="F211" s="69">
        <v>718</v>
      </c>
      <c r="G211" s="69">
        <v>64</v>
      </c>
      <c r="H211" s="77">
        <v>38</v>
      </c>
      <c r="I211" s="68">
        <v>4962</v>
      </c>
      <c r="J211" s="69">
        <v>1380</v>
      </c>
      <c r="K211" s="69">
        <v>0</v>
      </c>
      <c r="L211" s="69">
        <v>0</v>
      </c>
      <c r="M211" s="123">
        <v>0</v>
      </c>
      <c r="N211" s="69">
        <v>0</v>
      </c>
      <c r="O211" s="69">
        <v>0</v>
      </c>
      <c r="P211" s="124">
        <v>0</v>
      </c>
      <c r="Q211" s="68">
        <v>533</v>
      </c>
      <c r="R211" s="69">
        <v>0</v>
      </c>
      <c r="S211" s="123">
        <v>0</v>
      </c>
      <c r="T211" s="77">
        <v>0</v>
      </c>
    </row>
    <row r="212" spans="1:20" x14ac:dyDescent="0.2">
      <c r="A212" s="22"/>
      <c r="B212" s="126" t="s">
        <v>214</v>
      </c>
      <c r="C212" s="68">
        <v>50300</v>
      </c>
      <c r="D212" s="69">
        <v>1485</v>
      </c>
      <c r="E212" s="69">
        <v>1994</v>
      </c>
      <c r="F212" s="69">
        <v>0</v>
      </c>
      <c r="G212" s="69">
        <v>0</v>
      </c>
      <c r="H212" s="77">
        <v>0</v>
      </c>
      <c r="I212" s="68">
        <v>0</v>
      </c>
      <c r="J212" s="69">
        <v>0</v>
      </c>
      <c r="K212" s="69">
        <v>0</v>
      </c>
      <c r="L212" s="69">
        <v>0</v>
      </c>
      <c r="M212" s="123">
        <v>0</v>
      </c>
      <c r="N212" s="69">
        <v>0</v>
      </c>
      <c r="O212" s="69">
        <v>0</v>
      </c>
      <c r="P212" s="124">
        <v>0</v>
      </c>
      <c r="Q212" s="68">
        <v>492</v>
      </c>
      <c r="R212" s="69">
        <v>0</v>
      </c>
      <c r="S212" s="123">
        <v>0</v>
      </c>
      <c r="T212" s="77">
        <v>0</v>
      </c>
    </row>
    <row r="213" spans="1:20" x14ac:dyDescent="0.2">
      <c r="A213" s="22"/>
      <c r="B213" s="126" t="s">
        <v>215</v>
      </c>
      <c r="C213" s="68">
        <v>272611</v>
      </c>
      <c r="D213" s="69">
        <v>9704</v>
      </c>
      <c r="E213" s="69">
        <v>17135</v>
      </c>
      <c r="F213" s="69">
        <v>0</v>
      </c>
      <c r="G213" s="69">
        <v>0</v>
      </c>
      <c r="H213" s="77">
        <v>0</v>
      </c>
      <c r="I213" s="68">
        <v>308</v>
      </c>
      <c r="J213" s="69">
        <v>0</v>
      </c>
      <c r="K213" s="69">
        <v>0</v>
      </c>
      <c r="L213" s="69">
        <v>2140</v>
      </c>
      <c r="M213" s="123">
        <v>0</v>
      </c>
      <c r="N213" s="69">
        <v>0</v>
      </c>
      <c r="O213" s="69">
        <v>0</v>
      </c>
      <c r="P213" s="124">
        <v>0</v>
      </c>
      <c r="Q213" s="68">
        <v>3209</v>
      </c>
      <c r="R213" s="69">
        <v>0</v>
      </c>
      <c r="S213" s="123">
        <v>0</v>
      </c>
      <c r="T213" s="77">
        <v>0</v>
      </c>
    </row>
    <row r="214" spans="1:20" x14ac:dyDescent="0.2">
      <c r="A214" s="22"/>
      <c r="B214" s="126" t="s">
        <v>216</v>
      </c>
      <c r="C214" s="68">
        <v>99706.5</v>
      </c>
      <c r="D214" s="69">
        <v>5878</v>
      </c>
      <c r="E214" s="69">
        <v>6956</v>
      </c>
      <c r="F214" s="69">
        <v>0</v>
      </c>
      <c r="G214" s="69">
        <v>0</v>
      </c>
      <c r="H214" s="77">
        <v>0</v>
      </c>
      <c r="I214" s="68">
        <v>3355</v>
      </c>
      <c r="J214" s="69">
        <v>0</v>
      </c>
      <c r="K214" s="69">
        <v>0</v>
      </c>
      <c r="L214" s="69">
        <v>0</v>
      </c>
      <c r="M214" s="123">
        <v>0</v>
      </c>
      <c r="N214" s="69">
        <v>0</v>
      </c>
      <c r="O214" s="69">
        <v>0</v>
      </c>
      <c r="P214" s="124">
        <v>0</v>
      </c>
      <c r="Q214" s="68">
        <v>2794</v>
      </c>
      <c r="R214" s="69">
        <v>0</v>
      </c>
      <c r="S214" s="123">
        <v>0</v>
      </c>
      <c r="T214" s="77">
        <v>0</v>
      </c>
    </row>
    <row r="215" spans="1:20" x14ac:dyDescent="0.2">
      <c r="A215" s="22"/>
      <c r="B215" s="126" t="s">
        <v>217</v>
      </c>
      <c r="C215" s="68">
        <v>543394</v>
      </c>
      <c r="D215" s="69">
        <v>29049</v>
      </c>
      <c r="E215" s="69">
        <v>46128</v>
      </c>
      <c r="F215" s="69">
        <v>314</v>
      </c>
      <c r="G215" s="69">
        <v>0</v>
      </c>
      <c r="H215" s="77">
        <v>0</v>
      </c>
      <c r="I215" s="68">
        <v>7983</v>
      </c>
      <c r="J215" s="69">
        <v>0</v>
      </c>
      <c r="K215" s="69">
        <v>0</v>
      </c>
      <c r="L215" s="69">
        <v>15</v>
      </c>
      <c r="M215" s="123">
        <v>0</v>
      </c>
      <c r="N215" s="69">
        <v>0</v>
      </c>
      <c r="O215" s="69">
        <v>0</v>
      </c>
      <c r="P215" s="124">
        <v>0</v>
      </c>
      <c r="Q215" s="68">
        <v>0</v>
      </c>
      <c r="R215" s="69">
        <v>0</v>
      </c>
      <c r="S215" s="123">
        <v>143.5</v>
      </c>
      <c r="T215" s="77">
        <v>154</v>
      </c>
    </row>
    <row r="216" spans="1:20" x14ac:dyDescent="0.2">
      <c r="A216" s="22"/>
      <c r="B216" s="126" t="s">
        <v>218</v>
      </c>
      <c r="C216" s="68">
        <v>224248</v>
      </c>
      <c r="D216" s="69">
        <v>9667</v>
      </c>
      <c r="E216" s="69">
        <v>11018</v>
      </c>
      <c r="F216" s="69">
        <v>0</v>
      </c>
      <c r="G216" s="69">
        <v>0</v>
      </c>
      <c r="H216" s="77">
        <v>0</v>
      </c>
      <c r="I216" s="68">
        <v>875</v>
      </c>
      <c r="J216" s="69">
        <v>0</v>
      </c>
      <c r="K216" s="69">
        <v>0</v>
      </c>
      <c r="L216" s="69">
        <v>340</v>
      </c>
      <c r="M216" s="123">
        <v>0</v>
      </c>
      <c r="N216" s="69">
        <v>0</v>
      </c>
      <c r="O216" s="69">
        <v>0</v>
      </c>
      <c r="P216" s="124">
        <v>0</v>
      </c>
      <c r="Q216" s="68">
        <v>4372</v>
      </c>
      <c r="R216" s="69">
        <v>0</v>
      </c>
      <c r="S216" s="123">
        <v>0</v>
      </c>
      <c r="T216" s="77">
        <v>0</v>
      </c>
    </row>
    <row r="217" spans="1:20" x14ac:dyDescent="0.2">
      <c r="A217" s="22"/>
      <c r="B217" s="126" t="s">
        <v>219</v>
      </c>
      <c r="C217" s="68">
        <v>279995</v>
      </c>
      <c r="D217" s="69">
        <v>12410</v>
      </c>
      <c r="E217" s="69">
        <v>15688</v>
      </c>
      <c r="F217" s="69">
        <v>3800</v>
      </c>
      <c r="G217" s="69">
        <v>46</v>
      </c>
      <c r="H217" s="77">
        <v>114</v>
      </c>
      <c r="I217" s="68">
        <v>6354</v>
      </c>
      <c r="J217" s="69">
        <v>6052</v>
      </c>
      <c r="K217" s="69">
        <v>0</v>
      </c>
      <c r="L217" s="69">
        <v>0</v>
      </c>
      <c r="M217" s="123">
        <v>2</v>
      </c>
      <c r="N217" s="69">
        <v>0</v>
      </c>
      <c r="O217" s="69">
        <v>0</v>
      </c>
      <c r="P217" s="124">
        <v>0</v>
      </c>
      <c r="Q217" s="68">
        <v>2622</v>
      </c>
      <c r="R217" s="69">
        <v>210.5</v>
      </c>
      <c r="S217" s="123">
        <v>7</v>
      </c>
      <c r="T217" s="77">
        <v>0</v>
      </c>
    </row>
    <row r="218" spans="1:20" x14ac:dyDescent="0.2">
      <c r="A218" s="22"/>
      <c r="B218" s="126" t="s">
        <v>220</v>
      </c>
      <c r="C218" s="68">
        <v>49660</v>
      </c>
      <c r="D218" s="69">
        <v>1274</v>
      </c>
      <c r="E218" s="69">
        <v>1329</v>
      </c>
      <c r="F218" s="69">
        <v>0</v>
      </c>
      <c r="G218" s="69">
        <v>0</v>
      </c>
      <c r="H218" s="77">
        <v>0</v>
      </c>
      <c r="I218" s="68">
        <v>120</v>
      </c>
      <c r="J218" s="69">
        <v>0</v>
      </c>
      <c r="K218" s="69">
        <v>0</v>
      </c>
      <c r="L218" s="69">
        <v>630</v>
      </c>
      <c r="M218" s="123">
        <v>0</v>
      </c>
      <c r="N218" s="69">
        <v>0</v>
      </c>
      <c r="O218" s="69">
        <v>0</v>
      </c>
      <c r="P218" s="124">
        <v>0</v>
      </c>
      <c r="Q218" s="68">
        <v>3054</v>
      </c>
      <c r="R218" s="69">
        <v>0</v>
      </c>
      <c r="S218" s="123">
        <v>0</v>
      </c>
      <c r="T218" s="77">
        <v>0</v>
      </c>
    </row>
    <row r="219" spans="1:20" x14ac:dyDescent="0.2">
      <c r="A219" s="17" t="s">
        <v>221</v>
      </c>
      <c r="B219" s="35" t="s">
        <v>12</v>
      </c>
      <c r="C219" s="67">
        <v>1260456</v>
      </c>
      <c r="D219" s="62">
        <v>60358</v>
      </c>
      <c r="E219" s="62">
        <v>88599</v>
      </c>
      <c r="F219" s="62">
        <v>0</v>
      </c>
      <c r="G219" s="62">
        <v>0</v>
      </c>
      <c r="H219" s="72">
        <v>0</v>
      </c>
      <c r="I219" s="67">
        <v>39060</v>
      </c>
      <c r="J219" s="62">
        <v>0</v>
      </c>
      <c r="K219" s="62">
        <v>0</v>
      </c>
      <c r="L219" s="62">
        <v>6167</v>
      </c>
      <c r="M219" s="62">
        <v>10730</v>
      </c>
      <c r="N219" s="62">
        <v>0</v>
      </c>
      <c r="O219" s="62">
        <v>147</v>
      </c>
      <c r="P219" s="72">
        <v>1440</v>
      </c>
      <c r="Q219" s="67">
        <v>4942780</v>
      </c>
      <c r="R219" s="62">
        <v>0</v>
      </c>
      <c r="S219" s="62">
        <v>0</v>
      </c>
      <c r="T219" s="72">
        <v>41.5</v>
      </c>
    </row>
    <row r="220" spans="1:20" x14ac:dyDescent="0.2">
      <c r="A220" s="22"/>
      <c r="B220" s="126" t="s">
        <v>222</v>
      </c>
      <c r="C220" s="68">
        <v>219000.5</v>
      </c>
      <c r="D220" s="69">
        <v>12319</v>
      </c>
      <c r="E220" s="69">
        <v>14327</v>
      </c>
      <c r="F220" s="69">
        <v>0</v>
      </c>
      <c r="G220" s="69">
        <v>0</v>
      </c>
      <c r="H220" s="77">
        <v>0</v>
      </c>
      <c r="I220" s="68">
        <v>9533</v>
      </c>
      <c r="J220" s="69">
        <v>0</v>
      </c>
      <c r="K220" s="69">
        <v>0</v>
      </c>
      <c r="L220" s="69">
        <v>0</v>
      </c>
      <c r="M220" s="123">
        <v>99.5</v>
      </c>
      <c r="N220" s="69">
        <v>0</v>
      </c>
      <c r="O220" s="69">
        <v>0</v>
      </c>
      <c r="P220" s="124">
        <v>0</v>
      </c>
      <c r="Q220" s="68">
        <v>34152</v>
      </c>
      <c r="R220" s="69">
        <v>0</v>
      </c>
      <c r="S220" s="123">
        <v>0</v>
      </c>
      <c r="T220" s="77">
        <v>12</v>
      </c>
    </row>
    <row r="221" spans="1:20" x14ac:dyDescent="0.2">
      <c r="A221" s="22"/>
      <c r="B221" s="126" t="s">
        <v>223</v>
      </c>
      <c r="C221" s="68">
        <v>57810</v>
      </c>
      <c r="D221" s="69">
        <v>3364</v>
      </c>
      <c r="E221" s="69">
        <v>4456</v>
      </c>
      <c r="F221" s="69">
        <v>0</v>
      </c>
      <c r="G221" s="69">
        <v>0</v>
      </c>
      <c r="H221" s="77">
        <v>0</v>
      </c>
      <c r="I221" s="68">
        <v>1260</v>
      </c>
      <c r="J221" s="69">
        <v>0</v>
      </c>
      <c r="K221" s="69">
        <v>0</v>
      </c>
      <c r="L221" s="69">
        <v>90</v>
      </c>
      <c r="M221" s="123">
        <v>217</v>
      </c>
      <c r="N221" s="69">
        <v>0</v>
      </c>
      <c r="O221" s="69">
        <v>0</v>
      </c>
      <c r="P221" s="124">
        <v>0</v>
      </c>
      <c r="Q221" s="68">
        <v>50095</v>
      </c>
      <c r="R221" s="69">
        <v>0</v>
      </c>
      <c r="S221" s="123">
        <v>0</v>
      </c>
      <c r="T221" s="77">
        <v>0</v>
      </c>
    </row>
    <row r="222" spans="1:20" x14ac:dyDescent="0.2">
      <c r="A222" s="22"/>
      <c r="B222" s="126" t="s">
        <v>224</v>
      </c>
      <c r="C222" s="68">
        <v>126393</v>
      </c>
      <c r="D222" s="69">
        <v>4718</v>
      </c>
      <c r="E222" s="69">
        <v>9419</v>
      </c>
      <c r="F222" s="69">
        <v>0</v>
      </c>
      <c r="G222" s="69">
        <v>0</v>
      </c>
      <c r="H222" s="77">
        <v>0</v>
      </c>
      <c r="I222" s="68">
        <v>1137</v>
      </c>
      <c r="J222" s="69">
        <v>0</v>
      </c>
      <c r="K222" s="69">
        <v>0</v>
      </c>
      <c r="L222" s="69">
        <v>100</v>
      </c>
      <c r="M222" s="123">
        <v>46</v>
      </c>
      <c r="N222" s="69">
        <v>0</v>
      </c>
      <c r="O222" s="69">
        <v>0</v>
      </c>
      <c r="P222" s="124">
        <v>500</v>
      </c>
      <c r="Q222" s="68">
        <v>8760</v>
      </c>
      <c r="R222" s="69">
        <v>0</v>
      </c>
      <c r="S222" s="123">
        <v>0</v>
      </c>
      <c r="T222" s="77">
        <v>5</v>
      </c>
    </row>
    <row r="223" spans="1:20" x14ac:dyDescent="0.2">
      <c r="A223" s="22"/>
      <c r="B223" s="126" t="s">
        <v>225</v>
      </c>
      <c r="C223" s="68">
        <v>210875</v>
      </c>
      <c r="D223" s="69">
        <v>9438</v>
      </c>
      <c r="E223" s="69">
        <v>12075</v>
      </c>
      <c r="F223" s="69">
        <v>0</v>
      </c>
      <c r="G223" s="69">
        <v>0</v>
      </c>
      <c r="H223" s="77">
        <v>0</v>
      </c>
      <c r="I223" s="68">
        <v>4568</v>
      </c>
      <c r="J223" s="69">
        <v>0</v>
      </c>
      <c r="K223" s="69">
        <v>0</v>
      </c>
      <c r="L223" s="69">
        <v>0</v>
      </c>
      <c r="M223" s="123">
        <v>32.5</v>
      </c>
      <c r="N223" s="69">
        <v>0</v>
      </c>
      <c r="O223" s="69">
        <v>0</v>
      </c>
      <c r="P223" s="124">
        <v>0</v>
      </c>
      <c r="Q223" s="68">
        <v>38536</v>
      </c>
      <c r="R223" s="69">
        <v>0</v>
      </c>
      <c r="S223" s="123">
        <v>0</v>
      </c>
      <c r="T223" s="77">
        <v>0</v>
      </c>
    </row>
    <row r="224" spans="1:20" x14ac:dyDescent="0.2">
      <c r="A224" s="22"/>
      <c r="B224" s="126" t="s">
        <v>226</v>
      </c>
      <c r="C224" s="68">
        <v>130269</v>
      </c>
      <c r="D224" s="69">
        <v>6184</v>
      </c>
      <c r="E224" s="69">
        <v>11714</v>
      </c>
      <c r="F224" s="69">
        <v>0</v>
      </c>
      <c r="G224" s="69">
        <v>0</v>
      </c>
      <c r="H224" s="77">
        <v>0</v>
      </c>
      <c r="I224" s="68">
        <v>3535</v>
      </c>
      <c r="J224" s="69">
        <v>0</v>
      </c>
      <c r="K224" s="69">
        <v>0</v>
      </c>
      <c r="L224" s="69">
        <v>1241</v>
      </c>
      <c r="M224" s="123">
        <v>769</v>
      </c>
      <c r="N224" s="69">
        <v>0</v>
      </c>
      <c r="O224" s="69">
        <v>80</v>
      </c>
      <c r="P224" s="124">
        <v>0</v>
      </c>
      <c r="Q224" s="68">
        <v>369865</v>
      </c>
      <c r="R224" s="69">
        <v>0</v>
      </c>
      <c r="S224" s="123">
        <v>0</v>
      </c>
      <c r="T224" s="77">
        <v>0</v>
      </c>
    </row>
    <row r="225" spans="1:20" x14ac:dyDescent="0.2">
      <c r="A225" s="22"/>
      <c r="B225" s="126" t="s">
        <v>227</v>
      </c>
      <c r="C225" s="68">
        <v>150417</v>
      </c>
      <c r="D225" s="69">
        <v>8567</v>
      </c>
      <c r="E225" s="69">
        <v>14012</v>
      </c>
      <c r="F225" s="69">
        <v>0</v>
      </c>
      <c r="G225" s="69">
        <v>0</v>
      </c>
      <c r="H225" s="77">
        <v>0</v>
      </c>
      <c r="I225" s="68">
        <v>7225</v>
      </c>
      <c r="J225" s="69">
        <v>0</v>
      </c>
      <c r="K225" s="69">
        <v>0</v>
      </c>
      <c r="L225" s="69">
        <v>1285</v>
      </c>
      <c r="M225" s="123">
        <v>629</v>
      </c>
      <c r="N225" s="69">
        <v>0</v>
      </c>
      <c r="O225" s="69">
        <v>15</v>
      </c>
      <c r="P225" s="124">
        <v>140</v>
      </c>
      <c r="Q225" s="68">
        <v>1668696</v>
      </c>
      <c r="R225" s="69">
        <v>0</v>
      </c>
      <c r="S225" s="123">
        <v>0</v>
      </c>
      <c r="T225" s="77">
        <v>9</v>
      </c>
    </row>
    <row r="226" spans="1:20" x14ac:dyDescent="0.2">
      <c r="A226" s="22"/>
      <c r="B226" s="126" t="s">
        <v>228</v>
      </c>
      <c r="C226" s="68">
        <v>135280.5</v>
      </c>
      <c r="D226" s="69">
        <v>6340</v>
      </c>
      <c r="E226" s="69">
        <v>7472</v>
      </c>
      <c r="F226" s="69">
        <v>0</v>
      </c>
      <c r="G226" s="69">
        <v>0</v>
      </c>
      <c r="H226" s="77">
        <v>0</v>
      </c>
      <c r="I226" s="68">
        <v>8582</v>
      </c>
      <c r="J226" s="69">
        <v>0</v>
      </c>
      <c r="K226" s="69">
        <v>0</v>
      </c>
      <c r="L226" s="69">
        <v>0</v>
      </c>
      <c r="M226" s="123">
        <v>204</v>
      </c>
      <c r="N226" s="69">
        <v>0</v>
      </c>
      <c r="O226" s="69">
        <v>0</v>
      </c>
      <c r="P226" s="124">
        <v>0</v>
      </c>
      <c r="Q226" s="68">
        <v>17523</v>
      </c>
      <c r="R226" s="69">
        <v>0</v>
      </c>
      <c r="S226" s="123">
        <v>0</v>
      </c>
      <c r="T226" s="77">
        <v>0</v>
      </c>
    </row>
    <row r="227" spans="1:20" x14ac:dyDescent="0.2">
      <c r="A227" s="22"/>
      <c r="B227" s="126" t="s">
        <v>229</v>
      </c>
      <c r="C227" s="68">
        <v>230411</v>
      </c>
      <c r="D227" s="69">
        <v>9428</v>
      </c>
      <c r="E227" s="69">
        <v>15124</v>
      </c>
      <c r="F227" s="69">
        <v>0</v>
      </c>
      <c r="G227" s="69">
        <v>0</v>
      </c>
      <c r="H227" s="77">
        <v>0</v>
      </c>
      <c r="I227" s="68">
        <v>3220</v>
      </c>
      <c r="J227" s="69">
        <v>0</v>
      </c>
      <c r="K227" s="69">
        <v>0</v>
      </c>
      <c r="L227" s="69">
        <v>3451</v>
      </c>
      <c r="M227" s="123">
        <v>8733</v>
      </c>
      <c r="N227" s="69">
        <v>0</v>
      </c>
      <c r="O227" s="69">
        <v>52</v>
      </c>
      <c r="P227" s="124">
        <v>800</v>
      </c>
      <c r="Q227" s="68">
        <v>2755153</v>
      </c>
      <c r="R227" s="69">
        <v>0</v>
      </c>
      <c r="S227" s="123">
        <v>0</v>
      </c>
      <c r="T227" s="77">
        <v>15.5</v>
      </c>
    </row>
    <row r="228" spans="1:20" x14ac:dyDescent="0.2">
      <c r="A228" s="43" t="s">
        <v>387</v>
      </c>
      <c r="B228" s="35"/>
      <c r="C228" s="67">
        <f>151057+27313.25</f>
        <v>178370.25</v>
      </c>
      <c r="D228" s="62">
        <f>366+31.5+9902.82</f>
        <v>10300.32</v>
      </c>
      <c r="E228" s="62">
        <f>422+44+348105.7</f>
        <v>348571.7</v>
      </c>
      <c r="F228" s="62">
        <v>220</v>
      </c>
      <c r="G228" s="62">
        <v>0</v>
      </c>
      <c r="H228" s="72">
        <v>0</v>
      </c>
      <c r="I228" s="67">
        <v>0</v>
      </c>
      <c r="J228" s="62">
        <v>0</v>
      </c>
      <c r="K228" s="62">
        <v>0</v>
      </c>
      <c r="L228" s="62">
        <f>6634+5500</f>
        <v>12134</v>
      </c>
      <c r="M228" s="62">
        <v>2880</v>
      </c>
      <c r="N228" s="62">
        <v>0</v>
      </c>
      <c r="O228" s="62">
        <v>0</v>
      </c>
      <c r="P228" s="72">
        <f>10266+256.95</f>
        <v>10522.95</v>
      </c>
      <c r="Q228" s="67">
        <f>1545738+2574012</f>
        <v>4119750</v>
      </c>
      <c r="R228" s="62">
        <v>5</v>
      </c>
      <c r="S228" s="62">
        <v>398</v>
      </c>
      <c r="T228" s="72">
        <v>169</v>
      </c>
    </row>
    <row r="229" spans="1:20" x14ac:dyDescent="0.2">
      <c r="A229" s="23" t="s">
        <v>230</v>
      </c>
      <c r="B229" s="47" t="s">
        <v>12</v>
      </c>
      <c r="C229" s="70">
        <f>C228+C219+C203+C190+C184+C175+C159+C150+C137+C121+C109+C97+C85+C74+C56+C47+C40+C35+C20+C8+C3</f>
        <v>44037707.350004196</v>
      </c>
      <c r="D229" s="47">
        <f>D228+D219+D203+D190+D184+D175+D159+D150+D137+D121+D109+D97+D85+D74+D56+D47+D40+D35+D20+D8+D3</f>
        <v>1694727.32</v>
      </c>
      <c r="E229" s="47">
        <f>E228+E219+E203+E190+E184+E175+E159+E150+E137+E121+E109+E97+E85+E74+E56+E47+E40+E35+E20+E8+E3</f>
        <v>2584412.7000000002</v>
      </c>
      <c r="F229" s="47">
        <f t="shared" ref="F229:R229" si="0">F228+F219+F203+F190+F184+F175+F159+F150+F137+F121+F109+F97+F85+F74+F56+F47+F40+F35+F20+F8+F3</f>
        <v>193466</v>
      </c>
      <c r="G229" s="47">
        <f t="shared" si="0"/>
        <v>3307</v>
      </c>
      <c r="H229" s="73">
        <f t="shared" si="0"/>
        <v>206687</v>
      </c>
      <c r="I229" s="47">
        <f t="shared" si="0"/>
        <v>1270638</v>
      </c>
      <c r="J229" s="47">
        <f t="shared" si="0"/>
        <v>141048</v>
      </c>
      <c r="K229" s="47">
        <f t="shared" si="0"/>
        <v>7920</v>
      </c>
      <c r="L229" s="47">
        <f t="shared" si="0"/>
        <v>1555450</v>
      </c>
      <c r="M229" s="47">
        <f t="shared" si="0"/>
        <v>1208232.9993103743</v>
      </c>
      <c r="N229" s="47">
        <f t="shared" si="0"/>
        <v>19288</v>
      </c>
      <c r="O229" s="47">
        <f t="shared" si="0"/>
        <v>210034</v>
      </c>
      <c r="P229" s="73">
        <f t="shared" si="0"/>
        <v>57991.95</v>
      </c>
      <c r="Q229" s="47">
        <f t="shared" si="0"/>
        <v>98172973</v>
      </c>
      <c r="R229" s="47">
        <f t="shared" si="0"/>
        <v>4942.9000002369285</v>
      </c>
      <c r="S229" s="47">
        <f>S228+S219+S203+S190+S184+S175+S159+S150+S137+S121+S109+S97+S85+S74+S56+S47+S40+S35+S20+S8+S3</f>
        <v>5835.0000009536743</v>
      </c>
      <c r="T229" s="73">
        <f t="shared" ref="T229" si="1">T228+T219+T203+T190+T184+T175+T159+T150+T137+T121+T109+T97+T85+T74+T56+T47+T40+T35+T20+T8+T3</f>
        <v>54983.800000563264</v>
      </c>
    </row>
  </sheetData>
  <mergeCells count="3">
    <mergeCell ref="C1:H1"/>
    <mergeCell ref="I1:P1"/>
    <mergeCell ref="Q1:T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D45B2-2711-E64C-8EA0-2F31A2C3A33A}">
  <dimension ref="A1:DP239"/>
  <sheetViews>
    <sheetView showGridLines="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O12" sqref="O12"/>
    </sheetView>
  </sheetViews>
  <sheetFormatPr baseColWidth="10" defaultRowHeight="16" x14ac:dyDescent="0.2"/>
  <cols>
    <col min="1" max="1" width="17.33203125" bestFit="1" customWidth="1"/>
    <col min="2" max="2" width="19.6640625" bestFit="1" customWidth="1"/>
    <col min="3" max="3" width="11.6640625" bestFit="1" customWidth="1"/>
    <col min="4" max="4" width="10.6640625" customWidth="1"/>
    <col min="5" max="5" width="11.83203125" customWidth="1"/>
    <col min="6" max="6" width="12.5" customWidth="1"/>
    <col min="7" max="7" width="9" customWidth="1"/>
    <col min="8" max="8" width="9.6640625" bestFit="1" customWidth="1"/>
    <col min="9" max="9" width="10.6640625" bestFit="1" customWidth="1"/>
    <col min="10" max="10" width="11.5" bestFit="1" customWidth="1"/>
    <col min="11" max="12" width="11.1640625" bestFit="1" customWidth="1"/>
  </cols>
  <sheetData>
    <row r="1" spans="1:120" x14ac:dyDescent="0.2">
      <c r="A1" s="36"/>
      <c r="B1" s="45"/>
      <c r="C1" s="166" t="s">
        <v>369</v>
      </c>
      <c r="D1" s="167"/>
      <c r="E1" s="167"/>
      <c r="F1" s="167"/>
      <c r="G1" s="168"/>
      <c r="H1" s="166" t="s">
        <v>372</v>
      </c>
      <c r="I1" s="167"/>
      <c r="J1" s="167"/>
      <c r="K1" s="167"/>
      <c r="L1" s="168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</row>
    <row r="2" spans="1:120" ht="30" customHeight="1" x14ac:dyDescent="0.2">
      <c r="A2" s="38" t="s">
        <v>0</v>
      </c>
      <c r="B2" s="46" t="s">
        <v>1</v>
      </c>
      <c r="C2" s="40" t="s">
        <v>370</v>
      </c>
      <c r="D2" s="41" t="s">
        <v>371</v>
      </c>
      <c r="E2" s="41" t="s">
        <v>316</v>
      </c>
      <c r="F2" s="41" t="s">
        <v>317</v>
      </c>
      <c r="G2" s="42" t="s">
        <v>318</v>
      </c>
      <c r="H2" s="40" t="s">
        <v>325</v>
      </c>
      <c r="I2" s="41" t="s">
        <v>332</v>
      </c>
      <c r="J2" s="41" t="s">
        <v>337</v>
      </c>
      <c r="K2" s="41" t="s">
        <v>342</v>
      </c>
      <c r="L2" s="42" t="s">
        <v>347</v>
      </c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</row>
    <row r="3" spans="1:120" s="35" customFormat="1" x14ac:dyDescent="0.2">
      <c r="A3" s="17" t="s">
        <v>6</v>
      </c>
      <c r="B3" s="1"/>
      <c r="C3" s="67">
        <v>795</v>
      </c>
      <c r="D3" s="62">
        <v>0</v>
      </c>
      <c r="E3" s="62">
        <v>260</v>
      </c>
      <c r="F3" s="62">
        <v>0</v>
      </c>
      <c r="G3" s="72">
        <v>0</v>
      </c>
      <c r="H3" s="67">
        <v>72</v>
      </c>
      <c r="I3" s="62">
        <v>0</v>
      </c>
      <c r="J3" s="62">
        <v>178</v>
      </c>
      <c r="K3" s="62">
        <v>22</v>
      </c>
      <c r="L3" s="72">
        <v>8</v>
      </c>
    </row>
    <row r="4" spans="1:120" x14ac:dyDescent="0.2">
      <c r="A4" s="22"/>
      <c r="B4" s="2" t="s">
        <v>7</v>
      </c>
      <c r="C4" s="68">
        <v>243</v>
      </c>
      <c r="D4" s="69">
        <v>0</v>
      </c>
      <c r="E4" s="69">
        <v>234</v>
      </c>
      <c r="F4" s="69">
        <v>0</v>
      </c>
      <c r="G4" s="77">
        <v>0</v>
      </c>
      <c r="H4" s="68">
        <v>59</v>
      </c>
      <c r="I4" s="69">
        <v>0</v>
      </c>
      <c r="J4" s="78">
        <v>5</v>
      </c>
      <c r="K4" s="69">
        <v>0</v>
      </c>
      <c r="L4" s="77">
        <v>0</v>
      </c>
      <c r="U4" s="44"/>
      <c r="AF4" s="44"/>
      <c r="AQ4" s="44"/>
      <c r="BB4" s="44"/>
      <c r="BM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T4" s="44"/>
      <c r="DC4" s="44"/>
      <c r="DE4" s="44"/>
      <c r="DP4" s="44"/>
    </row>
    <row r="5" spans="1:120" x14ac:dyDescent="0.2">
      <c r="A5" s="22"/>
      <c r="B5" s="2" t="s">
        <v>8</v>
      </c>
      <c r="C5" s="68">
        <v>138</v>
      </c>
      <c r="D5" s="69">
        <v>0</v>
      </c>
      <c r="E5" s="69">
        <v>20</v>
      </c>
      <c r="F5" s="69">
        <v>0</v>
      </c>
      <c r="G5" s="77">
        <v>0</v>
      </c>
      <c r="H5" s="68">
        <v>9</v>
      </c>
      <c r="I5" s="69">
        <v>0</v>
      </c>
      <c r="J5" s="78">
        <v>171</v>
      </c>
      <c r="K5" s="69">
        <v>21</v>
      </c>
      <c r="L5" s="77">
        <v>7</v>
      </c>
      <c r="U5" s="44"/>
      <c r="AF5" s="44"/>
      <c r="AQ5" s="44"/>
      <c r="BB5" s="44"/>
      <c r="BM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T5" s="44"/>
      <c r="DC5" s="44"/>
      <c r="DE5" s="44"/>
      <c r="DP5" s="44"/>
    </row>
    <row r="6" spans="1:120" x14ac:dyDescent="0.2">
      <c r="A6" s="22"/>
      <c r="B6" s="2" t="s">
        <v>9</v>
      </c>
      <c r="C6" s="68">
        <v>225</v>
      </c>
      <c r="D6" s="69">
        <v>0</v>
      </c>
      <c r="E6" s="69">
        <v>2</v>
      </c>
      <c r="F6" s="69">
        <v>0</v>
      </c>
      <c r="G6" s="77">
        <v>0</v>
      </c>
      <c r="H6" s="68">
        <v>0</v>
      </c>
      <c r="I6" s="69">
        <v>0</v>
      </c>
      <c r="J6" s="78">
        <v>2</v>
      </c>
      <c r="K6" s="69">
        <v>1</v>
      </c>
      <c r="L6" s="77">
        <v>1</v>
      </c>
      <c r="U6" s="44"/>
      <c r="AF6" s="44"/>
      <c r="AQ6" s="44"/>
      <c r="BB6" s="44"/>
      <c r="BM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T6" s="44"/>
      <c r="DC6" s="44"/>
      <c r="DE6" s="44"/>
      <c r="DP6" s="44"/>
    </row>
    <row r="7" spans="1:120" x14ac:dyDescent="0.2">
      <c r="A7" s="22"/>
      <c r="B7" s="2" t="s">
        <v>10</v>
      </c>
      <c r="C7" s="68">
        <v>189</v>
      </c>
      <c r="D7" s="69">
        <v>0</v>
      </c>
      <c r="E7" s="69">
        <v>4</v>
      </c>
      <c r="F7" s="69">
        <v>0</v>
      </c>
      <c r="G7" s="77">
        <v>0</v>
      </c>
      <c r="H7" s="68">
        <v>4</v>
      </c>
      <c r="I7" s="69">
        <v>0</v>
      </c>
      <c r="J7" s="78">
        <v>0</v>
      </c>
      <c r="K7" s="69">
        <v>0</v>
      </c>
      <c r="L7" s="77">
        <v>0</v>
      </c>
      <c r="U7" s="44"/>
      <c r="AF7" s="44"/>
      <c r="AQ7" s="44"/>
      <c r="BB7" s="44"/>
      <c r="BM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T7" s="44"/>
      <c r="DC7" s="44"/>
      <c r="DE7" s="44"/>
      <c r="DP7" s="44"/>
    </row>
    <row r="8" spans="1:120" s="35" customFormat="1" x14ac:dyDescent="0.2">
      <c r="A8" s="17" t="s">
        <v>11</v>
      </c>
      <c r="B8" s="35" t="s">
        <v>12</v>
      </c>
      <c r="C8" s="67">
        <v>704</v>
      </c>
      <c r="D8" s="62">
        <v>0</v>
      </c>
      <c r="E8" s="62">
        <v>0</v>
      </c>
      <c r="F8" s="62">
        <v>0</v>
      </c>
      <c r="G8" s="72">
        <v>0</v>
      </c>
      <c r="H8" s="67">
        <v>2</v>
      </c>
      <c r="I8" s="62">
        <v>395</v>
      </c>
      <c r="J8" s="62">
        <v>18835</v>
      </c>
      <c r="K8" s="62">
        <v>48</v>
      </c>
      <c r="L8" s="72">
        <v>309</v>
      </c>
    </row>
    <row r="9" spans="1:120" x14ac:dyDescent="0.2">
      <c r="A9" s="22"/>
      <c r="B9" s="2" t="s">
        <v>13</v>
      </c>
      <c r="C9" s="68">
        <v>85</v>
      </c>
      <c r="D9" s="69">
        <v>0</v>
      </c>
      <c r="E9" s="69">
        <v>0</v>
      </c>
      <c r="F9" s="69">
        <v>0</v>
      </c>
      <c r="G9" s="77">
        <v>0</v>
      </c>
      <c r="H9" s="68">
        <v>0</v>
      </c>
      <c r="I9" s="69">
        <v>97</v>
      </c>
      <c r="J9" s="78">
        <v>390</v>
      </c>
      <c r="K9" s="69">
        <v>0</v>
      </c>
      <c r="L9" s="77">
        <v>1</v>
      </c>
      <c r="U9" s="44"/>
      <c r="AF9" s="44"/>
      <c r="AQ9" s="44"/>
      <c r="BB9" s="44"/>
      <c r="BM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T9" s="44"/>
      <c r="DC9" s="44"/>
      <c r="DE9" s="44"/>
      <c r="DP9" s="44"/>
    </row>
    <row r="10" spans="1:120" x14ac:dyDescent="0.2">
      <c r="A10" s="22"/>
      <c r="B10" s="2" t="s">
        <v>14</v>
      </c>
      <c r="C10" s="68">
        <v>92</v>
      </c>
      <c r="D10" s="69">
        <v>0</v>
      </c>
      <c r="E10" s="69">
        <v>0</v>
      </c>
      <c r="F10" s="69">
        <v>0</v>
      </c>
      <c r="G10" s="77">
        <v>0</v>
      </c>
      <c r="H10" s="68">
        <v>0</v>
      </c>
      <c r="I10" s="69">
        <v>8</v>
      </c>
      <c r="J10" s="78">
        <v>28</v>
      </c>
      <c r="K10" s="69">
        <v>0</v>
      </c>
      <c r="L10" s="77">
        <v>0</v>
      </c>
      <c r="U10" s="44"/>
      <c r="AF10" s="44"/>
      <c r="AQ10" s="44"/>
      <c r="BB10" s="44"/>
      <c r="BM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T10" s="44"/>
      <c r="DC10" s="44"/>
      <c r="DE10" s="44"/>
      <c r="DP10" s="44"/>
    </row>
    <row r="11" spans="1:120" x14ac:dyDescent="0.2">
      <c r="A11" s="22"/>
      <c r="B11" s="2" t="s">
        <v>15</v>
      </c>
      <c r="C11" s="68">
        <v>8</v>
      </c>
      <c r="D11" s="69">
        <v>0</v>
      </c>
      <c r="E11" s="69">
        <v>0</v>
      </c>
      <c r="F11" s="69">
        <v>0</v>
      </c>
      <c r="G11" s="77">
        <v>0</v>
      </c>
      <c r="H11" s="68">
        <v>0</v>
      </c>
      <c r="I11" s="69">
        <v>0</v>
      </c>
      <c r="J11" s="78">
        <v>44</v>
      </c>
      <c r="K11" s="69">
        <v>0</v>
      </c>
      <c r="L11" s="77">
        <v>0</v>
      </c>
      <c r="U11" s="44"/>
      <c r="AF11" s="44"/>
      <c r="AQ11" s="44"/>
      <c r="BB11" s="44"/>
      <c r="BM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T11" s="44"/>
      <c r="DC11" s="44"/>
      <c r="DE11" s="44"/>
      <c r="DP11" s="44"/>
    </row>
    <row r="12" spans="1:120" x14ac:dyDescent="0.2">
      <c r="A12" s="22"/>
      <c r="B12" s="2" t="s">
        <v>16</v>
      </c>
      <c r="C12" s="68">
        <v>67</v>
      </c>
      <c r="D12" s="69">
        <v>0</v>
      </c>
      <c r="E12" s="69">
        <v>0</v>
      </c>
      <c r="F12" s="69">
        <v>0</v>
      </c>
      <c r="G12" s="77">
        <v>0</v>
      </c>
      <c r="H12" s="68">
        <v>0</v>
      </c>
      <c r="I12" s="69">
        <v>10</v>
      </c>
      <c r="J12" s="78">
        <v>13108</v>
      </c>
      <c r="K12" s="69">
        <v>5</v>
      </c>
      <c r="L12" s="77">
        <v>61</v>
      </c>
      <c r="U12" s="44"/>
      <c r="AF12" s="44"/>
      <c r="AQ12" s="44"/>
      <c r="BB12" s="44"/>
      <c r="BM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T12" s="44"/>
      <c r="DC12" s="44"/>
      <c r="DE12" s="44"/>
      <c r="DP12" s="44"/>
    </row>
    <row r="13" spans="1:120" x14ac:dyDescent="0.2">
      <c r="A13" s="22"/>
      <c r="B13" s="2" t="s">
        <v>17</v>
      </c>
      <c r="C13" s="68">
        <v>19</v>
      </c>
      <c r="D13" s="69">
        <v>0</v>
      </c>
      <c r="E13" s="69">
        <v>0</v>
      </c>
      <c r="F13" s="69">
        <v>0</v>
      </c>
      <c r="G13" s="77">
        <v>0</v>
      </c>
      <c r="H13" s="68">
        <v>0</v>
      </c>
      <c r="I13" s="69">
        <v>3</v>
      </c>
      <c r="J13" s="78">
        <v>5</v>
      </c>
      <c r="K13" s="69">
        <v>0</v>
      </c>
      <c r="L13" s="77">
        <v>0</v>
      </c>
      <c r="U13" s="44"/>
      <c r="AF13" s="44"/>
      <c r="AQ13" s="44"/>
      <c r="BB13" s="44"/>
      <c r="BM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T13" s="44"/>
      <c r="DC13" s="44"/>
      <c r="DE13" s="44"/>
      <c r="DP13" s="44"/>
    </row>
    <row r="14" spans="1:120" x14ac:dyDescent="0.2">
      <c r="A14" s="22"/>
      <c r="B14" s="2" t="s">
        <v>18</v>
      </c>
      <c r="C14" s="68">
        <v>53</v>
      </c>
      <c r="D14" s="69">
        <v>0</v>
      </c>
      <c r="E14" s="69">
        <v>0</v>
      </c>
      <c r="F14" s="69">
        <v>0</v>
      </c>
      <c r="G14" s="77">
        <v>0</v>
      </c>
      <c r="H14" s="68">
        <v>0</v>
      </c>
      <c r="I14" s="69">
        <v>0</v>
      </c>
      <c r="J14" s="78">
        <v>3</v>
      </c>
      <c r="K14" s="69">
        <v>0</v>
      </c>
      <c r="L14" s="77">
        <v>1</v>
      </c>
      <c r="U14" s="44"/>
      <c r="AF14" s="44"/>
      <c r="AQ14" s="44"/>
      <c r="BB14" s="44"/>
      <c r="BM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T14" s="44"/>
      <c r="DC14" s="44"/>
      <c r="DE14" s="44"/>
      <c r="DP14" s="44"/>
    </row>
    <row r="15" spans="1:120" x14ac:dyDescent="0.2">
      <c r="A15" s="22"/>
      <c r="B15" s="2" t="s">
        <v>19</v>
      </c>
      <c r="C15" s="68">
        <v>95</v>
      </c>
      <c r="D15" s="69">
        <v>0</v>
      </c>
      <c r="E15" s="69">
        <v>0</v>
      </c>
      <c r="F15" s="69">
        <v>0</v>
      </c>
      <c r="G15" s="77">
        <v>0</v>
      </c>
      <c r="H15" s="68">
        <v>2</v>
      </c>
      <c r="I15" s="69">
        <v>2</v>
      </c>
      <c r="J15" s="78">
        <v>135</v>
      </c>
      <c r="K15" s="69">
        <v>0</v>
      </c>
      <c r="L15" s="77">
        <v>0</v>
      </c>
      <c r="U15" s="44"/>
      <c r="AF15" s="44"/>
      <c r="AQ15" s="44"/>
      <c r="BB15" s="44"/>
      <c r="BM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T15" s="44"/>
      <c r="DC15" s="44"/>
      <c r="DE15" s="44"/>
      <c r="DP15" s="44"/>
    </row>
    <row r="16" spans="1:120" x14ac:dyDescent="0.2">
      <c r="A16" s="22"/>
      <c r="B16" s="2" t="s">
        <v>20</v>
      </c>
      <c r="C16" s="68">
        <v>55</v>
      </c>
      <c r="D16" s="69">
        <v>0</v>
      </c>
      <c r="E16" s="69">
        <v>0</v>
      </c>
      <c r="F16" s="69">
        <v>0</v>
      </c>
      <c r="G16" s="77">
        <v>0</v>
      </c>
      <c r="H16" s="68">
        <v>0</v>
      </c>
      <c r="I16" s="69">
        <v>50</v>
      </c>
      <c r="J16" s="78">
        <v>143</v>
      </c>
      <c r="K16" s="69">
        <v>0</v>
      </c>
      <c r="L16" s="77">
        <v>0</v>
      </c>
      <c r="U16" s="44"/>
      <c r="AF16" s="44"/>
      <c r="AQ16" s="44"/>
      <c r="BB16" s="44"/>
      <c r="BM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T16" s="44"/>
      <c r="DC16" s="44"/>
      <c r="DE16" s="44"/>
      <c r="DP16" s="44"/>
    </row>
    <row r="17" spans="1:120" x14ac:dyDescent="0.2">
      <c r="A17" s="22"/>
      <c r="B17" s="2" t="s">
        <v>21</v>
      </c>
      <c r="C17" s="68">
        <v>72</v>
      </c>
      <c r="D17" s="69">
        <v>0</v>
      </c>
      <c r="E17" s="69">
        <v>0</v>
      </c>
      <c r="F17" s="69">
        <v>0</v>
      </c>
      <c r="G17" s="77">
        <v>0</v>
      </c>
      <c r="H17" s="68">
        <v>0</v>
      </c>
      <c r="I17" s="69">
        <v>0</v>
      </c>
      <c r="J17" s="78">
        <v>252</v>
      </c>
      <c r="K17" s="69">
        <v>0</v>
      </c>
      <c r="L17" s="77">
        <v>2</v>
      </c>
      <c r="U17" s="44"/>
      <c r="AF17" s="44"/>
      <c r="AQ17" s="44"/>
      <c r="BB17" s="44"/>
      <c r="BM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T17" s="44"/>
      <c r="DC17" s="44"/>
      <c r="DE17" s="44"/>
      <c r="DP17" s="44"/>
    </row>
    <row r="18" spans="1:120" x14ac:dyDescent="0.2">
      <c r="A18" s="22"/>
      <c r="B18" s="2" t="s">
        <v>22</v>
      </c>
      <c r="C18" s="68">
        <v>115</v>
      </c>
      <c r="D18" s="69">
        <v>0</v>
      </c>
      <c r="E18" s="69">
        <v>0</v>
      </c>
      <c r="F18" s="69">
        <v>0</v>
      </c>
      <c r="G18" s="77">
        <v>0</v>
      </c>
      <c r="H18" s="68">
        <v>0</v>
      </c>
      <c r="I18" s="69">
        <v>155</v>
      </c>
      <c r="J18" s="78">
        <v>3077</v>
      </c>
      <c r="K18" s="69">
        <v>39</v>
      </c>
      <c r="L18" s="77">
        <v>121</v>
      </c>
      <c r="U18" s="44"/>
      <c r="AF18" s="44"/>
      <c r="AQ18" s="44"/>
      <c r="BB18" s="44"/>
      <c r="BM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T18" s="44"/>
      <c r="DC18" s="44"/>
      <c r="DE18" s="44"/>
      <c r="DP18" s="44"/>
    </row>
    <row r="19" spans="1:120" x14ac:dyDescent="0.2">
      <c r="A19" s="22"/>
      <c r="B19" s="2" t="s">
        <v>23</v>
      </c>
      <c r="C19" s="68">
        <v>43</v>
      </c>
      <c r="D19" s="69">
        <v>0</v>
      </c>
      <c r="E19" s="69">
        <v>0</v>
      </c>
      <c r="F19" s="69">
        <v>0</v>
      </c>
      <c r="G19" s="77">
        <v>0</v>
      </c>
      <c r="H19" s="68">
        <v>0</v>
      </c>
      <c r="I19" s="69">
        <v>70</v>
      </c>
      <c r="J19" s="78">
        <v>1650</v>
      </c>
      <c r="K19" s="69">
        <v>4</v>
      </c>
      <c r="L19" s="77">
        <v>123</v>
      </c>
      <c r="U19" s="44"/>
      <c r="AF19" s="44"/>
      <c r="AQ19" s="44"/>
      <c r="BB19" s="44"/>
      <c r="BM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T19" s="44"/>
      <c r="DC19" s="44"/>
      <c r="DE19" s="44"/>
      <c r="DP19" s="44"/>
    </row>
    <row r="20" spans="1:120" s="35" customFormat="1" x14ac:dyDescent="0.2">
      <c r="A20" s="17" t="s">
        <v>24</v>
      </c>
      <c r="B20" s="35" t="s">
        <v>12</v>
      </c>
      <c r="C20" s="67">
        <v>553</v>
      </c>
      <c r="D20" s="62">
        <v>0</v>
      </c>
      <c r="E20" s="62">
        <v>0</v>
      </c>
      <c r="F20" s="62">
        <v>0</v>
      </c>
      <c r="G20" s="72">
        <v>1</v>
      </c>
      <c r="H20" s="67">
        <v>2</v>
      </c>
      <c r="I20" s="62">
        <v>454</v>
      </c>
      <c r="J20" s="62">
        <v>15915</v>
      </c>
      <c r="K20" s="62">
        <v>12</v>
      </c>
      <c r="L20" s="72">
        <v>1482</v>
      </c>
    </row>
    <row r="21" spans="1:120" x14ac:dyDescent="0.2">
      <c r="A21" s="22"/>
      <c r="B21" s="2" t="s">
        <v>25</v>
      </c>
      <c r="C21" s="68">
        <v>22</v>
      </c>
      <c r="D21" s="69">
        <v>0</v>
      </c>
      <c r="E21" s="69">
        <v>0</v>
      </c>
      <c r="F21" s="69">
        <v>0</v>
      </c>
      <c r="G21" s="77">
        <v>0</v>
      </c>
      <c r="H21" s="68">
        <v>1</v>
      </c>
      <c r="I21" s="69">
        <v>25</v>
      </c>
      <c r="J21" s="78">
        <v>711</v>
      </c>
      <c r="K21" s="69">
        <v>0</v>
      </c>
      <c r="L21" s="77">
        <v>71</v>
      </c>
      <c r="U21" s="44"/>
      <c r="AF21" s="44"/>
      <c r="AQ21" s="44"/>
      <c r="BB21" s="44"/>
      <c r="BM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T21" s="44"/>
      <c r="DC21" s="44"/>
      <c r="DE21" s="44"/>
      <c r="DP21" s="44"/>
    </row>
    <row r="22" spans="1:120" x14ac:dyDescent="0.2">
      <c r="A22" s="22"/>
      <c r="B22" s="2" t="s">
        <v>26</v>
      </c>
      <c r="C22" s="68">
        <v>33</v>
      </c>
      <c r="D22" s="69">
        <v>0</v>
      </c>
      <c r="E22" s="69">
        <v>0</v>
      </c>
      <c r="F22" s="69">
        <v>0</v>
      </c>
      <c r="G22" s="77">
        <v>0</v>
      </c>
      <c r="H22" s="68">
        <v>0</v>
      </c>
      <c r="I22" s="69">
        <v>14</v>
      </c>
      <c r="J22" s="78">
        <v>260</v>
      </c>
      <c r="K22" s="69">
        <v>0</v>
      </c>
      <c r="L22" s="77">
        <v>27</v>
      </c>
      <c r="U22" s="44"/>
      <c r="AF22" s="44"/>
      <c r="AQ22" s="44"/>
      <c r="BB22" s="44"/>
      <c r="BM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T22" s="44"/>
      <c r="DC22" s="44"/>
      <c r="DE22" s="44"/>
      <c r="DP22" s="44"/>
    </row>
    <row r="23" spans="1:120" x14ac:dyDescent="0.2">
      <c r="A23" s="22"/>
      <c r="B23" s="2" t="s">
        <v>27</v>
      </c>
      <c r="C23" s="68">
        <v>10</v>
      </c>
      <c r="D23" s="69">
        <v>0</v>
      </c>
      <c r="E23" s="69">
        <v>0</v>
      </c>
      <c r="F23" s="69">
        <v>0</v>
      </c>
      <c r="G23" s="77">
        <v>0</v>
      </c>
      <c r="H23" s="68">
        <v>0</v>
      </c>
      <c r="I23" s="69">
        <v>26</v>
      </c>
      <c r="J23" s="78">
        <v>1192</v>
      </c>
      <c r="K23" s="69">
        <v>0</v>
      </c>
      <c r="L23" s="77">
        <v>99</v>
      </c>
      <c r="U23" s="44"/>
      <c r="AF23" s="44"/>
      <c r="AQ23" s="44"/>
      <c r="BB23" s="44"/>
      <c r="BM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T23" s="44"/>
      <c r="DC23" s="44"/>
      <c r="DE23" s="44"/>
      <c r="DP23" s="44"/>
    </row>
    <row r="24" spans="1:120" x14ac:dyDescent="0.2">
      <c r="A24" s="22"/>
      <c r="B24" s="2" t="s">
        <v>28</v>
      </c>
      <c r="C24" s="68">
        <v>21</v>
      </c>
      <c r="D24" s="69">
        <v>0</v>
      </c>
      <c r="E24" s="69">
        <v>0</v>
      </c>
      <c r="F24" s="69">
        <v>0</v>
      </c>
      <c r="G24" s="77">
        <v>0</v>
      </c>
      <c r="H24" s="68">
        <v>0</v>
      </c>
      <c r="I24" s="69">
        <v>47</v>
      </c>
      <c r="J24" s="78">
        <v>1658</v>
      </c>
      <c r="K24" s="69">
        <v>2</v>
      </c>
      <c r="L24" s="77">
        <v>135</v>
      </c>
      <c r="U24" s="44"/>
      <c r="AF24" s="44"/>
      <c r="AQ24" s="44"/>
      <c r="BB24" s="44"/>
      <c r="BM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T24" s="44"/>
      <c r="DC24" s="44"/>
      <c r="DE24" s="44"/>
      <c r="DP24" s="44"/>
    </row>
    <row r="25" spans="1:120" x14ac:dyDescent="0.2">
      <c r="A25" s="22"/>
      <c r="B25" s="2" t="s">
        <v>29</v>
      </c>
      <c r="C25" s="68">
        <v>32</v>
      </c>
      <c r="D25" s="69">
        <v>0</v>
      </c>
      <c r="E25" s="69">
        <v>0</v>
      </c>
      <c r="F25" s="69">
        <v>0</v>
      </c>
      <c r="G25" s="77">
        <v>0</v>
      </c>
      <c r="H25" s="68">
        <v>0</v>
      </c>
      <c r="I25" s="69">
        <v>25</v>
      </c>
      <c r="J25" s="78">
        <v>845</v>
      </c>
      <c r="K25" s="69">
        <v>1</v>
      </c>
      <c r="L25" s="77">
        <v>170</v>
      </c>
      <c r="U25" s="44"/>
      <c r="AF25" s="44"/>
      <c r="AQ25" s="44"/>
      <c r="BB25" s="44"/>
      <c r="BM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T25" s="44"/>
      <c r="DC25" s="44"/>
      <c r="DE25" s="44"/>
      <c r="DP25" s="44"/>
    </row>
    <row r="26" spans="1:120" x14ac:dyDescent="0.2">
      <c r="A26" s="22"/>
      <c r="B26" s="2" t="s">
        <v>30</v>
      </c>
      <c r="C26" s="68">
        <v>81</v>
      </c>
      <c r="D26" s="69">
        <v>0</v>
      </c>
      <c r="E26" s="69">
        <v>0</v>
      </c>
      <c r="F26" s="69">
        <v>0</v>
      </c>
      <c r="G26" s="77">
        <v>0</v>
      </c>
      <c r="H26" s="68">
        <v>0</v>
      </c>
      <c r="I26" s="69">
        <v>11</v>
      </c>
      <c r="J26" s="78">
        <v>2491</v>
      </c>
      <c r="K26" s="69">
        <v>0</v>
      </c>
      <c r="L26" s="77">
        <v>123</v>
      </c>
      <c r="U26" s="44"/>
      <c r="AF26" s="44"/>
      <c r="AQ26" s="44"/>
      <c r="BB26" s="44"/>
      <c r="BM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T26" s="44"/>
      <c r="DC26" s="44"/>
      <c r="DE26" s="44"/>
      <c r="DP26" s="44"/>
    </row>
    <row r="27" spans="1:120" x14ac:dyDescent="0.2">
      <c r="A27" s="22"/>
      <c r="B27" s="2" t="s">
        <v>31</v>
      </c>
      <c r="C27" s="68">
        <v>43</v>
      </c>
      <c r="D27" s="69">
        <v>0</v>
      </c>
      <c r="E27" s="69">
        <v>0</v>
      </c>
      <c r="F27" s="69">
        <v>0</v>
      </c>
      <c r="G27" s="77">
        <v>0</v>
      </c>
      <c r="H27" s="68">
        <v>0</v>
      </c>
      <c r="I27" s="69">
        <v>17</v>
      </c>
      <c r="J27" s="78">
        <v>1620</v>
      </c>
      <c r="K27" s="69">
        <v>0</v>
      </c>
      <c r="L27" s="77">
        <v>87</v>
      </c>
      <c r="U27" s="44"/>
      <c r="AF27" s="44"/>
      <c r="AQ27" s="44"/>
      <c r="BB27" s="44"/>
      <c r="BM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T27" s="44"/>
      <c r="DC27" s="44"/>
      <c r="DE27" s="44"/>
      <c r="DP27" s="44"/>
    </row>
    <row r="28" spans="1:120" x14ac:dyDescent="0.2">
      <c r="A28" s="22"/>
      <c r="B28" s="2" t="s">
        <v>32</v>
      </c>
      <c r="C28" s="68">
        <v>167</v>
      </c>
      <c r="D28" s="69">
        <v>0</v>
      </c>
      <c r="E28" s="69">
        <v>0</v>
      </c>
      <c r="F28" s="69">
        <v>0</v>
      </c>
      <c r="G28" s="77">
        <v>0</v>
      </c>
      <c r="H28" s="68">
        <v>0</v>
      </c>
      <c r="I28" s="69">
        <v>0</v>
      </c>
      <c r="J28" s="78">
        <v>471</v>
      </c>
      <c r="K28" s="69">
        <v>5</v>
      </c>
      <c r="L28" s="77">
        <v>140</v>
      </c>
      <c r="U28" s="44"/>
      <c r="AF28" s="44"/>
      <c r="AQ28" s="44"/>
      <c r="BB28" s="44"/>
      <c r="BM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T28" s="44"/>
      <c r="DC28" s="44"/>
      <c r="DE28" s="44"/>
      <c r="DP28" s="44"/>
    </row>
    <row r="29" spans="1:120" x14ac:dyDescent="0.2">
      <c r="A29" s="22"/>
      <c r="B29" s="2" t="s">
        <v>33</v>
      </c>
      <c r="C29" s="68">
        <v>23</v>
      </c>
      <c r="D29" s="69">
        <v>0</v>
      </c>
      <c r="E29" s="69">
        <v>0</v>
      </c>
      <c r="F29" s="69">
        <v>0</v>
      </c>
      <c r="G29" s="77">
        <v>0</v>
      </c>
      <c r="H29" s="68">
        <v>0</v>
      </c>
      <c r="I29" s="69">
        <v>31</v>
      </c>
      <c r="J29" s="78">
        <v>1268</v>
      </c>
      <c r="K29" s="69">
        <v>0</v>
      </c>
      <c r="L29" s="77">
        <v>75</v>
      </c>
      <c r="U29" s="44"/>
      <c r="AF29" s="44"/>
      <c r="AQ29" s="44"/>
      <c r="BB29" s="44"/>
      <c r="BM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T29" s="44"/>
      <c r="DC29" s="44"/>
      <c r="DE29" s="44"/>
      <c r="DP29" s="44"/>
    </row>
    <row r="30" spans="1:120" x14ac:dyDescent="0.2">
      <c r="A30" s="22"/>
      <c r="B30" s="2" t="s">
        <v>34</v>
      </c>
      <c r="C30" s="68">
        <v>10</v>
      </c>
      <c r="D30" s="69">
        <v>0</v>
      </c>
      <c r="E30" s="69">
        <v>0</v>
      </c>
      <c r="F30" s="69">
        <v>0</v>
      </c>
      <c r="G30" s="77">
        <v>0</v>
      </c>
      <c r="H30" s="68">
        <v>0</v>
      </c>
      <c r="I30" s="69">
        <v>3</v>
      </c>
      <c r="J30" s="78">
        <v>370</v>
      </c>
      <c r="K30" s="69">
        <v>0</v>
      </c>
      <c r="L30" s="77">
        <v>96</v>
      </c>
      <c r="U30" s="44"/>
      <c r="AF30" s="44"/>
      <c r="AQ30" s="44"/>
      <c r="BB30" s="44"/>
      <c r="BM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T30" s="44"/>
      <c r="DC30" s="44"/>
      <c r="DE30" s="44"/>
      <c r="DP30" s="44"/>
    </row>
    <row r="31" spans="1:120" x14ac:dyDescent="0.2">
      <c r="A31" s="22"/>
      <c r="B31" s="2" t="s">
        <v>35</v>
      </c>
      <c r="C31" s="68">
        <v>34</v>
      </c>
      <c r="D31" s="69">
        <v>0</v>
      </c>
      <c r="E31" s="69">
        <v>0</v>
      </c>
      <c r="F31" s="69">
        <v>0</v>
      </c>
      <c r="G31" s="77">
        <v>1</v>
      </c>
      <c r="H31" s="68">
        <v>0</v>
      </c>
      <c r="I31" s="69">
        <v>140</v>
      </c>
      <c r="J31" s="78">
        <v>950</v>
      </c>
      <c r="K31" s="69">
        <v>0</v>
      </c>
      <c r="L31" s="77">
        <v>187</v>
      </c>
      <c r="U31" s="44"/>
      <c r="AF31" s="44"/>
      <c r="AQ31" s="44"/>
      <c r="BB31" s="44"/>
      <c r="BM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T31" s="44"/>
      <c r="DC31" s="44"/>
      <c r="DE31" s="44"/>
      <c r="DP31" s="44"/>
    </row>
    <row r="32" spans="1:120" x14ac:dyDescent="0.2">
      <c r="A32" s="22"/>
      <c r="B32" s="2" t="s">
        <v>36</v>
      </c>
      <c r="C32" s="68">
        <v>17</v>
      </c>
      <c r="D32" s="69">
        <v>0</v>
      </c>
      <c r="E32" s="69">
        <v>0</v>
      </c>
      <c r="F32" s="69">
        <v>0</v>
      </c>
      <c r="G32" s="77">
        <v>0</v>
      </c>
      <c r="H32" s="68">
        <v>0</v>
      </c>
      <c r="I32" s="69">
        <v>54</v>
      </c>
      <c r="J32" s="78">
        <v>1831</v>
      </c>
      <c r="K32" s="69">
        <v>0</v>
      </c>
      <c r="L32" s="77">
        <v>67</v>
      </c>
      <c r="U32" s="44"/>
      <c r="AF32" s="44"/>
      <c r="AQ32" s="44"/>
      <c r="BB32" s="44"/>
      <c r="BM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T32" s="44"/>
      <c r="DC32" s="44"/>
      <c r="DE32" s="44"/>
      <c r="DP32" s="44"/>
    </row>
    <row r="33" spans="1:120" x14ac:dyDescent="0.2">
      <c r="A33" s="22"/>
      <c r="B33" s="2" t="s">
        <v>37</v>
      </c>
      <c r="C33" s="68">
        <v>37</v>
      </c>
      <c r="D33" s="69">
        <v>0</v>
      </c>
      <c r="E33" s="69">
        <v>0</v>
      </c>
      <c r="F33" s="69">
        <v>0</v>
      </c>
      <c r="G33" s="77">
        <v>0</v>
      </c>
      <c r="H33" s="68">
        <v>1</v>
      </c>
      <c r="I33" s="69">
        <v>56</v>
      </c>
      <c r="J33" s="78">
        <v>2217</v>
      </c>
      <c r="K33" s="69">
        <v>4</v>
      </c>
      <c r="L33" s="77">
        <v>202</v>
      </c>
      <c r="U33" s="44"/>
      <c r="AF33" s="44"/>
      <c r="AQ33" s="44"/>
      <c r="BB33" s="44"/>
      <c r="BM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T33" s="44"/>
      <c r="DC33" s="44"/>
      <c r="DE33" s="44"/>
      <c r="DP33" s="44"/>
    </row>
    <row r="34" spans="1:120" x14ac:dyDescent="0.2">
      <c r="A34" s="22"/>
      <c r="B34" s="2" t="s">
        <v>38</v>
      </c>
      <c r="C34" s="68">
        <v>23</v>
      </c>
      <c r="D34" s="69">
        <v>0</v>
      </c>
      <c r="E34" s="69">
        <v>0</v>
      </c>
      <c r="F34" s="69">
        <v>0</v>
      </c>
      <c r="G34" s="77">
        <v>0</v>
      </c>
      <c r="H34" s="68">
        <v>0</v>
      </c>
      <c r="I34" s="69">
        <v>5</v>
      </c>
      <c r="J34" s="78">
        <v>31</v>
      </c>
      <c r="K34" s="69">
        <v>0</v>
      </c>
      <c r="L34" s="77">
        <v>3</v>
      </c>
      <c r="U34" s="44"/>
      <c r="AF34" s="44"/>
      <c r="AQ34" s="44"/>
      <c r="BB34" s="44"/>
      <c r="BM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T34" s="44"/>
      <c r="DC34" s="44"/>
      <c r="DE34" s="44"/>
      <c r="DP34" s="44"/>
    </row>
    <row r="35" spans="1:120" s="35" customFormat="1" x14ac:dyDescent="0.2">
      <c r="A35" s="17" t="s">
        <v>39</v>
      </c>
      <c r="B35" s="35" t="s">
        <v>12</v>
      </c>
      <c r="C35" s="67">
        <v>76</v>
      </c>
      <c r="D35" s="62">
        <v>0</v>
      </c>
      <c r="E35" s="62">
        <v>223</v>
      </c>
      <c r="F35" s="62">
        <v>0</v>
      </c>
      <c r="G35" s="72">
        <v>0</v>
      </c>
      <c r="H35" s="67">
        <v>176</v>
      </c>
      <c r="I35" s="62">
        <v>0</v>
      </c>
      <c r="J35" s="62">
        <v>0</v>
      </c>
      <c r="K35" s="62">
        <v>0</v>
      </c>
      <c r="L35" s="72">
        <v>0</v>
      </c>
    </row>
    <row r="36" spans="1:120" x14ac:dyDescent="0.2">
      <c r="A36" s="22"/>
      <c r="B36" s="2" t="s">
        <v>40</v>
      </c>
      <c r="C36" s="68">
        <v>24</v>
      </c>
      <c r="D36" s="69">
        <v>0</v>
      </c>
      <c r="E36" s="69">
        <v>0</v>
      </c>
      <c r="F36" s="69">
        <v>0</v>
      </c>
      <c r="G36" s="77">
        <v>0</v>
      </c>
      <c r="H36" s="68">
        <v>2</v>
      </c>
      <c r="I36" s="69">
        <v>0</v>
      </c>
      <c r="J36" s="78">
        <v>0</v>
      </c>
      <c r="K36" s="69">
        <v>0</v>
      </c>
      <c r="L36" s="77">
        <v>0</v>
      </c>
      <c r="U36" s="44"/>
      <c r="AF36" s="44"/>
      <c r="AQ36" s="44"/>
      <c r="BB36" s="44"/>
      <c r="BM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T36" s="44"/>
      <c r="DC36" s="44"/>
      <c r="DE36" s="44"/>
      <c r="DP36" s="44"/>
    </row>
    <row r="37" spans="1:120" x14ac:dyDescent="0.2">
      <c r="A37" s="22"/>
      <c r="B37" s="2" t="s">
        <v>41</v>
      </c>
      <c r="C37" s="68">
        <v>49</v>
      </c>
      <c r="D37" s="69">
        <v>0</v>
      </c>
      <c r="E37" s="69">
        <v>0</v>
      </c>
      <c r="F37" s="69">
        <v>0</v>
      </c>
      <c r="G37" s="77">
        <v>0</v>
      </c>
      <c r="H37" s="68">
        <v>1</v>
      </c>
      <c r="I37" s="69">
        <v>0</v>
      </c>
      <c r="J37" s="78">
        <v>0</v>
      </c>
      <c r="K37" s="69">
        <v>0</v>
      </c>
      <c r="L37" s="77">
        <v>0</v>
      </c>
      <c r="U37" s="44"/>
      <c r="AF37" s="44"/>
      <c r="AQ37" s="44"/>
      <c r="BB37" s="44"/>
      <c r="BM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T37" s="44"/>
      <c r="DC37" s="44"/>
      <c r="DE37" s="44"/>
      <c r="DP37" s="44"/>
    </row>
    <row r="38" spans="1:120" x14ac:dyDescent="0.2">
      <c r="A38" s="22"/>
      <c r="B38" s="2" t="s">
        <v>42</v>
      </c>
      <c r="C38" s="68">
        <v>3</v>
      </c>
      <c r="D38" s="69">
        <v>0</v>
      </c>
      <c r="E38" s="69">
        <v>179</v>
      </c>
      <c r="F38" s="69">
        <v>0</v>
      </c>
      <c r="G38" s="77">
        <v>0</v>
      </c>
      <c r="H38" s="68">
        <v>126</v>
      </c>
      <c r="I38" s="69">
        <v>0</v>
      </c>
      <c r="J38" s="78">
        <v>0</v>
      </c>
      <c r="K38" s="69">
        <v>0</v>
      </c>
      <c r="L38" s="77">
        <v>0</v>
      </c>
      <c r="U38" s="44"/>
      <c r="AF38" s="44"/>
      <c r="AQ38" s="44"/>
      <c r="BB38" s="44"/>
      <c r="BM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T38" s="44"/>
      <c r="DC38" s="44"/>
      <c r="DE38" s="44"/>
      <c r="DP38" s="44"/>
    </row>
    <row r="39" spans="1:120" x14ac:dyDescent="0.2">
      <c r="A39" s="22"/>
      <c r="B39" s="2" t="s">
        <v>43</v>
      </c>
      <c r="C39" s="68">
        <v>0</v>
      </c>
      <c r="D39" s="69">
        <v>0</v>
      </c>
      <c r="E39" s="69">
        <v>44</v>
      </c>
      <c r="F39" s="69">
        <v>0</v>
      </c>
      <c r="G39" s="77">
        <v>0</v>
      </c>
      <c r="H39" s="68">
        <v>47</v>
      </c>
      <c r="I39" s="69">
        <v>0</v>
      </c>
      <c r="J39" s="78">
        <v>0</v>
      </c>
      <c r="K39" s="69">
        <v>0</v>
      </c>
      <c r="L39" s="77">
        <v>0</v>
      </c>
      <c r="U39" s="44"/>
      <c r="AF39" s="44"/>
      <c r="AQ39" s="44"/>
      <c r="BB39" s="44"/>
      <c r="BM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T39" s="44"/>
      <c r="DC39" s="44"/>
      <c r="DE39" s="44"/>
      <c r="DP39" s="44"/>
    </row>
    <row r="40" spans="1:120" s="35" customFormat="1" x14ac:dyDescent="0.2">
      <c r="A40" s="17" t="s">
        <v>44</v>
      </c>
      <c r="B40" s="35" t="s">
        <v>12</v>
      </c>
      <c r="C40" s="67">
        <v>238</v>
      </c>
      <c r="D40" s="62">
        <v>0</v>
      </c>
      <c r="E40" s="62">
        <v>308</v>
      </c>
      <c r="F40" s="62">
        <v>0</v>
      </c>
      <c r="G40" s="72">
        <v>0</v>
      </c>
      <c r="H40" s="67">
        <v>47</v>
      </c>
      <c r="I40" s="62">
        <v>8</v>
      </c>
      <c r="J40" s="62">
        <v>356</v>
      </c>
      <c r="K40" s="62">
        <v>0</v>
      </c>
      <c r="L40" s="72">
        <v>5</v>
      </c>
    </row>
    <row r="41" spans="1:120" x14ac:dyDescent="0.2">
      <c r="A41" s="22"/>
      <c r="B41" s="2" t="s">
        <v>45</v>
      </c>
      <c r="C41" s="68">
        <v>6</v>
      </c>
      <c r="D41" s="69">
        <v>0</v>
      </c>
      <c r="E41" s="69">
        <v>146</v>
      </c>
      <c r="F41" s="69">
        <v>0</v>
      </c>
      <c r="G41" s="77">
        <v>0</v>
      </c>
      <c r="H41" s="68">
        <v>20</v>
      </c>
      <c r="I41" s="69">
        <v>0</v>
      </c>
      <c r="J41" s="78">
        <v>4</v>
      </c>
      <c r="K41" s="69">
        <v>0</v>
      </c>
      <c r="L41" s="77">
        <v>0</v>
      </c>
      <c r="U41" s="44"/>
      <c r="AF41" s="44"/>
      <c r="AQ41" s="44"/>
      <c r="BB41" s="44"/>
      <c r="BM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T41" s="44"/>
      <c r="DC41" s="44"/>
      <c r="DE41" s="44"/>
      <c r="DP41" s="44"/>
    </row>
    <row r="42" spans="1:120" x14ac:dyDescent="0.2">
      <c r="A42" s="22"/>
      <c r="B42" s="2" t="s">
        <v>46</v>
      </c>
      <c r="C42" s="68">
        <v>41</v>
      </c>
      <c r="D42" s="69">
        <v>0</v>
      </c>
      <c r="E42" s="69">
        <v>0</v>
      </c>
      <c r="F42" s="69">
        <v>0</v>
      </c>
      <c r="G42" s="77">
        <v>0</v>
      </c>
      <c r="H42" s="68">
        <v>0</v>
      </c>
      <c r="I42" s="69">
        <v>3</v>
      </c>
      <c r="J42" s="78">
        <v>43</v>
      </c>
      <c r="K42" s="69">
        <v>0</v>
      </c>
      <c r="L42" s="77">
        <v>5</v>
      </c>
      <c r="U42" s="44"/>
      <c r="AF42" s="44"/>
      <c r="AQ42" s="44"/>
      <c r="BB42" s="44"/>
      <c r="BM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T42" s="44"/>
      <c r="DC42" s="44"/>
      <c r="DE42" s="44"/>
      <c r="DP42" s="44"/>
    </row>
    <row r="43" spans="1:120" x14ac:dyDescent="0.2">
      <c r="A43" s="22"/>
      <c r="B43" s="2" t="s">
        <v>47</v>
      </c>
      <c r="C43" s="68">
        <v>57</v>
      </c>
      <c r="D43" s="69">
        <v>0</v>
      </c>
      <c r="E43" s="69">
        <v>144</v>
      </c>
      <c r="F43" s="69">
        <v>0</v>
      </c>
      <c r="G43" s="77">
        <v>0</v>
      </c>
      <c r="H43" s="68">
        <v>27</v>
      </c>
      <c r="I43" s="69">
        <v>0</v>
      </c>
      <c r="J43" s="78">
        <v>247</v>
      </c>
      <c r="K43" s="69">
        <v>0</v>
      </c>
      <c r="L43" s="77">
        <v>0</v>
      </c>
      <c r="U43" s="44"/>
      <c r="AF43" s="44"/>
      <c r="AQ43" s="44"/>
      <c r="BB43" s="44"/>
      <c r="BM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T43" s="44"/>
      <c r="DC43" s="44"/>
      <c r="DE43" s="44"/>
      <c r="DP43" s="44"/>
    </row>
    <row r="44" spans="1:120" x14ac:dyDescent="0.2">
      <c r="A44" s="22"/>
      <c r="B44" s="2" t="s">
        <v>48</v>
      </c>
      <c r="C44" s="68">
        <v>67</v>
      </c>
      <c r="D44" s="69">
        <v>0</v>
      </c>
      <c r="E44" s="69">
        <v>0</v>
      </c>
      <c r="F44" s="69">
        <v>0</v>
      </c>
      <c r="G44" s="77">
        <v>0</v>
      </c>
      <c r="H44" s="68">
        <v>0</v>
      </c>
      <c r="I44" s="69">
        <v>0</v>
      </c>
      <c r="J44" s="78">
        <v>50</v>
      </c>
      <c r="K44" s="69">
        <v>0</v>
      </c>
      <c r="L44" s="77">
        <v>0</v>
      </c>
      <c r="U44" s="44"/>
      <c r="AF44" s="44"/>
      <c r="AQ44" s="44"/>
      <c r="BB44" s="44"/>
      <c r="BM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T44" s="44"/>
      <c r="DC44" s="44"/>
      <c r="DE44" s="44"/>
      <c r="DP44" s="44"/>
    </row>
    <row r="45" spans="1:120" x14ac:dyDescent="0.2">
      <c r="A45" s="22"/>
      <c r="B45" s="2" t="s">
        <v>49</v>
      </c>
      <c r="C45" s="68">
        <v>19</v>
      </c>
      <c r="D45" s="69">
        <v>0</v>
      </c>
      <c r="E45" s="69">
        <v>0</v>
      </c>
      <c r="F45" s="69">
        <v>0</v>
      </c>
      <c r="G45" s="77">
        <v>0</v>
      </c>
      <c r="H45" s="68">
        <v>0</v>
      </c>
      <c r="I45" s="69">
        <v>0</v>
      </c>
      <c r="J45" s="78">
        <v>10</v>
      </c>
      <c r="K45" s="69">
        <v>0</v>
      </c>
      <c r="L45" s="77">
        <v>0</v>
      </c>
      <c r="U45" s="44"/>
      <c r="AF45" s="44"/>
      <c r="AQ45" s="44"/>
      <c r="BB45" s="44"/>
      <c r="BM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T45" s="44"/>
      <c r="DC45" s="44"/>
      <c r="DE45" s="44"/>
      <c r="DP45" s="44"/>
    </row>
    <row r="46" spans="1:120" x14ac:dyDescent="0.2">
      <c r="A46" s="22"/>
      <c r="B46" s="2" t="s">
        <v>50</v>
      </c>
      <c r="C46" s="68">
        <v>48</v>
      </c>
      <c r="D46" s="69">
        <v>0</v>
      </c>
      <c r="E46" s="69">
        <v>18</v>
      </c>
      <c r="F46" s="69">
        <v>0</v>
      </c>
      <c r="G46" s="77">
        <v>0</v>
      </c>
      <c r="H46" s="68">
        <v>0</v>
      </c>
      <c r="I46" s="69">
        <v>5</v>
      </c>
      <c r="J46" s="78">
        <v>2</v>
      </c>
      <c r="K46" s="69">
        <v>0</v>
      </c>
      <c r="L46" s="77">
        <v>0</v>
      </c>
      <c r="U46" s="44"/>
      <c r="AF46" s="44"/>
      <c r="AQ46" s="44"/>
      <c r="BB46" s="44"/>
      <c r="BM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T46" s="44"/>
      <c r="DC46" s="44"/>
      <c r="DE46" s="44"/>
      <c r="DP46" s="44"/>
    </row>
    <row r="47" spans="1:120" s="35" customFormat="1" x14ac:dyDescent="0.2">
      <c r="A47" s="17" t="s">
        <v>51</v>
      </c>
      <c r="B47" s="35" t="s">
        <v>12</v>
      </c>
      <c r="C47" s="67">
        <v>365</v>
      </c>
      <c r="D47" s="62">
        <v>0</v>
      </c>
      <c r="E47" s="62">
        <v>0</v>
      </c>
      <c r="F47" s="62">
        <v>0</v>
      </c>
      <c r="G47" s="72">
        <v>0</v>
      </c>
      <c r="H47" s="67">
        <v>18</v>
      </c>
      <c r="I47" s="62">
        <v>0</v>
      </c>
      <c r="J47" s="62">
        <v>1576</v>
      </c>
      <c r="K47" s="62">
        <v>0</v>
      </c>
      <c r="L47" s="72">
        <v>1</v>
      </c>
    </row>
    <row r="48" spans="1:120" x14ac:dyDescent="0.2">
      <c r="A48" s="22"/>
      <c r="B48" s="2" t="s">
        <v>52</v>
      </c>
      <c r="C48" s="68">
        <v>57</v>
      </c>
      <c r="D48" s="69">
        <v>0</v>
      </c>
      <c r="E48" s="69">
        <v>0</v>
      </c>
      <c r="F48" s="69">
        <v>0</v>
      </c>
      <c r="G48" s="77">
        <v>0</v>
      </c>
      <c r="H48" s="68">
        <v>8</v>
      </c>
      <c r="I48" s="69">
        <v>0</v>
      </c>
      <c r="J48" s="78">
        <v>449</v>
      </c>
      <c r="K48" s="69">
        <v>0</v>
      </c>
      <c r="L48" s="77">
        <v>0</v>
      </c>
      <c r="U48" s="44"/>
      <c r="AF48" s="44"/>
      <c r="AQ48" s="44"/>
      <c r="BB48" s="44"/>
      <c r="BM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T48" s="44"/>
      <c r="DC48" s="44"/>
      <c r="DE48" s="44"/>
      <c r="DP48" s="44"/>
    </row>
    <row r="49" spans="1:120" x14ac:dyDescent="0.2">
      <c r="A49" s="22"/>
      <c r="B49" s="2" t="s">
        <v>53</v>
      </c>
      <c r="C49" s="68">
        <v>36</v>
      </c>
      <c r="D49" s="69">
        <v>0</v>
      </c>
      <c r="E49" s="69">
        <v>0</v>
      </c>
      <c r="F49" s="69">
        <v>0</v>
      </c>
      <c r="G49" s="77">
        <v>0</v>
      </c>
      <c r="H49" s="68">
        <v>0</v>
      </c>
      <c r="I49" s="69">
        <v>0</v>
      </c>
      <c r="J49" s="78">
        <v>181</v>
      </c>
      <c r="K49" s="69">
        <v>0</v>
      </c>
      <c r="L49" s="77">
        <v>0</v>
      </c>
      <c r="U49" s="44"/>
      <c r="AF49" s="44"/>
      <c r="AQ49" s="44"/>
      <c r="BB49" s="44"/>
      <c r="BM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T49" s="44"/>
      <c r="DC49" s="44"/>
      <c r="DE49" s="44"/>
      <c r="DP49" s="44"/>
    </row>
    <row r="50" spans="1:120" x14ac:dyDescent="0.2">
      <c r="A50" s="22"/>
      <c r="B50" s="2" t="s">
        <v>54</v>
      </c>
      <c r="C50" s="68">
        <v>3</v>
      </c>
      <c r="D50" s="69">
        <v>0</v>
      </c>
      <c r="E50" s="69">
        <v>0</v>
      </c>
      <c r="F50" s="69">
        <v>0</v>
      </c>
      <c r="G50" s="77">
        <v>0</v>
      </c>
      <c r="H50" s="68">
        <v>0</v>
      </c>
      <c r="I50" s="69">
        <v>0</v>
      </c>
      <c r="J50" s="78">
        <v>0</v>
      </c>
      <c r="K50" s="69">
        <v>0</v>
      </c>
      <c r="L50" s="77">
        <v>0</v>
      </c>
      <c r="U50" s="44"/>
      <c r="AF50" s="44"/>
      <c r="AQ50" s="44"/>
      <c r="BB50" s="44"/>
      <c r="BM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T50" s="44"/>
      <c r="DC50" s="44"/>
      <c r="DE50" s="44"/>
      <c r="DP50" s="44"/>
    </row>
    <row r="51" spans="1:120" x14ac:dyDescent="0.2">
      <c r="A51" s="22"/>
      <c r="B51" s="2" t="s">
        <v>55</v>
      </c>
      <c r="C51" s="68">
        <v>35</v>
      </c>
      <c r="D51" s="69">
        <v>0</v>
      </c>
      <c r="E51" s="69">
        <v>0</v>
      </c>
      <c r="F51" s="69">
        <v>0</v>
      </c>
      <c r="G51" s="77">
        <v>0</v>
      </c>
      <c r="H51" s="68">
        <v>4</v>
      </c>
      <c r="I51" s="69">
        <v>0</v>
      </c>
      <c r="J51" s="78">
        <v>307</v>
      </c>
      <c r="K51" s="69">
        <v>0</v>
      </c>
      <c r="L51" s="77">
        <v>0</v>
      </c>
      <c r="U51" s="44"/>
      <c r="AF51" s="44"/>
      <c r="AQ51" s="44"/>
      <c r="BB51" s="44"/>
      <c r="BM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T51" s="44"/>
      <c r="DC51" s="44"/>
      <c r="DE51" s="44"/>
      <c r="DP51" s="44"/>
    </row>
    <row r="52" spans="1:120" x14ac:dyDescent="0.2">
      <c r="A52" s="22"/>
      <c r="B52" s="2" t="s">
        <v>56</v>
      </c>
      <c r="C52" s="68">
        <v>75</v>
      </c>
      <c r="D52" s="69">
        <v>0</v>
      </c>
      <c r="E52" s="69">
        <v>0</v>
      </c>
      <c r="F52" s="69">
        <v>0</v>
      </c>
      <c r="G52" s="77">
        <v>0</v>
      </c>
      <c r="H52" s="68">
        <v>1</v>
      </c>
      <c r="I52" s="69">
        <v>0</v>
      </c>
      <c r="J52" s="78">
        <v>66</v>
      </c>
      <c r="K52" s="69">
        <v>0</v>
      </c>
      <c r="L52" s="77">
        <v>0</v>
      </c>
      <c r="U52" s="44"/>
      <c r="AF52" s="44"/>
      <c r="AQ52" s="44"/>
      <c r="BB52" s="44"/>
      <c r="BM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T52" s="44"/>
      <c r="DC52" s="44"/>
      <c r="DE52" s="44"/>
      <c r="DP52" s="44"/>
    </row>
    <row r="53" spans="1:120" x14ac:dyDescent="0.2">
      <c r="A53" s="22"/>
      <c r="B53" s="2" t="s">
        <v>57</v>
      </c>
      <c r="C53" s="68">
        <v>73</v>
      </c>
      <c r="D53" s="69">
        <v>0</v>
      </c>
      <c r="E53" s="69">
        <v>0</v>
      </c>
      <c r="F53" s="69">
        <v>0</v>
      </c>
      <c r="G53" s="77">
        <v>0</v>
      </c>
      <c r="H53" s="68">
        <v>2</v>
      </c>
      <c r="I53" s="69">
        <v>0</v>
      </c>
      <c r="J53" s="78">
        <v>369</v>
      </c>
      <c r="K53" s="69">
        <v>0</v>
      </c>
      <c r="L53" s="77">
        <v>0</v>
      </c>
      <c r="U53" s="44"/>
      <c r="AF53" s="44"/>
      <c r="AQ53" s="44"/>
      <c r="BB53" s="44"/>
      <c r="BM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T53" s="44"/>
      <c r="DC53" s="44"/>
      <c r="DE53" s="44"/>
      <c r="DP53" s="44"/>
    </row>
    <row r="54" spans="1:120" x14ac:dyDescent="0.2">
      <c r="A54" s="22"/>
      <c r="B54" s="2" t="s">
        <v>58</v>
      </c>
      <c r="C54" s="68">
        <v>41</v>
      </c>
      <c r="D54" s="69">
        <v>0</v>
      </c>
      <c r="E54" s="69">
        <v>0</v>
      </c>
      <c r="F54" s="69">
        <v>0</v>
      </c>
      <c r="G54" s="77">
        <v>0</v>
      </c>
      <c r="H54" s="68">
        <v>0</v>
      </c>
      <c r="I54" s="69">
        <v>0</v>
      </c>
      <c r="J54" s="78">
        <v>48</v>
      </c>
      <c r="K54" s="69">
        <v>0</v>
      </c>
      <c r="L54" s="77">
        <v>0</v>
      </c>
      <c r="U54" s="44"/>
      <c r="AF54" s="44"/>
      <c r="AQ54" s="44"/>
      <c r="BB54" s="44"/>
      <c r="BM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T54" s="44"/>
      <c r="DC54" s="44"/>
      <c r="DE54" s="44"/>
      <c r="DP54" s="44"/>
    </row>
    <row r="55" spans="1:120" x14ac:dyDescent="0.2">
      <c r="A55" s="22"/>
      <c r="B55" s="2" t="s">
        <v>59</v>
      </c>
      <c r="C55" s="68">
        <v>45</v>
      </c>
      <c r="D55" s="69">
        <v>0</v>
      </c>
      <c r="E55" s="69">
        <v>0</v>
      </c>
      <c r="F55" s="69">
        <v>0</v>
      </c>
      <c r="G55" s="77">
        <v>0</v>
      </c>
      <c r="H55" s="68">
        <v>3</v>
      </c>
      <c r="I55" s="69">
        <v>0</v>
      </c>
      <c r="J55" s="78">
        <v>156</v>
      </c>
      <c r="K55" s="69">
        <v>0</v>
      </c>
      <c r="L55" s="77">
        <v>1</v>
      </c>
      <c r="U55" s="44"/>
      <c r="AF55" s="44"/>
      <c r="AQ55" s="44"/>
      <c r="BB55" s="44"/>
      <c r="BM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T55" s="44"/>
      <c r="DC55" s="44"/>
      <c r="DE55" s="44"/>
      <c r="DP55" s="44"/>
    </row>
    <row r="56" spans="1:120" s="35" customFormat="1" x14ac:dyDescent="0.2">
      <c r="A56" s="17" t="s">
        <v>60</v>
      </c>
      <c r="B56" s="35" t="s">
        <v>12</v>
      </c>
      <c r="C56" s="67">
        <v>1072</v>
      </c>
      <c r="D56" s="62">
        <v>0</v>
      </c>
      <c r="E56" s="62">
        <v>0</v>
      </c>
      <c r="F56" s="62">
        <v>0</v>
      </c>
      <c r="G56" s="72">
        <v>0</v>
      </c>
      <c r="H56" s="67">
        <v>26</v>
      </c>
      <c r="I56" s="62">
        <v>7</v>
      </c>
      <c r="J56" s="62">
        <v>5513</v>
      </c>
      <c r="K56" s="62">
        <v>0</v>
      </c>
      <c r="L56" s="72">
        <v>11</v>
      </c>
    </row>
    <row r="57" spans="1:120" x14ac:dyDescent="0.2">
      <c r="A57" s="22"/>
      <c r="B57" s="2" t="s">
        <v>61</v>
      </c>
      <c r="C57" s="68">
        <v>91</v>
      </c>
      <c r="D57" s="69">
        <v>0</v>
      </c>
      <c r="E57" s="69">
        <v>0</v>
      </c>
      <c r="F57" s="69">
        <v>0</v>
      </c>
      <c r="G57" s="77">
        <v>0</v>
      </c>
      <c r="H57" s="68">
        <v>0</v>
      </c>
      <c r="I57" s="69">
        <v>0</v>
      </c>
      <c r="J57" s="78">
        <v>373</v>
      </c>
      <c r="K57" s="69">
        <v>0</v>
      </c>
      <c r="L57" s="77">
        <v>0</v>
      </c>
      <c r="U57" s="44"/>
      <c r="AF57" s="44"/>
      <c r="AQ57" s="44"/>
      <c r="BB57" s="44"/>
      <c r="BM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T57" s="44"/>
      <c r="DC57" s="44"/>
      <c r="DE57" s="44"/>
      <c r="DP57" s="44"/>
    </row>
    <row r="58" spans="1:120" x14ac:dyDescent="0.2">
      <c r="A58" s="22"/>
      <c r="B58" s="2" t="s">
        <v>62</v>
      </c>
      <c r="C58" s="68">
        <v>80</v>
      </c>
      <c r="D58" s="69">
        <v>0</v>
      </c>
      <c r="E58" s="69">
        <v>0</v>
      </c>
      <c r="F58" s="69">
        <v>0</v>
      </c>
      <c r="G58" s="77">
        <v>0</v>
      </c>
      <c r="H58" s="68">
        <v>1</v>
      </c>
      <c r="I58" s="69">
        <v>1</v>
      </c>
      <c r="J58" s="78">
        <v>8</v>
      </c>
      <c r="K58" s="69">
        <v>0</v>
      </c>
      <c r="L58" s="77">
        <v>0</v>
      </c>
      <c r="U58" s="44"/>
      <c r="AF58" s="44"/>
      <c r="AQ58" s="44"/>
      <c r="BB58" s="44"/>
      <c r="BM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T58" s="44"/>
      <c r="DC58" s="44"/>
      <c r="DE58" s="44"/>
      <c r="DP58" s="44"/>
    </row>
    <row r="59" spans="1:120" x14ac:dyDescent="0.2">
      <c r="A59" s="22"/>
      <c r="B59" s="2" t="s">
        <v>63</v>
      </c>
      <c r="C59" s="68">
        <v>114</v>
      </c>
      <c r="D59" s="69">
        <v>0</v>
      </c>
      <c r="E59" s="69">
        <v>0</v>
      </c>
      <c r="F59" s="69">
        <v>0</v>
      </c>
      <c r="G59" s="77">
        <v>0</v>
      </c>
      <c r="H59" s="68">
        <v>0</v>
      </c>
      <c r="I59" s="69">
        <v>0</v>
      </c>
      <c r="J59" s="78">
        <v>1133</v>
      </c>
      <c r="K59" s="69">
        <v>0</v>
      </c>
      <c r="L59" s="77">
        <v>0</v>
      </c>
      <c r="U59" s="44"/>
      <c r="AF59" s="44"/>
      <c r="AQ59" s="44"/>
      <c r="BB59" s="44"/>
      <c r="BM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T59" s="44"/>
      <c r="DC59" s="44"/>
      <c r="DE59" s="44"/>
      <c r="DP59" s="44"/>
    </row>
    <row r="60" spans="1:120" x14ac:dyDescent="0.2">
      <c r="A60" s="22"/>
      <c r="B60" s="2" t="s">
        <v>64</v>
      </c>
      <c r="C60" s="68">
        <v>12</v>
      </c>
      <c r="D60" s="69">
        <v>0</v>
      </c>
      <c r="E60" s="69">
        <v>0</v>
      </c>
      <c r="F60" s="69">
        <v>0</v>
      </c>
      <c r="G60" s="77">
        <v>0</v>
      </c>
      <c r="H60" s="68">
        <v>0</v>
      </c>
      <c r="I60" s="69">
        <v>0</v>
      </c>
      <c r="J60" s="78">
        <v>0</v>
      </c>
      <c r="K60" s="69">
        <v>0</v>
      </c>
      <c r="L60" s="77">
        <v>0</v>
      </c>
      <c r="U60" s="44"/>
      <c r="AF60" s="44"/>
      <c r="AQ60" s="44"/>
      <c r="BB60" s="44"/>
      <c r="BM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T60" s="44"/>
      <c r="DC60" s="44"/>
      <c r="DE60" s="44"/>
      <c r="DP60" s="44"/>
    </row>
    <row r="61" spans="1:120" x14ac:dyDescent="0.2">
      <c r="A61" s="22"/>
      <c r="B61" s="2" t="s">
        <v>65</v>
      </c>
      <c r="C61" s="68">
        <v>46</v>
      </c>
      <c r="D61" s="69">
        <v>0</v>
      </c>
      <c r="E61" s="69">
        <v>0</v>
      </c>
      <c r="F61" s="69">
        <v>0</v>
      </c>
      <c r="G61" s="77">
        <v>0</v>
      </c>
      <c r="H61" s="68">
        <v>0</v>
      </c>
      <c r="I61" s="69">
        <v>4</v>
      </c>
      <c r="J61" s="78">
        <v>262</v>
      </c>
      <c r="K61" s="69">
        <v>0</v>
      </c>
      <c r="L61" s="77">
        <v>5</v>
      </c>
      <c r="U61" s="44"/>
      <c r="AF61" s="44"/>
      <c r="AQ61" s="44"/>
      <c r="BB61" s="44"/>
      <c r="BM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T61" s="44"/>
      <c r="DC61" s="44"/>
      <c r="DE61" s="44"/>
      <c r="DP61" s="44"/>
    </row>
    <row r="62" spans="1:120" x14ac:dyDescent="0.2">
      <c r="A62" s="22"/>
      <c r="B62" s="2" t="s">
        <v>66</v>
      </c>
      <c r="C62" s="68">
        <v>26</v>
      </c>
      <c r="D62" s="69">
        <v>0</v>
      </c>
      <c r="E62" s="69">
        <v>0</v>
      </c>
      <c r="F62" s="69">
        <v>0</v>
      </c>
      <c r="G62" s="77">
        <v>0</v>
      </c>
      <c r="H62" s="68">
        <v>0</v>
      </c>
      <c r="I62" s="69">
        <v>2</v>
      </c>
      <c r="J62" s="78">
        <v>251</v>
      </c>
      <c r="K62" s="69">
        <v>0</v>
      </c>
      <c r="L62" s="77">
        <v>6</v>
      </c>
      <c r="U62" s="44"/>
      <c r="AF62" s="44"/>
      <c r="AQ62" s="44"/>
      <c r="BB62" s="44"/>
      <c r="BM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T62" s="44"/>
      <c r="DC62" s="44"/>
      <c r="DE62" s="44"/>
      <c r="DP62" s="44"/>
    </row>
    <row r="63" spans="1:120" x14ac:dyDescent="0.2">
      <c r="A63" s="22"/>
      <c r="B63" s="2" t="s">
        <v>67</v>
      </c>
      <c r="C63" s="68">
        <v>90</v>
      </c>
      <c r="D63" s="69">
        <v>0</v>
      </c>
      <c r="E63" s="69">
        <v>0</v>
      </c>
      <c r="F63" s="69">
        <v>0</v>
      </c>
      <c r="G63" s="77">
        <v>0</v>
      </c>
      <c r="H63" s="68">
        <v>0</v>
      </c>
      <c r="I63" s="69">
        <v>0</v>
      </c>
      <c r="J63" s="78">
        <v>58</v>
      </c>
      <c r="K63" s="69">
        <v>0</v>
      </c>
      <c r="L63" s="77">
        <v>0</v>
      </c>
      <c r="U63" s="44"/>
      <c r="AF63" s="44"/>
      <c r="AQ63" s="44"/>
      <c r="BB63" s="44"/>
      <c r="BM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T63" s="44"/>
      <c r="DC63" s="44"/>
      <c r="DE63" s="44"/>
      <c r="DP63" s="44"/>
    </row>
    <row r="64" spans="1:120" x14ac:dyDescent="0.2">
      <c r="A64" s="22"/>
      <c r="B64" s="2" t="s">
        <v>68</v>
      </c>
      <c r="C64" s="68">
        <v>54</v>
      </c>
      <c r="D64" s="69">
        <v>0</v>
      </c>
      <c r="E64" s="69">
        <v>0</v>
      </c>
      <c r="F64" s="69">
        <v>0</v>
      </c>
      <c r="G64" s="77">
        <v>0</v>
      </c>
      <c r="H64" s="68">
        <v>0</v>
      </c>
      <c r="I64" s="69">
        <v>0</v>
      </c>
      <c r="J64" s="78">
        <v>448</v>
      </c>
      <c r="K64" s="69">
        <v>0</v>
      </c>
      <c r="L64" s="77">
        <v>0</v>
      </c>
      <c r="U64" s="44"/>
      <c r="AF64" s="44"/>
      <c r="AQ64" s="44"/>
      <c r="BB64" s="44"/>
      <c r="BM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T64" s="44"/>
      <c r="DC64" s="44"/>
      <c r="DE64" s="44"/>
      <c r="DP64" s="44"/>
    </row>
    <row r="65" spans="1:120" x14ac:dyDescent="0.2">
      <c r="A65" s="22"/>
      <c r="B65" s="2" t="s">
        <v>60</v>
      </c>
      <c r="C65" s="68">
        <v>117</v>
      </c>
      <c r="D65" s="69">
        <v>0</v>
      </c>
      <c r="E65" s="69">
        <v>0</v>
      </c>
      <c r="F65" s="69">
        <v>0</v>
      </c>
      <c r="G65" s="77">
        <v>0</v>
      </c>
      <c r="H65" s="68">
        <v>0</v>
      </c>
      <c r="I65" s="69">
        <v>0</v>
      </c>
      <c r="J65" s="78">
        <v>836</v>
      </c>
      <c r="K65" s="69">
        <v>0</v>
      </c>
      <c r="L65" s="77">
        <v>0</v>
      </c>
      <c r="U65" s="44"/>
      <c r="AF65" s="44"/>
      <c r="AQ65" s="44"/>
      <c r="BB65" s="44"/>
      <c r="BM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T65" s="44"/>
      <c r="DC65" s="44"/>
      <c r="DE65" s="44"/>
      <c r="DP65" s="44"/>
    </row>
    <row r="66" spans="1:120" x14ac:dyDescent="0.2">
      <c r="A66" s="22"/>
      <c r="B66" s="2" t="s">
        <v>69</v>
      </c>
      <c r="C66" s="68">
        <v>16</v>
      </c>
      <c r="D66" s="69">
        <v>0</v>
      </c>
      <c r="E66" s="69">
        <v>0</v>
      </c>
      <c r="F66" s="69">
        <v>0</v>
      </c>
      <c r="G66" s="77">
        <v>0</v>
      </c>
      <c r="H66" s="68">
        <v>3</v>
      </c>
      <c r="I66" s="69">
        <v>0</v>
      </c>
      <c r="J66" s="78">
        <v>184</v>
      </c>
      <c r="K66" s="69">
        <v>0</v>
      </c>
      <c r="L66" s="77">
        <v>0</v>
      </c>
      <c r="U66" s="44"/>
      <c r="AF66" s="44"/>
      <c r="AQ66" s="44"/>
      <c r="BB66" s="44"/>
      <c r="BM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T66" s="44"/>
      <c r="DC66" s="44"/>
      <c r="DE66" s="44"/>
      <c r="DP66" s="44"/>
    </row>
    <row r="67" spans="1:120" x14ac:dyDescent="0.2">
      <c r="A67" s="22"/>
      <c r="B67" s="2" t="s">
        <v>70</v>
      </c>
      <c r="C67" s="68">
        <v>43</v>
      </c>
      <c r="D67" s="69">
        <v>0</v>
      </c>
      <c r="E67" s="69">
        <v>0</v>
      </c>
      <c r="F67" s="69">
        <v>0</v>
      </c>
      <c r="G67" s="77">
        <v>0</v>
      </c>
      <c r="H67" s="68">
        <v>0</v>
      </c>
      <c r="I67" s="69">
        <v>0</v>
      </c>
      <c r="J67" s="78">
        <v>236</v>
      </c>
      <c r="K67" s="69">
        <v>0</v>
      </c>
      <c r="L67" s="77">
        <v>0</v>
      </c>
      <c r="U67" s="44"/>
      <c r="AF67" s="44"/>
      <c r="AQ67" s="44"/>
      <c r="BB67" s="44"/>
      <c r="BM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T67" s="44"/>
      <c r="DC67" s="44"/>
      <c r="DE67" s="44"/>
      <c r="DP67" s="44"/>
    </row>
    <row r="68" spans="1:120" x14ac:dyDescent="0.2">
      <c r="A68" s="22"/>
      <c r="B68" s="2" t="s">
        <v>71</v>
      </c>
      <c r="C68" s="68">
        <v>81</v>
      </c>
      <c r="D68" s="69">
        <v>0</v>
      </c>
      <c r="E68" s="69">
        <v>0</v>
      </c>
      <c r="F68" s="69">
        <v>0</v>
      </c>
      <c r="G68" s="77">
        <v>0</v>
      </c>
      <c r="H68" s="68">
        <v>0</v>
      </c>
      <c r="I68" s="69">
        <v>0</v>
      </c>
      <c r="J68" s="78">
        <v>449</v>
      </c>
      <c r="K68" s="69">
        <v>0</v>
      </c>
      <c r="L68" s="77">
        <v>0</v>
      </c>
      <c r="U68" s="44"/>
      <c r="AF68" s="44"/>
      <c r="AQ68" s="44"/>
      <c r="BB68" s="44"/>
      <c r="BM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T68" s="44"/>
      <c r="DC68" s="44"/>
      <c r="DE68" s="44"/>
      <c r="DP68" s="44"/>
    </row>
    <row r="69" spans="1:120" x14ac:dyDescent="0.2">
      <c r="A69" s="22"/>
      <c r="B69" s="2" t="s">
        <v>72</v>
      </c>
      <c r="C69" s="68">
        <v>76</v>
      </c>
      <c r="D69" s="69">
        <v>0</v>
      </c>
      <c r="E69" s="69">
        <v>0</v>
      </c>
      <c r="F69" s="69">
        <v>0</v>
      </c>
      <c r="G69" s="77">
        <v>0</v>
      </c>
      <c r="H69" s="68">
        <v>17</v>
      </c>
      <c r="I69" s="69">
        <v>0</v>
      </c>
      <c r="J69" s="78">
        <v>74</v>
      </c>
      <c r="K69" s="69">
        <v>0</v>
      </c>
      <c r="L69" s="77">
        <v>0</v>
      </c>
      <c r="U69" s="44"/>
      <c r="AF69" s="44"/>
      <c r="AQ69" s="44"/>
      <c r="BB69" s="44"/>
      <c r="BM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T69" s="44"/>
      <c r="DC69" s="44"/>
      <c r="DE69" s="44"/>
      <c r="DP69" s="44"/>
    </row>
    <row r="70" spans="1:120" x14ac:dyDescent="0.2">
      <c r="A70" s="22"/>
      <c r="B70" s="2" t="s">
        <v>73</v>
      </c>
      <c r="C70" s="68">
        <v>122</v>
      </c>
      <c r="D70" s="69">
        <v>0</v>
      </c>
      <c r="E70" s="69">
        <v>0</v>
      </c>
      <c r="F70" s="69">
        <v>0</v>
      </c>
      <c r="G70" s="77">
        <v>0</v>
      </c>
      <c r="H70" s="68">
        <v>4</v>
      </c>
      <c r="I70" s="69">
        <v>0</v>
      </c>
      <c r="J70" s="78">
        <v>233</v>
      </c>
      <c r="K70" s="69">
        <v>0</v>
      </c>
      <c r="L70" s="77">
        <v>0</v>
      </c>
      <c r="U70" s="44"/>
      <c r="AF70" s="44"/>
      <c r="AQ70" s="44"/>
      <c r="BB70" s="44"/>
      <c r="BM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T70" s="44"/>
      <c r="DC70" s="44"/>
      <c r="DE70" s="44"/>
      <c r="DP70" s="44"/>
    </row>
    <row r="71" spans="1:120" x14ac:dyDescent="0.2">
      <c r="A71" s="22"/>
      <c r="B71" s="2" t="s">
        <v>74</v>
      </c>
      <c r="C71" s="68">
        <v>7</v>
      </c>
      <c r="D71" s="69">
        <v>0</v>
      </c>
      <c r="E71" s="69">
        <v>0</v>
      </c>
      <c r="F71" s="69">
        <v>0</v>
      </c>
      <c r="G71" s="77">
        <v>0</v>
      </c>
      <c r="H71" s="68">
        <v>0</v>
      </c>
      <c r="I71" s="69">
        <v>0</v>
      </c>
      <c r="J71" s="78">
        <v>530</v>
      </c>
      <c r="K71" s="69">
        <v>0</v>
      </c>
      <c r="L71" s="77">
        <v>0</v>
      </c>
      <c r="U71" s="44"/>
      <c r="AF71" s="44"/>
      <c r="AQ71" s="44"/>
      <c r="BB71" s="44"/>
      <c r="BM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T71" s="44"/>
      <c r="DC71" s="44"/>
      <c r="DE71" s="44"/>
      <c r="DP71" s="44"/>
    </row>
    <row r="72" spans="1:120" x14ac:dyDescent="0.2">
      <c r="A72" s="22"/>
      <c r="B72" s="2" t="s">
        <v>75</v>
      </c>
      <c r="C72" s="68">
        <v>51</v>
      </c>
      <c r="D72" s="69">
        <v>0</v>
      </c>
      <c r="E72" s="69">
        <v>0</v>
      </c>
      <c r="F72" s="69">
        <v>0</v>
      </c>
      <c r="G72" s="77">
        <v>0</v>
      </c>
      <c r="H72" s="68">
        <v>1</v>
      </c>
      <c r="I72" s="69">
        <v>0</v>
      </c>
      <c r="J72" s="78">
        <v>223</v>
      </c>
      <c r="K72" s="69">
        <v>0</v>
      </c>
      <c r="L72" s="77">
        <v>0</v>
      </c>
      <c r="U72" s="44"/>
      <c r="AF72" s="44"/>
      <c r="AQ72" s="44"/>
      <c r="BB72" s="44"/>
      <c r="BM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T72" s="44"/>
      <c r="DC72" s="44"/>
      <c r="DE72" s="44"/>
      <c r="DP72" s="44"/>
    </row>
    <row r="73" spans="1:120" x14ac:dyDescent="0.2">
      <c r="A73" s="22"/>
      <c r="B73" s="2" t="s">
        <v>76</v>
      </c>
      <c r="C73" s="68">
        <v>46</v>
      </c>
      <c r="D73" s="69">
        <v>0</v>
      </c>
      <c r="E73" s="69">
        <v>0</v>
      </c>
      <c r="F73" s="69">
        <v>0</v>
      </c>
      <c r="G73" s="77">
        <v>0</v>
      </c>
      <c r="H73" s="68">
        <v>0</v>
      </c>
      <c r="I73" s="69">
        <v>0</v>
      </c>
      <c r="J73" s="78">
        <v>215</v>
      </c>
      <c r="K73" s="69">
        <v>0</v>
      </c>
      <c r="L73" s="77">
        <v>0</v>
      </c>
      <c r="U73" s="44"/>
      <c r="AF73" s="44"/>
      <c r="AQ73" s="44"/>
      <c r="BB73" s="44"/>
      <c r="BM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T73" s="44"/>
      <c r="DC73" s="44"/>
      <c r="DE73" s="44"/>
      <c r="DP73" s="44"/>
    </row>
    <row r="74" spans="1:120" s="35" customFormat="1" x14ac:dyDescent="0.2">
      <c r="A74" s="17" t="s">
        <v>77</v>
      </c>
      <c r="B74" s="35" t="s">
        <v>12</v>
      </c>
      <c r="C74" s="67">
        <v>224</v>
      </c>
      <c r="D74" s="62">
        <v>0</v>
      </c>
      <c r="E74" s="62">
        <v>29</v>
      </c>
      <c r="F74" s="62">
        <v>0</v>
      </c>
      <c r="G74" s="72">
        <v>0</v>
      </c>
      <c r="H74" s="67">
        <v>25</v>
      </c>
      <c r="I74" s="62">
        <v>10</v>
      </c>
      <c r="J74" s="62">
        <v>2132</v>
      </c>
      <c r="K74" s="62">
        <v>0</v>
      </c>
      <c r="L74" s="72">
        <v>0</v>
      </c>
    </row>
    <row r="75" spans="1:120" x14ac:dyDescent="0.2">
      <c r="A75" s="22"/>
      <c r="B75" s="2" t="s">
        <v>78</v>
      </c>
      <c r="C75" s="68">
        <v>32</v>
      </c>
      <c r="D75" s="69">
        <v>0</v>
      </c>
      <c r="E75" s="69">
        <v>0</v>
      </c>
      <c r="F75" s="69">
        <v>0</v>
      </c>
      <c r="G75" s="77">
        <v>0</v>
      </c>
      <c r="H75" s="68">
        <v>0</v>
      </c>
      <c r="I75" s="69">
        <v>0</v>
      </c>
      <c r="J75" s="78">
        <v>100</v>
      </c>
      <c r="K75" s="69">
        <v>0</v>
      </c>
      <c r="L75" s="77">
        <v>0</v>
      </c>
      <c r="U75" s="44"/>
      <c r="AF75" s="44"/>
      <c r="AQ75" s="44"/>
      <c r="BB75" s="44"/>
      <c r="BM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T75" s="44"/>
      <c r="DC75" s="44"/>
      <c r="DE75" s="44"/>
      <c r="DP75" s="44"/>
    </row>
    <row r="76" spans="1:120" x14ac:dyDescent="0.2">
      <c r="A76" s="22"/>
      <c r="B76" s="2" t="s">
        <v>79</v>
      </c>
      <c r="C76" s="68">
        <v>23</v>
      </c>
      <c r="D76" s="69">
        <v>0</v>
      </c>
      <c r="E76" s="69">
        <v>3</v>
      </c>
      <c r="F76" s="69">
        <v>0</v>
      </c>
      <c r="G76" s="77">
        <v>0</v>
      </c>
      <c r="H76" s="68">
        <v>20</v>
      </c>
      <c r="I76" s="69">
        <v>0</v>
      </c>
      <c r="J76" s="78">
        <v>297</v>
      </c>
      <c r="K76" s="69">
        <v>0</v>
      </c>
      <c r="L76" s="77">
        <v>0</v>
      </c>
      <c r="U76" s="44"/>
      <c r="AF76" s="44"/>
      <c r="AQ76" s="44"/>
      <c r="BB76" s="44"/>
      <c r="BM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T76" s="44"/>
      <c r="DC76" s="44"/>
      <c r="DE76" s="44"/>
      <c r="DP76" s="44"/>
    </row>
    <row r="77" spans="1:120" x14ac:dyDescent="0.2">
      <c r="A77" s="22"/>
      <c r="B77" s="2" t="s">
        <v>80</v>
      </c>
      <c r="C77" s="68">
        <v>9</v>
      </c>
      <c r="D77" s="69">
        <v>0</v>
      </c>
      <c r="E77" s="69">
        <v>0</v>
      </c>
      <c r="F77" s="69">
        <v>0</v>
      </c>
      <c r="G77" s="77">
        <v>0</v>
      </c>
      <c r="H77" s="68">
        <v>0</v>
      </c>
      <c r="I77" s="69">
        <v>0</v>
      </c>
      <c r="J77" s="78">
        <v>23</v>
      </c>
      <c r="K77" s="69">
        <v>0</v>
      </c>
      <c r="L77" s="77">
        <v>0</v>
      </c>
      <c r="U77" s="44"/>
      <c r="AF77" s="44"/>
      <c r="AQ77" s="44"/>
      <c r="BB77" s="44"/>
      <c r="BM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T77" s="44"/>
      <c r="DC77" s="44"/>
      <c r="DE77" s="44"/>
      <c r="DP77" s="44"/>
    </row>
    <row r="78" spans="1:120" x14ac:dyDescent="0.2">
      <c r="A78" s="22"/>
      <c r="B78" s="2" t="s">
        <v>81</v>
      </c>
      <c r="C78" s="68">
        <v>1</v>
      </c>
      <c r="D78" s="69">
        <v>0</v>
      </c>
      <c r="E78" s="69">
        <v>0</v>
      </c>
      <c r="F78" s="69">
        <v>0</v>
      </c>
      <c r="G78" s="77">
        <v>0</v>
      </c>
      <c r="H78" s="68">
        <v>0</v>
      </c>
      <c r="I78" s="69">
        <v>2</v>
      </c>
      <c r="J78" s="78">
        <v>0</v>
      </c>
      <c r="K78" s="69">
        <v>0</v>
      </c>
      <c r="L78" s="77">
        <v>0</v>
      </c>
      <c r="U78" s="44"/>
      <c r="AF78" s="44"/>
      <c r="AQ78" s="44"/>
      <c r="BB78" s="44"/>
      <c r="BM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T78" s="44"/>
      <c r="DC78" s="44"/>
      <c r="DE78" s="44"/>
      <c r="DP78" s="44"/>
    </row>
    <row r="79" spans="1:120" x14ac:dyDescent="0.2">
      <c r="A79" s="22"/>
      <c r="B79" s="2" t="s">
        <v>82</v>
      </c>
      <c r="C79" s="68">
        <v>38</v>
      </c>
      <c r="D79" s="69">
        <v>0</v>
      </c>
      <c r="E79" s="69">
        <v>0</v>
      </c>
      <c r="F79" s="69">
        <v>0</v>
      </c>
      <c r="G79" s="77">
        <v>0</v>
      </c>
      <c r="H79" s="68">
        <v>0</v>
      </c>
      <c r="I79" s="69">
        <v>0</v>
      </c>
      <c r="J79" s="78">
        <v>0</v>
      </c>
      <c r="K79" s="69">
        <v>0</v>
      </c>
      <c r="L79" s="77">
        <v>0</v>
      </c>
      <c r="U79" s="44"/>
      <c r="AF79" s="44"/>
      <c r="AQ79" s="44"/>
      <c r="BB79" s="44"/>
      <c r="BM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T79" s="44"/>
      <c r="DC79" s="44"/>
      <c r="DE79" s="44"/>
      <c r="DP79" s="44"/>
    </row>
    <row r="80" spans="1:120" x14ac:dyDescent="0.2">
      <c r="A80" s="22"/>
      <c r="B80" s="2" t="s">
        <v>83</v>
      </c>
      <c r="C80" s="68">
        <v>24</v>
      </c>
      <c r="D80" s="69">
        <v>0</v>
      </c>
      <c r="E80" s="69">
        <v>0</v>
      </c>
      <c r="F80" s="69">
        <v>0</v>
      </c>
      <c r="G80" s="77">
        <v>0</v>
      </c>
      <c r="H80" s="68">
        <v>0</v>
      </c>
      <c r="I80" s="69">
        <v>2</v>
      </c>
      <c r="J80" s="78">
        <v>508</v>
      </c>
      <c r="K80" s="69">
        <v>0</v>
      </c>
      <c r="L80" s="77">
        <v>0</v>
      </c>
      <c r="U80" s="44"/>
      <c r="AF80" s="44"/>
      <c r="AQ80" s="44"/>
      <c r="BB80" s="44"/>
      <c r="BM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T80" s="44"/>
      <c r="DC80" s="44"/>
      <c r="DE80" s="44"/>
      <c r="DP80" s="44"/>
    </row>
    <row r="81" spans="1:120" x14ac:dyDescent="0.2">
      <c r="A81" s="22"/>
      <c r="B81" s="2" t="s">
        <v>84</v>
      </c>
      <c r="C81" s="68">
        <v>46</v>
      </c>
      <c r="D81" s="69">
        <v>0</v>
      </c>
      <c r="E81" s="69">
        <v>0</v>
      </c>
      <c r="F81" s="69">
        <v>0</v>
      </c>
      <c r="G81" s="77">
        <v>0</v>
      </c>
      <c r="H81" s="68">
        <v>0</v>
      </c>
      <c r="I81" s="69">
        <v>0</v>
      </c>
      <c r="J81" s="78">
        <v>146</v>
      </c>
      <c r="K81" s="69">
        <v>0</v>
      </c>
      <c r="L81" s="77">
        <v>0</v>
      </c>
      <c r="U81" s="44"/>
      <c r="AF81" s="44"/>
      <c r="AQ81" s="44"/>
      <c r="BB81" s="44"/>
      <c r="BM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T81" s="44"/>
      <c r="DC81" s="44"/>
      <c r="DE81" s="44"/>
      <c r="DP81" s="44"/>
    </row>
    <row r="82" spans="1:120" x14ac:dyDescent="0.2">
      <c r="A82" s="22"/>
      <c r="B82" s="2" t="s">
        <v>85</v>
      </c>
      <c r="C82" s="68">
        <v>16</v>
      </c>
      <c r="D82" s="69">
        <v>0</v>
      </c>
      <c r="E82" s="69">
        <v>0</v>
      </c>
      <c r="F82" s="69">
        <v>0</v>
      </c>
      <c r="G82" s="77">
        <v>0</v>
      </c>
      <c r="H82" s="68">
        <v>0</v>
      </c>
      <c r="I82" s="69">
        <v>0</v>
      </c>
      <c r="J82" s="78">
        <v>755</v>
      </c>
      <c r="K82" s="69">
        <v>0</v>
      </c>
      <c r="L82" s="77">
        <v>0</v>
      </c>
      <c r="U82" s="44"/>
      <c r="AF82" s="44"/>
      <c r="AQ82" s="44"/>
      <c r="BB82" s="44"/>
      <c r="BM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T82" s="44"/>
      <c r="DC82" s="44"/>
      <c r="DE82" s="44"/>
      <c r="DP82" s="44"/>
    </row>
    <row r="83" spans="1:120" x14ac:dyDescent="0.2">
      <c r="A83" s="22"/>
      <c r="B83" s="2" t="s">
        <v>86</v>
      </c>
      <c r="C83" s="68">
        <v>30</v>
      </c>
      <c r="D83" s="69">
        <v>0</v>
      </c>
      <c r="E83" s="69">
        <v>26</v>
      </c>
      <c r="F83" s="69">
        <v>0</v>
      </c>
      <c r="G83" s="77">
        <v>0</v>
      </c>
      <c r="H83" s="68">
        <v>5</v>
      </c>
      <c r="I83" s="69">
        <v>0</v>
      </c>
      <c r="J83" s="78">
        <v>300</v>
      </c>
      <c r="K83" s="69">
        <v>0</v>
      </c>
      <c r="L83" s="77">
        <v>0</v>
      </c>
      <c r="U83" s="44"/>
      <c r="AF83" s="44"/>
      <c r="AQ83" s="44"/>
      <c r="BB83" s="44"/>
      <c r="BM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T83" s="44"/>
      <c r="DC83" s="44"/>
      <c r="DE83" s="44"/>
      <c r="DP83" s="44"/>
    </row>
    <row r="84" spans="1:120" x14ac:dyDescent="0.2">
      <c r="A84" s="22"/>
      <c r="B84" s="2" t="s">
        <v>87</v>
      </c>
      <c r="C84" s="68">
        <v>5</v>
      </c>
      <c r="D84" s="69">
        <v>0</v>
      </c>
      <c r="E84" s="69">
        <v>0</v>
      </c>
      <c r="F84" s="69">
        <v>0</v>
      </c>
      <c r="G84" s="77">
        <v>0</v>
      </c>
      <c r="H84" s="68">
        <v>0</v>
      </c>
      <c r="I84" s="69">
        <v>6</v>
      </c>
      <c r="J84" s="78">
        <v>3</v>
      </c>
      <c r="K84" s="69">
        <v>0</v>
      </c>
      <c r="L84" s="77">
        <v>0</v>
      </c>
      <c r="U84" s="44"/>
      <c r="AF84" s="44"/>
      <c r="AQ84" s="44"/>
      <c r="BB84" s="44"/>
      <c r="BM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T84" s="44"/>
      <c r="DC84" s="44"/>
      <c r="DE84" s="44"/>
      <c r="DP84" s="44"/>
    </row>
    <row r="85" spans="1:120" s="35" customFormat="1" x14ac:dyDescent="0.2">
      <c r="A85" s="17" t="s">
        <v>88</v>
      </c>
      <c r="B85" s="35" t="s">
        <v>12</v>
      </c>
      <c r="C85" s="67">
        <v>292</v>
      </c>
      <c r="D85" s="62">
        <v>0</v>
      </c>
      <c r="E85" s="62">
        <v>0</v>
      </c>
      <c r="F85" s="62">
        <v>0</v>
      </c>
      <c r="G85" s="72">
        <v>0</v>
      </c>
      <c r="H85" s="67">
        <v>2</v>
      </c>
      <c r="I85" s="62">
        <v>19</v>
      </c>
      <c r="J85" s="62">
        <v>6077</v>
      </c>
      <c r="K85" s="62">
        <v>0</v>
      </c>
      <c r="L85" s="72">
        <v>0</v>
      </c>
    </row>
    <row r="86" spans="1:120" x14ac:dyDescent="0.2">
      <c r="A86" s="22"/>
      <c r="B86" s="2" t="s">
        <v>89</v>
      </c>
      <c r="C86" s="68">
        <v>6</v>
      </c>
      <c r="D86" s="69">
        <v>0</v>
      </c>
      <c r="E86" s="69">
        <v>0</v>
      </c>
      <c r="F86" s="69">
        <v>0</v>
      </c>
      <c r="G86" s="77">
        <v>0</v>
      </c>
      <c r="H86" s="68">
        <v>0</v>
      </c>
      <c r="I86" s="69">
        <v>1</v>
      </c>
      <c r="J86" s="78">
        <v>56</v>
      </c>
      <c r="K86" s="69">
        <v>0</v>
      </c>
      <c r="L86" s="77">
        <v>0</v>
      </c>
      <c r="U86" s="44"/>
      <c r="AF86" s="44"/>
      <c r="AQ86" s="44"/>
      <c r="BB86" s="44"/>
      <c r="BM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T86" s="44"/>
      <c r="DC86" s="44"/>
      <c r="DE86" s="44"/>
      <c r="DP86" s="44"/>
    </row>
    <row r="87" spans="1:120" x14ac:dyDescent="0.2">
      <c r="A87" s="22"/>
      <c r="B87" s="2" t="s">
        <v>90</v>
      </c>
      <c r="C87" s="68">
        <v>23</v>
      </c>
      <c r="D87" s="69">
        <v>0</v>
      </c>
      <c r="E87" s="69">
        <v>0</v>
      </c>
      <c r="F87" s="69">
        <v>0</v>
      </c>
      <c r="G87" s="77">
        <v>0</v>
      </c>
      <c r="H87" s="68">
        <v>0</v>
      </c>
      <c r="I87" s="69">
        <v>0</v>
      </c>
      <c r="J87" s="78">
        <v>0</v>
      </c>
      <c r="K87" s="69">
        <v>0</v>
      </c>
      <c r="L87" s="77">
        <v>0</v>
      </c>
      <c r="U87" s="44"/>
      <c r="AF87" s="44"/>
      <c r="AQ87" s="44"/>
      <c r="BB87" s="44"/>
      <c r="BM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T87" s="44"/>
      <c r="DC87" s="44"/>
      <c r="DE87" s="44"/>
      <c r="DP87" s="44"/>
    </row>
    <row r="88" spans="1:120" x14ac:dyDescent="0.2">
      <c r="A88" s="22"/>
      <c r="B88" s="2" t="s">
        <v>91</v>
      </c>
      <c r="C88" s="68">
        <v>9</v>
      </c>
      <c r="D88" s="69">
        <v>0</v>
      </c>
      <c r="E88" s="69">
        <v>0</v>
      </c>
      <c r="F88" s="69">
        <v>0</v>
      </c>
      <c r="G88" s="77">
        <v>0</v>
      </c>
      <c r="H88" s="68">
        <v>0</v>
      </c>
      <c r="I88" s="69">
        <v>0</v>
      </c>
      <c r="J88" s="78">
        <v>41</v>
      </c>
      <c r="K88" s="69">
        <v>0</v>
      </c>
      <c r="L88" s="77">
        <v>0</v>
      </c>
      <c r="U88" s="44"/>
      <c r="AF88" s="44"/>
      <c r="AQ88" s="44"/>
      <c r="BB88" s="44"/>
      <c r="BM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T88" s="44"/>
      <c r="DC88" s="44"/>
      <c r="DE88" s="44"/>
      <c r="DP88" s="44"/>
    </row>
    <row r="89" spans="1:120" x14ac:dyDescent="0.2">
      <c r="A89" s="22"/>
      <c r="B89" s="2" t="s">
        <v>92</v>
      </c>
      <c r="C89" s="68">
        <v>15</v>
      </c>
      <c r="D89" s="69">
        <v>0</v>
      </c>
      <c r="E89" s="69">
        <v>0</v>
      </c>
      <c r="F89" s="69">
        <v>0</v>
      </c>
      <c r="G89" s="77">
        <v>0</v>
      </c>
      <c r="H89" s="68">
        <v>0</v>
      </c>
      <c r="I89" s="69">
        <v>0</v>
      </c>
      <c r="J89" s="78">
        <v>683</v>
      </c>
      <c r="K89" s="69">
        <v>0</v>
      </c>
      <c r="L89" s="77">
        <v>0</v>
      </c>
      <c r="U89" s="44"/>
      <c r="AF89" s="44"/>
      <c r="AQ89" s="44"/>
      <c r="BB89" s="44"/>
      <c r="BM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T89" s="44"/>
      <c r="DC89" s="44"/>
      <c r="DE89" s="44"/>
      <c r="DP89" s="44"/>
    </row>
    <row r="90" spans="1:120" x14ac:dyDescent="0.2">
      <c r="A90" s="22"/>
      <c r="B90" s="2" t="s">
        <v>93</v>
      </c>
      <c r="C90" s="68">
        <v>27</v>
      </c>
      <c r="D90" s="69">
        <v>0</v>
      </c>
      <c r="E90" s="69">
        <v>0</v>
      </c>
      <c r="F90" s="69">
        <v>0</v>
      </c>
      <c r="G90" s="77">
        <v>0</v>
      </c>
      <c r="H90" s="68">
        <v>1</v>
      </c>
      <c r="I90" s="69">
        <v>3</v>
      </c>
      <c r="J90" s="78">
        <v>266</v>
      </c>
      <c r="K90" s="69">
        <v>0</v>
      </c>
      <c r="L90" s="77">
        <v>0</v>
      </c>
      <c r="U90" s="44"/>
      <c r="AF90" s="44"/>
      <c r="AQ90" s="44"/>
      <c r="BB90" s="44"/>
      <c r="BM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T90" s="44"/>
      <c r="DC90" s="44"/>
      <c r="DE90" s="44"/>
      <c r="DP90" s="44"/>
    </row>
    <row r="91" spans="1:120" x14ac:dyDescent="0.2">
      <c r="A91" s="22"/>
      <c r="B91" s="2" t="s">
        <v>94</v>
      </c>
      <c r="C91" s="68">
        <v>14</v>
      </c>
      <c r="D91" s="69">
        <v>0</v>
      </c>
      <c r="E91" s="69">
        <v>0</v>
      </c>
      <c r="F91" s="69">
        <v>0</v>
      </c>
      <c r="G91" s="77">
        <v>0</v>
      </c>
      <c r="H91" s="68">
        <v>1</v>
      </c>
      <c r="I91" s="69">
        <v>0</v>
      </c>
      <c r="J91" s="78">
        <v>1123</v>
      </c>
      <c r="K91" s="69">
        <v>0</v>
      </c>
      <c r="L91" s="77">
        <v>0</v>
      </c>
      <c r="U91" s="44"/>
      <c r="AF91" s="44"/>
      <c r="AQ91" s="44"/>
      <c r="BB91" s="44"/>
      <c r="BM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T91" s="44"/>
      <c r="DC91" s="44"/>
      <c r="DE91" s="44"/>
      <c r="DP91" s="44"/>
    </row>
    <row r="92" spans="1:120" x14ac:dyDescent="0.2">
      <c r="A92" s="22"/>
      <c r="B92" s="2" t="s">
        <v>95</v>
      </c>
      <c r="C92" s="68">
        <v>32</v>
      </c>
      <c r="D92" s="69">
        <v>0</v>
      </c>
      <c r="E92" s="69">
        <v>0</v>
      </c>
      <c r="F92" s="69">
        <v>0</v>
      </c>
      <c r="G92" s="77">
        <v>0</v>
      </c>
      <c r="H92" s="68">
        <v>0</v>
      </c>
      <c r="I92" s="69">
        <v>15</v>
      </c>
      <c r="J92" s="78">
        <v>243</v>
      </c>
      <c r="K92" s="69">
        <v>0</v>
      </c>
      <c r="L92" s="77">
        <v>0</v>
      </c>
      <c r="U92" s="44"/>
      <c r="AF92" s="44"/>
      <c r="AQ92" s="44"/>
      <c r="BB92" s="44"/>
      <c r="BM92" s="44"/>
      <c r="BX92" s="44"/>
      <c r="BY92" s="44"/>
      <c r="BZ92" s="44"/>
      <c r="CA92" s="44"/>
      <c r="CB92" s="44"/>
      <c r="CC92" s="44"/>
      <c r="CD92" s="44"/>
      <c r="CE92" s="44"/>
      <c r="CF92" s="44"/>
      <c r="CG92" s="44"/>
      <c r="CH92" s="44"/>
      <c r="CI92" s="44"/>
      <c r="CT92" s="44"/>
      <c r="DC92" s="44"/>
      <c r="DE92" s="44"/>
      <c r="DP92" s="44"/>
    </row>
    <row r="93" spans="1:120" x14ac:dyDescent="0.2">
      <c r="A93" s="22"/>
      <c r="B93" s="2" t="s">
        <v>96</v>
      </c>
      <c r="C93" s="68">
        <v>75</v>
      </c>
      <c r="D93" s="69">
        <v>0</v>
      </c>
      <c r="E93" s="69">
        <v>0</v>
      </c>
      <c r="F93" s="69">
        <v>0</v>
      </c>
      <c r="G93" s="77">
        <v>0</v>
      </c>
      <c r="H93" s="68">
        <v>0</v>
      </c>
      <c r="I93" s="69">
        <v>0</v>
      </c>
      <c r="J93" s="78">
        <v>103</v>
      </c>
      <c r="K93" s="69">
        <v>0</v>
      </c>
      <c r="L93" s="77">
        <v>0</v>
      </c>
      <c r="U93" s="44"/>
      <c r="AF93" s="44"/>
      <c r="AQ93" s="44"/>
      <c r="BB93" s="44"/>
      <c r="BM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T93" s="44"/>
      <c r="DC93" s="44"/>
      <c r="DE93" s="44"/>
      <c r="DP93" s="44"/>
    </row>
    <row r="94" spans="1:120" x14ac:dyDescent="0.2">
      <c r="A94" s="22"/>
      <c r="B94" s="2" t="s">
        <v>97</v>
      </c>
      <c r="C94" s="68">
        <v>23</v>
      </c>
      <c r="D94" s="69">
        <v>0</v>
      </c>
      <c r="E94" s="69">
        <v>0</v>
      </c>
      <c r="F94" s="69">
        <v>0</v>
      </c>
      <c r="G94" s="77">
        <v>0</v>
      </c>
      <c r="H94" s="68">
        <v>0</v>
      </c>
      <c r="I94" s="69">
        <v>0</v>
      </c>
      <c r="J94" s="78">
        <v>3250</v>
      </c>
      <c r="K94" s="69">
        <v>0</v>
      </c>
      <c r="L94" s="77">
        <v>0</v>
      </c>
      <c r="U94" s="44"/>
      <c r="AF94" s="44"/>
      <c r="AQ94" s="44"/>
      <c r="BB94" s="44"/>
      <c r="BM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T94" s="44"/>
      <c r="DC94" s="44"/>
      <c r="DE94" s="44"/>
      <c r="DP94" s="44"/>
    </row>
    <row r="95" spans="1:120" x14ac:dyDescent="0.2">
      <c r="A95" s="22"/>
      <c r="B95" s="2" t="s">
        <v>98</v>
      </c>
      <c r="C95" s="68">
        <v>9</v>
      </c>
      <c r="D95" s="69">
        <v>0</v>
      </c>
      <c r="E95" s="69">
        <v>0</v>
      </c>
      <c r="F95" s="69">
        <v>0</v>
      </c>
      <c r="G95" s="77">
        <v>0</v>
      </c>
      <c r="H95" s="68">
        <v>0</v>
      </c>
      <c r="I95" s="69">
        <v>0</v>
      </c>
      <c r="J95" s="78">
        <v>110</v>
      </c>
      <c r="K95" s="69">
        <v>0</v>
      </c>
      <c r="L95" s="77">
        <v>0</v>
      </c>
      <c r="U95" s="44"/>
      <c r="AF95" s="44"/>
      <c r="AQ95" s="44"/>
      <c r="BB95" s="44"/>
      <c r="BM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T95" s="44"/>
      <c r="DC95" s="44"/>
      <c r="DE95" s="44"/>
      <c r="DP95" s="44"/>
    </row>
    <row r="96" spans="1:120" x14ac:dyDescent="0.2">
      <c r="A96" s="22"/>
      <c r="B96" s="2" t="s">
        <v>99</v>
      </c>
      <c r="C96" s="68">
        <v>59</v>
      </c>
      <c r="D96" s="69">
        <v>0</v>
      </c>
      <c r="E96" s="69">
        <v>0</v>
      </c>
      <c r="F96" s="69">
        <v>0</v>
      </c>
      <c r="G96" s="77">
        <v>0</v>
      </c>
      <c r="H96" s="68">
        <v>0</v>
      </c>
      <c r="I96" s="69">
        <v>0</v>
      </c>
      <c r="J96" s="78">
        <v>202</v>
      </c>
      <c r="K96" s="69">
        <v>0</v>
      </c>
      <c r="L96" s="77">
        <v>0</v>
      </c>
      <c r="U96" s="44"/>
      <c r="AF96" s="44"/>
      <c r="AQ96" s="44"/>
      <c r="BB96" s="44"/>
      <c r="BM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T96" s="44"/>
      <c r="DC96" s="44"/>
      <c r="DE96" s="44"/>
      <c r="DP96" s="44"/>
    </row>
    <row r="97" spans="1:120" s="35" customFormat="1" x14ac:dyDescent="0.2">
      <c r="A97" s="17" t="s">
        <v>100</v>
      </c>
      <c r="B97" s="35" t="s">
        <v>12</v>
      </c>
      <c r="C97" s="67">
        <v>399</v>
      </c>
      <c r="D97" s="62">
        <v>0</v>
      </c>
      <c r="E97" s="62">
        <v>0</v>
      </c>
      <c r="F97" s="62">
        <v>0</v>
      </c>
      <c r="G97" s="72">
        <v>0</v>
      </c>
      <c r="H97" s="67">
        <v>16</v>
      </c>
      <c r="I97" s="62">
        <v>21</v>
      </c>
      <c r="J97" s="62">
        <v>3753</v>
      </c>
      <c r="K97" s="62">
        <v>5</v>
      </c>
      <c r="L97" s="72">
        <v>16</v>
      </c>
    </row>
    <row r="98" spans="1:120" x14ac:dyDescent="0.2">
      <c r="A98" s="22"/>
      <c r="B98" s="2" t="s">
        <v>101</v>
      </c>
      <c r="C98" s="68">
        <v>1</v>
      </c>
      <c r="D98" s="69">
        <v>0</v>
      </c>
      <c r="E98" s="69">
        <v>0</v>
      </c>
      <c r="F98" s="69">
        <v>0</v>
      </c>
      <c r="G98" s="77">
        <v>0</v>
      </c>
      <c r="H98" s="68">
        <v>0</v>
      </c>
      <c r="I98" s="69">
        <v>1</v>
      </c>
      <c r="J98" s="78">
        <v>26</v>
      </c>
      <c r="K98" s="69">
        <v>0</v>
      </c>
      <c r="L98" s="77">
        <v>0</v>
      </c>
      <c r="U98" s="44"/>
      <c r="AF98" s="44"/>
      <c r="AQ98" s="44"/>
      <c r="BB98" s="44"/>
      <c r="BM98" s="44"/>
      <c r="BX98" s="44"/>
      <c r="BY98" s="44"/>
      <c r="BZ98" s="44"/>
      <c r="CA98" s="44"/>
      <c r="CB98" s="44"/>
      <c r="CC98" s="44"/>
      <c r="CD98" s="44"/>
      <c r="CE98" s="44"/>
      <c r="CF98" s="44"/>
      <c r="CG98" s="44"/>
      <c r="CH98" s="44"/>
      <c r="CI98" s="44"/>
      <c r="CT98" s="44"/>
      <c r="DC98" s="44"/>
      <c r="DE98" s="44"/>
      <c r="DP98" s="44"/>
    </row>
    <row r="99" spans="1:120" x14ac:dyDescent="0.2">
      <c r="A99" s="22"/>
      <c r="B99" s="2" t="s">
        <v>102</v>
      </c>
      <c r="C99" s="68">
        <v>57</v>
      </c>
      <c r="D99" s="69">
        <v>0</v>
      </c>
      <c r="E99" s="69">
        <v>0</v>
      </c>
      <c r="F99" s="69">
        <v>0</v>
      </c>
      <c r="G99" s="77">
        <v>0</v>
      </c>
      <c r="H99" s="68">
        <v>9</v>
      </c>
      <c r="I99" s="69">
        <v>0</v>
      </c>
      <c r="J99" s="78">
        <v>0</v>
      </c>
      <c r="K99" s="69">
        <v>3</v>
      </c>
      <c r="L99" s="77">
        <v>0</v>
      </c>
      <c r="U99" s="44"/>
      <c r="AF99" s="44"/>
      <c r="AQ99" s="44"/>
      <c r="BB99" s="44"/>
      <c r="BM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T99" s="44"/>
      <c r="DC99" s="44"/>
      <c r="DE99" s="44"/>
      <c r="DP99" s="44"/>
    </row>
    <row r="100" spans="1:120" x14ac:dyDescent="0.2">
      <c r="A100" s="22"/>
      <c r="B100" s="2" t="s">
        <v>103</v>
      </c>
      <c r="C100" s="68">
        <v>24</v>
      </c>
      <c r="D100" s="69">
        <v>0</v>
      </c>
      <c r="E100" s="69">
        <v>0</v>
      </c>
      <c r="F100" s="69">
        <v>0</v>
      </c>
      <c r="G100" s="77">
        <v>0</v>
      </c>
      <c r="H100" s="68">
        <v>0</v>
      </c>
      <c r="I100" s="69">
        <v>0</v>
      </c>
      <c r="J100" s="78">
        <v>0</v>
      </c>
      <c r="K100" s="69">
        <v>0</v>
      </c>
      <c r="L100" s="77">
        <v>0</v>
      </c>
      <c r="U100" s="44"/>
      <c r="AF100" s="44"/>
      <c r="AQ100" s="44"/>
      <c r="BB100" s="44"/>
      <c r="BM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T100" s="44"/>
      <c r="DC100" s="44"/>
      <c r="DE100" s="44"/>
      <c r="DP100" s="44"/>
    </row>
    <row r="101" spans="1:120" x14ac:dyDescent="0.2">
      <c r="A101" s="22"/>
      <c r="B101" s="2" t="s">
        <v>104</v>
      </c>
      <c r="C101" s="68">
        <v>20</v>
      </c>
      <c r="D101" s="69">
        <v>0</v>
      </c>
      <c r="E101" s="69">
        <v>0</v>
      </c>
      <c r="F101" s="69">
        <v>0</v>
      </c>
      <c r="G101" s="77">
        <v>0</v>
      </c>
      <c r="H101" s="68">
        <v>0</v>
      </c>
      <c r="I101" s="69">
        <v>0</v>
      </c>
      <c r="J101" s="78">
        <v>6</v>
      </c>
      <c r="K101" s="69">
        <v>2</v>
      </c>
      <c r="L101" s="77">
        <v>3</v>
      </c>
      <c r="U101" s="44"/>
      <c r="AF101" s="44"/>
      <c r="AQ101" s="44"/>
      <c r="BB101" s="44"/>
      <c r="BM101" s="44"/>
      <c r="BX101" s="44"/>
      <c r="BY101" s="44"/>
      <c r="BZ101" s="44"/>
      <c r="CA101" s="44"/>
      <c r="CB101" s="44"/>
      <c r="CC101" s="44"/>
      <c r="CD101" s="44"/>
      <c r="CE101" s="44"/>
      <c r="CF101" s="44"/>
      <c r="CG101" s="44"/>
      <c r="CH101" s="44"/>
      <c r="CI101" s="44"/>
      <c r="CT101" s="44"/>
      <c r="DC101" s="44"/>
      <c r="DE101" s="44"/>
      <c r="DP101" s="44"/>
    </row>
    <row r="102" spans="1:120" x14ac:dyDescent="0.2">
      <c r="A102" s="22"/>
      <c r="B102" s="2" t="s">
        <v>105</v>
      </c>
      <c r="C102" s="68">
        <v>32</v>
      </c>
      <c r="D102" s="69">
        <v>0</v>
      </c>
      <c r="E102" s="69">
        <v>0</v>
      </c>
      <c r="F102" s="69">
        <v>0</v>
      </c>
      <c r="G102" s="77">
        <v>0</v>
      </c>
      <c r="H102" s="68">
        <v>0</v>
      </c>
      <c r="I102" s="69">
        <v>0</v>
      </c>
      <c r="J102" s="78">
        <v>8</v>
      </c>
      <c r="K102" s="69">
        <v>0</v>
      </c>
      <c r="L102" s="77">
        <v>1</v>
      </c>
      <c r="U102" s="44"/>
      <c r="AF102" s="44"/>
      <c r="AQ102" s="44"/>
      <c r="BB102" s="44"/>
      <c r="BM102" s="44"/>
      <c r="BX102" s="44"/>
      <c r="BY102" s="44"/>
      <c r="BZ102" s="44"/>
      <c r="CA102" s="44"/>
      <c r="CB102" s="44"/>
      <c r="CC102" s="44"/>
      <c r="CD102" s="44"/>
      <c r="CE102" s="44"/>
      <c r="CF102" s="44"/>
      <c r="CG102" s="44"/>
      <c r="CH102" s="44"/>
      <c r="CI102" s="44"/>
      <c r="CT102" s="44"/>
      <c r="DC102" s="44"/>
      <c r="DE102" s="44"/>
      <c r="DP102" s="44"/>
    </row>
    <row r="103" spans="1:120" x14ac:dyDescent="0.2">
      <c r="A103" s="22"/>
      <c r="B103" s="2" t="s">
        <v>106</v>
      </c>
      <c r="C103" s="68">
        <v>18</v>
      </c>
      <c r="D103" s="69">
        <v>0</v>
      </c>
      <c r="E103" s="69">
        <v>0</v>
      </c>
      <c r="F103" s="69">
        <v>0</v>
      </c>
      <c r="G103" s="77">
        <v>0</v>
      </c>
      <c r="H103" s="68">
        <v>1</v>
      </c>
      <c r="I103" s="69">
        <v>0</v>
      </c>
      <c r="J103" s="78">
        <v>8</v>
      </c>
      <c r="K103" s="69">
        <v>0</v>
      </c>
      <c r="L103" s="77">
        <v>0</v>
      </c>
      <c r="U103" s="44"/>
      <c r="AF103" s="44"/>
      <c r="AQ103" s="44"/>
      <c r="BB103" s="44"/>
      <c r="BM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T103" s="44"/>
      <c r="DC103" s="44"/>
      <c r="DE103" s="44"/>
      <c r="DP103" s="44"/>
    </row>
    <row r="104" spans="1:120" x14ac:dyDescent="0.2">
      <c r="A104" s="22"/>
      <c r="B104" s="2" t="s">
        <v>107</v>
      </c>
      <c r="C104" s="68">
        <v>1</v>
      </c>
      <c r="D104" s="69">
        <v>0</v>
      </c>
      <c r="E104" s="69">
        <v>0</v>
      </c>
      <c r="F104" s="69">
        <v>0</v>
      </c>
      <c r="G104" s="77">
        <v>0</v>
      </c>
      <c r="H104" s="68">
        <v>0</v>
      </c>
      <c r="I104" s="69">
        <v>0</v>
      </c>
      <c r="J104" s="78">
        <v>570</v>
      </c>
      <c r="K104" s="69">
        <v>0</v>
      </c>
      <c r="L104" s="77">
        <v>0</v>
      </c>
      <c r="U104" s="44"/>
      <c r="AF104" s="44"/>
      <c r="AQ104" s="44"/>
      <c r="BB104" s="44"/>
      <c r="BM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T104" s="44"/>
      <c r="DC104" s="44"/>
      <c r="DE104" s="44"/>
      <c r="DP104" s="44"/>
    </row>
    <row r="105" spans="1:120" x14ac:dyDescent="0.2">
      <c r="A105" s="22"/>
      <c r="B105" s="2" t="s">
        <v>108</v>
      </c>
      <c r="C105" s="68">
        <v>1</v>
      </c>
      <c r="D105" s="69">
        <v>0</v>
      </c>
      <c r="E105" s="69">
        <v>0</v>
      </c>
      <c r="F105" s="69">
        <v>0</v>
      </c>
      <c r="G105" s="77">
        <v>0</v>
      </c>
      <c r="H105" s="68">
        <v>0</v>
      </c>
      <c r="I105" s="69">
        <v>0</v>
      </c>
      <c r="J105" s="78">
        <v>10</v>
      </c>
      <c r="K105" s="69">
        <v>0</v>
      </c>
      <c r="L105" s="77">
        <v>2</v>
      </c>
      <c r="U105" s="44"/>
      <c r="AF105" s="44"/>
      <c r="AQ105" s="44"/>
      <c r="BB105" s="44"/>
      <c r="BM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T105" s="44"/>
      <c r="DC105" s="44"/>
      <c r="DE105" s="44"/>
      <c r="DP105" s="44"/>
    </row>
    <row r="106" spans="1:120" x14ac:dyDescent="0.2">
      <c r="A106" s="22"/>
      <c r="B106" s="2" t="s">
        <v>109</v>
      </c>
      <c r="C106" s="68">
        <v>20</v>
      </c>
      <c r="D106" s="69">
        <v>0</v>
      </c>
      <c r="E106" s="69">
        <v>0</v>
      </c>
      <c r="F106" s="69">
        <v>0</v>
      </c>
      <c r="G106" s="77">
        <v>0</v>
      </c>
      <c r="H106" s="68">
        <v>0</v>
      </c>
      <c r="I106" s="69">
        <v>20</v>
      </c>
      <c r="J106" s="78">
        <v>5</v>
      </c>
      <c r="K106" s="69">
        <v>0</v>
      </c>
      <c r="L106" s="77">
        <v>10</v>
      </c>
      <c r="U106" s="44"/>
      <c r="AF106" s="44"/>
      <c r="AQ106" s="44"/>
      <c r="BB106" s="44"/>
      <c r="BM106" s="44"/>
      <c r="BX106" s="44"/>
      <c r="BY106" s="44"/>
      <c r="BZ106" s="44"/>
      <c r="CA106" s="44"/>
      <c r="CB106" s="44"/>
      <c r="CC106" s="44"/>
      <c r="CD106" s="44"/>
      <c r="CE106" s="44"/>
      <c r="CF106" s="44"/>
      <c r="CG106" s="44"/>
      <c r="CH106" s="44"/>
      <c r="CI106" s="44"/>
      <c r="CT106" s="44"/>
      <c r="DC106" s="44"/>
      <c r="DE106" s="44"/>
      <c r="DP106" s="44"/>
    </row>
    <row r="107" spans="1:120" x14ac:dyDescent="0.2">
      <c r="A107" s="22"/>
      <c r="B107" s="2" t="s">
        <v>110</v>
      </c>
      <c r="C107" s="68">
        <v>49</v>
      </c>
      <c r="D107" s="69">
        <v>0</v>
      </c>
      <c r="E107" s="69">
        <v>0</v>
      </c>
      <c r="F107" s="69">
        <v>0</v>
      </c>
      <c r="G107" s="77">
        <v>0</v>
      </c>
      <c r="H107" s="68">
        <v>0</v>
      </c>
      <c r="I107" s="69">
        <v>0</v>
      </c>
      <c r="J107" s="78">
        <v>2586</v>
      </c>
      <c r="K107" s="69">
        <v>0</v>
      </c>
      <c r="L107" s="77">
        <v>0</v>
      </c>
      <c r="U107" s="44"/>
      <c r="AF107" s="44"/>
      <c r="AQ107" s="44"/>
      <c r="BB107" s="44"/>
      <c r="BM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T107" s="44"/>
      <c r="DC107" s="44"/>
      <c r="DE107" s="44"/>
      <c r="DP107" s="44"/>
    </row>
    <row r="108" spans="1:120" x14ac:dyDescent="0.2">
      <c r="A108" s="22"/>
      <c r="B108" s="2" t="s">
        <v>111</v>
      </c>
      <c r="C108" s="68">
        <v>176</v>
      </c>
      <c r="D108" s="69">
        <v>0</v>
      </c>
      <c r="E108" s="69">
        <v>0</v>
      </c>
      <c r="F108" s="69">
        <v>0</v>
      </c>
      <c r="G108" s="77">
        <v>0</v>
      </c>
      <c r="H108" s="68">
        <v>6</v>
      </c>
      <c r="I108" s="69">
        <v>0</v>
      </c>
      <c r="J108" s="78">
        <v>534</v>
      </c>
      <c r="K108" s="69">
        <v>0</v>
      </c>
      <c r="L108" s="77">
        <v>0</v>
      </c>
      <c r="U108" s="44"/>
      <c r="AF108" s="44"/>
      <c r="AQ108" s="44"/>
      <c r="BB108" s="44"/>
      <c r="BM108" s="44"/>
      <c r="BX108" s="44"/>
      <c r="BY108" s="44"/>
      <c r="BZ108" s="44"/>
      <c r="CA108" s="44"/>
      <c r="CB108" s="44"/>
      <c r="CC108" s="44"/>
      <c r="CD108" s="44"/>
      <c r="CE108" s="44"/>
      <c r="CF108" s="44"/>
      <c r="CG108" s="44"/>
      <c r="CH108" s="44"/>
      <c r="CI108" s="44"/>
      <c r="CT108" s="44"/>
      <c r="DC108" s="44"/>
      <c r="DE108" s="44"/>
      <c r="DP108" s="44"/>
    </row>
    <row r="109" spans="1:120" s="35" customFormat="1" x14ac:dyDescent="0.2">
      <c r="A109" s="17" t="s">
        <v>112</v>
      </c>
      <c r="B109" s="35" t="s">
        <v>12</v>
      </c>
      <c r="C109" s="67">
        <v>543</v>
      </c>
      <c r="D109" s="62">
        <v>0</v>
      </c>
      <c r="E109" s="62">
        <v>0</v>
      </c>
      <c r="F109" s="62">
        <v>0</v>
      </c>
      <c r="G109" s="72">
        <v>0</v>
      </c>
      <c r="H109" s="67">
        <v>1</v>
      </c>
      <c r="I109" s="62">
        <v>25</v>
      </c>
      <c r="J109" s="62">
        <v>6195</v>
      </c>
      <c r="K109" s="62">
        <v>7</v>
      </c>
      <c r="L109" s="72">
        <v>187</v>
      </c>
    </row>
    <row r="110" spans="1:120" x14ac:dyDescent="0.2">
      <c r="A110" s="22"/>
      <c r="B110" s="2" t="s">
        <v>113</v>
      </c>
      <c r="C110" s="68">
        <v>51</v>
      </c>
      <c r="D110" s="69">
        <v>0</v>
      </c>
      <c r="E110" s="69">
        <v>0</v>
      </c>
      <c r="F110" s="69">
        <v>0</v>
      </c>
      <c r="G110" s="77">
        <v>0</v>
      </c>
      <c r="H110" s="68">
        <v>0</v>
      </c>
      <c r="I110" s="69">
        <v>0</v>
      </c>
      <c r="J110" s="78">
        <v>14</v>
      </c>
      <c r="K110" s="69">
        <v>0</v>
      </c>
      <c r="L110" s="77">
        <v>1</v>
      </c>
      <c r="U110" s="44"/>
      <c r="AF110" s="44"/>
      <c r="AQ110" s="44"/>
      <c r="BB110" s="44"/>
      <c r="BM110" s="44"/>
      <c r="BX110" s="44"/>
      <c r="BY110" s="44"/>
      <c r="BZ110" s="44"/>
      <c r="CA110" s="44"/>
      <c r="CB110" s="44"/>
      <c r="CC110" s="44"/>
      <c r="CD110" s="44"/>
      <c r="CE110" s="44"/>
      <c r="CF110" s="44"/>
      <c r="CG110" s="44"/>
      <c r="CH110" s="44"/>
      <c r="CI110" s="44"/>
      <c r="CT110" s="44"/>
      <c r="DC110" s="44"/>
      <c r="DE110" s="44"/>
      <c r="DP110" s="44"/>
    </row>
    <row r="111" spans="1:120" x14ac:dyDescent="0.2">
      <c r="A111" s="22"/>
      <c r="B111" s="2" t="s">
        <v>114</v>
      </c>
      <c r="C111" s="68">
        <v>93</v>
      </c>
      <c r="D111" s="69">
        <v>0</v>
      </c>
      <c r="E111" s="69">
        <v>0</v>
      </c>
      <c r="F111" s="69">
        <v>0</v>
      </c>
      <c r="G111" s="77">
        <v>0</v>
      </c>
      <c r="H111" s="68">
        <v>0</v>
      </c>
      <c r="I111" s="69">
        <v>0</v>
      </c>
      <c r="J111" s="78">
        <v>1203</v>
      </c>
      <c r="K111" s="69">
        <v>0</v>
      </c>
      <c r="L111" s="77">
        <v>1</v>
      </c>
      <c r="U111" s="44"/>
      <c r="AF111" s="44"/>
      <c r="AQ111" s="44"/>
      <c r="BB111" s="44"/>
      <c r="BM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T111" s="44"/>
      <c r="DC111" s="44"/>
      <c r="DE111" s="44"/>
      <c r="DP111" s="44"/>
    </row>
    <row r="112" spans="1:120" x14ac:dyDescent="0.2">
      <c r="A112" s="22"/>
      <c r="B112" s="2" t="s">
        <v>115</v>
      </c>
      <c r="C112" s="68">
        <v>28</v>
      </c>
      <c r="D112" s="69">
        <v>0</v>
      </c>
      <c r="E112" s="69">
        <v>0</v>
      </c>
      <c r="F112" s="69">
        <v>0</v>
      </c>
      <c r="G112" s="77">
        <v>0</v>
      </c>
      <c r="H112" s="68">
        <v>0</v>
      </c>
      <c r="I112" s="69">
        <v>3</v>
      </c>
      <c r="J112" s="78">
        <v>652</v>
      </c>
      <c r="K112" s="69">
        <v>4</v>
      </c>
      <c r="L112" s="77">
        <v>57</v>
      </c>
      <c r="U112" s="44"/>
      <c r="AF112" s="44"/>
      <c r="AQ112" s="44"/>
      <c r="BB112" s="44"/>
      <c r="BM112" s="44"/>
      <c r="BX112" s="44"/>
      <c r="BY112" s="44"/>
      <c r="BZ112" s="44"/>
      <c r="CA112" s="44"/>
      <c r="CB112" s="44"/>
      <c r="CC112" s="44"/>
      <c r="CD112" s="44"/>
      <c r="CE112" s="44"/>
      <c r="CF112" s="44"/>
      <c r="CG112" s="44"/>
      <c r="CH112" s="44"/>
      <c r="CI112" s="44"/>
      <c r="CT112" s="44"/>
      <c r="DC112" s="44"/>
      <c r="DE112" s="44"/>
      <c r="DP112" s="44"/>
    </row>
    <row r="113" spans="1:120" x14ac:dyDescent="0.2">
      <c r="A113" s="22"/>
      <c r="B113" s="2" t="s">
        <v>116</v>
      </c>
      <c r="C113" s="68">
        <v>95</v>
      </c>
      <c r="D113" s="69">
        <v>0</v>
      </c>
      <c r="E113" s="69">
        <v>0</v>
      </c>
      <c r="F113" s="69">
        <v>0</v>
      </c>
      <c r="G113" s="77">
        <v>0</v>
      </c>
      <c r="H113" s="68">
        <v>0</v>
      </c>
      <c r="I113" s="69">
        <v>0</v>
      </c>
      <c r="J113" s="78">
        <v>23</v>
      </c>
      <c r="K113" s="69">
        <v>0</v>
      </c>
      <c r="L113" s="77">
        <v>0</v>
      </c>
      <c r="U113" s="44"/>
      <c r="AF113" s="44"/>
      <c r="AQ113" s="44"/>
      <c r="BB113" s="44"/>
      <c r="BM113" s="44"/>
      <c r="BX113" s="44"/>
      <c r="BY113" s="44"/>
      <c r="BZ113" s="44"/>
      <c r="CA113" s="44"/>
      <c r="CB113" s="44"/>
      <c r="CC113" s="44"/>
      <c r="CD113" s="44"/>
      <c r="CE113" s="44"/>
      <c r="CF113" s="44"/>
      <c r="CG113" s="44"/>
      <c r="CH113" s="44"/>
      <c r="CI113" s="44"/>
      <c r="CT113" s="44"/>
      <c r="DC113" s="44"/>
      <c r="DE113" s="44"/>
      <c r="DP113" s="44"/>
    </row>
    <row r="114" spans="1:120" x14ac:dyDescent="0.2">
      <c r="A114" s="22"/>
      <c r="B114" s="2" t="s">
        <v>117</v>
      </c>
      <c r="C114" s="68">
        <v>57</v>
      </c>
      <c r="D114" s="69">
        <v>0</v>
      </c>
      <c r="E114" s="69">
        <v>0</v>
      </c>
      <c r="F114" s="69">
        <v>0</v>
      </c>
      <c r="G114" s="77">
        <v>0</v>
      </c>
      <c r="H114" s="68">
        <v>0</v>
      </c>
      <c r="I114" s="69">
        <v>0</v>
      </c>
      <c r="J114" s="78">
        <v>21</v>
      </c>
      <c r="K114" s="69">
        <v>0</v>
      </c>
      <c r="L114" s="77">
        <v>1</v>
      </c>
      <c r="U114" s="44"/>
      <c r="AF114" s="44"/>
      <c r="AQ114" s="44"/>
      <c r="BB114" s="44"/>
      <c r="BM114" s="44"/>
      <c r="BX114" s="44"/>
      <c r="BY114" s="44"/>
      <c r="BZ114" s="44"/>
      <c r="CA114" s="44"/>
      <c r="CB114" s="44"/>
      <c r="CC114" s="44"/>
      <c r="CD114" s="44"/>
      <c r="CE114" s="44"/>
      <c r="CF114" s="44"/>
      <c r="CG114" s="44"/>
      <c r="CH114" s="44"/>
      <c r="CI114" s="44"/>
      <c r="CT114" s="44"/>
      <c r="DC114" s="44"/>
      <c r="DE114" s="44"/>
      <c r="DP114" s="44"/>
    </row>
    <row r="115" spans="1:120" x14ac:dyDescent="0.2">
      <c r="A115" s="22"/>
      <c r="B115" s="2" t="s">
        <v>118</v>
      </c>
      <c r="C115" s="68">
        <v>106</v>
      </c>
      <c r="D115" s="69">
        <v>0</v>
      </c>
      <c r="E115" s="69">
        <v>0</v>
      </c>
      <c r="F115" s="69">
        <v>0</v>
      </c>
      <c r="G115" s="77">
        <v>0</v>
      </c>
      <c r="H115" s="68">
        <v>0</v>
      </c>
      <c r="I115" s="69">
        <v>0</v>
      </c>
      <c r="J115" s="78">
        <v>132</v>
      </c>
      <c r="K115" s="69">
        <v>0</v>
      </c>
      <c r="L115" s="77">
        <v>0</v>
      </c>
      <c r="U115" s="44"/>
      <c r="AF115" s="44"/>
      <c r="AQ115" s="44"/>
      <c r="BB115" s="44"/>
      <c r="BM115" s="44"/>
      <c r="BX115" s="44"/>
      <c r="BY115" s="44"/>
      <c r="BZ115" s="44"/>
      <c r="CA115" s="44"/>
      <c r="CB115" s="44"/>
      <c r="CC115" s="44"/>
      <c r="CD115" s="44"/>
      <c r="CE115" s="44"/>
      <c r="CF115" s="44"/>
      <c r="CG115" s="44"/>
      <c r="CH115" s="44"/>
      <c r="CI115" s="44"/>
      <c r="CT115" s="44"/>
      <c r="DC115" s="44"/>
      <c r="DE115" s="44"/>
      <c r="DP115" s="44"/>
    </row>
    <row r="116" spans="1:120" x14ac:dyDescent="0.2">
      <c r="A116" s="22"/>
      <c r="B116" s="2" t="s">
        <v>119</v>
      </c>
      <c r="C116" s="68">
        <v>27</v>
      </c>
      <c r="D116" s="69">
        <v>0</v>
      </c>
      <c r="E116" s="69">
        <v>0</v>
      </c>
      <c r="F116" s="69">
        <v>0</v>
      </c>
      <c r="G116" s="77">
        <v>0</v>
      </c>
      <c r="H116" s="68">
        <v>0</v>
      </c>
      <c r="I116" s="69">
        <v>16</v>
      </c>
      <c r="J116" s="78">
        <v>319</v>
      </c>
      <c r="K116" s="69">
        <v>0</v>
      </c>
      <c r="L116" s="77">
        <v>3</v>
      </c>
      <c r="U116" s="44"/>
      <c r="AF116" s="44"/>
      <c r="AQ116" s="44"/>
      <c r="BB116" s="44"/>
      <c r="BM116" s="44"/>
      <c r="BX116" s="44"/>
      <c r="BY116" s="44"/>
      <c r="BZ116" s="44"/>
      <c r="CA116" s="44"/>
      <c r="CB116" s="44"/>
      <c r="CC116" s="44"/>
      <c r="CD116" s="44"/>
      <c r="CE116" s="44"/>
      <c r="CF116" s="44"/>
      <c r="CG116" s="44"/>
      <c r="CH116" s="44"/>
      <c r="CI116" s="44"/>
      <c r="CT116" s="44"/>
      <c r="DC116" s="44"/>
      <c r="DE116" s="44"/>
      <c r="DP116" s="44"/>
    </row>
    <row r="117" spans="1:120" x14ac:dyDescent="0.2">
      <c r="A117" s="22"/>
      <c r="B117" s="2" t="s">
        <v>120</v>
      </c>
      <c r="C117" s="68">
        <v>59</v>
      </c>
      <c r="D117" s="69">
        <v>0</v>
      </c>
      <c r="E117" s="69">
        <v>0</v>
      </c>
      <c r="F117" s="69">
        <v>0</v>
      </c>
      <c r="G117" s="77">
        <v>0</v>
      </c>
      <c r="H117" s="68">
        <v>0</v>
      </c>
      <c r="I117" s="69">
        <v>5</v>
      </c>
      <c r="J117" s="78">
        <v>3247</v>
      </c>
      <c r="K117" s="69">
        <v>3</v>
      </c>
      <c r="L117" s="77">
        <v>99</v>
      </c>
      <c r="U117" s="44"/>
      <c r="AF117" s="44"/>
      <c r="AQ117" s="44"/>
      <c r="BB117" s="44"/>
      <c r="BM117" s="44"/>
      <c r="BX117" s="44"/>
      <c r="BY117" s="44"/>
      <c r="BZ117" s="44"/>
      <c r="CA117" s="44"/>
      <c r="CB117" s="44"/>
      <c r="CC117" s="44"/>
      <c r="CD117" s="44"/>
      <c r="CE117" s="44"/>
      <c r="CF117" s="44"/>
      <c r="CG117" s="44"/>
      <c r="CH117" s="44"/>
      <c r="CI117" s="44"/>
      <c r="CT117" s="44"/>
      <c r="DC117" s="44"/>
      <c r="DE117" s="44"/>
      <c r="DP117" s="44"/>
    </row>
    <row r="118" spans="1:120" x14ac:dyDescent="0.2">
      <c r="A118" s="22"/>
      <c r="B118" s="2" t="s">
        <v>121</v>
      </c>
      <c r="C118" s="68">
        <v>5</v>
      </c>
      <c r="D118" s="69">
        <v>0</v>
      </c>
      <c r="E118" s="69">
        <v>0</v>
      </c>
      <c r="F118" s="69">
        <v>0</v>
      </c>
      <c r="G118" s="77">
        <v>0</v>
      </c>
      <c r="H118" s="68">
        <v>0</v>
      </c>
      <c r="I118" s="69">
        <v>1</v>
      </c>
      <c r="J118" s="78">
        <v>185</v>
      </c>
      <c r="K118" s="69">
        <v>0</v>
      </c>
      <c r="L118" s="77">
        <v>25</v>
      </c>
      <c r="U118" s="44"/>
      <c r="AF118" s="44"/>
      <c r="AQ118" s="44"/>
      <c r="BB118" s="44"/>
      <c r="BM118" s="44"/>
      <c r="BX118" s="44"/>
      <c r="BY118" s="44"/>
      <c r="BZ118" s="44"/>
      <c r="CA118" s="44"/>
      <c r="CB118" s="44"/>
      <c r="CC118" s="44"/>
      <c r="CD118" s="44"/>
      <c r="CE118" s="44"/>
      <c r="CF118" s="44"/>
      <c r="CG118" s="44"/>
      <c r="CH118" s="44"/>
      <c r="CI118" s="44"/>
      <c r="CT118" s="44"/>
      <c r="DC118" s="44"/>
      <c r="DE118" s="44"/>
      <c r="DP118" s="44"/>
    </row>
    <row r="119" spans="1:120" x14ac:dyDescent="0.2">
      <c r="A119" s="22"/>
      <c r="B119" s="2" t="s">
        <v>122</v>
      </c>
      <c r="C119" s="68">
        <v>1</v>
      </c>
      <c r="D119" s="69">
        <v>0</v>
      </c>
      <c r="E119" s="69">
        <v>0</v>
      </c>
      <c r="F119" s="69">
        <v>0</v>
      </c>
      <c r="G119" s="77">
        <v>0</v>
      </c>
      <c r="H119" s="68">
        <v>0</v>
      </c>
      <c r="I119" s="69">
        <v>0</v>
      </c>
      <c r="J119" s="78">
        <v>200</v>
      </c>
      <c r="K119" s="69">
        <v>0</v>
      </c>
      <c r="L119" s="77">
        <v>0</v>
      </c>
      <c r="U119" s="44"/>
      <c r="AF119" s="44"/>
      <c r="AQ119" s="44"/>
      <c r="BB119" s="44"/>
      <c r="BM119" s="44"/>
      <c r="BX119" s="44"/>
      <c r="BY119" s="44"/>
      <c r="BZ119" s="44"/>
      <c r="CA119" s="44"/>
      <c r="CB119" s="44"/>
      <c r="CC119" s="44"/>
      <c r="CD119" s="44"/>
      <c r="CE119" s="44"/>
      <c r="CF119" s="44"/>
      <c r="CG119" s="44"/>
      <c r="CH119" s="44"/>
      <c r="CI119" s="44"/>
      <c r="CT119" s="44"/>
      <c r="DC119" s="44"/>
      <c r="DE119" s="44"/>
      <c r="DP119" s="44"/>
    </row>
    <row r="120" spans="1:120" x14ac:dyDescent="0.2">
      <c r="A120" s="22"/>
      <c r="B120" s="2" t="s">
        <v>123</v>
      </c>
      <c r="C120" s="68">
        <v>21</v>
      </c>
      <c r="D120" s="69">
        <v>0</v>
      </c>
      <c r="E120" s="69">
        <v>0</v>
      </c>
      <c r="F120" s="69">
        <v>0</v>
      </c>
      <c r="G120" s="77">
        <v>0</v>
      </c>
      <c r="H120" s="68">
        <v>1</v>
      </c>
      <c r="I120" s="69">
        <v>0</v>
      </c>
      <c r="J120" s="78">
        <v>199</v>
      </c>
      <c r="K120" s="69">
        <v>0</v>
      </c>
      <c r="L120" s="77">
        <v>0</v>
      </c>
      <c r="U120" s="44"/>
      <c r="AF120" s="44"/>
      <c r="AQ120" s="44"/>
      <c r="BB120" s="44"/>
      <c r="BM120" s="44"/>
      <c r="BX120" s="44"/>
      <c r="BY120" s="44"/>
      <c r="BZ120" s="44"/>
      <c r="CA120" s="44"/>
      <c r="CB120" s="44"/>
      <c r="CC120" s="44"/>
      <c r="CD120" s="44"/>
      <c r="CE120" s="44"/>
      <c r="CF120" s="44"/>
      <c r="CG120" s="44"/>
      <c r="CH120" s="44"/>
      <c r="CI120" s="44"/>
      <c r="CT120" s="44"/>
      <c r="DC120" s="44"/>
      <c r="DE120" s="44"/>
      <c r="DP120" s="44"/>
    </row>
    <row r="121" spans="1:120" s="35" customFormat="1" x14ac:dyDescent="0.2">
      <c r="A121" s="17" t="s">
        <v>124</v>
      </c>
      <c r="B121" s="35" t="s">
        <v>12</v>
      </c>
      <c r="C121" s="67">
        <v>1353</v>
      </c>
      <c r="D121" s="62">
        <v>0</v>
      </c>
      <c r="E121" s="62">
        <v>0</v>
      </c>
      <c r="F121" s="62">
        <v>0</v>
      </c>
      <c r="G121" s="72">
        <v>3</v>
      </c>
      <c r="H121" s="67">
        <v>4</v>
      </c>
      <c r="I121" s="62">
        <v>519</v>
      </c>
      <c r="J121" s="62">
        <v>27485</v>
      </c>
      <c r="K121" s="62">
        <v>555</v>
      </c>
      <c r="L121" s="72">
        <v>2372</v>
      </c>
    </row>
    <row r="122" spans="1:120" x14ac:dyDescent="0.2">
      <c r="A122" s="22"/>
      <c r="B122" s="2" t="s">
        <v>125</v>
      </c>
      <c r="C122" s="68">
        <v>52</v>
      </c>
      <c r="D122" s="69">
        <v>0</v>
      </c>
      <c r="E122" s="69">
        <v>0</v>
      </c>
      <c r="F122" s="69">
        <v>0</v>
      </c>
      <c r="G122" s="77">
        <v>0</v>
      </c>
      <c r="H122" s="68">
        <v>0</v>
      </c>
      <c r="I122" s="69">
        <v>19</v>
      </c>
      <c r="J122" s="78">
        <v>350</v>
      </c>
      <c r="K122" s="69">
        <v>0</v>
      </c>
      <c r="L122" s="77">
        <v>1</v>
      </c>
      <c r="U122" s="44"/>
      <c r="AF122" s="44"/>
      <c r="AQ122" s="44"/>
      <c r="BB122" s="44"/>
      <c r="BM122" s="44"/>
      <c r="BX122" s="44"/>
      <c r="BY122" s="44"/>
      <c r="BZ122" s="44"/>
      <c r="CA122" s="44"/>
      <c r="CB122" s="44"/>
      <c r="CC122" s="44"/>
      <c r="CD122" s="44"/>
      <c r="CE122" s="44"/>
      <c r="CF122" s="44"/>
      <c r="CG122" s="44"/>
      <c r="CH122" s="44"/>
      <c r="CI122" s="44"/>
      <c r="CT122" s="44"/>
      <c r="DC122" s="44"/>
      <c r="DE122" s="44"/>
      <c r="DP122" s="44"/>
    </row>
    <row r="123" spans="1:120" x14ac:dyDescent="0.2">
      <c r="A123" s="22"/>
      <c r="B123" s="2" t="s">
        <v>126</v>
      </c>
      <c r="C123" s="68">
        <v>176</v>
      </c>
      <c r="D123" s="69">
        <v>0</v>
      </c>
      <c r="E123" s="69">
        <v>0</v>
      </c>
      <c r="F123" s="69">
        <v>0</v>
      </c>
      <c r="G123" s="77">
        <v>1</v>
      </c>
      <c r="H123" s="68">
        <v>0</v>
      </c>
      <c r="I123" s="69">
        <v>77</v>
      </c>
      <c r="J123" s="78">
        <v>3687</v>
      </c>
      <c r="K123" s="69">
        <v>3</v>
      </c>
      <c r="L123" s="77">
        <v>57</v>
      </c>
      <c r="U123" s="44"/>
      <c r="AF123" s="44"/>
      <c r="AQ123" s="44"/>
      <c r="BB123" s="44"/>
      <c r="BM123" s="44"/>
      <c r="BX123" s="44"/>
      <c r="BY123" s="44"/>
      <c r="BZ123" s="44"/>
      <c r="CA123" s="44"/>
      <c r="CB123" s="44"/>
      <c r="CC123" s="44"/>
      <c r="CD123" s="44"/>
      <c r="CE123" s="44"/>
      <c r="CF123" s="44"/>
      <c r="CG123" s="44"/>
      <c r="CH123" s="44"/>
      <c r="CI123" s="44"/>
      <c r="CT123" s="44"/>
      <c r="DC123" s="44"/>
      <c r="DE123" s="44"/>
      <c r="DP123" s="44"/>
    </row>
    <row r="124" spans="1:120" x14ac:dyDescent="0.2">
      <c r="A124" s="22"/>
      <c r="B124" s="2" t="s">
        <v>127</v>
      </c>
      <c r="C124" s="68">
        <v>89</v>
      </c>
      <c r="D124" s="69">
        <v>0</v>
      </c>
      <c r="E124" s="69">
        <v>0</v>
      </c>
      <c r="F124" s="69">
        <v>0</v>
      </c>
      <c r="G124" s="77">
        <v>1</v>
      </c>
      <c r="H124" s="68">
        <v>0</v>
      </c>
      <c r="I124" s="69">
        <v>32</v>
      </c>
      <c r="J124" s="78">
        <v>1588</v>
      </c>
      <c r="K124" s="69">
        <v>4</v>
      </c>
      <c r="L124" s="77">
        <v>151</v>
      </c>
      <c r="U124" s="44"/>
      <c r="AF124" s="44"/>
      <c r="AQ124" s="44"/>
      <c r="BB124" s="44"/>
      <c r="BM124" s="44"/>
      <c r="BX124" s="44"/>
      <c r="BY124" s="44"/>
      <c r="BZ124" s="44"/>
      <c r="CA124" s="44"/>
      <c r="CB124" s="44"/>
      <c r="CC124" s="44"/>
      <c r="CD124" s="44"/>
      <c r="CE124" s="44"/>
      <c r="CF124" s="44"/>
      <c r="CG124" s="44"/>
      <c r="CH124" s="44"/>
      <c r="CI124" s="44"/>
      <c r="CT124" s="44"/>
      <c r="DC124" s="44"/>
      <c r="DE124" s="44"/>
      <c r="DP124" s="44"/>
    </row>
    <row r="125" spans="1:120" x14ac:dyDescent="0.2">
      <c r="A125" s="22"/>
      <c r="B125" s="2" t="s">
        <v>128</v>
      </c>
      <c r="C125" s="68">
        <v>91</v>
      </c>
      <c r="D125" s="69">
        <v>0</v>
      </c>
      <c r="E125" s="69">
        <v>0</v>
      </c>
      <c r="F125" s="69">
        <v>0</v>
      </c>
      <c r="G125" s="77">
        <v>0</v>
      </c>
      <c r="H125" s="68">
        <v>0</v>
      </c>
      <c r="I125" s="69">
        <v>2</v>
      </c>
      <c r="J125" s="78">
        <v>519</v>
      </c>
      <c r="K125" s="69">
        <v>133</v>
      </c>
      <c r="L125" s="77">
        <v>64</v>
      </c>
      <c r="U125" s="44"/>
      <c r="AF125" s="44"/>
      <c r="AQ125" s="44"/>
      <c r="BB125" s="44"/>
      <c r="BM125" s="44"/>
      <c r="BX125" s="44"/>
      <c r="BY125" s="44"/>
      <c r="BZ125" s="44"/>
      <c r="CA125" s="44"/>
      <c r="CB125" s="44"/>
      <c r="CC125" s="44"/>
      <c r="CD125" s="44"/>
      <c r="CE125" s="44"/>
      <c r="CF125" s="44"/>
      <c r="CG125" s="44"/>
      <c r="CH125" s="44"/>
      <c r="CI125" s="44"/>
      <c r="CT125" s="44"/>
      <c r="DC125" s="44"/>
      <c r="DE125" s="44"/>
      <c r="DP125" s="44"/>
    </row>
    <row r="126" spans="1:120" x14ac:dyDescent="0.2">
      <c r="A126" s="22"/>
      <c r="B126" s="2" t="s">
        <v>129</v>
      </c>
      <c r="C126" s="68">
        <v>167</v>
      </c>
      <c r="D126" s="69">
        <v>0</v>
      </c>
      <c r="E126" s="69">
        <v>0</v>
      </c>
      <c r="F126" s="69">
        <v>0</v>
      </c>
      <c r="G126" s="77">
        <v>0</v>
      </c>
      <c r="H126" s="68">
        <v>2</v>
      </c>
      <c r="I126" s="69">
        <v>139</v>
      </c>
      <c r="J126" s="78">
        <v>3794</v>
      </c>
      <c r="K126" s="69">
        <v>96</v>
      </c>
      <c r="L126" s="77">
        <v>254</v>
      </c>
      <c r="U126" s="44"/>
      <c r="AF126" s="44"/>
      <c r="AQ126" s="44"/>
      <c r="BB126" s="44"/>
      <c r="BM126" s="44"/>
      <c r="BX126" s="44"/>
      <c r="BY126" s="44"/>
      <c r="BZ126" s="44"/>
      <c r="CA126" s="44"/>
      <c r="CB126" s="44"/>
      <c r="CC126" s="44"/>
      <c r="CD126" s="44"/>
      <c r="CE126" s="44"/>
      <c r="CF126" s="44"/>
      <c r="CG126" s="44"/>
      <c r="CH126" s="44"/>
      <c r="CI126" s="44"/>
      <c r="CT126" s="44"/>
      <c r="DC126" s="44"/>
      <c r="DE126" s="44"/>
      <c r="DP126" s="44"/>
    </row>
    <row r="127" spans="1:120" x14ac:dyDescent="0.2">
      <c r="A127" s="22"/>
      <c r="B127" s="2" t="s">
        <v>130</v>
      </c>
      <c r="C127" s="68">
        <v>141</v>
      </c>
      <c r="D127" s="69">
        <v>0</v>
      </c>
      <c r="E127" s="69">
        <v>0</v>
      </c>
      <c r="F127" s="69">
        <v>0</v>
      </c>
      <c r="G127" s="77">
        <v>0</v>
      </c>
      <c r="H127" s="68">
        <v>2</v>
      </c>
      <c r="I127" s="69">
        <v>46</v>
      </c>
      <c r="J127" s="78">
        <v>332</v>
      </c>
      <c r="K127" s="69">
        <v>20</v>
      </c>
      <c r="L127" s="77">
        <v>85</v>
      </c>
      <c r="U127" s="44"/>
      <c r="AF127" s="44"/>
      <c r="AQ127" s="44"/>
      <c r="BB127" s="44"/>
      <c r="BM127" s="44"/>
      <c r="BX127" s="44"/>
      <c r="BY127" s="44"/>
      <c r="BZ127" s="44"/>
      <c r="CA127" s="44"/>
      <c r="CB127" s="44"/>
      <c r="CC127" s="44"/>
      <c r="CD127" s="44"/>
      <c r="CE127" s="44"/>
      <c r="CF127" s="44"/>
      <c r="CG127" s="44"/>
      <c r="CH127" s="44"/>
      <c r="CI127" s="44"/>
      <c r="CT127" s="44"/>
      <c r="DC127" s="44"/>
      <c r="DE127" s="44"/>
      <c r="DP127" s="44"/>
    </row>
    <row r="128" spans="1:120" x14ac:dyDescent="0.2">
      <c r="A128" s="22"/>
      <c r="B128" s="2" t="s">
        <v>131</v>
      </c>
      <c r="C128" s="68">
        <v>41</v>
      </c>
      <c r="D128" s="69">
        <v>0</v>
      </c>
      <c r="E128" s="69">
        <v>0</v>
      </c>
      <c r="F128" s="69">
        <v>0</v>
      </c>
      <c r="G128" s="77">
        <v>0</v>
      </c>
      <c r="H128" s="68">
        <v>0</v>
      </c>
      <c r="I128" s="69">
        <v>39</v>
      </c>
      <c r="J128" s="78">
        <v>898</v>
      </c>
      <c r="K128" s="69">
        <v>69</v>
      </c>
      <c r="L128" s="77">
        <v>124</v>
      </c>
      <c r="U128" s="44"/>
      <c r="AF128" s="44"/>
      <c r="AQ128" s="44"/>
      <c r="BB128" s="44"/>
      <c r="BM128" s="44"/>
      <c r="BX128" s="44"/>
      <c r="BY128" s="44"/>
      <c r="BZ128" s="44"/>
      <c r="CA128" s="44"/>
      <c r="CB128" s="44"/>
      <c r="CC128" s="44"/>
      <c r="CD128" s="44"/>
      <c r="CE128" s="44"/>
      <c r="CF128" s="44"/>
      <c r="CG128" s="44"/>
      <c r="CH128" s="44"/>
      <c r="CI128" s="44"/>
      <c r="CT128" s="44"/>
      <c r="DC128" s="44"/>
      <c r="DE128" s="44"/>
      <c r="DP128" s="44"/>
    </row>
    <row r="129" spans="1:120" x14ac:dyDescent="0.2">
      <c r="A129" s="22"/>
      <c r="B129" s="2" t="s">
        <v>132</v>
      </c>
      <c r="C129" s="68">
        <v>107</v>
      </c>
      <c r="D129" s="69">
        <v>0</v>
      </c>
      <c r="E129" s="69">
        <v>0</v>
      </c>
      <c r="F129" s="69">
        <v>0</v>
      </c>
      <c r="G129" s="77">
        <v>0</v>
      </c>
      <c r="H129" s="68">
        <v>0</v>
      </c>
      <c r="I129" s="69">
        <v>19</v>
      </c>
      <c r="J129" s="78">
        <v>4886</v>
      </c>
      <c r="K129" s="69">
        <v>12</v>
      </c>
      <c r="L129" s="77">
        <v>525</v>
      </c>
      <c r="U129" s="44"/>
      <c r="AF129" s="44"/>
      <c r="AQ129" s="44"/>
      <c r="BB129" s="44"/>
      <c r="BM129" s="44"/>
      <c r="BX129" s="44"/>
      <c r="BY129" s="44"/>
      <c r="BZ129" s="44"/>
      <c r="CA129" s="44"/>
      <c r="CB129" s="44"/>
      <c r="CC129" s="44"/>
      <c r="CD129" s="44"/>
      <c r="CE129" s="44"/>
      <c r="CF129" s="44"/>
      <c r="CG129" s="44"/>
      <c r="CH129" s="44"/>
      <c r="CI129" s="44"/>
      <c r="CT129" s="44"/>
      <c r="DC129" s="44"/>
      <c r="DE129" s="44"/>
      <c r="DP129" s="44"/>
    </row>
    <row r="130" spans="1:120" x14ac:dyDescent="0.2">
      <c r="A130" s="22"/>
      <c r="B130" s="2" t="s">
        <v>124</v>
      </c>
      <c r="C130" s="68">
        <v>76</v>
      </c>
      <c r="D130" s="69">
        <v>0</v>
      </c>
      <c r="E130" s="69">
        <v>0</v>
      </c>
      <c r="F130" s="69">
        <v>0</v>
      </c>
      <c r="G130" s="77">
        <v>0</v>
      </c>
      <c r="H130" s="68">
        <v>0</v>
      </c>
      <c r="I130" s="69">
        <v>19</v>
      </c>
      <c r="J130" s="78">
        <v>2616</v>
      </c>
      <c r="K130" s="69">
        <v>19</v>
      </c>
      <c r="L130" s="77">
        <v>228</v>
      </c>
      <c r="U130" s="44"/>
      <c r="AF130" s="44"/>
      <c r="AQ130" s="44"/>
      <c r="BB130" s="44"/>
      <c r="BM130" s="44"/>
      <c r="BX130" s="44"/>
      <c r="BY130" s="44"/>
      <c r="BZ130" s="44"/>
      <c r="CA130" s="44"/>
      <c r="CB130" s="44"/>
      <c r="CC130" s="44"/>
      <c r="CD130" s="44"/>
      <c r="CE130" s="44"/>
      <c r="CF130" s="44"/>
      <c r="CG130" s="44"/>
      <c r="CH130" s="44"/>
      <c r="CI130" s="44"/>
      <c r="CT130" s="44"/>
      <c r="DC130" s="44"/>
      <c r="DE130" s="44"/>
      <c r="DP130" s="44"/>
    </row>
    <row r="131" spans="1:120" x14ac:dyDescent="0.2">
      <c r="A131" s="22"/>
      <c r="B131" s="2" t="s">
        <v>133</v>
      </c>
      <c r="C131" s="68">
        <v>33</v>
      </c>
      <c r="D131" s="69">
        <v>0</v>
      </c>
      <c r="E131" s="69">
        <v>0</v>
      </c>
      <c r="F131" s="69">
        <v>0</v>
      </c>
      <c r="G131" s="77">
        <v>0</v>
      </c>
      <c r="H131" s="68">
        <v>0</v>
      </c>
      <c r="I131" s="69">
        <v>37</v>
      </c>
      <c r="J131" s="78">
        <v>2503</v>
      </c>
      <c r="K131" s="69">
        <v>40</v>
      </c>
      <c r="L131" s="77">
        <v>35</v>
      </c>
      <c r="U131" s="44"/>
      <c r="AF131" s="44"/>
      <c r="AQ131" s="44"/>
      <c r="BB131" s="44"/>
      <c r="BM131" s="44"/>
      <c r="BX131" s="44"/>
      <c r="BY131" s="44"/>
      <c r="BZ131" s="44"/>
      <c r="CA131" s="44"/>
      <c r="CB131" s="44"/>
      <c r="CC131" s="44"/>
      <c r="CD131" s="44"/>
      <c r="CE131" s="44"/>
      <c r="CF131" s="44"/>
      <c r="CG131" s="44"/>
      <c r="CH131" s="44"/>
      <c r="CI131" s="44"/>
      <c r="CT131" s="44"/>
      <c r="DC131" s="44"/>
      <c r="DE131" s="44"/>
      <c r="DP131" s="44"/>
    </row>
    <row r="132" spans="1:120" x14ac:dyDescent="0.2">
      <c r="A132" s="22"/>
      <c r="B132" s="2" t="s">
        <v>134</v>
      </c>
      <c r="C132" s="68">
        <v>110</v>
      </c>
      <c r="D132" s="69">
        <v>0</v>
      </c>
      <c r="E132" s="69">
        <v>0</v>
      </c>
      <c r="F132" s="69">
        <v>0</v>
      </c>
      <c r="G132" s="77">
        <v>0</v>
      </c>
      <c r="H132" s="68">
        <v>0</v>
      </c>
      <c r="I132" s="69">
        <v>38</v>
      </c>
      <c r="J132" s="78">
        <v>2428</v>
      </c>
      <c r="K132" s="69">
        <v>66</v>
      </c>
      <c r="L132" s="77">
        <v>273</v>
      </c>
      <c r="U132" s="44"/>
      <c r="AF132" s="44"/>
      <c r="AQ132" s="44"/>
      <c r="BB132" s="44"/>
      <c r="BM132" s="44"/>
      <c r="BX132" s="44"/>
      <c r="BY132" s="44"/>
      <c r="BZ132" s="44"/>
      <c r="CA132" s="44"/>
      <c r="CB132" s="44"/>
      <c r="CC132" s="44"/>
      <c r="CD132" s="44"/>
      <c r="CE132" s="44"/>
      <c r="CF132" s="44"/>
      <c r="CG132" s="44"/>
      <c r="CH132" s="44"/>
      <c r="CI132" s="44"/>
      <c r="CT132" s="44"/>
      <c r="DC132" s="44"/>
      <c r="DE132" s="44"/>
      <c r="DP132" s="44"/>
    </row>
    <row r="133" spans="1:120" x14ac:dyDescent="0.2">
      <c r="A133" s="22"/>
      <c r="B133" s="2" t="s">
        <v>135</v>
      </c>
      <c r="C133" s="68">
        <v>19</v>
      </c>
      <c r="D133" s="69">
        <v>0</v>
      </c>
      <c r="E133" s="69">
        <v>0</v>
      </c>
      <c r="F133" s="69">
        <v>0</v>
      </c>
      <c r="G133" s="77">
        <v>0</v>
      </c>
      <c r="H133" s="68">
        <v>0</v>
      </c>
      <c r="I133" s="69">
        <v>5</v>
      </c>
      <c r="J133" s="78">
        <v>207</v>
      </c>
      <c r="K133" s="69">
        <v>3</v>
      </c>
      <c r="L133" s="77">
        <v>64</v>
      </c>
      <c r="U133" s="44"/>
      <c r="AF133" s="44"/>
      <c r="AQ133" s="44"/>
      <c r="BB133" s="44"/>
      <c r="BM133" s="44"/>
      <c r="BX133" s="44"/>
      <c r="BY133" s="44"/>
      <c r="BZ133" s="44"/>
      <c r="CA133" s="44"/>
      <c r="CB133" s="44"/>
      <c r="CC133" s="44"/>
      <c r="CD133" s="44"/>
      <c r="CE133" s="44"/>
      <c r="CF133" s="44"/>
      <c r="CG133" s="44"/>
      <c r="CH133" s="44"/>
      <c r="CI133" s="44"/>
      <c r="CT133" s="44"/>
      <c r="DC133" s="44"/>
      <c r="DE133" s="44"/>
      <c r="DP133" s="44"/>
    </row>
    <row r="134" spans="1:120" x14ac:dyDescent="0.2">
      <c r="A134" s="22"/>
      <c r="B134" s="2" t="s">
        <v>136</v>
      </c>
      <c r="C134" s="68">
        <v>120</v>
      </c>
      <c r="D134" s="69">
        <v>0</v>
      </c>
      <c r="E134" s="69">
        <v>0</v>
      </c>
      <c r="F134" s="69">
        <v>0</v>
      </c>
      <c r="G134" s="77">
        <v>0</v>
      </c>
      <c r="H134" s="68">
        <v>0</v>
      </c>
      <c r="I134" s="69">
        <v>16</v>
      </c>
      <c r="J134" s="78">
        <v>1023</v>
      </c>
      <c r="K134" s="69">
        <v>10</v>
      </c>
      <c r="L134" s="77">
        <v>250</v>
      </c>
      <c r="U134" s="44"/>
      <c r="AF134" s="44"/>
      <c r="AQ134" s="44"/>
      <c r="BB134" s="44"/>
      <c r="BM134" s="44"/>
      <c r="BX134" s="44"/>
      <c r="BY134" s="44"/>
      <c r="BZ134" s="44"/>
      <c r="CA134" s="44"/>
      <c r="CB134" s="44"/>
      <c r="CC134" s="44"/>
      <c r="CD134" s="44"/>
      <c r="CE134" s="44"/>
      <c r="CF134" s="44"/>
      <c r="CG134" s="44"/>
      <c r="CH134" s="44"/>
      <c r="CI134" s="44"/>
      <c r="CT134" s="44"/>
      <c r="DC134" s="44"/>
      <c r="DE134" s="44"/>
      <c r="DP134" s="44"/>
    </row>
    <row r="135" spans="1:120" x14ac:dyDescent="0.2">
      <c r="A135" s="22"/>
      <c r="B135" s="2" t="s">
        <v>137</v>
      </c>
      <c r="C135" s="68">
        <v>48</v>
      </c>
      <c r="D135" s="69">
        <v>0</v>
      </c>
      <c r="E135" s="69">
        <v>0</v>
      </c>
      <c r="F135" s="69">
        <v>0</v>
      </c>
      <c r="G135" s="77">
        <v>0</v>
      </c>
      <c r="H135" s="68">
        <v>0</v>
      </c>
      <c r="I135" s="69">
        <v>4</v>
      </c>
      <c r="J135" s="78">
        <v>1242</v>
      </c>
      <c r="K135" s="69">
        <v>36</v>
      </c>
      <c r="L135" s="77">
        <v>63</v>
      </c>
      <c r="U135" s="44"/>
      <c r="AF135" s="44"/>
      <c r="AQ135" s="44"/>
      <c r="BB135" s="44"/>
      <c r="BM135" s="44"/>
      <c r="BX135" s="44"/>
      <c r="BY135" s="44"/>
      <c r="BZ135" s="44"/>
      <c r="CA135" s="44"/>
      <c r="CB135" s="44"/>
      <c r="CC135" s="44"/>
      <c r="CD135" s="44"/>
      <c r="CE135" s="44"/>
      <c r="CF135" s="44"/>
      <c r="CG135" s="44"/>
      <c r="CH135" s="44"/>
      <c r="CI135" s="44"/>
      <c r="CT135" s="44"/>
      <c r="DC135" s="44"/>
      <c r="DE135" s="44"/>
      <c r="DP135" s="44"/>
    </row>
    <row r="136" spans="1:120" x14ac:dyDescent="0.2">
      <c r="A136" s="22"/>
      <c r="B136" s="2" t="s">
        <v>138</v>
      </c>
      <c r="C136" s="68">
        <v>83</v>
      </c>
      <c r="D136" s="69">
        <v>0</v>
      </c>
      <c r="E136" s="69">
        <v>0</v>
      </c>
      <c r="F136" s="69">
        <v>0</v>
      </c>
      <c r="G136" s="77">
        <v>1</v>
      </c>
      <c r="H136" s="68">
        <v>0</v>
      </c>
      <c r="I136" s="69">
        <v>27</v>
      </c>
      <c r="J136" s="78">
        <v>1412</v>
      </c>
      <c r="K136" s="69">
        <v>44</v>
      </c>
      <c r="L136" s="77">
        <v>198</v>
      </c>
      <c r="U136" s="44"/>
      <c r="AF136" s="44"/>
      <c r="AQ136" s="44"/>
      <c r="BB136" s="44"/>
      <c r="BM136" s="44"/>
      <c r="BX136" s="44"/>
      <c r="BY136" s="44"/>
      <c r="BZ136" s="44"/>
      <c r="CA136" s="44"/>
      <c r="CB136" s="44"/>
      <c r="CC136" s="44"/>
      <c r="CD136" s="44"/>
      <c r="CE136" s="44"/>
      <c r="CF136" s="44"/>
      <c r="CG136" s="44"/>
      <c r="CH136" s="44"/>
      <c r="CI136" s="44"/>
      <c r="CT136" s="44"/>
      <c r="DC136" s="44"/>
      <c r="DE136" s="44"/>
      <c r="DP136" s="44"/>
    </row>
    <row r="137" spans="1:120" s="35" customFormat="1" x14ac:dyDescent="0.2">
      <c r="A137" s="17" t="s">
        <v>139</v>
      </c>
      <c r="B137" s="35" t="s">
        <v>12</v>
      </c>
      <c r="C137" s="67">
        <v>464</v>
      </c>
      <c r="D137" s="62">
        <v>0</v>
      </c>
      <c r="E137" s="62">
        <v>0</v>
      </c>
      <c r="F137" s="62">
        <v>0</v>
      </c>
      <c r="G137" s="72">
        <v>0</v>
      </c>
      <c r="H137" s="67">
        <v>2</v>
      </c>
      <c r="I137" s="62">
        <v>261</v>
      </c>
      <c r="J137" s="62">
        <v>34016</v>
      </c>
      <c r="K137" s="62">
        <v>74</v>
      </c>
      <c r="L137" s="72">
        <v>708</v>
      </c>
    </row>
    <row r="138" spans="1:120" x14ac:dyDescent="0.2">
      <c r="A138" s="22"/>
      <c r="B138" s="2" t="s">
        <v>140</v>
      </c>
      <c r="C138" s="68">
        <v>21</v>
      </c>
      <c r="D138" s="69">
        <v>0</v>
      </c>
      <c r="E138" s="69">
        <v>0</v>
      </c>
      <c r="F138" s="69">
        <v>0</v>
      </c>
      <c r="G138" s="77">
        <v>0</v>
      </c>
      <c r="H138" s="68">
        <v>0</v>
      </c>
      <c r="I138" s="69">
        <v>15</v>
      </c>
      <c r="J138" s="78">
        <v>522</v>
      </c>
      <c r="K138" s="69">
        <v>18</v>
      </c>
      <c r="L138" s="77">
        <v>90</v>
      </c>
      <c r="U138" s="44"/>
      <c r="AF138" s="44"/>
      <c r="AQ138" s="44"/>
      <c r="BB138" s="44"/>
      <c r="BM138" s="44"/>
      <c r="BX138" s="44"/>
      <c r="BY138" s="44"/>
      <c r="BZ138" s="44"/>
      <c r="CA138" s="44"/>
      <c r="CB138" s="44"/>
      <c r="CC138" s="44"/>
      <c r="CD138" s="44"/>
      <c r="CE138" s="44"/>
      <c r="CF138" s="44"/>
      <c r="CG138" s="44"/>
      <c r="CH138" s="44"/>
      <c r="CI138" s="44"/>
      <c r="CT138" s="44"/>
      <c r="DC138" s="44"/>
      <c r="DE138" s="44"/>
      <c r="DP138" s="44"/>
    </row>
    <row r="139" spans="1:120" x14ac:dyDescent="0.2">
      <c r="A139" s="22"/>
      <c r="B139" s="2" t="s">
        <v>141</v>
      </c>
      <c r="C139" s="68">
        <v>63</v>
      </c>
      <c r="D139" s="69">
        <v>0</v>
      </c>
      <c r="E139" s="69">
        <v>0</v>
      </c>
      <c r="F139" s="69">
        <v>0</v>
      </c>
      <c r="G139" s="77">
        <v>0</v>
      </c>
      <c r="H139" s="68">
        <v>0</v>
      </c>
      <c r="I139" s="69">
        <v>4</v>
      </c>
      <c r="J139" s="78">
        <v>284</v>
      </c>
      <c r="K139" s="69">
        <v>2</v>
      </c>
      <c r="L139" s="77">
        <v>91</v>
      </c>
      <c r="U139" s="44"/>
      <c r="AF139" s="44"/>
      <c r="AQ139" s="44"/>
      <c r="BB139" s="44"/>
      <c r="BM139" s="44"/>
      <c r="BX139" s="44"/>
      <c r="BY139" s="44"/>
      <c r="BZ139" s="44"/>
      <c r="CA139" s="44"/>
      <c r="CB139" s="44"/>
      <c r="CC139" s="44"/>
      <c r="CD139" s="44"/>
      <c r="CE139" s="44"/>
      <c r="CF139" s="44"/>
      <c r="CG139" s="44"/>
      <c r="CH139" s="44"/>
      <c r="CI139" s="44"/>
      <c r="CT139" s="44"/>
      <c r="DC139" s="44"/>
      <c r="DE139" s="44"/>
      <c r="DP139" s="44"/>
    </row>
    <row r="140" spans="1:120" x14ac:dyDescent="0.2">
      <c r="A140" s="22"/>
      <c r="B140" s="2" t="s">
        <v>142</v>
      </c>
      <c r="C140" s="68">
        <v>26</v>
      </c>
      <c r="D140" s="69">
        <v>0</v>
      </c>
      <c r="E140" s="69">
        <v>0</v>
      </c>
      <c r="F140" s="69">
        <v>0</v>
      </c>
      <c r="G140" s="77">
        <v>0</v>
      </c>
      <c r="H140" s="68">
        <v>0</v>
      </c>
      <c r="I140" s="69">
        <v>60</v>
      </c>
      <c r="J140" s="78">
        <v>11861</v>
      </c>
      <c r="K140" s="69">
        <v>45</v>
      </c>
      <c r="L140" s="77">
        <v>124</v>
      </c>
      <c r="U140" s="44"/>
      <c r="AF140" s="44"/>
      <c r="AQ140" s="44"/>
      <c r="BB140" s="44"/>
      <c r="BM140" s="44"/>
      <c r="BX140" s="44"/>
      <c r="BY140" s="44"/>
      <c r="BZ140" s="44"/>
      <c r="CA140" s="44"/>
      <c r="CB140" s="44"/>
      <c r="CC140" s="44"/>
      <c r="CD140" s="44"/>
      <c r="CE140" s="44"/>
      <c r="CF140" s="44"/>
      <c r="CG140" s="44"/>
      <c r="CH140" s="44"/>
      <c r="CI140" s="44"/>
      <c r="CT140" s="44"/>
      <c r="DC140" s="44"/>
      <c r="DE140" s="44"/>
      <c r="DP140" s="44"/>
    </row>
    <row r="141" spans="1:120" x14ac:dyDescent="0.2">
      <c r="A141" s="22"/>
      <c r="B141" s="2" t="s">
        <v>143</v>
      </c>
      <c r="C141" s="68">
        <v>47</v>
      </c>
      <c r="D141" s="69">
        <v>0</v>
      </c>
      <c r="E141" s="69">
        <v>0</v>
      </c>
      <c r="F141" s="69">
        <v>0</v>
      </c>
      <c r="G141" s="77">
        <v>0</v>
      </c>
      <c r="H141" s="68">
        <v>0</v>
      </c>
      <c r="I141" s="69">
        <v>1</v>
      </c>
      <c r="J141" s="78">
        <v>4207</v>
      </c>
      <c r="K141" s="69">
        <v>1</v>
      </c>
      <c r="L141" s="77">
        <v>51</v>
      </c>
      <c r="U141" s="44"/>
      <c r="AF141" s="44"/>
      <c r="AQ141" s="44"/>
      <c r="BB141" s="44"/>
      <c r="BM141" s="44"/>
      <c r="BX141" s="44"/>
      <c r="BY141" s="44"/>
      <c r="BZ141" s="44"/>
      <c r="CA141" s="44"/>
      <c r="CB141" s="44"/>
      <c r="CC141" s="44"/>
      <c r="CD141" s="44"/>
      <c r="CE141" s="44"/>
      <c r="CF141" s="44"/>
      <c r="CG141" s="44"/>
      <c r="CH141" s="44"/>
      <c r="CI141" s="44"/>
      <c r="CT141" s="44"/>
      <c r="DC141" s="44"/>
      <c r="DE141" s="44"/>
      <c r="DP141" s="44"/>
    </row>
    <row r="142" spans="1:120" x14ac:dyDescent="0.2">
      <c r="A142" s="22"/>
      <c r="B142" s="2" t="s">
        <v>144</v>
      </c>
      <c r="C142" s="68">
        <v>36</v>
      </c>
      <c r="D142" s="69">
        <v>0</v>
      </c>
      <c r="E142" s="69">
        <v>0</v>
      </c>
      <c r="F142" s="69">
        <v>0</v>
      </c>
      <c r="G142" s="77">
        <v>0</v>
      </c>
      <c r="H142" s="68">
        <v>0</v>
      </c>
      <c r="I142" s="69">
        <v>0</v>
      </c>
      <c r="J142" s="78">
        <v>84</v>
      </c>
      <c r="K142" s="69">
        <v>0</v>
      </c>
      <c r="L142" s="77">
        <v>14</v>
      </c>
      <c r="U142" s="44"/>
      <c r="AF142" s="44"/>
      <c r="AQ142" s="44"/>
      <c r="BB142" s="44"/>
      <c r="BM142" s="44"/>
      <c r="BX142" s="44"/>
      <c r="BY142" s="44"/>
      <c r="BZ142" s="44"/>
      <c r="CA142" s="44"/>
      <c r="CB142" s="44"/>
      <c r="CC142" s="44"/>
      <c r="CD142" s="44"/>
      <c r="CE142" s="44"/>
      <c r="CF142" s="44"/>
      <c r="CG142" s="44"/>
      <c r="CH142" s="44"/>
      <c r="CI142" s="44"/>
      <c r="CT142" s="44"/>
      <c r="DC142" s="44"/>
      <c r="DE142" s="44"/>
      <c r="DP142" s="44"/>
    </row>
    <row r="143" spans="1:120" x14ac:dyDescent="0.2">
      <c r="A143" s="22"/>
      <c r="B143" s="2" t="s">
        <v>145</v>
      </c>
      <c r="C143" s="68">
        <v>67</v>
      </c>
      <c r="D143" s="69">
        <v>0</v>
      </c>
      <c r="E143" s="69">
        <v>0</v>
      </c>
      <c r="F143" s="69">
        <v>0</v>
      </c>
      <c r="G143" s="77">
        <v>0</v>
      </c>
      <c r="H143" s="68">
        <v>2</v>
      </c>
      <c r="I143" s="69">
        <v>3</v>
      </c>
      <c r="J143" s="78">
        <v>319</v>
      </c>
      <c r="K143" s="69">
        <v>0</v>
      </c>
      <c r="L143" s="77">
        <v>66</v>
      </c>
      <c r="U143" s="44"/>
      <c r="AF143" s="44"/>
      <c r="AQ143" s="44"/>
      <c r="BB143" s="44"/>
      <c r="BM143" s="44"/>
      <c r="BX143" s="44"/>
      <c r="BY143" s="44"/>
      <c r="BZ143" s="44"/>
      <c r="CA143" s="44"/>
      <c r="CB143" s="44"/>
      <c r="CC143" s="44"/>
      <c r="CD143" s="44"/>
      <c r="CE143" s="44"/>
      <c r="CF143" s="44"/>
      <c r="CG143" s="44"/>
      <c r="CH143" s="44"/>
      <c r="CI143" s="44"/>
      <c r="CT143" s="44"/>
      <c r="DC143" s="44"/>
      <c r="DE143" s="44"/>
      <c r="DP143" s="44"/>
    </row>
    <row r="144" spans="1:120" x14ac:dyDescent="0.2">
      <c r="A144" s="22"/>
      <c r="B144" s="2" t="s">
        <v>146</v>
      </c>
      <c r="C144" s="68">
        <v>46</v>
      </c>
      <c r="D144" s="69">
        <v>0</v>
      </c>
      <c r="E144" s="69">
        <v>0</v>
      </c>
      <c r="F144" s="69">
        <v>0</v>
      </c>
      <c r="G144" s="77">
        <v>0</v>
      </c>
      <c r="H144" s="68">
        <v>0</v>
      </c>
      <c r="I144" s="69">
        <v>99</v>
      </c>
      <c r="J144" s="78">
        <v>4483</v>
      </c>
      <c r="K144" s="69">
        <v>3</v>
      </c>
      <c r="L144" s="77">
        <v>38</v>
      </c>
      <c r="U144" s="44"/>
      <c r="AF144" s="44"/>
      <c r="AQ144" s="44"/>
      <c r="BB144" s="44"/>
      <c r="BM144" s="44"/>
      <c r="BX144" s="44"/>
      <c r="BY144" s="44"/>
      <c r="BZ144" s="44"/>
      <c r="CA144" s="44"/>
      <c r="CB144" s="44"/>
      <c r="CC144" s="44"/>
      <c r="CD144" s="44"/>
      <c r="CE144" s="44"/>
      <c r="CF144" s="44"/>
      <c r="CG144" s="44"/>
      <c r="CH144" s="44"/>
      <c r="CI144" s="44"/>
      <c r="CT144" s="44"/>
      <c r="DC144" s="44"/>
      <c r="DE144" s="44"/>
      <c r="DP144" s="44"/>
    </row>
    <row r="145" spans="1:120" x14ac:dyDescent="0.2">
      <c r="A145" s="22"/>
      <c r="B145" s="2" t="s">
        <v>147</v>
      </c>
      <c r="C145" s="68">
        <v>25</v>
      </c>
      <c r="D145" s="69">
        <v>0</v>
      </c>
      <c r="E145" s="69">
        <v>0</v>
      </c>
      <c r="F145" s="69">
        <v>0</v>
      </c>
      <c r="G145" s="77">
        <v>0</v>
      </c>
      <c r="H145" s="68">
        <v>0</v>
      </c>
      <c r="I145" s="69">
        <v>40</v>
      </c>
      <c r="J145" s="78">
        <v>1123</v>
      </c>
      <c r="K145" s="69">
        <v>0</v>
      </c>
      <c r="L145" s="77">
        <v>54</v>
      </c>
      <c r="U145" s="44"/>
      <c r="AF145" s="44"/>
      <c r="AQ145" s="44"/>
      <c r="BB145" s="44"/>
      <c r="BM145" s="44"/>
      <c r="BX145" s="44"/>
      <c r="BY145" s="44"/>
      <c r="BZ145" s="44"/>
      <c r="CA145" s="44"/>
      <c r="CB145" s="44"/>
      <c r="CC145" s="44"/>
      <c r="CD145" s="44"/>
      <c r="CE145" s="44"/>
      <c r="CF145" s="44"/>
      <c r="CG145" s="44"/>
      <c r="CH145" s="44"/>
      <c r="CI145" s="44"/>
      <c r="CT145" s="44"/>
      <c r="DC145" s="44"/>
      <c r="DE145" s="44"/>
      <c r="DP145" s="44"/>
    </row>
    <row r="146" spans="1:120" x14ac:dyDescent="0.2">
      <c r="A146" s="22"/>
      <c r="B146" s="2" t="s">
        <v>148</v>
      </c>
      <c r="C146" s="68">
        <v>81</v>
      </c>
      <c r="D146" s="69">
        <v>0</v>
      </c>
      <c r="E146" s="69">
        <v>0</v>
      </c>
      <c r="F146" s="69">
        <v>0</v>
      </c>
      <c r="G146" s="77">
        <v>0</v>
      </c>
      <c r="H146" s="68">
        <v>0</v>
      </c>
      <c r="I146" s="69">
        <v>5</v>
      </c>
      <c r="J146" s="78">
        <v>1271</v>
      </c>
      <c r="K146" s="69">
        <v>0</v>
      </c>
      <c r="L146" s="77">
        <v>55</v>
      </c>
      <c r="U146" s="44"/>
      <c r="AF146" s="44"/>
      <c r="AQ146" s="44"/>
      <c r="BB146" s="44"/>
      <c r="BM146" s="44"/>
      <c r="BX146" s="44"/>
      <c r="BY146" s="44"/>
      <c r="BZ146" s="44"/>
      <c r="CA146" s="44"/>
      <c r="CB146" s="44"/>
      <c r="CC146" s="44"/>
      <c r="CD146" s="44"/>
      <c r="CE146" s="44"/>
      <c r="CF146" s="44"/>
      <c r="CG146" s="44"/>
      <c r="CH146" s="44"/>
      <c r="CI146" s="44"/>
      <c r="CT146" s="44"/>
      <c r="DC146" s="44"/>
      <c r="DE146" s="44"/>
      <c r="DP146" s="44"/>
    </row>
    <row r="147" spans="1:120" x14ac:dyDescent="0.2">
      <c r="A147" s="22"/>
      <c r="B147" s="2" t="s">
        <v>149</v>
      </c>
      <c r="C147" s="68">
        <v>10</v>
      </c>
      <c r="D147" s="69">
        <v>0</v>
      </c>
      <c r="E147" s="69">
        <v>0</v>
      </c>
      <c r="F147" s="69">
        <v>0</v>
      </c>
      <c r="G147" s="77">
        <v>0</v>
      </c>
      <c r="H147" s="68">
        <v>0</v>
      </c>
      <c r="I147" s="69">
        <v>24</v>
      </c>
      <c r="J147" s="78">
        <v>8790</v>
      </c>
      <c r="K147" s="69">
        <v>1</v>
      </c>
      <c r="L147" s="77">
        <v>101</v>
      </c>
      <c r="U147" s="44"/>
      <c r="AF147" s="44"/>
      <c r="AQ147" s="44"/>
      <c r="BB147" s="44"/>
      <c r="BM147" s="44"/>
      <c r="BX147" s="44"/>
      <c r="BY147" s="44"/>
      <c r="BZ147" s="44"/>
      <c r="CA147" s="44"/>
      <c r="CB147" s="44"/>
      <c r="CC147" s="44"/>
      <c r="CD147" s="44"/>
      <c r="CE147" s="44"/>
      <c r="CF147" s="44"/>
      <c r="CG147" s="44"/>
      <c r="CH147" s="44"/>
      <c r="CI147" s="44"/>
      <c r="CT147" s="44"/>
      <c r="DC147" s="44"/>
      <c r="DE147" s="44"/>
      <c r="DP147" s="44"/>
    </row>
    <row r="148" spans="1:120" x14ac:dyDescent="0.2">
      <c r="A148" s="22"/>
      <c r="B148" s="2" t="s">
        <v>150</v>
      </c>
      <c r="C148" s="68">
        <v>6</v>
      </c>
      <c r="D148" s="69">
        <v>0</v>
      </c>
      <c r="E148" s="69">
        <v>0</v>
      </c>
      <c r="F148" s="69">
        <v>0</v>
      </c>
      <c r="G148" s="77">
        <v>0</v>
      </c>
      <c r="H148" s="68">
        <v>0</v>
      </c>
      <c r="I148" s="69">
        <v>7</v>
      </c>
      <c r="J148" s="78">
        <v>63</v>
      </c>
      <c r="K148" s="69">
        <v>0</v>
      </c>
      <c r="L148" s="77">
        <v>12</v>
      </c>
      <c r="U148" s="44"/>
      <c r="AF148" s="44"/>
      <c r="AQ148" s="44"/>
      <c r="BB148" s="44"/>
      <c r="BM148" s="44"/>
      <c r="BX148" s="44"/>
      <c r="BY148" s="44"/>
      <c r="BZ148" s="44"/>
      <c r="CA148" s="44"/>
      <c r="CB148" s="44"/>
      <c r="CC148" s="44"/>
      <c r="CD148" s="44"/>
      <c r="CE148" s="44"/>
      <c r="CF148" s="44"/>
      <c r="CG148" s="44"/>
      <c r="CH148" s="44"/>
      <c r="CI148" s="44"/>
      <c r="CT148" s="44"/>
      <c r="DC148" s="44"/>
      <c r="DE148" s="44"/>
      <c r="DP148" s="44"/>
    </row>
    <row r="149" spans="1:120" x14ac:dyDescent="0.2">
      <c r="A149" s="22"/>
      <c r="B149" s="2" t="s">
        <v>151</v>
      </c>
      <c r="C149" s="68">
        <v>36</v>
      </c>
      <c r="D149" s="69">
        <v>0</v>
      </c>
      <c r="E149" s="69">
        <v>0</v>
      </c>
      <c r="F149" s="69">
        <v>0</v>
      </c>
      <c r="G149" s="77">
        <v>0</v>
      </c>
      <c r="H149" s="68">
        <v>0</v>
      </c>
      <c r="I149" s="69">
        <v>3</v>
      </c>
      <c r="J149" s="78">
        <v>1009</v>
      </c>
      <c r="K149" s="69">
        <v>4</v>
      </c>
      <c r="L149" s="77">
        <v>12</v>
      </c>
      <c r="U149" s="44"/>
      <c r="AF149" s="44"/>
      <c r="AQ149" s="44"/>
      <c r="BB149" s="44"/>
      <c r="BM149" s="44"/>
      <c r="BX149" s="44"/>
      <c r="BY149" s="44"/>
      <c r="BZ149" s="44"/>
      <c r="CA149" s="44"/>
      <c r="CB149" s="44"/>
      <c r="CC149" s="44"/>
      <c r="CD149" s="44"/>
      <c r="CE149" s="44"/>
      <c r="CF149" s="44"/>
      <c r="CG149" s="44"/>
      <c r="CH149" s="44"/>
      <c r="CI149" s="44"/>
      <c r="CT149" s="44"/>
      <c r="DC149" s="44"/>
      <c r="DE149" s="44"/>
      <c r="DP149" s="44"/>
    </row>
    <row r="150" spans="1:120" s="35" customFormat="1" x14ac:dyDescent="0.2">
      <c r="A150" s="17" t="s">
        <v>152</v>
      </c>
      <c r="B150" s="35" t="s">
        <v>12</v>
      </c>
      <c r="C150" s="67">
        <v>145</v>
      </c>
      <c r="D150" s="62">
        <v>0</v>
      </c>
      <c r="E150" s="62">
        <v>552</v>
      </c>
      <c r="F150" s="62">
        <v>0</v>
      </c>
      <c r="G150" s="72">
        <v>0</v>
      </c>
      <c r="H150" s="67">
        <v>136</v>
      </c>
      <c r="I150" s="62">
        <v>21</v>
      </c>
      <c r="J150" s="62">
        <v>3922</v>
      </c>
      <c r="K150" s="62">
        <v>0</v>
      </c>
      <c r="L150" s="72">
        <v>3</v>
      </c>
    </row>
    <row r="151" spans="1:120" x14ac:dyDescent="0.2">
      <c r="A151" s="22"/>
      <c r="B151" s="2" t="s">
        <v>153</v>
      </c>
      <c r="C151" s="68">
        <v>30</v>
      </c>
      <c r="D151" s="69">
        <v>0</v>
      </c>
      <c r="E151" s="69">
        <v>0</v>
      </c>
      <c r="F151" s="69">
        <v>0</v>
      </c>
      <c r="G151" s="77">
        <v>0</v>
      </c>
      <c r="H151" s="68">
        <v>0</v>
      </c>
      <c r="I151" s="69">
        <v>3</v>
      </c>
      <c r="J151" s="78">
        <v>220</v>
      </c>
      <c r="K151" s="69">
        <v>0</v>
      </c>
      <c r="L151" s="77">
        <v>0</v>
      </c>
      <c r="U151" s="44"/>
      <c r="AF151" s="44"/>
      <c r="AQ151" s="44"/>
      <c r="BB151" s="44"/>
      <c r="BM151" s="44"/>
      <c r="BX151" s="44"/>
      <c r="BY151" s="44"/>
      <c r="BZ151" s="44"/>
      <c r="CA151" s="44"/>
      <c r="CB151" s="44"/>
      <c r="CC151" s="44"/>
      <c r="CD151" s="44"/>
      <c r="CE151" s="44"/>
      <c r="CF151" s="44"/>
      <c r="CG151" s="44"/>
      <c r="CH151" s="44"/>
      <c r="CI151" s="44"/>
      <c r="CT151" s="44"/>
      <c r="DC151" s="44"/>
      <c r="DE151" s="44"/>
      <c r="DP151" s="44"/>
    </row>
    <row r="152" spans="1:120" x14ac:dyDescent="0.2">
      <c r="A152" s="22"/>
      <c r="B152" s="2" t="s">
        <v>154</v>
      </c>
      <c r="C152" s="68">
        <v>2</v>
      </c>
      <c r="D152" s="69">
        <v>0</v>
      </c>
      <c r="E152" s="69">
        <v>186</v>
      </c>
      <c r="F152" s="69">
        <v>0</v>
      </c>
      <c r="G152" s="77">
        <v>0</v>
      </c>
      <c r="H152" s="68">
        <v>26</v>
      </c>
      <c r="I152" s="69">
        <v>0</v>
      </c>
      <c r="J152" s="78">
        <v>18</v>
      </c>
      <c r="K152" s="69">
        <v>0</v>
      </c>
      <c r="L152" s="77">
        <v>3</v>
      </c>
      <c r="U152" s="44"/>
      <c r="AF152" s="44"/>
      <c r="AQ152" s="44"/>
      <c r="BB152" s="44"/>
      <c r="BM152" s="44"/>
      <c r="BX152" s="44"/>
      <c r="BY152" s="44"/>
      <c r="BZ152" s="44"/>
      <c r="CA152" s="44"/>
      <c r="CB152" s="44"/>
      <c r="CC152" s="44"/>
      <c r="CD152" s="44"/>
      <c r="CE152" s="44"/>
      <c r="CF152" s="44"/>
      <c r="CG152" s="44"/>
      <c r="CH152" s="44"/>
      <c r="CI152" s="44"/>
      <c r="CT152" s="44"/>
      <c r="DC152" s="44"/>
      <c r="DE152" s="44"/>
      <c r="DP152" s="44"/>
    </row>
    <row r="153" spans="1:120" x14ac:dyDescent="0.2">
      <c r="A153" s="22"/>
      <c r="B153" s="2" t="s">
        <v>155</v>
      </c>
      <c r="C153" s="68">
        <v>47</v>
      </c>
      <c r="D153" s="69">
        <v>0</v>
      </c>
      <c r="E153" s="69">
        <v>0</v>
      </c>
      <c r="F153" s="69">
        <v>0</v>
      </c>
      <c r="G153" s="77">
        <v>0</v>
      </c>
      <c r="H153" s="68">
        <v>5</v>
      </c>
      <c r="I153" s="69">
        <v>6</v>
      </c>
      <c r="J153" s="78">
        <v>2949</v>
      </c>
      <c r="K153" s="69">
        <v>0</v>
      </c>
      <c r="L153" s="77">
        <v>0</v>
      </c>
      <c r="U153" s="44"/>
      <c r="AF153" s="44"/>
      <c r="AQ153" s="44"/>
      <c r="BB153" s="44"/>
      <c r="BM153" s="44"/>
      <c r="BX153" s="44"/>
      <c r="BY153" s="44"/>
      <c r="BZ153" s="44"/>
      <c r="CA153" s="44"/>
      <c r="CB153" s="44"/>
      <c r="CC153" s="44"/>
      <c r="CD153" s="44"/>
      <c r="CE153" s="44"/>
      <c r="CF153" s="44"/>
      <c r="CG153" s="44"/>
      <c r="CH153" s="44"/>
      <c r="CI153" s="44"/>
      <c r="CT153" s="44"/>
      <c r="DC153" s="44"/>
      <c r="DE153" s="44"/>
      <c r="DP153" s="44"/>
    </row>
    <row r="154" spans="1:120" x14ac:dyDescent="0.2">
      <c r="A154" s="22"/>
      <c r="B154" s="2" t="s">
        <v>156</v>
      </c>
      <c r="C154" s="68">
        <v>15</v>
      </c>
      <c r="D154" s="69">
        <v>0</v>
      </c>
      <c r="E154" s="69">
        <v>0</v>
      </c>
      <c r="F154" s="69">
        <v>0</v>
      </c>
      <c r="G154" s="77">
        <v>0</v>
      </c>
      <c r="H154" s="68">
        <v>0</v>
      </c>
      <c r="I154" s="69">
        <v>0</v>
      </c>
      <c r="J154" s="78">
        <v>0</v>
      </c>
      <c r="K154" s="69">
        <v>0</v>
      </c>
      <c r="L154" s="77">
        <v>0</v>
      </c>
      <c r="U154" s="44"/>
      <c r="AF154" s="44"/>
      <c r="AQ154" s="44"/>
      <c r="BB154" s="44"/>
      <c r="BM154" s="44"/>
      <c r="BX154" s="44"/>
      <c r="BY154" s="44"/>
      <c r="BZ154" s="44"/>
      <c r="CA154" s="44"/>
      <c r="CB154" s="44"/>
      <c r="CC154" s="44"/>
      <c r="CD154" s="44"/>
      <c r="CE154" s="44"/>
      <c r="CF154" s="44"/>
      <c r="CG154" s="44"/>
      <c r="CH154" s="44"/>
      <c r="CI154" s="44"/>
      <c r="CT154" s="44"/>
      <c r="DC154" s="44"/>
      <c r="DE154" s="44"/>
      <c r="DP154" s="44"/>
    </row>
    <row r="155" spans="1:120" x14ac:dyDescent="0.2">
      <c r="A155" s="22"/>
      <c r="B155" s="2" t="s">
        <v>157</v>
      </c>
      <c r="C155" s="68">
        <v>0</v>
      </c>
      <c r="D155" s="69">
        <v>0</v>
      </c>
      <c r="E155" s="69">
        <v>316</v>
      </c>
      <c r="F155" s="69">
        <v>0</v>
      </c>
      <c r="G155" s="77">
        <v>0</v>
      </c>
      <c r="H155" s="68">
        <v>77</v>
      </c>
      <c r="I155" s="69">
        <v>0</v>
      </c>
      <c r="J155" s="78">
        <v>0</v>
      </c>
      <c r="K155" s="69">
        <v>0</v>
      </c>
      <c r="L155" s="77">
        <v>0</v>
      </c>
      <c r="U155" s="44"/>
      <c r="AF155" s="44"/>
      <c r="AQ155" s="44"/>
      <c r="BB155" s="44"/>
      <c r="BM155" s="44"/>
      <c r="BX155" s="44"/>
      <c r="BY155" s="44"/>
      <c r="BZ155" s="44"/>
      <c r="CA155" s="44"/>
      <c r="CB155" s="44"/>
      <c r="CC155" s="44"/>
      <c r="CD155" s="44"/>
      <c r="CE155" s="44"/>
      <c r="CF155" s="44"/>
      <c r="CG155" s="44"/>
      <c r="CH155" s="44"/>
      <c r="CI155" s="44"/>
      <c r="CT155" s="44"/>
      <c r="DC155" s="44"/>
      <c r="DE155" s="44"/>
      <c r="DP155" s="44"/>
    </row>
    <row r="156" spans="1:120" x14ac:dyDescent="0.2">
      <c r="A156" s="22"/>
      <c r="B156" s="2" t="s">
        <v>158</v>
      </c>
      <c r="C156" s="68">
        <v>51</v>
      </c>
      <c r="D156" s="69">
        <v>0</v>
      </c>
      <c r="E156" s="69">
        <v>0</v>
      </c>
      <c r="F156" s="69">
        <v>0</v>
      </c>
      <c r="G156" s="77">
        <v>0</v>
      </c>
      <c r="H156" s="68">
        <v>1</v>
      </c>
      <c r="I156" s="69">
        <v>12</v>
      </c>
      <c r="J156" s="78">
        <v>735</v>
      </c>
      <c r="K156" s="69">
        <v>0</v>
      </c>
      <c r="L156" s="77">
        <v>0</v>
      </c>
      <c r="U156" s="44"/>
      <c r="AF156" s="44"/>
      <c r="AQ156" s="44"/>
      <c r="BB156" s="44"/>
      <c r="BM156" s="44"/>
      <c r="BX156" s="44"/>
      <c r="BY156" s="44"/>
      <c r="BZ156" s="44"/>
      <c r="CA156" s="44"/>
      <c r="CB156" s="44"/>
      <c r="CC156" s="44"/>
      <c r="CD156" s="44"/>
      <c r="CE156" s="44"/>
      <c r="CF156" s="44"/>
      <c r="CG156" s="44"/>
      <c r="CH156" s="44"/>
      <c r="CI156" s="44"/>
      <c r="CT156" s="44"/>
      <c r="DC156" s="44"/>
      <c r="DE156" s="44"/>
      <c r="DP156" s="44"/>
    </row>
    <row r="157" spans="1:120" x14ac:dyDescent="0.2">
      <c r="A157" s="22"/>
      <c r="B157" s="2" t="s">
        <v>159</v>
      </c>
      <c r="C157" s="68">
        <v>0</v>
      </c>
      <c r="D157" s="69">
        <v>0</v>
      </c>
      <c r="E157" s="69">
        <v>34</v>
      </c>
      <c r="F157" s="69">
        <v>0</v>
      </c>
      <c r="G157" s="77">
        <v>0</v>
      </c>
      <c r="H157" s="68">
        <v>15</v>
      </c>
      <c r="I157" s="69">
        <v>0</v>
      </c>
      <c r="J157" s="78">
        <v>0</v>
      </c>
      <c r="K157" s="69">
        <v>0</v>
      </c>
      <c r="L157" s="77">
        <v>0</v>
      </c>
      <c r="U157" s="44"/>
      <c r="AF157" s="44"/>
      <c r="AQ157" s="44"/>
      <c r="BB157" s="44"/>
      <c r="BM157" s="44"/>
      <c r="BX157" s="44"/>
      <c r="BY157" s="44"/>
      <c r="BZ157" s="44"/>
      <c r="CA157" s="44"/>
      <c r="CB157" s="44"/>
      <c r="CC157" s="44"/>
      <c r="CD157" s="44"/>
      <c r="CE157" s="44"/>
      <c r="CF157" s="44"/>
      <c r="CG157" s="44"/>
      <c r="CH157" s="44"/>
      <c r="CI157" s="44"/>
      <c r="CT157" s="44"/>
      <c r="DC157" s="44"/>
      <c r="DE157" s="44"/>
      <c r="DP157" s="44"/>
    </row>
    <row r="158" spans="1:120" x14ac:dyDescent="0.2">
      <c r="A158" s="22"/>
      <c r="B158" s="2" t="s">
        <v>160</v>
      </c>
      <c r="C158" s="68">
        <v>0</v>
      </c>
      <c r="D158" s="69">
        <v>0</v>
      </c>
      <c r="E158" s="69">
        <v>16</v>
      </c>
      <c r="F158" s="69">
        <v>0</v>
      </c>
      <c r="G158" s="77">
        <v>0</v>
      </c>
      <c r="H158" s="68">
        <v>12</v>
      </c>
      <c r="I158" s="69">
        <v>0</v>
      </c>
      <c r="J158" s="78">
        <v>0</v>
      </c>
      <c r="K158" s="69">
        <v>0</v>
      </c>
      <c r="L158" s="77">
        <v>0</v>
      </c>
      <c r="U158" s="44"/>
      <c r="AF158" s="44"/>
      <c r="AQ158" s="44"/>
      <c r="BB158" s="44"/>
      <c r="BM158" s="44"/>
      <c r="BX158" s="44"/>
      <c r="BY158" s="44"/>
      <c r="BZ158" s="44"/>
      <c r="CA158" s="44"/>
      <c r="CB158" s="44"/>
      <c r="CC158" s="44"/>
      <c r="CD158" s="44"/>
      <c r="CE158" s="44"/>
      <c r="CF158" s="44"/>
      <c r="CG158" s="44"/>
      <c r="CH158" s="44"/>
      <c r="CI158" s="44"/>
      <c r="CT158" s="44"/>
      <c r="DC158" s="44"/>
      <c r="DE158" s="44"/>
      <c r="DP158" s="44"/>
    </row>
    <row r="159" spans="1:120" s="35" customFormat="1" x14ac:dyDescent="0.2">
      <c r="A159" s="17" t="s">
        <v>161</v>
      </c>
      <c r="B159" s="35" t="s">
        <v>12</v>
      </c>
      <c r="C159" s="67">
        <v>1074</v>
      </c>
      <c r="D159" s="62">
        <v>0</v>
      </c>
      <c r="E159" s="62">
        <v>176</v>
      </c>
      <c r="F159" s="62">
        <v>211</v>
      </c>
      <c r="G159" s="72">
        <v>0</v>
      </c>
      <c r="H159" s="67">
        <v>18</v>
      </c>
      <c r="I159" s="62">
        <v>17</v>
      </c>
      <c r="J159" s="62">
        <v>2323</v>
      </c>
      <c r="K159" s="62">
        <v>118</v>
      </c>
      <c r="L159" s="72">
        <v>3</v>
      </c>
    </row>
    <row r="160" spans="1:120" x14ac:dyDescent="0.2">
      <c r="A160" s="22"/>
      <c r="B160" s="2" t="s">
        <v>162</v>
      </c>
      <c r="C160" s="68">
        <v>93</v>
      </c>
      <c r="D160" s="69">
        <v>0</v>
      </c>
      <c r="E160" s="69">
        <v>0</v>
      </c>
      <c r="F160" s="69">
        <v>0</v>
      </c>
      <c r="G160" s="77">
        <v>0</v>
      </c>
      <c r="H160" s="68">
        <v>0</v>
      </c>
      <c r="I160" s="69">
        <v>0</v>
      </c>
      <c r="J160" s="78">
        <v>10</v>
      </c>
      <c r="K160" s="69">
        <v>0</v>
      </c>
      <c r="L160" s="77">
        <v>0</v>
      </c>
      <c r="U160" s="44"/>
      <c r="AF160" s="44"/>
      <c r="AQ160" s="44"/>
      <c r="BB160" s="44"/>
      <c r="BM160" s="44"/>
      <c r="BX160" s="44"/>
      <c r="BY160" s="44"/>
      <c r="BZ160" s="44"/>
      <c r="CA160" s="44"/>
      <c r="CB160" s="44"/>
      <c r="CC160" s="44"/>
      <c r="CD160" s="44"/>
      <c r="CE160" s="44"/>
      <c r="CF160" s="44"/>
      <c r="CG160" s="44"/>
      <c r="CH160" s="44"/>
      <c r="CI160" s="44"/>
      <c r="CT160" s="44"/>
      <c r="DC160" s="44"/>
      <c r="DE160" s="44"/>
      <c r="DP160" s="44"/>
    </row>
    <row r="161" spans="1:120" x14ac:dyDescent="0.2">
      <c r="A161" s="22"/>
      <c r="B161" s="2" t="s">
        <v>163</v>
      </c>
      <c r="C161" s="68">
        <v>11</v>
      </c>
      <c r="D161" s="69">
        <v>0</v>
      </c>
      <c r="E161" s="69">
        <v>0</v>
      </c>
      <c r="F161" s="69">
        <v>0</v>
      </c>
      <c r="G161" s="77">
        <v>0</v>
      </c>
      <c r="H161" s="68">
        <v>0</v>
      </c>
      <c r="I161" s="69">
        <v>0</v>
      </c>
      <c r="J161" s="78">
        <v>0</v>
      </c>
      <c r="K161" s="69">
        <v>0</v>
      </c>
      <c r="L161" s="77">
        <v>0</v>
      </c>
      <c r="U161" s="44"/>
      <c r="AF161" s="44"/>
      <c r="AQ161" s="44"/>
      <c r="BB161" s="44"/>
      <c r="BM161" s="44"/>
      <c r="BX161" s="44"/>
      <c r="BY161" s="44"/>
      <c r="BZ161" s="44"/>
      <c r="CA161" s="44"/>
      <c r="CB161" s="44"/>
      <c r="CC161" s="44"/>
      <c r="CD161" s="44"/>
      <c r="CE161" s="44"/>
      <c r="CF161" s="44"/>
      <c r="CG161" s="44"/>
      <c r="CH161" s="44"/>
      <c r="CI161" s="44"/>
      <c r="CT161" s="44"/>
      <c r="DC161" s="44"/>
      <c r="DE161" s="44"/>
      <c r="DP161" s="44"/>
    </row>
    <row r="162" spans="1:120" x14ac:dyDescent="0.2">
      <c r="A162" s="22"/>
      <c r="B162" s="2" t="s">
        <v>164</v>
      </c>
      <c r="C162" s="68">
        <v>102</v>
      </c>
      <c r="D162" s="69">
        <v>0</v>
      </c>
      <c r="E162" s="69">
        <v>0</v>
      </c>
      <c r="F162" s="69">
        <v>0</v>
      </c>
      <c r="G162" s="77">
        <v>0</v>
      </c>
      <c r="H162" s="68">
        <v>0</v>
      </c>
      <c r="I162" s="69">
        <v>2</v>
      </c>
      <c r="J162" s="78">
        <v>84</v>
      </c>
      <c r="K162" s="69">
        <v>0</v>
      </c>
      <c r="L162" s="77">
        <v>0</v>
      </c>
      <c r="U162" s="44"/>
      <c r="AF162" s="44"/>
      <c r="AQ162" s="44"/>
      <c r="BB162" s="44"/>
      <c r="BM162" s="44"/>
      <c r="BX162" s="44"/>
      <c r="BY162" s="44"/>
      <c r="BZ162" s="44"/>
      <c r="CA162" s="44"/>
      <c r="CB162" s="44"/>
      <c r="CC162" s="44"/>
      <c r="CD162" s="44"/>
      <c r="CE162" s="44"/>
      <c r="CF162" s="44"/>
      <c r="CG162" s="44"/>
      <c r="CH162" s="44"/>
      <c r="CI162" s="44"/>
      <c r="CT162" s="44"/>
      <c r="DC162" s="44"/>
      <c r="DE162" s="44"/>
      <c r="DP162" s="44"/>
    </row>
    <row r="163" spans="1:120" x14ac:dyDescent="0.2">
      <c r="A163" s="22"/>
      <c r="B163" s="2" t="s">
        <v>165</v>
      </c>
      <c r="C163" s="68">
        <v>16</v>
      </c>
      <c r="D163" s="69">
        <v>0</v>
      </c>
      <c r="E163" s="69">
        <v>0</v>
      </c>
      <c r="F163" s="69">
        <v>0</v>
      </c>
      <c r="G163" s="77">
        <v>0</v>
      </c>
      <c r="H163" s="68">
        <v>1</v>
      </c>
      <c r="I163" s="69">
        <v>0</v>
      </c>
      <c r="J163" s="78">
        <v>61</v>
      </c>
      <c r="K163" s="69">
        <v>0</v>
      </c>
      <c r="L163" s="77">
        <v>0</v>
      </c>
      <c r="U163" s="44"/>
      <c r="AF163" s="44"/>
      <c r="AQ163" s="44"/>
      <c r="BB163" s="44"/>
      <c r="BM163" s="44"/>
      <c r="BX163" s="44"/>
      <c r="BY163" s="44"/>
      <c r="BZ163" s="44"/>
      <c r="CA163" s="44"/>
      <c r="CB163" s="44"/>
      <c r="CC163" s="44"/>
      <c r="CD163" s="44"/>
      <c r="CE163" s="44"/>
      <c r="CF163" s="44"/>
      <c r="CG163" s="44"/>
      <c r="CH163" s="44"/>
      <c r="CI163" s="44"/>
      <c r="CT163" s="44"/>
      <c r="DC163" s="44"/>
      <c r="DE163" s="44"/>
      <c r="DP163" s="44"/>
    </row>
    <row r="164" spans="1:120" x14ac:dyDescent="0.2">
      <c r="A164" s="22"/>
      <c r="B164" s="2" t="s">
        <v>166</v>
      </c>
      <c r="C164" s="68">
        <v>49</v>
      </c>
      <c r="D164" s="69">
        <v>0</v>
      </c>
      <c r="E164" s="69">
        <v>0</v>
      </c>
      <c r="F164" s="69">
        <v>0</v>
      </c>
      <c r="G164" s="77">
        <v>0</v>
      </c>
      <c r="H164" s="68">
        <v>0</v>
      </c>
      <c r="I164" s="69">
        <v>0</v>
      </c>
      <c r="J164" s="78">
        <v>7</v>
      </c>
      <c r="K164" s="69">
        <v>0</v>
      </c>
      <c r="L164" s="77">
        <v>0</v>
      </c>
      <c r="U164" s="44"/>
      <c r="AF164" s="44"/>
      <c r="AQ164" s="44"/>
      <c r="BB164" s="44"/>
      <c r="BM164" s="44"/>
      <c r="BX164" s="44"/>
      <c r="BY164" s="44"/>
      <c r="BZ164" s="44"/>
      <c r="CA164" s="44"/>
      <c r="CB164" s="44"/>
      <c r="CC164" s="44"/>
      <c r="CD164" s="44"/>
      <c r="CE164" s="44"/>
      <c r="CF164" s="44"/>
      <c r="CG164" s="44"/>
      <c r="CH164" s="44"/>
      <c r="CI164" s="44"/>
      <c r="CT164" s="44"/>
      <c r="DC164" s="44"/>
      <c r="DE164" s="44"/>
      <c r="DP164" s="44"/>
    </row>
    <row r="165" spans="1:120" x14ac:dyDescent="0.2">
      <c r="A165" s="22"/>
      <c r="B165" s="2" t="s">
        <v>167</v>
      </c>
      <c r="C165" s="68">
        <v>102</v>
      </c>
      <c r="D165" s="69">
        <v>0</v>
      </c>
      <c r="E165" s="69">
        <v>0</v>
      </c>
      <c r="F165" s="69">
        <v>0</v>
      </c>
      <c r="G165" s="77">
        <v>0</v>
      </c>
      <c r="H165" s="68">
        <v>0</v>
      </c>
      <c r="I165" s="69">
        <v>6</v>
      </c>
      <c r="J165" s="78">
        <v>212</v>
      </c>
      <c r="K165" s="69">
        <v>0</v>
      </c>
      <c r="L165" s="77">
        <v>0</v>
      </c>
      <c r="U165" s="44"/>
      <c r="AF165" s="44"/>
      <c r="AQ165" s="44"/>
      <c r="BB165" s="44"/>
      <c r="BM165" s="44"/>
      <c r="BX165" s="44"/>
      <c r="BY165" s="44"/>
      <c r="BZ165" s="44"/>
      <c r="CA165" s="44"/>
      <c r="CB165" s="44"/>
      <c r="CC165" s="44"/>
      <c r="CD165" s="44"/>
      <c r="CE165" s="44"/>
      <c r="CF165" s="44"/>
      <c r="CG165" s="44"/>
      <c r="CH165" s="44"/>
      <c r="CI165" s="44"/>
      <c r="CT165" s="44"/>
      <c r="DC165" s="44"/>
      <c r="DE165" s="44"/>
      <c r="DP165" s="44"/>
    </row>
    <row r="166" spans="1:120" x14ac:dyDescent="0.2">
      <c r="A166" s="22"/>
      <c r="B166" s="2" t="s">
        <v>168</v>
      </c>
      <c r="C166" s="68">
        <v>114</v>
      </c>
      <c r="D166" s="69">
        <v>0</v>
      </c>
      <c r="E166" s="69">
        <v>57</v>
      </c>
      <c r="F166" s="69">
        <v>133</v>
      </c>
      <c r="G166" s="77">
        <v>0</v>
      </c>
      <c r="H166" s="68">
        <v>14</v>
      </c>
      <c r="I166" s="69">
        <v>3</v>
      </c>
      <c r="J166" s="78">
        <v>7</v>
      </c>
      <c r="K166" s="69">
        <v>54</v>
      </c>
      <c r="L166" s="77">
        <v>2</v>
      </c>
      <c r="U166" s="44"/>
      <c r="AF166" s="44"/>
      <c r="AQ166" s="44"/>
      <c r="BB166" s="44"/>
      <c r="BM166" s="44"/>
      <c r="BX166" s="44"/>
      <c r="BY166" s="44"/>
      <c r="BZ166" s="44"/>
      <c r="CA166" s="44"/>
      <c r="CB166" s="44"/>
      <c r="CC166" s="44"/>
      <c r="CD166" s="44"/>
      <c r="CE166" s="44"/>
      <c r="CF166" s="44"/>
      <c r="CG166" s="44"/>
      <c r="CH166" s="44"/>
      <c r="CI166" s="44"/>
      <c r="CT166" s="44"/>
      <c r="DC166" s="44"/>
      <c r="DE166" s="44"/>
      <c r="DP166" s="44"/>
    </row>
    <row r="167" spans="1:120" x14ac:dyDescent="0.2">
      <c r="A167" s="22"/>
      <c r="B167" s="2" t="s">
        <v>169</v>
      </c>
      <c r="C167" s="68">
        <v>49</v>
      </c>
      <c r="D167" s="69">
        <v>0</v>
      </c>
      <c r="E167" s="69">
        <v>0</v>
      </c>
      <c r="F167" s="69">
        <v>0</v>
      </c>
      <c r="G167" s="77">
        <v>0</v>
      </c>
      <c r="H167" s="68">
        <v>0</v>
      </c>
      <c r="I167" s="69">
        <v>3</v>
      </c>
      <c r="J167" s="78">
        <v>45</v>
      </c>
      <c r="K167" s="69">
        <v>0</v>
      </c>
      <c r="L167" s="77">
        <v>0</v>
      </c>
      <c r="U167" s="44"/>
      <c r="AF167" s="44"/>
      <c r="AQ167" s="44"/>
      <c r="BB167" s="44"/>
      <c r="BM167" s="44"/>
      <c r="BX167" s="44"/>
      <c r="BY167" s="44"/>
      <c r="BZ167" s="44"/>
      <c r="CA167" s="44"/>
      <c r="CB167" s="44"/>
      <c r="CC167" s="44"/>
      <c r="CD167" s="44"/>
      <c r="CE167" s="44"/>
      <c r="CF167" s="44"/>
      <c r="CG167" s="44"/>
      <c r="CH167" s="44"/>
      <c r="CI167" s="44"/>
      <c r="CT167" s="44"/>
      <c r="DC167" s="44"/>
      <c r="DE167" s="44"/>
      <c r="DP167" s="44"/>
    </row>
    <row r="168" spans="1:120" x14ac:dyDescent="0.2">
      <c r="A168" s="22"/>
      <c r="B168" s="2" t="s">
        <v>170</v>
      </c>
      <c r="C168" s="68">
        <v>60</v>
      </c>
      <c r="D168" s="69">
        <v>0</v>
      </c>
      <c r="E168" s="69">
        <v>0</v>
      </c>
      <c r="F168" s="69">
        <v>0</v>
      </c>
      <c r="G168" s="77">
        <v>0</v>
      </c>
      <c r="H168" s="68">
        <v>0</v>
      </c>
      <c r="I168" s="69">
        <v>0</v>
      </c>
      <c r="J168" s="78">
        <v>152</v>
      </c>
      <c r="K168" s="69">
        <v>0</v>
      </c>
      <c r="L168" s="77">
        <v>0</v>
      </c>
      <c r="U168" s="44"/>
      <c r="AF168" s="44"/>
      <c r="AQ168" s="44"/>
      <c r="BB168" s="44"/>
      <c r="BM168" s="44"/>
      <c r="BX168" s="44"/>
      <c r="BY168" s="44"/>
      <c r="BZ168" s="44"/>
      <c r="CA168" s="44"/>
      <c r="CB168" s="44"/>
      <c r="CC168" s="44"/>
      <c r="CD168" s="44"/>
      <c r="CE168" s="44"/>
      <c r="CF168" s="44"/>
      <c r="CG168" s="44"/>
      <c r="CH168" s="44"/>
      <c r="CI168" s="44"/>
      <c r="CT168" s="44"/>
      <c r="DC168" s="44"/>
      <c r="DE168" s="44"/>
      <c r="DP168" s="44"/>
    </row>
    <row r="169" spans="1:120" x14ac:dyDescent="0.2">
      <c r="A169" s="22"/>
      <c r="B169" s="2" t="s">
        <v>171</v>
      </c>
      <c r="C169" s="68">
        <v>79</v>
      </c>
      <c r="D169" s="69">
        <v>0</v>
      </c>
      <c r="E169" s="69">
        <v>105</v>
      </c>
      <c r="F169" s="69">
        <v>68</v>
      </c>
      <c r="G169" s="77">
        <v>0</v>
      </c>
      <c r="H169" s="68">
        <v>0</v>
      </c>
      <c r="I169" s="69">
        <v>0</v>
      </c>
      <c r="J169" s="78">
        <v>0</v>
      </c>
      <c r="K169" s="69">
        <v>64</v>
      </c>
      <c r="L169" s="77">
        <v>0</v>
      </c>
      <c r="U169" s="44"/>
      <c r="AF169" s="44"/>
      <c r="AQ169" s="44"/>
      <c r="BB169" s="44"/>
      <c r="BM169" s="44"/>
      <c r="BX169" s="44"/>
      <c r="BY169" s="44"/>
      <c r="BZ169" s="44"/>
      <c r="CA169" s="44"/>
      <c r="CB169" s="44"/>
      <c r="CC169" s="44"/>
      <c r="CD169" s="44"/>
      <c r="CE169" s="44"/>
      <c r="CF169" s="44"/>
      <c r="CG169" s="44"/>
      <c r="CH169" s="44"/>
      <c r="CI169" s="44"/>
      <c r="CT169" s="44"/>
      <c r="DC169" s="44"/>
      <c r="DE169" s="44"/>
      <c r="DP169" s="44"/>
    </row>
    <row r="170" spans="1:120" x14ac:dyDescent="0.2">
      <c r="A170" s="22"/>
      <c r="B170" s="2" t="s">
        <v>172</v>
      </c>
      <c r="C170" s="68">
        <v>144</v>
      </c>
      <c r="D170" s="69">
        <v>0</v>
      </c>
      <c r="E170" s="69">
        <v>14</v>
      </c>
      <c r="F170" s="69">
        <v>8</v>
      </c>
      <c r="G170" s="77">
        <v>0</v>
      </c>
      <c r="H170" s="68">
        <v>3</v>
      </c>
      <c r="I170" s="69">
        <v>0</v>
      </c>
      <c r="J170" s="78">
        <v>416</v>
      </c>
      <c r="K170" s="69">
        <v>0</v>
      </c>
      <c r="L170" s="77">
        <v>0</v>
      </c>
      <c r="U170" s="44"/>
      <c r="AF170" s="44"/>
      <c r="AQ170" s="44"/>
      <c r="BB170" s="44"/>
      <c r="BM170" s="44"/>
      <c r="BX170" s="44"/>
      <c r="BY170" s="44"/>
      <c r="BZ170" s="44"/>
      <c r="CA170" s="44"/>
      <c r="CB170" s="44"/>
      <c r="CC170" s="44"/>
      <c r="CD170" s="44"/>
      <c r="CE170" s="44"/>
      <c r="CF170" s="44"/>
      <c r="CG170" s="44"/>
      <c r="CH170" s="44"/>
      <c r="CI170" s="44"/>
      <c r="CT170" s="44"/>
      <c r="DC170" s="44"/>
      <c r="DE170" s="44"/>
      <c r="DP170" s="44"/>
    </row>
    <row r="171" spans="1:120" x14ac:dyDescent="0.2">
      <c r="A171" s="22"/>
      <c r="B171" s="2" t="s">
        <v>173</v>
      </c>
      <c r="C171" s="68">
        <v>28</v>
      </c>
      <c r="D171" s="69">
        <v>0</v>
      </c>
      <c r="E171" s="69">
        <v>0</v>
      </c>
      <c r="F171" s="69">
        <v>2</v>
      </c>
      <c r="G171" s="77">
        <v>0</v>
      </c>
      <c r="H171" s="68">
        <v>0</v>
      </c>
      <c r="I171" s="69">
        <v>0</v>
      </c>
      <c r="J171" s="78">
        <v>22</v>
      </c>
      <c r="K171" s="69">
        <v>0</v>
      </c>
      <c r="L171" s="77">
        <v>1</v>
      </c>
      <c r="U171" s="44"/>
      <c r="AF171" s="44"/>
      <c r="AQ171" s="44"/>
      <c r="BB171" s="44"/>
      <c r="BM171" s="44"/>
      <c r="BX171" s="44"/>
      <c r="BY171" s="44"/>
      <c r="BZ171" s="44"/>
      <c r="CA171" s="44"/>
      <c r="CB171" s="44"/>
      <c r="CC171" s="44"/>
      <c r="CD171" s="44"/>
      <c r="CE171" s="44"/>
      <c r="CF171" s="44"/>
      <c r="CG171" s="44"/>
      <c r="CH171" s="44"/>
      <c r="CI171" s="44"/>
      <c r="CT171" s="44"/>
      <c r="DC171" s="44"/>
      <c r="DE171" s="44"/>
      <c r="DP171" s="44"/>
    </row>
    <row r="172" spans="1:120" x14ac:dyDescent="0.2">
      <c r="A172" s="22"/>
      <c r="B172" s="2" t="s">
        <v>174</v>
      </c>
      <c r="C172" s="68">
        <v>64</v>
      </c>
      <c r="D172" s="69">
        <v>0</v>
      </c>
      <c r="E172" s="69">
        <v>0</v>
      </c>
      <c r="F172" s="69">
        <v>0</v>
      </c>
      <c r="G172" s="77">
        <v>0</v>
      </c>
      <c r="H172" s="68">
        <v>0</v>
      </c>
      <c r="I172" s="69">
        <v>3</v>
      </c>
      <c r="J172" s="78">
        <v>693</v>
      </c>
      <c r="K172" s="69">
        <v>0</v>
      </c>
      <c r="L172" s="77">
        <v>0</v>
      </c>
      <c r="U172" s="44"/>
      <c r="AF172" s="44"/>
      <c r="AQ172" s="44"/>
      <c r="BB172" s="44"/>
      <c r="BM172" s="44"/>
      <c r="BX172" s="44"/>
      <c r="BY172" s="44"/>
      <c r="BZ172" s="44"/>
      <c r="CA172" s="44"/>
      <c r="CB172" s="44"/>
      <c r="CC172" s="44"/>
      <c r="CD172" s="44"/>
      <c r="CE172" s="44"/>
      <c r="CF172" s="44"/>
      <c r="CG172" s="44"/>
      <c r="CH172" s="44"/>
      <c r="CI172" s="44"/>
      <c r="CT172" s="44"/>
      <c r="DC172" s="44"/>
      <c r="DE172" s="44"/>
      <c r="DP172" s="44"/>
    </row>
    <row r="173" spans="1:120" x14ac:dyDescent="0.2">
      <c r="A173" s="22"/>
      <c r="B173" s="2" t="s">
        <v>175</v>
      </c>
      <c r="C173" s="68">
        <v>73</v>
      </c>
      <c r="D173" s="69">
        <v>0</v>
      </c>
      <c r="E173" s="69">
        <v>0</v>
      </c>
      <c r="F173" s="69">
        <v>0</v>
      </c>
      <c r="G173" s="77">
        <v>0</v>
      </c>
      <c r="H173" s="68">
        <v>0</v>
      </c>
      <c r="I173" s="69">
        <v>0</v>
      </c>
      <c r="J173" s="78">
        <v>315</v>
      </c>
      <c r="K173" s="69">
        <v>0</v>
      </c>
      <c r="L173" s="77">
        <v>0</v>
      </c>
      <c r="U173" s="44"/>
      <c r="AF173" s="44"/>
      <c r="AQ173" s="44"/>
      <c r="BB173" s="44"/>
      <c r="BM173" s="44"/>
      <c r="BX173" s="44"/>
      <c r="BY173" s="44"/>
      <c r="BZ173" s="44"/>
      <c r="CA173" s="44"/>
      <c r="CB173" s="44"/>
      <c r="CC173" s="44"/>
      <c r="CD173" s="44"/>
      <c r="CE173" s="44"/>
      <c r="CF173" s="44"/>
      <c r="CG173" s="44"/>
      <c r="CH173" s="44"/>
      <c r="CI173" s="44"/>
      <c r="CT173" s="44"/>
      <c r="DC173" s="44"/>
      <c r="DE173" s="44"/>
      <c r="DP173" s="44"/>
    </row>
    <row r="174" spans="1:120" x14ac:dyDescent="0.2">
      <c r="A174" s="22"/>
      <c r="B174" s="2" t="s">
        <v>176</v>
      </c>
      <c r="C174" s="68">
        <v>90</v>
      </c>
      <c r="D174" s="69">
        <v>0</v>
      </c>
      <c r="E174" s="69">
        <v>0</v>
      </c>
      <c r="F174" s="69">
        <v>0</v>
      </c>
      <c r="G174" s="77">
        <v>0</v>
      </c>
      <c r="H174" s="68">
        <v>0</v>
      </c>
      <c r="I174" s="69">
        <v>0</v>
      </c>
      <c r="J174" s="78">
        <v>299</v>
      </c>
      <c r="K174" s="69">
        <v>0</v>
      </c>
      <c r="L174" s="77">
        <v>0</v>
      </c>
      <c r="U174" s="44"/>
      <c r="AF174" s="44"/>
      <c r="AQ174" s="44"/>
      <c r="BB174" s="44"/>
      <c r="BM174" s="44"/>
      <c r="BX174" s="44"/>
      <c r="BY174" s="44"/>
      <c r="BZ174" s="44"/>
      <c r="CA174" s="44"/>
      <c r="CB174" s="44"/>
      <c r="CC174" s="44"/>
      <c r="CD174" s="44"/>
      <c r="CE174" s="44"/>
      <c r="CF174" s="44"/>
      <c r="CG174" s="44"/>
      <c r="CH174" s="44"/>
      <c r="CI174" s="44"/>
      <c r="CT174" s="44"/>
      <c r="DC174" s="44"/>
      <c r="DE174" s="44"/>
      <c r="DP174" s="44"/>
    </row>
    <row r="175" spans="1:120" s="35" customFormat="1" x14ac:dyDescent="0.2">
      <c r="A175" s="17" t="s">
        <v>177</v>
      </c>
      <c r="B175" s="35" t="s">
        <v>12</v>
      </c>
      <c r="C175" s="67">
        <v>800</v>
      </c>
      <c r="D175" s="62">
        <v>0</v>
      </c>
      <c r="E175" s="62">
        <v>10</v>
      </c>
      <c r="F175" s="62">
        <v>0</v>
      </c>
      <c r="G175" s="72">
        <v>0</v>
      </c>
      <c r="H175" s="67">
        <v>127</v>
      </c>
      <c r="I175" s="62">
        <v>10</v>
      </c>
      <c r="J175" s="62">
        <v>498</v>
      </c>
      <c r="K175" s="62">
        <v>0</v>
      </c>
      <c r="L175" s="72">
        <v>0</v>
      </c>
    </row>
    <row r="176" spans="1:120" x14ac:dyDescent="0.2">
      <c r="A176" s="22"/>
      <c r="B176" s="2" t="s">
        <v>178</v>
      </c>
      <c r="C176" s="68">
        <v>282</v>
      </c>
      <c r="D176" s="69">
        <v>0</v>
      </c>
      <c r="E176" s="69">
        <v>10</v>
      </c>
      <c r="F176" s="69">
        <v>0</v>
      </c>
      <c r="G176" s="77">
        <v>0</v>
      </c>
      <c r="H176" s="68">
        <v>14</v>
      </c>
      <c r="I176" s="69">
        <v>0</v>
      </c>
      <c r="J176" s="78">
        <v>57</v>
      </c>
      <c r="K176" s="69">
        <v>0</v>
      </c>
      <c r="L176" s="77">
        <v>0</v>
      </c>
      <c r="U176" s="44"/>
      <c r="AF176" s="44"/>
      <c r="AQ176" s="44"/>
      <c r="BB176" s="44"/>
      <c r="BM176" s="44"/>
      <c r="BX176" s="44"/>
      <c r="BY176" s="44"/>
      <c r="BZ176" s="44"/>
      <c r="CA176" s="44"/>
      <c r="CB176" s="44"/>
      <c r="CC176" s="44"/>
      <c r="CD176" s="44"/>
      <c r="CE176" s="44"/>
      <c r="CF176" s="44"/>
      <c r="CG176" s="44"/>
      <c r="CH176" s="44"/>
      <c r="CI176" s="44"/>
      <c r="CT176" s="44"/>
      <c r="DC176" s="44"/>
      <c r="DE176" s="44"/>
      <c r="DP176" s="44"/>
    </row>
    <row r="177" spans="1:120" x14ac:dyDescent="0.2">
      <c r="A177" s="22"/>
      <c r="B177" s="2" t="s">
        <v>179</v>
      </c>
      <c r="C177" s="68">
        <v>18</v>
      </c>
      <c r="D177" s="69">
        <v>0</v>
      </c>
      <c r="E177" s="69">
        <v>0</v>
      </c>
      <c r="F177" s="69">
        <v>0</v>
      </c>
      <c r="G177" s="77">
        <v>0</v>
      </c>
      <c r="H177" s="68">
        <v>0</v>
      </c>
      <c r="I177" s="69">
        <v>0</v>
      </c>
      <c r="J177" s="78">
        <v>5</v>
      </c>
      <c r="K177" s="69">
        <v>0</v>
      </c>
      <c r="L177" s="77">
        <v>0</v>
      </c>
      <c r="U177" s="44"/>
      <c r="AF177" s="44"/>
      <c r="AQ177" s="44"/>
      <c r="BB177" s="44"/>
      <c r="BM177" s="44"/>
      <c r="BX177" s="44"/>
      <c r="BY177" s="44"/>
      <c r="BZ177" s="44"/>
      <c r="CA177" s="44"/>
      <c r="CB177" s="44"/>
      <c r="CC177" s="44"/>
      <c r="CD177" s="44"/>
      <c r="CE177" s="44"/>
      <c r="CF177" s="44"/>
      <c r="CG177" s="44"/>
      <c r="CH177" s="44"/>
      <c r="CI177" s="44"/>
      <c r="CT177" s="44"/>
      <c r="DC177" s="44"/>
      <c r="DE177" s="44"/>
      <c r="DP177" s="44"/>
    </row>
    <row r="178" spans="1:120" x14ac:dyDescent="0.2">
      <c r="A178" s="22"/>
      <c r="B178" s="2" t="s">
        <v>180</v>
      </c>
      <c r="C178" s="68">
        <v>168</v>
      </c>
      <c r="D178" s="69">
        <v>0</v>
      </c>
      <c r="E178" s="69">
        <v>0</v>
      </c>
      <c r="F178" s="69">
        <v>0</v>
      </c>
      <c r="G178" s="77">
        <v>0</v>
      </c>
      <c r="H178" s="68">
        <v>0</v>
      </c>
      <c r="I178" s="69">
        <v>0</v>
      </c>
      <c r="J178" s="78">
        <v>106</v>
      </c>
      <c r="K178" s="69">
        <v>0</v>
      </c>
      <c r="L178" s="77">
        <v>0</v>
      </c>
      <c r="U178" s="44"/>
      <c r="AF178" s="44"/>
      <c r="AQ178" s="44"/>
      <c r="BB178" s="44"/>
      <c r="BM178" s="44"/>
      <c r="BX178" s="44"/>
      <c r="BY178" s="44"/>
      <c r="BZ178" s="44"/>
      <c r="CA178" s="44"/>
      <c r="CB178" s="44"/>
      <c r="CC178" s="44"/>
      <c r="CD178" s="44"/>
      <c r="CE178" s="44"/>
      <c r="CF178" s="44"/>
      <c r="CG178" s="44"/>
      <c r="CH178" s="44"/>
      <c r="CI178" s="44"/>
      <c r="CT178" s="44"/>
      <c r="DC178" s="44"/>
      <c r="DE178" s="44"/>
      <c r="DP178" s="44"/>
    </row>
    <row r="179" spans="1:120" x14ac:dyDescent="0.2">
      <c r="A179" s="22"/>
      <c r="B179" s="2" t="s">
        <v>181</v>
      </c>
      <c r="C179" s="68">
        <v>37</v>
      </c>
      <c r="D179" s="69">
        <v>0</v>
      </c>
      <c r="E179" s="69">
        <v>0</v>
      </c>
      <c r="F179" s="69">
        <v>0</v>
      </c>
      <c r="G179" s="77">
        <v>0</v>
      </c>
      <c r="H179" s="68">
        <v>0</v>
      </c>
      <c r="I179" s="69">
        <v>10</v>
      </c>
      <c r="J179" s="78">
        <v>125</v>
      </c>
      <c r="K179" s="69">
        <v>0</v>
      </c>
      <c r="L179" s="77">
        <v>0</v>
      </c>
      <c r="U179" s="44"/>
      <c r="AF179" s="44"/>
      <c r="AQ179" s="44"/>
      <c r="BB179" s="44"/>
      <c r="BM179" s="44"/>
      <c r="BX179" s="44"/>
      <c r="BY179" s="44"/>
      <c r="BZ179" s="44"/>
      <c r="CA179" s="44"/>
      <c r="CB179" s="44"/>
      <c r="CC179" s="44"/>
      <c r="CD179" s="44"/>
      <c r="CE179" s="44"/>
      <c r="CF179" s="44"/>
      <c r="CG179" s="44"/>
      <c r="CH179" s="44"/>
      <c r="CI179" s="44"/>
      <c r="CT179" s="44"/>
      <c r="DC179" s="44"/>
      <c r="DE179" s="44"/>
      <c r="DP179" s="44"/>
    </row>
    <row r="180" spans="1:120" x14ac:dyDescent="0.2">
      <c r="A180" s="22"/>
      <c r="B180" s="2" t="s">
        <v>182</v>
      </c>
      <c r="C180" s="68">
        <v>31</v>
      </c>
      <c r="D180" s="69">
        <v>0</v>
      </c>
      <c r="E180" s="69">
        <v>0</v>
      </c>
      <c r="F180" s="69">
        <v>0</v>
      </c>
      <c r="G180" s="77">
        <v>0</v>
      </c>
      <c r="H180" s="68">
        <v>62</v>
      </c>
      <c r="I180" s="69">
        <v>0</v>
      </c>
      <c r="J180" s="78">
        <v>62</v>
      </c>
      <c r="K180" s="69">
        <v>0</v>
      </c>
      <c r="L180" s="77">
        <v>0</v>
      </c>
      <c r="U180" s="44"/>
      <c r="AF180" s="44"/>
      <c r="AQ180" s="44"/>
      <c r="BB180" s="44"/>
      <c r="BM180" s="44"/>
      <c r="BX180" s="44"/>
      <c r="BY180" s="44"/>
      <c r="BZ180" s="44"/>
      <c r="CA180" s="44"/>
      <c r="CB180" s="44"/>
      <c r="CC180" s="44"/>
      <c r="CD180" s="44"/>
      <c r="CE180" s="44"/>
      <c r="CF180" s="44"/>
      <c r="CG180" s="44"/>
      <c r="CH180" s="44"/>
      <c r="CI180" s="44"/>
      <c r="CT180" s="44"/>
      <c r="DC180" s="44"/>
      <c r="DE180" s="44"/>
      <c r="DP180" s="44"/>
    </row>
    <row r="181" spans="1:120" x14ac:dyDescent="0.2">
      <c r="A181" s="22"/>
      <c r="B181" s="2" t="s">
        <v>183</v>
      </c>
      <c r="C181" s="68">
        <v>119</v>
      </c>
      <c r="D181" s="69">
        <v>0</v>
      </c>
      <c r="E181" s="69">
        <v>0</v>
      </c>
      <c r="F181" s="69">
        <v>0</v>
      </c>
      <c r="G181" s="77">
        <v>0</v>
      </c>
      <c r="H181" s="68">
        <v>0</v>
      </c>
      <c r="I181" s="69">
        <v>0</v>
      </c>
      <c r="J181" s="78">
        <v>14</v>
      </c>
      <c r="K181" s="69">
        <v>0</v>
      </c>
      <c r="L181" s="77">
        <v>0</v>
      </c>
      <c r="U181" s="44"/>
      <c r="AF181" s="44"/>
      <c r="AQ181" s="44"/>
      <c r="BB181" s="44"/>
      <c r="BM181" s="44"/>
      <c r="BX181" s="44"/>
      <c r="BY181" s="44"/>
      <c r="BZ181" s="44"/>
      <c r="CA181" s="44"/>
      <c r="CB181" s="44"/>
      <c r="CC181" s="44"/>
      <c r="CD181" s="44"/>
      <c r="CE181" s="44"/>
      <c r="CF181" s="44"/>
      <c r="CG181" s="44"/>
      <c r="CH181" s="44"/>
      <c r="CI181" s="44"/>
      <c r="CT181" s="44"/>
      <c r="DC181" s="44"/>
      <c r="DE181" s="44"/>
      <c r="DP181" s="44"/>
    </row>
    <row r="182" spans="1:120" x14ac:dyDescent="0.2">
      <c r="A182" s="22"/>
      <c r="B182" s="2" t="s">
        <v>184</v>
      </c>
      <c r="C182" s="68">
        <v>45</v>
      </c>
      <c r="D182" s="69">
        <v>0</v>
      </c>
      <c r="E182" s="69">
        <v>0</v>
      </c>
      <c r="F182" s="69">
        <v>0</v>
      </c>
      <c r="G182" s="77">
        <v>0</v>
      </c>
      <c r="H182" s="68">
        <v>51</v>
      </c>
      <c r="I182" s="69">
        <v>0</v>
      </c>
      <c r="J182" s="78">
        <v>58</v>
      </c>
      <c r="K182" s="69">
        <v>0</v>
      </c>
      <c r="L182" s="77">
        <v>0</v>
      </c>
      <c r="U182" s="44"/>
      <c r="AF182" s="44"/>
      <c r="AQ182" s="44"/>
      <c r="BB182" s="44"/>
      <c r="BM182" s="44"/>
      <c r="BX182" s="44"/>
      <c r="BY182" s="44"/>
      <c r="BZ182" s="44"/>
      <c r="CA182" s="44"/>
      <c r="CB182" s="44"/>
      <c r="CC182" s="44"/>
      <c r="CD182" s="44"/>
      <c r="CE182" s="44"/>
      <c r="CF182" s="44"/>
      <c r="CG182" s="44"/>
      <c r="CH182" s="44"/>
      <c r="CI182" s="44"/>
      <c r="CT182" s="44"/>
      <c r="DC182" s="44"/>
      <c r="DE182" s="44"/>
      <c r="DP182" s="44"/>
    </row>
    <row r="183" spans="1:120" x14ac:dyDescent="0.2">
      <c r="A183" s="22"/>
      <c r="B183" s="2" t="s">
        <v>185</v>
      </c>
      <c r="C183" s="68">
        <v>100</v>
      </c>
      <c r="D183" s="69">
        <v>0</v>
      </c>
      <c r="E183" s="69">
        <v>0</v>
      </c>
      <c r="F183" s="69">
        <v>0</v>
      </c>
      <c r="G183" s="77">
        <v>0</v>
      </c>
      <c r="H183" s="68">
        <v>0</v>
      </c>
      <c r="I183" s="69">
        <v>0</v>
      </c>
      <c r="J183" s="78">
        <v>71</v>
      </c>
      <c r="K183" s="69">
        <v>0</v>
      </c>
      <c r="L183" s="77">
        <v>0</v>
      </c>
      <c r="U183" s="44"/>
      <c r="AF183" s="44"/>
      <c r="AQ183" s="44"/>
      <c r="BB183" s="44"/>
      <c r="BM183" s="44"/>
      <c r="BX183" s="44"/>
      <c r="BY183" s="44"/>
      <c r="BZ183" s="44"/>
      <c r="CA183" s="44"/>
      <c r="CB183" s="44"/>
      <c r="CC183" s="44"/>
      <c r="CD183" s="44"/>
      <c r="CE183" s="44"/>
      <c r="CF183" s="44"/>
      <c r="CG183" s="44"/>
      <c r="CH183" s="44"/>
      <c r="CI183" s="44"/>
      <c r="CT183" s="44"/>
      <c r="DC183" s="44"/>
      <c r="DE183" s="44"/>
      <c r="DP183" s="44"/>
    </row>
    <row r="184" spans="1:120" s="35" customFormat="1" x14ac:dyDescent="0.2">
      <c r="A184" s="17" t="s">
        <v>186</v>
      </c>
      <c r="B184" s="35" t="s">
        <v>12</v>
      </c>
      <c r="C184" s="67">
        <v>653</v>
      </c>
      <c r="D184" s="62">
        <v>0</v>
      </c>
      <c r="E184" s="62">
        <v>11</v>
      </c>
      <c r="F184" s="62">
        <v>0</v>
      </c>
      <c r="G184" s="72">
        <v>0</v>
      </c>
      <c r="H184" s="67">
        <v>1</v>
      </c>
      <c r="I184" s="62">
        <v>1</v>
      </c>
      <c r="J184" s="62">
        <v>1960</v>
      </c>
      <c r="K184" s="62">
        <v>0</v>
      </c>
      <c r="L184" s="72">
        <v>13</v>
      </c>
    </row>
    <row r="185" spans="1:120" x14ac:dyDescent="0.2">
      <c r="A185" s="22"/>
      <c r="B185" s="2" t="s">
        <v>187</v>
      </c>
      <c r="C185" s="68">
        <v>113</v>
      </c>
      <c r="D185" s="69">
        <v>0</v>
      </c>
      <c r="E185" s="69">
        <v>0</v>
      </c>
      <c r="F185" s="69">
        <v>0</v>
      </c>
      <c r="G185" s="77">
        <v>0</v>
      </c>
      <c r="H185" s="68">
        <v>0</v>
      </c>
      <c r="I185" s="69">
        <v>1</v>
      </c>
      <c r="J185" s="78">
        <v>899</v>
      </c>
      <c r="K185" s="69">
        <v>0</v>
      </c>
      <c r="L185" s="77">
        <v>11</v>
      </c>
      <c r="U185" s="44"/>
      <c r="AF185" s="44"/>
      <c r="AQ185" s="44"/>
      <c r="BB185" s="44"/>
      <c r="BM185" s="44"/>
      <c r="BX185" s="44"/>
      <c r="BY185" s="44"/>
      <c r="BZ185" s="44"/>
      <c r="CA185" s="44"/>
      <c r="CB185" s="44"/>
      <c r="CC185" s="44"/>
      <c r="CD185" s="44"/>
      <c r="CE185" s="44"/>
      <c r="CF185" s="44"/>
      <c r="CG185" s="44"/>
      <c r="CH185" s="44"/>
      <c r="CI185" s="44"/>
      <c r="CT185" s="44"/>
      <c r="DC185" s="44"/>
      <c r="DE185" s="44"/>
      <c r="DP185" s="44"/>
    </row>
    <row r="186" spans="1:120" x14ac:dyDescent="0.2">
      <c r="A186" s="22"/>
      <c r="B186" s="2" t="s">
        <v>188</v>
      </c>
      <c r="C186" s="68">
        <v>15</v>
      </c>
      <c r="D186" s="69">
        <v>0</v>
      </c>
      <c r="E186" s="69">
        <v>0</v>
      </c>
      <c r="F186" s="69">
        <v>0</v>
      </c>
      <c r="G186" s="77">
        <v>0</v>
      </c>
      <c r="H186" s="68">
        <v>1</v>
      </c>
      <c r="I186" s="69">
        <v>0</v>
      </c>
      <c r="J186" s="78">
        <v>71</v>
      </c>
      <c r="K186" s="69">
        <v>0</v>
      </c>
      <c r="L186" s="77">
        <v>0</v>
      </c>
      <c r="U186" s="44"/>
      <c r="AF186" s="44"/>
      <c r="AQ186" s="44"/>
      <c r="BB186" s="44"/>
      <c r="BM186" s="44"/>
      <c r="BX186" s="44"/>
      <c r="BY186" s="44"/>
      <c r="BZ186" s="44"/>
      <c r="CA186" s="44"/>
      <c r="CB186" s="44"/>
      <c r="CC186" s="44"/>
      <c r="CD186" s="44"/>
      <c r="CE186" s="44"/>
      <c r="CF186" s="44"/>
      <c r="CG186" s="44"/>
      <c r="CH186" s="44"/>
      <c r="CI186" s="44"/>
      <c r="CT186" s="44"/>
      <c r="DC186" s="44"/>
      <c r="DE186" s="44"/>
      <c r="DP186" s="44"/>
    </row>
    <row r="187" spans="1:120" x14ac:dyDescent="0.2">
      <c r="A187" s="22"/>
      <c r="B187" s="2" t="s">
        <v>189</v>
      </c>
      <c r="C187" s="68">
        <v>50</v>
      </c>
      <c r="D187" s="69">
        <v>0</v>
      </c>
      <c r="E187" s="69">
        <v>0</v>
      </c>
      <c r="F187" s="69">
        <v>0</v>
      </c>
      <c r="G187" s="77">
        <v>0</v>
      </c>
      <c r="H187" s="68">
        <v>0</v>
      </c>
      <c r="I187" s="69">
        <v>0</v>
      </c>
      <c r="J187" s="78">
        <v>128</v>
      </c>
      <c r="K187" s="69">
        <v>0</v>
      </c>
      <c r="L187" s="77">
        <v>2</v>
      </c>
      <c r="U187" s="44"/>
      <c r="AF187" s="44"/>
      <c r="AQ187" s="44"/>
      <c r="BB187" s="44"/>
      <c r="BM187" s="44"/>
      <c r="BX187" s="44"/>
      <c r="BY187" s="44"/>
      <c r="BZ187" s="44"/>
      <c r="CA187" s="44"/>
      <c r="CB187" s="44"/>
      <c r="CC187" s="44"/>
      <c r="CD187" s="44"/>
      <c r="CE187" s="44"/>
      <c r="CF187" s="44"/>
      <c r="CG187" s="44"/>
      <c r="CH187" s="44"/>
      <c r="CI187" s="44"/>
      <c r="CT187" s="44"/>
      <c r="DC187" s="44"/>
      <c r="DE187" s="44"/>
      <c r="DP187" s="44"/>
    </row>
    <row r="188" spans="1:120" x14ac:dyDescent="0.2">
      <c r="A188" s="22"/>
      <c r="B188" s="2" t="s">
        <v>190</v>
      </c>
      <c r="C188" s="68">
        <v>428</v>
      </c>
      <c r="D188" s="69">
        <v>0</v>
      </c>
      <c r="E188" s="69">
        <v>11</v>
      </c>
      <c r="F188" s="69">
        <v>0</v>
      </c>
      <c r="G188" s="77">
        <v>0</v>
      </c>
      <c r="H188" s="68">
        <v>0</v>
      </c>
      <c r="I188" s="69">
        <v>0</v>
      </c>
      <c r="J188" s="78">
        <v>860</v>
      </c>
      <c r="K188" s="69">
        <v>0</v>
      </c>
      <c r="L188" s="77">
        <v>0</v>
      </c>
      <c r="U188" s="44"/>
      <c r="AF188" s="44"/>
      <c r="AQ188" s="44"/>
      <c r="BB188" s="44"/>
      <c r="BM188" s="44"/>
      <c r="BX188" s="44"/>
      <c r="BY188" s="44"/>
      <c r="BZ188" s="44"/>
      <c r="CA188" s="44"/>
      <c r="CB188" s="44"/>
      <c r="CC188" s="44"/>
      <c r="CD188" s="44"/>
      <c r="CE188" s="44"/>
      <c r="CF188" s="44"/>
      <c r="CG188" s="44"/>
      <c r="CH188" s="44"/>
      <c r="CI188" s="44"/>
      <c r="CT188" s="44"/>
      <c r="DC188" s="44"/>
      <c r="DE188" s="44"/>
      <c r="DP188" s="44"/>
    </row>
    <row r="189" spans="1:120" x14ac:dyDescent="0.2">
      <c r="A189" s="22"/>
      <c r="B189" s="2" t="s">
        <v>191</v>
      </c>
      <c r="C189" s="68">
        <v>47</v>
      </c>
      <c r="D189" s="69">
        <v>0</v>
      </c>
      <c r="E189" s="69">
        <v>0</v>
      </c>
      <c r="F189" s="69">
        <v>0</v>
      </c>
      <c r="G189" s="77">
        <v>0</v>
      </c>
      <c r="H189" s="68">
        <v>0</v>
      </c>
      <c r="I189" s="69">
        <v>0</v>
      </c>
      <c r="J189" s="78">
        <v>2</v>
      </c>
      <c r="K189" s="69">
        <v>0</v>
      </c>
      <c r="L189" s="77">
        <v>0</v>
      </c>
      <c r="U189" s="44"/>
      <c r="AF189" s="44"/>
      <c r="AQ189" s="44"/>
      <c r="BB189" s="44"/>
      <c r="BM189" s="44"/>
      <c r="BX189" s="44"/>
      <c r="BY189" s="44"/>
      <c r="BZ189" s="44"/>
      <c r="CA189" s="44"/>
      <c r="CB189" s="44"/>
      <c r="CC189" s="44"/>
      <c r="CD189" s="44"/>
      <c r="CE189" s="44"/>
      <c r="CF189" s="44"/>
      <c r="CG189" s="44"/>
      <c r="CH189" s="44"/>
      <c r="CI189" s="44"/>
      <c r="CT189" s="44"/>
      <c r="DC189" s="44"/>
      <c r="DE189" s="44"/>
      <c r="DP189" s="44"/>
    </row>
    <row r="190" spans="1:120" s="35" customFormat="1" x14ac:dyDescent="0.2">
      <c r="A190" s="17" t="s">
        <v>192</v>
      </c>
      <c r="B190" s="35" t="s">
        <v>12</v>
      </c>
      <c r="C190" s="67">
        <v>310</v>
      </c>
      <c r="D190" s="62">
        <v>0</v>
      </c>
      <c r="E190" s="62">
        <v>0</v>
      </c>
      <c r="F190" s="62">
        <v>0</v>
      </c>
      <c r="G190" s="72">
        <v>0</v>
      </c>
      <c r="H190" s="67">
        <v>2</v>
      </c>
      <c r="I190" s="62">
        <v>865</v>
      </c>
      <c r="J190" s="62">
        <v>26218</v>
      </c>
      <c r="K190" s="62">
        <v>5</v>
      </c>
      <c r="L190" s="72">
        <v>1025</v>
      </c>
    </row>
    <row r="191" spans="1:120" x14ac:dyDescent="0.2">
      <c r="A191" s="22"/>
      <c r="B191" s="2" t="s">
        <v>193</v>
      </c>
      <c r="C191" s="68">
        <v>9</v>
      </c>
      <c r="D191" s="69">
        <v>0</v>
      </c>
      <c r="E191" s="69">
        <v>0</v>
      </c>
      <c r="F191" s="69">
        <v>0</v>
      </c>
      <c r="G191" s="77">
        <v>0</v>
      </c>
      <c r="H191" s="68">
        <v>0</v>
      </c>
      <c r="I191" s="69">
        <v>12</v>
      </c>
      <c r="J191" s="78">
        <v>470</v>
      </c>
      <c r="K191" s="69">
        <v>0</v>
      </c>
      <c r="L191" s="77">
        <v>98</v>
      </c>
      <c r="U191" s="44"/>
      <c r="AF191" s="44"/>
      <c r="AQ191" s="44"/>
      <c r="BB191" s="44"/>
      <c r="BM191" s="44"/>
      <c r="BX191" s="44"/>
      <c r="BY191" s="44"/>
      <c r="BZ191" s="44"/>
      <c r="CA191" s="44"/>
      <c r="CB191" s="44"/>
      <c r="CC191" s="44"/>
      <c r="CD191" s="44"/>
      <c r="CE191" s="44"/>
      <c r="CF191" s="44"/>
      <c r="CG191" s="44"/>
      <c r="CH191" s="44"/>
      <c r="CI191" s="44"/>
      <c r="CT191" s="44"/>
      <c r="DC191" s="44"/>
      <c r="DE191" s="44"/>
      <c r="DP191" s="44"/>
    </row>
    <row r="192" spans="1:120" x14ac:dyDescent="0.2">
      <c r="A192" s="22"/>
      <c r="B192" s="2" t="s">
        <v>194</v>
      </c>
      <c r="C192" s="68">
        <v>26</v>
      </c>
      <c r="D192" s="69">
        <v>0</v>
      </c>
      <c r="E192" s="69">
        <v>0</v>
      </c>
      <c r="F192" s="69">
        <v>0</v>
      </c>
      <c r="G192" s="77">
        <v>0</v>
      </c>
      <c r="H192" s="68">
        <v>0</v>
      </c>
      <c r="I192" s="69">
        <v>96</v>
      </c>
      <c r="J192" s="78">
        <v>4577</v>
      </c>
      <c r="K192" s="69">
        <v>0</v>
      </c>
      <c r="L192" s="77">
        <v>88</v>
      </c>
      <c r="U192" s="44"/>
      <c r="AF192" s="44"/>
      <c r="AQ192" s="44"/>
      <c r="BB192" s="44"/>
      <c r="BM192" s="44"/>
      <c r="BX192" s="44"/>
      <c r="BY192" s="44"/>
      <c r="BZ192" s="44"/>
      <c r="CA192" s="44"/>
      <c r="CB192" s="44"/>
      <c r="CC192" s="44"/>
      <c r="CD192" s="44"/>
      <c r="CE192" s="44"/>
      <c r="CF192" s="44"/>
      <c r="CG192" s="44"/>
      <c r="CH192" s="44"/>
      <c r="CI192" s="44"/>
      <c r="CT192" s="44"/>
      <c r="DC192" s="44"/>
      <c r="DE192" s="44"/>
      <c r="DP192" s="44"/>
    </row>
    <row r="193" spans="1:120" x14ac:dyDescent="0.2">
      <c r="A193" s="22"/>
      <c r="B193" s="2" t="s">
        <v>195</v>
      </c>
      <c r="C193" s="68">
        <v>19</v>
      </c>
      <c r="D193" s="69">
        <v>0</v>
      </c>
      <c r="E193" s="69">
        <v>0</v>
      </c>
      <c r="F193" s="69">
        <v>0</v>
      </c>
      <c r="G193" s="77">
        <v>0</v>
      </c>
      <c r="H193" s="68">
        <v>0</v>
      </c>
      <c r="I193" s="69">
        <v>125</v>
      </c>
      <c r="J193" s="78">
        <v>2096</v>
      </c>
      <c r="K193" s="69">
        <v>0</v>
      </c>
      <c r="L193" s="77">
        <v>45</v>
      </c>
      <c r="U193" s="44"/>
      <c r="AF193" s="44"/>
      <c r="AQ193" s="44"/>
      <c r="BB193" s="44"/>
      <c r="BM193" s="44"/>
      <c r="BX193" s="44"/>
      <c r="BY193" s="44"/>
      <c r="BZ193" s="44"/>
      <c r="CA193" s="44"/>
      <c r="CB193" s="44"/>
      <c r="CC193" s="44"/>
      <c r="CD193" s="44"/>
      <c r="CE193" s="44"/>
      <c r="CF193" s="44"/>
      <c r="CG193" s="44"/>
      <c r="CH193" s="44"/>
      <c r="CI193" s="44"/>
      <c r="CT193" s="44"/>
      <c r="DC193" s="44"/>
      <c r="DE193" s="44"/>
      <c r="DP193" s="44"/>
    </row>
    <row r="194" spans="1:120" x14ac:dyDescent="0.2">
      <c r="A194" s="22"/>
      <c r="B194" s="2" t="s">
        <v>196</v>
      </c>
      <c r="C194" s="68">
        <v>23</v>
      </c>
      <c r="D194" s="69">
        <v>0</v>
      </c>
      <c r="E194" s="69">
        <v>0</v>
      </c>
      <c r="F194" s="69">
        <v>0</v>
      </c>
      <c r="G194" s="77">
        <v>0</v>
      </c>
      <c r="H194" s="68">
        <v>0</v>
      </c>
      <c r="I194" s="69">
        <v>73</v>
      </c>
      <c r="J194" s="78">
        <v>1951</v>
      </c>
      <c r="K194" s="69">
        <v>0</v>
      </c>
      <c r="L194" s="77">
        <v>34</v>
      </c>
      <c r="U194" s="44"/>
      <c r="AF194" s="44"/>
      <c r="AQ194" s="44"/>
      <c r="BB194" s="44"/>
      <c r="BM194" s="44"/>
      <c r="BX194" s="44"/>
      <c r="BY194" s="44"/>
      <c r="BZ194" s="44"/>
      <c r="CA194" s="44"/>
      <c r="CB194" s="44"/>
      <c r="CC194" s="44"/>
      <c r="CD194" s="44"/>
      <c r="CE194" s="44"/>
      <c r="CF194" s="44"/>
      <c r="CG194" s="44"/>
      <c r="CH194" s="44"/>
      <c r="CI194" s="44"/>
      <c r="CT194" s="44"/>
      <c r="DC194" s="44"/>
      <c r="DE194" s="44"/>
      <c r="DP194" s="44"/>
    </row>
    <row r="195" spans="1:120" x14ac:dyDescent="0.2">
      <c r="A195" s="22"/>
      <c r="B195" s="2" t="s">
        <v>197</v>
      </c>
      <c r="C195" s="68">
        <v>42</v>
      </c>
      <c r="D195" s="69">
        <v>0</v>
      </c>
      <c r="E195" s="69">
        <v>0</v>
      </c>
      <c r="F195" s="69">
        <v>0</v>
      </c>
      <c r="G195" s="77">
        <v>0</v>
      </c>
      <c r="H195" s="68">
        <v>0</v>
      </c>
      <c r="I195" s="69">
        <v>72</v>
      </c>
      <c r="J195" s="78">
        <v>2339</v>
      </c>
      <c r="K195" s="69">
        <v>1</v>
      </c>
      <c r="L195" s="77">
        <v>104</v>
      </c>
      <c r="U195" s="44"/>
      <c r="AF195" s="44"/>
      <c r="AQ195" s="44"/>
      <c r="BB195" s="44"/>
      <c r="BM195" s="44"/>
      <c r="BX195" s="44"/>
      <c r="BY195" s="44"/>
      <c r="BZ195" s="44"/>
      <c r="CA195" s="44"/>
      <c r="CB195" s="44"/>
      <c r="CC195" s="44"/>
      <c r="CD195" s="44"/>
      <c r="CE195" s="44"/>
      <c r="CF195" s="44"/>
      <c r="CG195" s="44"/>
      <c r="CH195" s="44"/>
      <c r="CI195" s="44"/>
      <c r="CT195" s="44"/>
      <c r="DC195" s="44"/>
      <c r="DE195" s="44"/>
      <c r="DP195" s="44"/>
    </row>
    <row r="196" spans="1:120" x14ac:dyDescent="0.2">
      <c r="A196" s="22"/>
      <c r="B196" s="2" t="s">
        <v>198</v>
      </c>
      <c r="C196" s="68">
        <v>40</v>
      </c>
      <c r="D196" s="69">
        <v>0</v>
      </c>
      <c r="E196" s="69">
        <v>0</v>
      </c>
      <c r="F196" s="69">
        <v>0</v>
      </c>
      <c r="G196" s="77">
        <v>0</v>
      </c>
      <c r="H196" s="68">
        <v>0</v>
      </c>
      <c r="I196" s="69">
        <v>19</v>
      </c>
      <c r="J196" s="78">
        <v>3020</v>
      </c>
      <c r="K196" s="69">
        <v>4</v>
      </c>
      <c r="L196" s="77">
        <v>69</v>
      </c>
      <c r="U196" s="44"/>
      <c r="AF196" s="44"/>
      <c r="AQ196" s="44"/>
      <c r="BB196" s="44"/>
      <c r="BM196" s="44"/>
      <c r="BX196" s="44"/>
      <c r="BY196" s="44"/>
      <c r="BZ196" s="44"/>
      <c r="CA196" s="44"/>
      <c r="CB196" s="44"/>
      <c r="CC196" s="44"/>
      <c r="CD196" s="44"/>
      <c r="CE196" s="44"/>
      <c r="CF196" s="44"/>
      <c r="CG196" s="44"/>
      <c r="CH196" s="44"/>
      <c r="CI196" s="44"/>
      <c r="CT196" s="44"/>
      <c r="DC196" s="44"/>
      <c r="DE196" s="44"/>
      <c r="DP196" s="44"/>
    </row>
    <row r="197" spans="1:120" x14ac:dyDescent="0.2">
      <c r="A197" s="22"/>
      <c r="B197" s="2" t="s">
        <v>199</v>
      </c>
      <c r="C197" s="68">
        <v>23</v>
      </c>
      <c r="D197" s="69">
        <v>0</v>
      </c>
      <c r="E197" s="69">
        <v>0</v>
      </c>
      <c r="F197" s="69">
        <v>0</v>
      </c>
      <c r="G197" s="77">
        <v>0</v>
      </c>
      <c r="H197" s="68">
        <v>0</v>
      </c>
      <c r="I197" s="69">
        <v>24</v>
      </c>
      <c r="J197" s="78">
        <v>1559</v>
      </c>
      <c r="K197" s="69">
        <v>0</v>
      </c>
      <c r="L197" s="77">
        <v>61</v>
      </c>
      <c r="U197" s="44"/>
      <c r="AF197" s="44"/>
      <c r="AQ197" s="44"/>
      <c r="BB197" s="44"/>
      <c r="BM197" s="44"/>
      <c r="BX197" s="44"/>
      <c r="BY197" s="44"/>
      <c r="BZ197" s="44"/>
      <c r="CA197" s="44"/>
      <c r="CB197" s="44"/>
      <c r="CC197" s="44"/>
      <c r="CD197" s="44"/>
      <c r="CE197" s="44"/>
      <c r="CF197" s="44"/>
      <c r="CG197" s="44"/>
      <c r="CH197" s="44"/>
      <c r="CI197" s="44"/>
      <c r="CT197" s="44"/>
      <c r="DC197" s="44"/>
      <c r="DE197" s="44"/>
      <c r="DP197" s="44"/>
    </row>
    <row r="198" spans="1:120" x14ac:dyDescent="0.2">
      <c r="A198" s="22"/>
      <c r="B198" s="2" t="s">
        <v>200</v>
      </c>
      <c r="C198" s="68">
        <v>27</v>
      </c>
      <c r="D198" s="69">
        <v>0</v>
      </c>
      <c r="E198" s="69">
        <v>0</v>
      </c>
      <c r="F198" s="69">
        <v>0</v>
      </c>
      <c r="G198" s="77">
        <v>0</v>
      </c>
      <c r="H198" s="68">
        <v>0</v>
      </c>
      <c r="I198" s="69">
        <v>36</v>
      </c>
      <c r="J198" s="78">
        <v>1302</v>
      </c>
      <c r="K198" s="69">
        <v>0</v>
      </c>
      <c r="L198" s="77">
        <v>97</v>
      </c>
      <c r="U198" s="44"/>
      <c r="AF198" s="44"/>
      <c r="AQ198" s="44"/>
      <c r="BB198" s="44"/>
      <c r="BM198" s="44"/>
      <c r="BX198" s="44"/>
      <c r="BY198" s="44"/>
      <c r="BZ198" s="44"/>
      <c r="CA198" s="44"/>
      <c r="CB198" s="44"/>
      <c r="CC198" s="44"/>
      <c r="CD198" s="44"/>
      <c r="CE198" s="44"/>
      <c r="CF198" s="44"/>
      <c r="CG198" s="44"/>
      <c r="CH198" s="44"/>
      <c r="CI198" s="44"/>
      <c r="CT198" s="44"/>
      <c r="DC198" s="44"/>
      <c r="DE198" s="44"/>
      <c r="DP198" s="44"/>
    </row>
    <row r="199" spans="1:120" x14ac:dyDescent="0.2">
      <c r="A199" s="22"/>
      <c r="B199" s="2" t="s">
        <v>201</v>
      </c>
      <c r="C199" s="68">
        <v>26</v>
      </c>
      <c r="D199" s="69">
        <v>0</v>
      </c>
      <c r="E199" s="69">
        <v>0</v>
      </c>
      <c r="F199" s="69">
        <v>0</v>
      </c>
      <c r="G199" s="77">
        <v>0</v>
      </c>
      <c r="H199" s="68">
        <v>0</v>
      </c>
      <c r="I199" s="69">
        <v>255</v>
      </c>
      <c r="J199" s="78">
        <v>2336</v>
      </c>
      <c r="K199" s="69">
        <v>0</v>
      </c>
      <c r="L199" s="77">
        <v>136</v>
      </c>
      <c r="U199" s="44"/>
      <c r="AF199" s="44"/>
      <c r="AQ199" s="44"/>
      <c r="BB199" s="44"/>
      <c r="BM199" s="44"/>
      <c r="BX199" s="44"/>
      <c r="BY199" s="44"/>
      <c r="BZ199" s="44"/>
      <c r="CA199" s="44"/>
      <c r="CB199" s="44"/>
      <c r="CC199" s="44"/>
      <c r="CD199" s="44"/>
      <c r="CE199" s="44"/>
      <c r="CF199" s="44"/>
      <c r="CG199" s="44"/>
      <c r="CH199" s="44"/>
      <c r="CI199" s="44"/>
      <c r="CT199" s="44"/>
      <c r="DC199" s="44"/>
      <c r="DE199" s="44"/>
      <c r="DP199" s="44"/>
    </row>
    <row r="200" spans="1:120" x14ac:dyDescent="0.2">
      <c r="A200" s="22"/>
      <c r="B200" s="2" t="s">
        <v>202</v>
      </c>
      <c r="C200" s="68">
        <v>43</v>
      </c>
      <c r="D200" s="69">
        <v>0</v>
      </c>
      <c r="E200" s="69">
        <v>0</v>
      </c>
      <c r="F200" s="69">
        <v>0</v>
      </c>
      <c r="G200" s="77">
        <v>0</v>
      </c>
      <c r="H200" s="68">
        <v>2</v>
      </c>
      <c r="I200" s="69">
        <v>90</v>
      </c>
      <c r="J200" s="78">
        <v>3834</v>
      </c>
      <c r="K200" s="69">
        <v>0</v>
      </c>
      <c r="L200" s="77">
        <v>116</v>
      </c>
      <c r="U200" s="44"/>
      <c r="AF200" s="44"/>
      <c r="AQ200" s="44"/>
      <c r="BB200" s="44"/>
      <c r="BM200" s="44"/>
      <c r="BX200" s="44"/>
      <c r="BY200" s="44"/>
      <c r="BZ200" s="44"/>
      <c r="CA200" s="44"/>
      <c r="CB200" s="44"/>
      <c r="CC200" s="44"/>
      <c r="CD200" s="44"/>
      <c r="CE200" s="44"/>
      <c r="CF200" s="44"/>
      <c r="CG200" s="44"/>
      <c r="CH200" s="44"/>
      <c r="CI200" s="44"/>
      <c r="CT200" s="44"/>
      <c r="DC200" s="44"/>
      <c r="DE200" s="44"/>
      <c r="DP200" s="44"/>
    </row>
    <row r="201" spans="1:120" x14ac:dyDescent="0.2">
      <c r="A201" s="22"/>
      <c r="B201" s="2" t="s">
        <v>203</v>
      </c>
      <c r="C201" s="68">
        <v>11</v>
      </c>
      <c r="D201" s="69">
        <v>0</v>
      </c>
      <c r="E201" s="69">
        <v>0</v>
      </c>
      <c r="F201" s="69">
        <v>0</v>
      </c>
      <c r="G201" s="77">
        <v>0</v>
      </c>
      <c r="H201" s="68">
        <v>0</v>
      </c>
      <c r="I201" s="69">
        <v>25</v>
      </c>
      <c r="J201" s="78">
        <v>943</v>
      </c>
      <c r="K201" s="69">
        <v>0</v>
      </c>
      <c r="L201" s="77">
        <v>52</v>
      </c>
      <c r="U201" s="44"/>
      <c r="AF201" s="44"/>
      <c r="AQ201" s="44"/>
      <c r="BB201" s="44"/>
      <c r="BM201" s="44"/>
      <c r="BX201" s="44"/>
      <c r="BY201" s="44"/>
      <c r="BZ201" s="44"/>
      <c r="CA201" s="44"/>
      <c r="CB201" s="44"/>
      <c r="CC201" s="44"/>
      <c r="CD201" s="44"/>
      <c r="CE201" s="44"/>
      <c r="CF201" s="44"/>
      <c r="CG201" s="44"/>
      <c r="CH201" s="44"/>
      <c r="CI201" s="44"/>
      <c r="CT201" s="44"/>
      <c r="DC201" s="44"/>
      <c r="DE201" s="44"/>
      <c r="DP201" s="44"/>
    </row>
    <row r="202" spans="1:120" x14ac:dyDescent="0.2">
      <c r="A202" s="22"/>
      <c r="B202" s="2" t="s">
        <v>204</v>
      </c>
      <c r="C202" s="68">
        <v>21</v>
      </c>
      <c r="D202" s="69">
        <v>0</v>
      </c>
      <c r="E202" s="69">
        <v>0</v>
      </c>
      <c r="F202" s="69">
        <v>0</v>
      </c>
      <c r="G202" s="77">
        <v>0</v>
      </c>
      <c r="H202" s="68">
        <v>0</v>
      </c>
      <c r="I202" s="69">
        <v>38</v>
      </c>
      <c r="J202" s="78">
        <v>1791</v>
      </c>
      <c r="K202" s="69">
        <v>0</v>
      </c>
      <c r="L202" s="77">
        <v>125</v>
      </c>
      <c r="U202" s="44"/>
      <c r="AF202" s="44"/>
      <c r="AQ202" s="44"/>
      <c r="BB202" s="44"/>
      <c r="BM202" s="44"/>
      <c r="BX202" s="44"/>
      <c r="BY202" s="44"/>
      <c r="BZ202" s="44"/>
      <c r="CA202" s="44"/>
      <c r="CB202" s="44"/>
      <c r="CC202" s="44"/>
      <c r="CD202" s="44"/>
      <c r="CE202" s="44"/>
      <c r="CF202" s="44"/>
      <c r="CG202" s="44"/>
      <c r="CH202" s="44"/>
      <c r="CI202" s="44"/>
      <c r="CT202" s="44"/>
      <c r="DC202" s="44"/>
      <c r="DE202" s="44"/>
      <c r="DP202" s="44"/>
    </row>
    <row r="203" spans="1:120" s="35" customFormat="1" x14ac:dyDescent="0.2">
      <c r="A203" s="17" t="s">
        <v>205</v>
      </c>
      <c r="B203" s="35" t="s">
        <v>12</v>
      </c>
      <c r="C203" s="67">
        <v>1400</v>
      </c>
      <c r="D203" s="62">
        <v>0</v>
      </c>
      <c r="E203" s="62">
        <v>327</v>
      </c>
      <c r="F203" s="62">
        <v>1</v>
      </c>
      <c r="G203" s="72">
        <v>0</v>
      </c>
      <c r="H203" s="67">
        <v>20</v>
      </c>
      <c r="I203" s="62">
        <v>144</v>
      </c>
      <c r="J203" s="62">
        <v>2044</v>
      </c>
      <c r="K203" s="62">
        <v>2</v>
      </c>
      <c r="L203" s="72">
        <v>11</v>
      </c>
    </row>
    <row r="204" spans="1:120" x14ac:dyDescent="0.2">
      <c r="A204" s="22"/>
      <c r="B204" s="2" t="s">
        <v>206</v>
      </c>
      <c r="C204" s="68">
        <v>111</v>
      </c>
      <c r="D204" s="69">
        <v>0</v>
      </c>
      <c r="E204" s="69">
        <v>0</v>
      </c>
      <c r="F204" s="69">
        <v>0</v>
      </c>
      <c r="G204" s="77">
        <v>0</v>
      </c>
      <c r="H204" s="68">
        <v>0</v>
      </c>
      <c r="I204" s="69">
        <v>107</v>
      </c>
      <c r="J204" s="78">
        <v>1244</v>
      </c>
      <c r="K204" s="69">
        <v>0</v>
      </c>
      <c r="L204" s="77">
        <v>0</v>
      </c>
      <c r="U204" s="44"/>
      <c r="AF204" s="44"/>
      <c r="AQ204" s="44"/>
      <c r="BB204" s="44"/>
      <c r="BM204" s="44"/>
      <c r="BX204" s="44"/>
      <c r="BY204" s="44"/>
      <c r="BZ204" s="44"/>
      <c r="CA204" s="44"/>
      <c r="CB204" s="44"/>
      <c r="CC204" s="44"/>
      <c r="CD204" s="44"/>
      <c r="CE204" s="44"/>
      <c r="CF204" s="44"/>
      <c r="CG204" s="44"/>
      <c r="CH204" s="44"/>
      <c r="CI204" s="44"/>
      <c r="CT204" s="44"/>
      <c r="DC204" s="44"/>
      <c r="DE204" s="44"/>
      <c r="DP204" s="44"/>
    </row>
    <row r="205" spans="1:120" x14ac:dyDescent="0.2">
      <c r="A205" s="22"/>
      <c r="B205" s="2" t="s">
        <v>207</v>
      </c>
      <c r="C205" s="68">
        <v>92</v>
      </c>
      <c r="D205" s="69">
        <v>0</v>
      </c>
      <c r="E205" s="69">
        <v>0</v>
      </c>
      <c r="F205" s="69">
        <v>0</v>
      </c>
      <c r="G205" s="77">
        <v>0</v>
      </c>
      <c r="H205" s="68">
        <v>0</v>
      </c>
      <c r="I205" s="69">
        <v>1</v>
      </c>
      <c r="J205" s="78">
        <v>250</v>
      </c>
      <c r="K205" s="69">
        <v>0</v>
      </c>
      <c r="L205" s="77">
        <v>0</v>
      </c>
      <c r="U205" s="44"/>
      <c r="AF205" s="44"/>
      <c r="AQ205" s="44"/>
      <c r="BB205" s="44"/>
      <c r="BM205" s="44"/>
      <c r="BX205" s="44"/>
      <c r="BY205" s="44"/>
      <c r="BZ205" s="44"/>
      <c r="CA205" s="44"/>
      <c r="CB205" s="44"/>
      <c r="CC205" s="44"/>
      <c r="CD205" s="44"/>
      <c r="CE205" s="44"/>
      <c r="CF205" s="44"/>
      <c r="CG205" s="44"/>
      <c r="CH205" s="44"/>
      <c r="CI205" s="44"/>
      <c r="CT205" s="44"/>
      <c r="DC205" s="44"/>
      <c r="DE205" s="44"/>
      <c r="DP205" s="44"/>
    </row>
    <row r="206" spans="1:120" x14ac:dyDescent="0.2">
      <c r="A206" s="22"/>
      <c r="B206" s="2" t="s">
        <v>208</v>
      </c>
      <c r="C206" s="68">
        <v>154</v>
      </c>
      <c r="D206" s="69">
        <v>0</v>
      </c>
      <c r="E206" s="69">
        <v>0</v>
      </c>
      <c r="F206" s="69">
        <v>0</v>
      </c>
      <c r="G206" s="77">
        <v>0</v>
      </c>
      <c r="H206" s="68">
        <v>0</v>
      </c>
      <c r="I206" s="69">
        <v>0</v>
      </c>
      <c r="J206" s="78">
        <v>9</v>
      </c>
      <c r="K206" s="69">
        <v>0</v>
      </c>
      <c r="L206" s="77">
        <v>0</v>
      </c>
      <c r="U206" s="44"/>
      <c r="AF206" s="44"/>
      <c r="AQ206" s="44"/>
      <c r="BB206" s="44"/>
      <c r="BM206" s="44"/>
      <c r="BX206" s="44"/>
      <c r="BY206" s="44"/>
      <c r="BZ206" s="44"/>
      <c r="CA206" s="44"/>
      <c r="CB206" s="44"/>
      <c r="CC206" s="44"/>
      <c r="CD206" s="44"/>
      <c r="CE206" s="44"/>
      <c r="CF206" s="44"/>
      <c r="CG206" s="44"/>
      <c r="CH206" s="44"/>
      <c r="CI206" s="44"/>
      <c r="CT206" s="44"/>
      <c r="DC206" s="44"/>
      <c r="DE206" s="44"/>
      <c r="DP206" s="44"/>
    </row>
    <row r="207" spans="1:120" x14ac:dyDescent="0.2">
      <c r="A207" s="22"/>
      <c r="B207" s="2" t="s">
        <v>209</v>
      </c>
      <c r="C207" s="68">
        <v>74</v>
      </c>
      <c r="D207" s="69">
        <v>0</v>
      </c>
      <c r="E207" s="69">
        <v>0</v>
      </c>
      <c r="F207" s="69">
        <v>0</v>
      </c>
      <c r="G207" s="77">
        <v>0</v>
      </c>
      <c r="H207" s="68">
        <v>2</v>
      </c>
      <c r="I207" s="69">
        <v>2</v>
      </c>
      <c r="J207" s="78">
        <v>28</v>
      </c>
      <c r="K207" s="69">
        <v>0</v>
      </c>
      <c r="L207" s="77">
        <v>1</v>
      </c>
      <c r="U207" s="44"/>
      <c r="AF207" s="44"/>
      <c r="AQ207" s="44"/>
      <c r="BB207" s="44"/>
      <c r="BM207" s="44"/>
      <c r="BX207" s="44"/>
      <c r="BY207" s="44"/>
      <c r="BZ207" s="44"/>
      <c r="CA207" s="44"/>
      <c r="CB207" s="44"/>
      <c r="CC207" s="44"/>
      <c r="CD207" s="44"/>
      <c r="CE207" s="44"/>
      <c r="CF207" s="44"/>
      <c r="CG207" s="44"/>
      <c r="CH207" s="44"/>
      <c r="CI207" s="44"/>
      <c r="CT207" s="44"/>
      <c r="DC207" s="44"/>
      <c r="DE207" s="44"/>
      <c r="DP207" s="44"/>
    </row>
    <row r="208" spans="1:120" x14ac:dyDescent="0.2">
      <c r="A208" s="22"/>
      <c r="B208" s="2" t="s">
        <v>210</v>
      </c>
      <c r="C208" s="68">
        <v>96</v>
      </c>
      <c r="D208" s="69">
        <v>0</v>
      </c>
      <c r="E208" s="69">
        <v>20</v>
      </c>
      <c r="F208" s="69">
        <v>0</v>
      </c>
      <c r="G208" s="77">
        <v>0</v>
      </c>
      <c r="H208" s="68">
        <v>1</v>
      </c>
      <c r="I208" s="69">
        <v>0</v>
      </c>
      <c r="J208" s="78">
        <v>1</v>
      </c>
      <c r="K208" s="69">
        <v>1</v>
      </c>
      <c r="L208" s="77">
        <v>0</v>
      </c>
      <c r="U208" s="44"/>
      <c r="AF208" s="44"/>
      <c r="AQ208" s="44"/>
      <c r="BB208" s="44"/>
      <c r="BM208" s="44"/>
      <c r="BX208" s="44"/>
      <c r="BY208" s="44"/>
      <c r="BZ208" s="44"/>
      <c r="CA208" s="44"/>
      <c r="CB208" s="44"/>
      <c r="CC208" s="44"/>
      <c r="CD208" s="44"/>
      <c r="CE208" s="44"/>
      <c r="CF208" s="44"/>
      <c r="CG208" s="44"/>
      <c r="CH208" s="44"/>
      <c r="CI208" s="44"/>
      <c r="CT208" s="44"/>
      <c r="DC208" s="44"/>
      <c r="DE208" s="44"/>
      <c r="DP208" s="44"/>
    </row>
    <row r="209" spans="1:120" x14ac:dyDescent="0.2">
      <c r="A209" s="22"/>
      <c r="B209" s="2" t="s">
        <v>211</v>
      </c>
      <c r="C209" s="68">
        <v>14</v>
      </c>
      <c r="D209" s="69">
        <v>0</v>
      </c>
      <c r="E209" s="69">
        <v>0</v>
      </c>
      <c r="F209" s="69">
        <v>0</v>
      </c>
      <c r="G209" s="77">
        <v>0</v>
      </c>
      <c r="H209" s="68">
        <v>0</v>
      </c>
      <c r="I209" s="69">
        <v>4</v>
      </c>
      <c r="J209" s="78">
        <v>192</v>
      </c>
      <c r="K209" s="69">
        <v>0</v>
      </c>
      <c r="L209" s="77">
        <v>6</v>
      </c>
      <c r="U209" s="44"/>
      <c r="AF209" s="44"/>
      <c r="AQ209" s="44"/>
      <c r="BB209" s="44"/>
      <c r="BM209" s="44"/>
      <c r="BX209" s="44"/>
      <c r="BY209" s="44"/>
      <c r="BZ209" s="44"/>
      <c r="CA209" s="44"/>
      <c r="CB209" s="44"/>
      <c r="CC209" s="44"/>
      <c r="CD209" s="44"/>
      <c r="CE209" s="44"/>
      <c r="CF209" s="44"/>
      <c r="CG209" s="44"/>
      <c r="CH209" s="44"/>
      <c r="CI209" s="44"/>
      <c r="CT209" s="44"/>
      <c r="DC209" s="44"/>
      <c r="DE209" s="44"/>
      <c r="DP209" s="44"/>
    </row>
    <row r="210" spans="1:120" x14ac:dyDescent="0.2">
      <c r="A210" s="22"/>
      <c r="B210" s="2" t="s">
        <v>212</v>
      </c>
      <c r="C210" s="68">
        <v>19</v>
      </c>
      <c r="D210" s="69">
        <v>0</v>
      </c>
      <c r="E210" s="69">
        <v>0</v>
      </c>
      <c r="F210" s="69">
        <v>0</v>
      </c>
      <c r="G210" s="77">
        <v>0</v>
      </c>
      <c r="H210" s="68">
        <v>1</v>
      </c>
      <c r="I210" s="69">
        <v>19</v>
      </c>
      <c r="J210" s="78">
        <v>225</v>
      </c>
      <c r="K210" s="69">
        <v>0</v>
      </c>
      <c r="L210" s="77">
        <v>0</v>
      </c>
      <c r="U210" s="44"/>
      <c r="AF210" s="44"/>
      <c r="AQ210" s="44"/>
      <c r="BB210" s="44"/>
      <c r="BM210" s="44"/>
      <c r="BX210" s="44"/>
      <c r="BY210" s="44"/>
      <c r="BZ210" s="44"/>
      <c r="CA210" s="44"/>
      <c r="CB210" s="44"/>
      <c r="CC210" s="44"/>
      <c r="CD210" s="44"/>
      <c r="CE210" s="44"/>
      <c r="CF210" s="44"/>
      <c r="CG210" s="44"/>
      <c r="CH210" s="44"/>
      <c r="CI210" s="44"/>
      <c r="CT210" s="44"/>
      <c r="DC210" s="44"/>
      <c r="DE210" s="44"/>
      <c r="DP210" s="44"/>
    </row>
    <row r="211" spans="1:120" x14ac:dyDescent="0.2">
      <c r="A211" s="22"/>
      <c r="B211" s="2" t="s">
        <v>213</v>
      </c>
      <c r="C211" s="68">
        <v>69</v>
      </c>
      <c r="D211" s="69">
        <v>0</v>
      </c>
      <c r="E211" s="69">
        <v>124</v>
      </c>
      <c r="F211" s="69">
        <v>0</v>
      </c>
      <c r="G211" s="77">
        <v>0</v>
      </c>
      <c r="H211" s="68">
        <v>2</v>
      </c>
      <c r="I211" s="69">
        <v>0</v>
      </c>
      <c r="J211" s="78">
        <v>2</v>
      </c>
      <c r="K211" s="69">
        <v>0</v>
      </c>
      <c r="L211" s="77">
        <v>0</v>
      </c>
      <c r="U211" s="44"/>
      <c r="AF211" s="44"/>
      <c r="AQ211" s="44"/>
      <c r="BB211" s="44"/>
      <c r="BM211" s="44"/>
      <c r="BX211" s="44"/>
      <c r="BY211" s="44"/>
      <c r="BZ211" s="44"/>
      <c r="CA211" s="44"/>
      <c r="CB211" s="44"/>
      <c r="CC211" s="44"/>
      <c r="CD211" s="44"/>
      <c r="CE211" s="44"/>
      <c r="CF211" s="44"/>
      <c r="CG211" s="44"/>
      <c r="CH211" s="44"/>
      <c r="CI211" s="44"/>
      <c r="CT211" s="44"/>
      <c r="DC211" s="44"/>
      <c r="DE211" s="44"/>
      <c r="DP211" s="44"/>
    </row>
    <row r="212" spans="1:120" x14ac:dyDescent="0.2">
      <c r="A212" s="22"/>
      <c r="B212" s="2" t="s">
        <v>214</v>
      </c>
      <c r="C212" s="68">
        <v>3</v>
      </c>
      <c r="D212" s="69">
        <v>0</v>
      </c>
      <c r="E212" s="69">
        <v>0</v>
      </c>
      <c r="F212" s="69">
        <v>0</v>
      </c>
      <c r="G212" s="77">
        <v>0</v>
      </c>
      <c r="H212" s="68">
        <v>0</v>
      </c>
      <c r="I212" s="69">
        <v>0</v>
      </c>
      <c r="J212" s="78">
        <v>0</v>
      </c>
      <c r="K212" s="69">
        <v>0</v>
      </c>
      <c r="L212" s="77">
        <v>0</v>
      </c>
      <c r="U212" s="44"/>
      <c r="AF212" s="44"/>
      <c r="AQ212" s="44"/>
      <c r="BB212" s="44"/>
      <c r="BM212" s="44"/>
      <c r="BX212" s="44"/>
      <c r="BY212" s="44"/>
      <c r="BZ212" s="44"/>
      <c r="CA212" s="44"/>
      <c r="CB212" s="44"/>
      <c r="CC212" s="44"/>
      <c r="CD212" s="44"/>
      <c r="CE212" s="44"/>
      <c r="CF212" s="44"/>
      <c r="CG212" s="44"/>
      <c r="CH212" s="44"/>
      <c r="CI212" s="44"/>
      <c r="CT212" s="44"/>
      <c r="DC212" s="44"/>
      <c r="DE212" s="44"/>
      <c r="DP212" s="44"/>
    </row>
    <row r="213" spans="1:120" x14ac:dyDescent="0.2">
      <c r="A213" s="22"/>
      <c r="B213" s="2" t="s">
        <v>215</v>
      </c>
      <c r="C213" s="68">
        <v>67</v>
      </c>
      <c r="D213" s="69">
        <v>0</v>
      </c>
      <c r="E213" s="69">
        <v>0</v>
      </c>
      <c r="F213" s="69">
        <v>0</v>
      </c>
      <c r="G213" s="77">
        <v>0</v>
      </c>
      <c r="H213" s="68">
        <v>0</v>
      </c>
      <c r="I213" s="69">
        <v>10</v>
      </c>
      <c r="J213" s="78">
        <v>16</v>
      </c>
      <c r="K213" s="69">
        <v>0</v>
      </c>
      <c r="L213" s="77">
        <v>4</v>
      </c>
      <c r="U213" s="44"/>
      <c r="AF213" s="44"/>
      <c r="AQ213" s="44"/>
      <c r="BB213" s="44"/>
      <c r="BM213" s="44"/>
      <c r="BX213" s="44"/>
      <c r="BY213" s="44"/>
      <c r="BZ213" s="44"/>
      <c r="CA213" s="44"/>
      <c r="CB213" s="44"/>
      <c r="CC213" s="44"/>
      <c r="CD213" s="44"/>
      <c r="CE213" s="44"/>
      <c r="CF213" s="44"/>
      <c r="CG213" s="44"/>
      <c r="CH213" s="44"/>
      <c r="CI213" s="44"/>
      <c r="CT213" s="44"/>
      <c r="DC213" s="44"/>
      <c r="DE213" s="44"/>
      <c r="DP213" s="44"/>
    </row>
    <row r="214" spans="1:120" x14ac:dyDescent="0.2">
      <c r="A214" s="22"/>
      <c r="B214" s="2" t="s">
        <v>216</v>
      </c>
      <c r="C214" s="68">
        <v>86</v>
      </c>
      <c r="D214" s="69">
        <v>0</v>
      </c>
      <c r="E214" s="69">
        <v>0</v>
      </c>
      <c r="F214" s="69">
        <v>0</v>
      </c>
      <c r="G214" s="77">
        <v>0</v>
      </c>
      <c r="H214" s="68">
        <v>0</v>
      </c>
      <c r="I214" s="69">
        <v>0</v>
      </c>
      <c r="J214" s="78">
        <v>27</v>
      </c>
      <c r="K214" s="69">
        <v>0</v>
      </c>
      <c r="L214" s="77">
        <v>0</v>
      </c>
      <c r="U214" s="44"/>
      <c r="AF214" s="44"/>
      <c r="AQ214" s="44"/>
      <c r="BB214" s="44"/>
      <c r="BM214" s="44"/>
      <c r="BX214" s="44"/>
      <c r="BY214" s="44"/>
      <c r="BZ214" s="44"/>
      <c r="CA214" s="44"/>
      <c r="CB214" s="44"/>
      <c r="CC214" s="44"/>
      <c r="CD214" s="44"/>
      <c r="CE214" s="44"/>
      <c r="CF214" s="44"/>
      <c r="CG214" s="44"/>
      <c r="CH214" s="44"/>
      <c r="CI214" s="44"/>
      <c r="CT214" s="44"/>
      <c r="DC214" s="44"/>
      <c r="DE214" s="44"/>
      <c r="DP214" s="44"/>
    </row>
    <row r="215" spans="1:120" x14ac:dyDescent="0.2">
      <c r="A215" s="22"/>
      <c r="B215" s="2" t="s">
        <v>217</v>
      </c>
      <c r="C215" s="68">
        <v>329</v>
      </c>
      <c r="D215" s="69">
        <v>0</v>
      </c>
      <c r="E215" s="69">
        <v>5</v>
      </c>
      <c r="F215" s="69">
        <v>0</v>
      </c>
      <c r="G215" s="77">
        <v>0</v>
      </c>
      <c r="H215" s="68">
        <v>0</v>
      </c>
      <c r="I215" s="69">
        <v>1</v>
      </c>
      <c r="J215" s="78">
        <v>0</v>
      </c>
      <c r="K215" s="69">
        <v>0</v>
      </c>
      <c r="L215" s="77">
        <v>0</v>
      </c>
      <c r="U215" s="44"/>
      <c r="AF215" s="44"/>
      <c r="AQ215" s="44"/>
      <c r="BB215" s="44"/>
      <c r="BM215" s="44"/>
      <c r="BX215" s="44"/>
      <c r="BY215" s="44"/>
      <c r="BZ215" s="44"/>
      <c r="CA215" s="44"/>
      <c r="CB215" s="44"/>
      <c r="CC215" s="44"/>
      <c r="CD215" s="44"/>
      <c r="CE215" s="44"/>
      <c r="CF215" s="44"/>
      <c r="CG215" s="44"/>
      <c r="CH215" s="44"/>
      <c r="CI215" s="44"/>
      <c r="CT215" s="44"/>
      <c r="DC215" s="44"/>
      <c r="DE215" s="44"/>
      <c r="DP215" s="44"/>
    </row>
    <row r="216" spans="1:120" x14ac:dyDescent="0.2">
      <c r="A216" s="22"/>
      <c r="B216" s="2" t="s">
        <v>218</v>
      </c>
      <c r="C216" s="68">
        <v>69</v>
      </c>
      <c r="D216" s="69">
        <v>0</v>
      </c>
      <c r="E216" s="69">
        <v>0</v>
      </c>
      <c r="F216" s="69">
        <v>0</v>
      </c>
      <c r="G216" s="77">
        <v>0</v>
      </c>
      <c r="H216" s="68">
        <v>0</v>
      </c>
      <c r="I216" s="69">
        <v>0</v>
      </c>
      <c r="J216" s="78">
        <v>20</v>
      </c>
      <c r="K216" s="69">
        <v>0</v>
      </c>
      <c r="L216" s="77">
        <v>0</v>
      </c>
      <c r="U216" s="44"/>
      <c r="AF216" s="44"/>
      <c r="AQ216" s="44"/>
      <c r="BB216" s="44"/>
      <c r="BM216" s="44"/>
      <c r="BX216" s="44"/>
      <c r="BY216" s="44"/>
      <c r="BZ216" s="44"/>
      <c r="CA216" s="44"/>
      <c r="CB216" s="44"/>
      <c r="CC216" s="44"/>
      <c r="CD216" s="44"/>
      <c r="CE216" s="44"/>
      <c r="CF216" s="44"/>
      <c r="CG216" s="44"/>
      <c r="CH216" s="44"/>
      <c r="CI216" s="44"/>
      <c r="CT216" s="44"/>
      <c r="DC216" s="44"/>
      <c r="DE216" s="44"/>
      <c r="DP216" s="44"/>
    </row>
    <row r="217" spans="1:120" x14ac:dyDescent="0.2">
      <c r="A217" s="22"/>
      <c r="B217" s="2" t="s">
        <v>219</v>
      </c>
      <c r="C217" s="68">
        <v>201</v>
      </c>
      <c r="D217" s="69">
        <v>0</v>
      </c>
      <c r="E217" s="69">
        <v>178</v>
      </c>
      <c r="F217" s="69">
        <v>1</v>
      </c>
      <c r="G217" s="77">
        <v>0</v>
      </c>
      <c r="H217" s="68">
        <v>6</v>
      </c>
      <c r="I217" s="69">
        <v>0</v>
      </c>
      <c r="J217" s="78">
        <v>8</v>
      </c>
      <c r="K217" s="69">
        <v>1</v>
      </c>
      <c r="L217" s="77">
        <v>0</v>
      </c>
      <c r="U217" s="44"/>
      <c r="AF217" s="44"/>
      <c r="AQ217" s="44"/>
      <c r="BB217" s="44"/>
      <c r="BM217" s="44"/>
      <c r="BX217" s="44"/>
      <c r="BY217" s="44"/>
      <c r="BZ217" s="44"/>
      <c r="CA217" s="44"/>
      <c r="CB217" s="44"/>
      <c r="CC217" s="44"/>
      <c r="CD217" s="44"/>
      <c r="CE217" s="44"/>
      <c r="CF217" s="44"/>
      <c r="CG217" s="44"/>
      <c r="CH217" s="44"/>
      <c r="CI217" s="44"/>
      <c r="CT217" s="44"/>
      <c r="DC217" s="44"/>
      <c r="DE217" s="44"/>
      <c r="DP217" s="44"/>
    </row>
    <row r="218" spans="1:120" x14ac:dyDescent="0.2">
      <c r="A218" s="22"/>
      <c r="B218" s="2" t="s">
        <v>220</v>
      </c>
      <c r="C218" s="68">
        <v>16</v>
      </c>
      <c r="D218" s="69">
        <v>0</v>
      </c>
      <c r="E218" s="69">
        <v>0</v>
      </c>
      <c r="F218" s="69">
        <v>0</v>
      </c>
      <c r="G218" s="77">
        <v>0</v>
      </c>
      <c r="H218" s="68">
        <v>8</v>
      </c>
      <c r="I218" s="69">
        <v>0</v>
      </c>
      <c r="J218" s="78">
        <v>22</v>
      </c>
      <c r="K218" s="69">
        <v>0</v>
      </c>
      <c r="L218" s="77">
        <v>0</v>
      </c>
      <c r="U218" s="44"/>
      <c r="AF218" s="44"/>
      <c r="AQ218" s="44"/>
      <c r="BB218" s="44"/>
      <c r="BM218" s="44"/>
      <c r="BX218" s="44"/>
      <c r="BY218" s="44"/>
      <c r="BZ218" s="44"/>
      <c r="CA218" s="44"/>
      <c r="CB218" s="44"/>
      <c r="CC218" s="44"/>
      <c r="CD218" s="44"/>
      <c r="CE218" s="44"/>
      <c r="CF218" s="44"/>
      <c r="CG218" s="44"/>
      <c r="CH218" s="44"/>
      <c r="CI218" s="44"/>
      <c r="CT218" s="44"/>
      <c r="DC218" s="44"/>
      <c r="DE218" s="44"/>
      <c r="DP218" s="44"/>
    </row>
    <row r="219" spans="1:120" s="35" customFormat="1" x14ac:dyDescent="0.2">
      <c r="A219" s="17" t="s">
        <v>221</v>
      </c>
      <c r="B219" s="35" t="s">
        <v>12</v>
      </c>
      <c r="C219" s="67">
        <v>505</v>
      </c>
      <c r="D219" s="62">
        <v>0</v>
      </c>
      <c r="E219" s="62">
        <v>0</v>
      </c>
      <c r="F219" s="62">
        <v>0</v>
      </c>
      <c r="G219" s="72">
        <v>0</v>
      </c>
      <c r="H219" s="67">
        <v>22</v>
      </c>
      <c r="I219" s="62">
        <v>7</v>
      </c>
      <c r="J219" s="62">
        <v>5575</v>
      </c>
      <c r="K219" s="62">
        <v>0</v>
      </c>
      <c r="L219" s="72">
        <v>7</v>
      </c>
    </row>
    <row r="220" spans="1:120" x14ac:dyDescent="0.2">
      <c r="A220" s="22"/>
      <c r="B220" s="2" t="s">
        <v>222</v>
      </c>
      <c r="C220" s="68">
        <v>78</v>
      </c>
      <c r="D220" s="69">
        <v>0</v>
      </c>
      <c r="E220" s="69">
        <v>0</v>
      </c>
      <c r="F220" s="69">
        <v>0</v>
      </c>
      <c r="G220" s="77">
        <v>0</v>
      </c>
      <c r="H220" s="68">
        <v>1</v>
      </c>
      <c r="I220" s="69">
        <v>0</v>
      </c>
      <c r="J220" s="78">
        <v>200</v>
      </c>
      <c r="K220" s="69">
        <v>0</v>
      </c>
      <c r="L220" s="77">
        <v>0</v>
      </c>
      <c r="U220" s="44"/>
      <c r="AF220" s="44"/>
      <c r="AQ220" s="44"/>
      <c r="BB220" s="44"/>
      <c r="BM220" s="44"/>
      <c r="BX220" s="44"/>
      <c r="BY220" s="44"/>
      <c r="BZ220" s="44"/>
      <c r="CA220" s="44"/>
      <c r="CB220" s="44"/>
      <c r="CC220" s="44"/>
      <c r="CD220" s="44"/>
      <c r="CE220" s="44"/>
      <c r="CF220" s="44"/>
      <c r="CG220" s="44"/>
      <c r="CH220" s="44"/>
      <c r="CI220" s="44"/>
      <c r="CT220" s="44"/>
      <c r="DC220" s="44"/>
      <c r="DE220" s="44"/>
      <c r="DP220" s="44"/>
    </row>
    <row r="221" spans="1:120" x14ac:dyDescent="0.2">
      <c r="A221" s="22"/>
      <c r="B221" s="2" t="s">
        <v>223</v>
      </c>
      <c r="C221" s="68">
        <v>13</v>
      </c>
      <c r="D221" s="69">
        <v>0</v>
      </c>
      <c r="E221" s="69">
        <v>0</v>
      </c>
      <c r="F221" s="69">
        <v>0</v>
      </c>
      <c r="G221" s="77">
        <v>0</v>
      </c>
      <c r="H221" s="68">
        <v>1</v>
      </c>
      <c r="I221" s="69">
        <v>5</v>
      </c>
      <c r="J221" s="78">
        <v>321</v>
      </c>
      <c r="K221" s="69">
        <v>0</v>
      </c>
      <c r="L221" s="77">
        <v>0</v>
      </c>
      <c r="U221" s="44"/>
      <c r="AF221" s="44"/>
      <c r="AQ221" s="44"/>
      <c r="BB221" s="44"/>
      <c r="BM221" s="44"/>
      <c r="BX221" s="44"/>
      <c r="BY221" s="44"/>
      <c r="BZ221" s="44"/>
      <c r="CA221" s="44"/>
      <c r="CB221" s="44"/>
      <c r="CC221" s="44"/>
      <c r="CD221" s="44"/>
      <c r="CE221" s="44"/>
      <c r="CF221" s="44"/>
      <c r="CG221" s="44"/>
      <c r="CH221" s="44"/>
      <c r="CI221" s="44"/>
      <c r="CT221" s="44"/>
      <c r="DC221" s="44"/>
      <c r="DE221" s="44"/>
      <c r="DP221" s="44"/>
    </row>
    <row r="222" spans="1:120" x14ac:dyDescent="0.2">
      <c r="A222" s="22"/>
      <c r="B222" s="2" t="s">
        <v>224</v>
      </c>
      <c r="C222" s="68">
        <v>16</v>
      </c>
      <c r="D222" s="69">
        <v>0</v>
      </c>
      <c r="E222" s="69">
        <v>0</v>
      </c>
      <c r="F222" s="69">
        <v>0</v>
      </c>
      <c r="G222" s="77">
        <v>0</v>
      </c>
      <c r="H222" s="68">
        <v>0</v>
      </c>
      <c r="I222" s="69">
        <v>0</v>
      </c>
      <c r="J222" s="78">
        <v>18</v>
      </c>
      <c r="K222" s="69">
        <v>0</v>
      </c>
      <c r="L222" s="77">
        <v>0</v>
      </c>
      <c r="U222" s="44"/>
      <c r="AF222" s="44"/>
      <c r="AQ222" s="44"/>
      <c r="BB222" s="44"/>
      <c r="BM222" s="44"/>
      <c r="BX222" s="44"/>
      <c r="BY222" s="44"/>
      <c r="BZ222" s="44"/>
      <c r="CA222" s="44"/>
      <c r="CB222" s="44"/>
      <c r="CC222" s="44"/>
      <c r="CD222" s="44"/>
      <c r="CE222" s="44"/>
      <c r="CF222" s="44"/>
      <c r="CG222" s="44"/>
      <c r="CH222" s="44"/>
      <c r="CI222" s="44"/>
      <c r="CT222" s="44"/>
      <c r="DC222" s="44"/>
      <c r="DE222" s="44"/>
      <c r="DP222" s="44"/>
    </row>
    <row r="223" spans="1:120" x14ac:dyDescent="0.2">
      <c r="A223" s="22"/>
      <c r="B223" s="2" t="s">
        <v>225</v>
      </c>
      <c r="C223" s="68">
        <v>119</v>
      </c>
      <c r="D223" s="69">
        <v>0</v>
      </c>
      <c r="E223" s="69">
        <v>0</v>
      </c>
      <c r="F223" s="69">
        <v>0</v>
      </c>
      <c r="G223" s="77">
        <v>0</v>
      </c>
      <c r="H223" s="68">
        <v>5</v>
      </c>
      <c r="I223" s="69">
        <v>0</v>
      </c>
      <c r="J223" s="78">
        <v>177</v>
      </c>
      <c r="K223" s="69">
        <v>0</v>
      </c>
      <c r="L223" s="77">
        <v>0</v>
      </c>
      <c r="U223" s="44"/>
      <c r="AF223" s="44"/>
      <c r="AQ223" s="44"/>
      <c r="BB223" s="44"/>
      <c r="BM223" s="44"/>
      <c r="BX223" s="44"/>
      <c r="BY223" s="44"/>
      <c r="BZ223" s="44"/>
      <c r="CA223" s="44"/>
      <c r="CB223" s="44"/>
      <c r="CC223" s="44"/>
      <c r="CD223" s="44"/>
      <c r="CE223" s="44"/>
      <c r="CF223" s="44"/>
      <c r="CG223" s="44"/>
      <c r="CH223" s="44"/>
      <c r="CI223" s="44"/>
      <c r="CT223" s="44"/>
      <c r="DC223" s="44"/>
      <c r="DE223" s="44"/>
      <c r="DP223" s="44"/>
    </row>
    <row r="224" spans="1:120" x14ac:dyDescent="0.2">
      <c r="A224" s="22"/>
      <c r="B224" s="2" t="s">
        <v>226</v>
      </c>
      <c r="C224" s="68">
        <v>57</v>
      </c>
      <c r="D224" s="69">
        <v>0</v>
      </c>
      <c r="E224" s="69">
        <v>0</v>
      </c>
      <c r="F224" s="69">
        <v>0</v>
      </c>
      <c r="G224" s="77">
        <v>0</v>
      </c>
      <c r="H224" s="68">
        <v>1</v>
      </c>
      <c r="I224" s="69">
        <v>1</v>
      </c>
      <c r="J224" s="78">
        <v>648</v>
      </c>
      <c r="K224" s="69">
        <v>0</v>
      </c>
      <c r="L224" s="77">
        <v>1</v>
      </c>
      <c r="U224" s="44"/>
      <c r="AF224" s="44"/>
      <c r="AQ224" s="44"/>
      <c r="BB224" s="44"/>
      <c r="BM224" s="44"/>
      <c r="BX224" s="44"/>
      <c r="BY224" s="44"/>
      <c r="BZ224" s="44"/>
      <c r="CA224" s="44"/>
      <c r="CB224" s="44"/>
      <c r="CC224" s="44"/>
      <c r="CD224" s="44"/>
      <c r="CE224" s="44"/>
      <c r="CF224" s="44"/>
      <c r="CG224" s="44"/>
      <c r="CH224" s="44"/>
      <c r="CI224" s="44"/>
      <c r="CT224" s="44"/>
      <c r="DC224" s="44"/>
      <c r="DE224" s="44"/>
      <c r="DP224" s="44"/>
    </row>
    <row r="225" spans="1:120" x14ac:dyDescent="0.2">
      <c r="A225" s="22"/>
      <c r="B225" s="2" t="s">
        <v>227</v>
      </c>
      <c r="C225" s="68">
        <v>53</v>
      </c>
      <c r="D225" s="69">
        <v>0</v>
      </c>
      <c r="E225" s="69">
        <v>0</v>
      </c>
      <c r="F225" s="69">
        <v>0</v>
      </c>
      <c r="G225" s="77">
        <v>0</v>
      </c>
      <c r="H225" s="68">
        <v>13</v>
      </c>
      <c r="I225" s="69">
        <v>1</v>
      </c>
      <c r="J225" s="78">
        <v>1136</v>
      </c>
      <c r="K225" s="69">
        <v>0</v>
      </c>
      <c r="L225" s="77">
        <v>3</v>
      </c>
      <c r="U225" s="44"/>
      <c r="AF225" s="44"/>
      <c r="AQ225" s="44"/>
      <c r="BB225" s="44"/>
      <c r="BM225" s="44"/>
      <c r="BX225" s="44"/>
      <c r="BY225" s="44"/>
      <c r="BZ225" s="44"/>
      <c r="CA225" s="44"/>
      <c r="CB225" s="44"/>
      <c r="CC225" s="44"/>
      <c r="CD225" s="44"/>
      <c r="CE225" s="44"/>
      <c r="CF225" s="44"/>
      <c r="CG225" s="44"/>
      <c r="CH225" s="44"/>
      <c r="CI225" s="44"/>
      <c r="CT225" s="44"/>
      <c r="DC225" s="44"/>
      <c r="DE225" s="44"/>
      <c r="DP225" s="44"/>
    </row>
    <row r="226" spans="1:120" x14ac:dyDescent="0.2">
      <c r="A226" s="22"/>
      <c r="B226" s="2" t="s">
        <v>228</v>
      </c>
      <c r="C226" s="68">
        <v>106</v>
      </c>
      <c r="D226" s="69">
        <v>0</v>
      </c>
      <c r="E226" s="69">
        <v>0</v>
      </c>
      <c r="F226" s="69">
        <v>0</v>
      </c>
      <c r="G226" s="77">
        <v>0</v>
      </c>
      <c r="H226" s="68">
        <v>1</v>
      </c>
      <c r="I226" s="69">
        <v>0</v>
      </c>
      <c r="J226" s="78">
        <v>305</v>
      </c>
      <c r="K226" s="69">
        <v>0</v>
      </c>
      <c r="L226" s="77">
        <v>0</v>
      </c>
      <c r="U226" s="44"/>
      <c r="AF226" s="44"/>
      <c r="AQ226" s="44"/>
      <c r="BB226" s="44"/>
      <c r="BM226" s="44"/>
      <c r="BX226" s="44"/>
      <c r="BY226" s="44"/>
      <c r="BZ226" s="44"/>
      <c r="CA226" s="44"/>
      <c r="CB226" s="44"/>
      <c r="CC226" s="44"/>
      <c r="CD226" s="44"/>
      <c r="CE226" s="44"/>
      <c r="CF226" s="44"/>
      <c r="CG226" s="44"/>
      <c r="CH226" s="44"/>
      <c r="CI226" s="44"/>
      <c r="CT226" s="44"/>
      <c r="DC226" s="44"/>
      <c r="DE226" s="44"/>
      <c r="DP226" s="44"/>
    </row>
    <row r="227" spans="1:120" x14ac:dyDescent="0.2">
      <c r="A227" s="22"/>
      <c r="B227" s="2" t="s">
        <v>229</v>
      </c>
      <c r="C227" s="68">
        <v>63</v>
      </c>
      <c r="D227" s="69">
        <v>0</v>
      </c>
      <c r="E227" s="69">
        <v>0</v>
      </c>
      <c r="F227" s="69">
        <v>0</v>
      </c>
      <c r="G227" s="77">
        <v>0</v>
      </c>
      <c r="H227" s="68">
        <v>0</v>
      </c>
      <c r="I227" s="69">
        <v>0</v>
      </c>
      <c r="J227" s="78">
        <v>2770</v>
      </c>
      <c r="K227" s="69">
        <v>0</v>
      </c>
      <c r="L227" s="77">
        <v>3</v>
      </c>
      <c r="U227" s="44"/>
      <c r="AF227" s="44"/>
      <c r="AQ227" s="44"/>
      <c r="BB227" s="44"/>
      <c r="BM227" s="44"/>
      <c r="BX227" s="44"/>
      <c r="BY227" s="44"/>
      <c r="BZ227" s="44"/>
      <c r="CA227" s="44"/>
      <c r="CB227" s="44"/>
      <c r="CC227" s="44"/>
      <c r="CD227" s="44"/>
      <c r="CE227" s="44"/>
      <c r="CF227" s="44"/>
      <c r="CG227" s="44"/>
      <c r="CH227" s="44"/>
      <c r="CI227" s="44"/>
      <c r="CT227" s="44"/>
      <c r="DC227" s="44"/>
      <c r="DE227" s="44"/>
      <c r="DP227" s="44"/>
    </row>
    <row r="228" spans="1:120" s="35" customFormat="1" x14ac:dyDescent="0.2">
      <c r="A228" s="43" t="s">
        <v>366</v>
      </c>
      <c r="C228" s="67">
        <v>20</v>
      </c>
      <c r="D228" s="62">
        <v>7</v>
      </c>
      <c r="E228" s="62">
        <v>19</v>
      </c>
      <c r="F228" s="62">
        <v>0</v>
      </c>
      <c r="G228" s="62">
        <v>0</v>
      </c>
      <c r="H228" s="67">
        <v>6</v>
      </c>
      <c r="I228" s="62">
        <v>139</v>
      </c>
      <c r="J228" s="62">
        <v>1562</v>
      </c>
      <c r="K228" s="62">
        <v>14</v>
      </c>
      <c r="L228" s="72">
        <v>2</v>
      </c>
    </row>
    <row r="229" spans="1:120" s="49" customFormat="1" x14ac:dyDescent="0.2">
      <c r="A229" s="23" t="s">
        <v>230</v>
      </c>
      <c r="B229" s="47" t="s">
        <v>12</v>
      </c>
      <c r="C229" s="70">
        <f>C228+C219+C203+C190+C184+C175+C159+C150+C137+C121+C109+C97+C85+C74+C56+C47+C40+C35+C20+C8+C3</f>
        <v>11985</v>
      </c>
      <c r="D229" s="47">
        <f>D228+D219+D203+D190+D184+D175+D159+D150+D137+D121+D109+D97+D85+D74+D56+D47+D40+D35+D20+D8+D3</f>
        <v>7</v>
      </c>
      <c r="E229" s="47">
        <f t="shared" ref="E229:F229" si="0">E228+E219+E203+E190+E184+E175+E159+E150+E137+E121+E109+E97+E85+E74+E56+E47+E40+E35+E20+E8+E3</f>
        <v>1915</v>
      </c>
      <c r="F229" s="47">
        <f t="shared" si="0"/>
        <v>212</v>
      </c>
      <c r="G229" s="73">
        <f>G228+G219+G203+G190+G184+G175+G159+G150+G137+G121+G109+G97+G85+G74+G56+G47+G40+G35+G20+G8+G3</f>
        <v>4</v>
      </c>
      <c r="H229" s="70">
        <f>H228+H219+H203+H190+H184+H175+H159+H150+H137+H121+H109+H97+H85+H74+H56+H47+H40+H35+H20+H8+H3</f>
        <v>725</v>
      </c>
      <c r="I229" s="47">
        <f>I228+I219+I203+I190+I184+I175+I159+I150+I137+I121+I109+I97+I85+I74+I56+I47+I40+I35+I20+I8+I3</f>
        <v>2923</v>
      </c>
      <c r="J229" s="47">
        <f t="shared" ref="J229:L229" si="1">J228+J219+J203+J190+J184+J175+J159+J150+J137+J121+J109+J97+J85+J74+J56+J47+J40+J35+J20+J8+J3</f>
        <v>166133</v>
      </c>
      <c r="K229" s="47">
        <f t="shared" si="1"/>
        <v>862</v>
      </c>
      <c r="L229" s="73">
        <f t="shared" si="1"/>
        <v>6163</v>
      </c>
    </row>
    <row r="230" spans="1:120" x14ac:dyDescent="0.2">
      <c r="C230" s="59"/>
      <c r="D230" s="60"/>
      <c r="E230" s="60"/>
      <c r="F230" s="60"/>
    </row>
    <row r="231" spans="1:120" x14ac:dyDescent="0.2">
      <c r="C231" s="50"/>
    </row>
    <row r="232" spans="1:120" x14ac:dyDescent="0.2">
      <c r="I232" s="21"/>
      <c r="L232" s="21"/>
    </row>
    <row r="233" spans="1:120" x14ac:dyDescent="0.2">
      <c r="D233" s="21"/>
      <c r="E233" s="21"/>
      <c r="G233" s="61"/>
    </row>
    <row r="234" spans="1:120" x14ac:dyDescent="0.2">
      <c r="K234" s="21"/>
      <c r="L234" s="63"/>
    </row>
    <row r="235" spans="1:120" x14ac:dyDescent="0.2">
      <c r="H235" s="21"/>
    </row>
    <row r="236" spans="1:120" x14ac:dyDescent="0.2">
      <c r="H236" s="63"/>
    </row>
    <row r="238" spans="1:120" x14ac:dyDescent="0.2">
      <c r="H238" s="21"/>
    </row>
    <row r="239" spans="1:120" x14ac:dyDescent="0.2">
      <c r="E239" s="21"/>
    </row>
  </sheetData>
  <mergeCells count="2">
    <mergeCell ref="C1:G1"/>
    <mergeCell ref="H1:L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1001"/>
  <sheetViews>
    <sheetView showGridLines="0" zoomScaleNormal="100" workbookViewId="0">
      <pane xSplit="2" ySplit="2" topLeftCell="Z3" activePane="bottomRight" state="frozen"/>
      <selection pane="topRight" activeCell="C1" sqref="C1"/>
      <selection pane="bottomLeft" activeCell="A3" sqref="A3"/>
      <selection pane="bottomRight" activeCell="D2" sqref="D2:G2"/>
    </sheetView>
  </sheetViews>
  <sheetFormatPr baseColWidth="10" defaultColWidth="11.1640625" defaultRowHeight="15" customHeight="1" x14ac:dyDescent="0.2"/>
  <cols>
    <col min="1" max="1" width="17.33203125" customWidth="1"/>
    <col min="2" max="17" width="16.33203125" customWidth="1"/>
    <col min="18" max="18" width="11.6640625" bestFit="1" customWidth="1"/>
    <col min="19" max="19" width="11.5" bestFit="1" customWidth="1"/>
    <col min="20" max="20" width="10.5" customWidth="1"/>
    <col min="21" max="21" width="13.33203125" bestFit="1" customWidth="1"/>
    <col min="22" max="22" width="11.6640625" bestFit="1" customWidth="1"/>
    <col min="23" max="23" width="11.83203125" bestFit="1" customWidth="1"/>
    <col min="24" max="24" width="11.5" customWidth="1"/>
    <col min="25" max="25" width="11.6640625" bestFit="1" customWidth="1"/>
    <col min="26" max="26" width="13.33203125" bestFit="1" customWidth="1"/>
    <col min="27" max="27" width="12.6640625" bestFit="1" customWidth="1"/>
    <col min="28" max="28" width="10.5" customWidth="1"/>
    <col min="29" max="29" width="11.5" bestFit="1" customWidth="1"/>
    <col min="30" max="35" width="10.5" customWidth="1"/>
    <col min="36" max="36" width="13.1640625" bestFit="1" customWidth="1"/>
    <col min="37" max="42" width="10.5" customWidth="1"/>
  </cols>
  <sheetData>
    <row r="1" spans="1:42" ht="15.75" customHeight="1" x14ac:dyDescent="0.2">
      <c r="A1" s="10"/>
      <c r="B1" s="11"/>
      <c r="C1" s="157" t="s">
        <v>395</v>
      </c>
      <c r="D1" s="158"/>
      <c r="E1" s="158"/>
      <c r="F1" s="158"/>
      <c r="G1" s="159"/>
      <c r="H1" s="153" t="s">
        <v>367</v>
      </c>
      <c r="I1" s="154"/>
      <c r="J1" s="155"/>
      <c r="K1" s="155"/>
      <c r="L1" s="156"/>
      <c r="M1" s="154" t="s">
        <v>368</v>
      </c>
      <c r="N1" s="154"/>
      <c r="O1" s="155"/>
      <c r="P1" s="155"/>
      <c r="Q1" s="156"/>
      <c r="R1" s="157" t="s">
        <v>232</v>
      </c>
      <c r="S1" s="158"/>
      <c r="T1" s="158"/>
      <c r="U1" s="158"/>
      <c r="V1" s="159"/>
      <c r="W1" s="153" t="s">
        <v>234</v>
      </c>
      <c r="X1" s="154"/>
      <c r="Y1" s="155"/>
      <c r="Z1" s="155"/>
      <c r="AA1" s="156"/>
      <c r="AB1" s="153" t="s">
        <v>236</v>
      </c>
      <c r="AC1" s="154"/>
      <c r="AD1" s="155"/>
      <c r="AE1" s="155"/>
      <c r="AF1" s="156"/>
      <c r="AG1" s="153" t="s">
        <v>237</v>
      </c>
      <c r="AH1" s="154"/>
      <c r="AI1" s="155"/>
      <c r="AJ1" s="155"/>
      <c r="AK1" s="156"/>
      <c r="AL1" s="153" t="s">
        <v>267</v>
      </c>
      <c r="AM1" s="154"/>
      <c r="AN1" s="155"/>
      <c r="AO1" s="155"/>
      <c r="AP1" s="156"/>
    </row>
    <row r="2" spans="1:42" ht="15.75" customHeight="1" x14ac:dyDescent="0.2">
      <c r="A2" s="12" t="s">
        <v>0</v>
      </c>
      <c r="B2" s="13" t="s">
        <v>1</v>
      </c>
      <c r="C2" s="15" t="s">
        <v>235</v>
      </c>
      <c r="D2" s="12" t="s">
        <v>5</v>
      </c>
      <c r="E2" s="12" t="s">
        <v>2</v>
      </c>
      <c r="F2" s="14" t="s">
        <v>3</v>
      </c>
      <c r="G2" s="52" t="s">
        <v>4</v>
      </c>
      <c r="H2" s="12" t="s">
        <v>235</v>
      </c>
      <c r="I2" s="12" t="s">
        <v>5</v>
      </c>
      <c r="J2" s="12" t="s">
        <v>2</v>
      </c>
      <c r="K2" s="14" t="s">
        <v>3</v>
      </c>
      <c r="L2" s="20" t="s">
        <v>4</v>
      </c>
      <c r="M2" s="12" t="s">
        <v>235</v>
      </c>
      <c r="N2" s="12" t="s">
        <v>5</v>
      </c>
      <c r="O2" s="12" t="s">
        <v>2</v>
      </c>
      <c r="P2" s="14" t="s">
        <v>3</v>
      </c>
      <c r="Q2" s="20" t="s">
        <v>4</v>
      </c>
      <c r="R2" s="15" t="s">
        <v>235</v>
      </c>
      <c r="S2" s="12" t="s">
        <v>5</v>
      </c>
      <c r="T2" s="12" t="s">
        <v>2</v>
      </c>
      <c r="U2" s="14" t="s">
        <v>3</v>
      </c>
      <c r="V2" s="14" t="s">
        <v>4</v>
      </c>
      <c r="W2" s="15" t="s">
        <v>235</v>
      </c>
      <c r="X2" s="12" t="s">
        <v>5</v>
      </c>
      <c r="Y2" s="12" t="s">
        <v>2</v>
      </c>
      <c r="Z2" s="14" t="s">
        <v>3</v>
      </c>
      <c r="AA2" s="20" t="s">
        <v>4</v>
      </c>
      <c r="AB2" s="12" t="s">
        <v>235</v>
      </c>
      <c r="AC2" s="12" t="s">
        <v>5</v>
      </c>
      <c r="AD2" s="12" t="s">
        <v>2</v>
      </c>
      <c r="AE2" s="14" t="s">
        <v>3</v>
      </c>
      <c r="AF2" s="20" t="s">
        <v>4</v>
      </c>
      <c r="AG2" s="15" t="s">
        <v>235</v>
      </c>
      <c r="AH2" s="12" t="s">
        <v>5</v>
      </c>
      <c r="AI2" s="12" t="s">
        <v>2</v>
      </c>
      <c r="AJ2" s="14" t="s">
        <v>3</v>
      </c>
      <c r="AK2" s="16" t="s">
        <v>4</v>
      </c>
      <c r="AL2" s="15" t="s">
        <v>235</v>
      </c>
      <c r="AM2" s="12" t="s">
        <v>5</v>
      </c>
      <c r="AN2" s="12" t="s">
        <v>2</v>
      </c>
      <c r="AO2" s="14" t="s">
        <v>3</v>
      </c>
      <c r="AP2" s="16" t="s">
        <v>4</v>
      </c>
    </row>
    <row r="3" spans="1:42" s="35" customFormat="1" ht="15.75" customHeight="1" x14ac:dyDescent="0.2">
      <c r="A3" s="1" t="s">
        <v>6</v>
      </c>
      <c r="B3" s="7"/>
      <c r="C3" s="79">
        <v>126</v>
      </c>
      <c r="D3" s="80">
        <v>11632</v>
      </c>
      <c r="E3" s="80">
        <v>631</v>
      </c>
      <c r="F3" s="80">
        <v>11001</v>
      </c>
      <c r="G3" s="147">
        <v>171587</v>
      </c>
      <c r="H3" s="83">
        <v>2</v>
      </c>
      <c r="I3" s="83">
        <v>85</v>
      </c>
      <c r="J3" s="83">
        <v>0</v>
      </c>
      <c r="K3" s="83">
        <v>85</v>
      </c>
      <c r="L3" s="84">
        <v>1300</v>
      </c>
      <c r="M3" s="82">
        <v>14</v>
      </c>
      <c r="N3" s="83">
        <v>301</v>
      </c>
      <c r="O3" s="83">
        <v>6</v>
      </c>
      <c r="P3" s="83">
        <v>295</v>
      </c>
      <c r="Q3" s="84">
        <v>2119.8599834442139</v>
      </c>
      <c r="R3" s="80">
        <v>453</v>
      </c>
      <c r="S3" s="80">
        <v>35293.120000000003</v>
      </c>
      <c r="T3" s="80">
        <v>2810</v>
      </c>
      <c r="U3" s="80">
        <v>32483.120000004768</v>
      </c>
      <c r="V3" s="84">
        <v>165645</v>
      </c>
      <c r="W3" s="80">
        <v>447</v>
      </c>
      <c r="X3" s="80">
        <v>26936</v>
      </c>
      <c r="Y3" s="80">
        <v>2148</v>
      </c>
      <c r="Z3" s="80">
        <v>24788</v>
      </c>
      <c r="AA3" s="81">
        <v>124345</v>
      </c>
      <c r="AB3" s="80">
        <v>2</v>
      </c>
      <c r="AC3" s="80">
        <v>25</v>
      </c>
      <c r="AD3" s="80">
        <v>0</v>
      </c>
      <c r="AE3" s="80">
        <v>25</v>
      </c>
      <c r="AF3" s="81">
        <v>90</v>
      </c>
      <c r="AG3" s="79">
        <v>645</v>
      </c>
      <c r="AH3" s="80">
        <v>59271</v>
      </c>
      <c r="AI3" s="80">
        <v>10215</v>
      </c>
      <c r="AJ3" s="80">
        <v>49056</v>
      </c>
      <c r="AK3" s="81">
        <v>237641</v>
      </c>
      <c r="AL3" s="79">
        <v>0</v>
      </c>
      <c r="AM3" s="80">
        <v>0</v>
      </c>
      <c r="AN3" s="80">
        <v>0</v>
      </c>
      <c r="AO3" s="80">
        <v>0</v>
      </c>
      <c r="AP3" s="81">
        <v>0</v>
      </c>
    </row>
    <row r="4" spans="1:42" ht="15.75" customHeight="1" x14ac:dyDescent="0.2">
      <c r="B4" s="65" t="s">
        <v>7</v>
      </c>
      <c r="C4" s="94">
        <v>49</v>
      </c>
      <c r="D4" s="95">
        <v>6368</v>
      </c>
      <c r="E4" s="95">
        <v>451</v>
      </c>
      <c r="F4" s="95">
        <v>5917</v>
      </c>
      <c r="G4" s="148">
        <v>100589</v>
      </c>
      <c r="H4" s="131">
        <v>0</v>
      </c>
      <c r="I4" s="86">
        <v>0</v>
      </c>
      <c r="J4" s="86">
        <v>0</v>
      </c>
      <c r="K4" s="86">
        <v>0</v>
      </c>
      <c r="L4" s="87">
        <v>0</v>
      </c>
      <c r="M4" s="85">
        <v>7</v>
      </c>
      <c r="N4" s="86">
        <v>117</v>
      </c>
      <c r="O4" s="86">
        <v>6</v>
      </c>
      <c r="P4" s="86">
        <v>111</v>
      </c>
      <c r="Q4" s="87">
        <v>1054.5</v>
      </c>
      <c r="R4" s="86">
        <v>96</v>
      </c>
      <c r="S4" s="86">
        <v>5740</v>
      </c>
      <c r="T4" s="86">
        <v>660</v>
      </c>
      <c r="U4" s="86">
        <v>5080</v>
      </c>
      <c r="V4" s="87">
        <v>25092</v>
      </c>
      <c r="W4" s="86">
        <v>105</v>
      </c>
      <c r="X4" s="86">
        <v>5296</v>
      </c>
      <c r="Y4" s="86">
        <v>420</v>
      </c>
      <c r="Z4" s="86">
        <v>4876</v>
      </c>
      <c r="AA4" s="87">
        <v>22813</v>
      </c>
      <c r="AB4" s="69">
        <v>2</v>
      </c>
      <c r="AC4" s="69">
        <v>25</v>
      </c>
      <c r="AD4" s="69">
        <v>0</v>
      </c>
      <c r="AE4" s="69">
        <v>25</v>
      </c>
      <c r="AF4" s="77">
        <v>90</v>
      </c>
      <c r="AG4" s="68">
        <v>124</v>
      </c>
      <c r="AH4" s="69">
        <v>8888</v>
      </c>
      <c r="AI4" s="69">
        <v>2678</v>
      </c>
      <c r="AJ4" s="69">
        <v>6210</v>
      </c>
      <c r="AK4" s="77">
        <v>31234</v>
      </c>
      <c r="AL4" s="68">
        <v>0</v>
      </c>
      <c r="AM4" s="69">
        <v>0</v>
      </c>
      <c r="AN4" s="69">
        <v>0</v>
      </c>
      <c r="AO4" s="69">
        <v>0</v>
      </c>
      <c r="AP4" s="77">
        <v>0</v>
      </c>
    </row>
    <row r="5" spans="1:42" ht="15.75" customHeight="1" x14ac:dyDescent="0.2">
      <c r="B5" s="65" t="s">
        <v>8</v>
      </c>
      <c r="C5" s="94">
        <v>5</v>
      </c>
      <c r="D5" s="95">
        <v>318</v>
      </c>
      <c r="E5" s="95">
        <v>0</v>
      </c>
      <c r="F5" s="95">
        <v>318</v>
      </c>
      <c r="G5" s="148">
        <v>4751</v>
      </c>
      <c r="H5" s="131">
        <v>2</v>
      </c>
      <c r="I5" s="86">
        <v>85</v>
      </c>
      <c r="J5" s="86">
        <v>0</v>
      </c>
      <c r="K5" s="86">
        <v>85</v>
      </c>
      <c r="L5" s="87">
        <v>1300</v>
      </c>
      <c r="M5" s="85">
        <v>7</v>
      </c>
      <c r="N5" s="86">
        <v>184</v>
      </c>
      <c r="O5" s="86">
        <v>0</v>
      </c>
      <c r="P5" s="86">
        <v>184</v>
      </c>
      <c r="Q5" s="87">
        <v>1065.3599834442139</v>
      </c>
      <c r="R5" s="86">
        <v>180</v>
      </c>
      <c r="S5" s="86">
        <v>16490</v>
      </c>
      <c r="T5" s="86">
        <v>721</v>
      </c>
      <c r="U5" s="86">
        <v>15769</v>
      </c>
      <c r="V5" s="87">
        <v>79945</v>
      </c>
      <c r="W5" s="86">
        <v>77</v>
      </c>
      <c r="X5" s="86">
        <v>4329</v>
      </c>
      <c r="Y5" s="86">
        <v>325</v>
      </c>
      <c r="Z5" s="86">
        <v>4004</v>
      </c>
      <c r="AA5" s="87">
        <v>27645</v>
      </c>
      <c r="AB5" s="69">
        <v>0</v>
      </c>
      <c r="AC5" s="69">
        <v>0</v>
      </c>
      <c r="AD5" s="69">
        <v>0</v>
      </c>
      <c r="AE5" s="69">
        <v>0</v>
      </c>
      <c r="AF5" s="77">
        <v>0</v>
      </c>
      <c r="AG5" s="68">
        <v>198</v>
      </c>
      <c r="AH5" s="69">
        <v>18703</v>
      </c>
      <c r="AI5" s="69">
        <v>789</v>
      </c>
      <c r="AJ5" s="69">
        <v>17914</v>
      </c>
      <c r="AK5" s="77">
        <v>92545</v>
      </c>
      <c r="AL5" s="68">
        <v>0</v>
      </c>
      <c r="AM5" s="69">
        <v>0</v>
      </c>
      <c r="AN5" s="69">
        <v>0</v>
      </c>
      <c r="AO5" s="69">
        <v>0</v>
      </c>
      <c r="AP5" s="77">
        <v>0</v>
      </c>
    </row>
    <row r="6" spans="1:42" ht="15.75" customHeight="1" x14ac:dyDescent="0.2">
      <c r="B6" s="65" t="s">
        <v>9</v>
      </c>
      <c r="C6" s="94">
        <v>72</v>
      </c>
      <c r="D6" s="95">
        <v>4946</v>
      </c>
      <c r="E6" s="95">
        <v>180</v>
      </c>
      <c r="F6" s="95">
        <v>4766</v>
      </c>
      <c r="G6" s="148">
        <v>66247</v>
      </c>
      <c r="H6" s="131">
        <v>0</v>
      </c>
      <c r="I6" s="86">
        <v>0</v>
      </c>
      <c r="J6" s="86">
        <v>0</v>
      </c>
      <c r="K6" s="86">
        <v>0</v>
      </c>
      <c r="L6" s="87">
        <v>0</v>
      </c>
      <c r="M6" s="85">
        <v>0</v>
      </c>
      <c r="N6" s="86">
        <v>0</v>
      </c>
      <c r="O6" s="86">
        <v>0</v>
      </c>
      <c r="P6" s="86">
        <v>0</v>
      </c>
      <c r="Q6" s="87">
        <v>0</v>
      </c>
      <c r="R6" s="86">
        <v>118</v>
      </c>
      <c r="S6" s="86">
        <v>8039</v>
      </c>
      <c r="T6" s="86">
        <v>1304</v>
      </c>
      <c r="U6" s="86">
        <v>6735</v>
      </c>
      <c r="V6" s="87">
        <v>31763</v>
      </c>
      <c r="W6" s="86">
        <v>145</v>
      </c>
      <c r="X6" s="86">
        <v>10136</v>
      </c>
      <c r="Y6" s="86">
        <v>846</v>
      </c>
      <c r="Z6" s="86">
        <v>9290</v>
      </c>
      <c r="AA6" s="87">
        <v>42277</v>
      </c>
      <c r="AB6" s="69">
        <v>0</v>
      </c>
      <c r="AC6" s="69">
        <v>0</v>
      </c>
      <c r="AD6" s="69">
        <v>0</v>
      </c>
      <c r="AE6" s="69">
        <v>0</v>
      </c>
      <c r="AF6" s="77">
        <v>0</v>
      </c>
      <c r="AG6" s="68">
        <v>179</v>
      </c>
      <c r="AH6" s="69">
        <v>21083</v>
      </c>
      <c r="AI6" s="69">
        <v>5769</v>
      </c>
      <c r="AJ6" s="69">
        <v>15314</v>
      </c>
      <c r="AK6" s="77">
        <v>65102</v>
      </c>
      <c r="AL6" s="68">
        <v>0</v>
      </c>
      <c r="AM6" s="69">
        <v>0</v>
      </c>
      <c r="AN6" s="69">
        <v>0</v>
      </c>
      <c r="AO6" s="69">
        <v>0</v>
      </c>
      <c r="AP6" s="77">
        <v>0</v>
      </c>
    </row>
    <row r="7" spans="1:42" ht="15.75" customHeight="1" x14ac:dyDescent="0.2">
      <c r="B7" s="65" t="s">
        <v>10</v>
      </c>
      <c r="C7" s="94">
        <v>0</v>
      </c>
      <c r="D7" s="95">
        <v>0</v>
      </c>
      <c r="E7" s="95">
        <v>0</v>
      </c>
      <c r="F7" s="95">
        <v>0</v>
      </c>
      <c r="G7" s="149">
        <v>0</v>
      </c>
      <c r="H7" s="131">
        <v>0</v>
      </c>
      <c r="I7" s="86">
        <v>0</v>
      </c>
      <c r="J7" s="86">
        <v>0</v>
      </c>
      <c r="K7" s="86">
        <v>0</v>
      </c>
      <c r="L7" s="87">
        <v>0</v>
      </c>
      <c r="M7" s="85">
        <v>0</v>
      </c>
      <c r="N7" s="86">
        <v>0</v>
      </c>
      <c r="O7" s="86">
        <v>0</v>
      </c>
      <c r="P7" s="86">
        <v>0</v>
      </c>
      <c r="Q7" s="87">
        <v>0</v>
      </c>
      <c r="R7" s="86">
        <v>59</v>
      </c>
      <c r="S7" s="86">
        <v>5024.12</v>
      </c>
      <c r="T7" s="86">
        <v>125</v>
      </c>
      <c r="U7" s="86">
        <v>4899.1200000047684</v>
      </c>
      <c r="V7" s="87">
        <v>28845</v>
      </c>
      <c r="W7" s="86">
        <v>120</v>
      </c>
      <c r="X7" s="86">
        <v>7175</v>
      </c>
      <c r="Y7" s="86">
        <v>557</v>
      </c>
      <c r="Z7" s="86">
        <v>6618</v>
      </c>
      <c r="AA7" s="87">
        <v>31610</v>
      </c>
      <c r="AB7" s="69">
        <v>0</v>
      </c>
      <c r="AC7" s="69">
        <v>0</v>
      </c>
      <c r="AD7" s="69">
        <v>0</v>
      </c>
      <c r="AE7" s="69">
        <v>0</v>
      </c>
      <c r="AF7" s="77">
        <v>0</v>
      </c>
      <c r="AG7" s="68">
        <v>144</v>
      </c>
      <c r="AH7" s="69">
        <v>10597</v>
      </c>
      <c r="AI7" s="69">
        <v>979</v>
      </c>
      <c r="AJ7" s="69">
        <v>9618</v>
      </c>
      <c r="AK7" s="77">
        <v>48760</v>
      </c>
      <c r="AL7" s="68">
        <v>0</v>
      </c>
      <c r="AM7" s="69">
        <v>0</v>
      </c>
      <c r="AN7" s="69">
        <v>0</v>
      </c>
      <c r="AO7" s="69">
        <v>0</v>
      </c>
      <c r="AP7" s="77">
        <v>0</v>
      </c>
    </row>
    <row r="8" spans="1:42" s="35" customFormat="1" ht="15.75" customHeight="1" x14ac:dyDescent="0.2">
      <c r="A8" s="1" t="s">
        <v>11</v>
      </c>
      <c r="B8" s="34" t="s">
        <v>12</v>
      </c>
      <c r="C8" s="67">
        <v>944</v>
      </c>
      <c r="D8" s="62">
        <v>73035</v>
      </c>
      <c r="E8" s="62">
        <v>5652.6000000238419</v>
      </c>
      <c r="F8" s="62">
        <v>67382.400000572205</v>
      </c>
      <c r="G8" s="147">
        <v>1185592</v>
      </c>
      <c r="H8" s="49">
        <v>48</v>
      </c>
      <c r="I8" s="62">
        <v>1958</v>
      </c>
      <c r="J8" s="62">
        <v>290</v>
      </c>
      <c r="K8" s="62">
        <v>1668</v>
      </c>
      <c r="L8" s="72">
        <v>14339</v>
      </c>
      <c r="M8" s="67">
        <v>2585</v>
      </c>
      <c r="N8" s="62">
        <v>127596</v>
      </c>
      <c r="O8" s="62">
        <v>21039.8</v>
      </c>
      <c r="P8" s="62">
        <v>106556.19999998808</v>
      </c>
      <c r="Q8" s="72">
        <v>1350031.9908227921</v>
      </c>
      <c r="R8" s="80">
        <v>158</v>
      </c>
      <c r="S8" s="80">
        <v>6466</v>
      </c>
      <c r="T8" s="80">
        <v>613</v>
      </c>
      <c r="U8" s="80">
        <v>5853</v>
      </c>
      <c r="V8" s="81">
        <v>25598</v>
      </c>
      <c r="W8" s="80">
        <v>112</v>
      </c>
      <c r="X8" s="80">
        <v>4947</v>
      </c>
      <c r="Y8" s="80">
        <v>385</v>
      </c>
      <c r="Z8" s="80">
        <v>4562</v>
      </c>
      <c r="AA8" s="81">
        <v>24588</v>
      </c>
      <c r="AB8" s="80">
        <v>854</v>
      </c>
      <c r="AC8" s="80">
        <v>24820.5</v>
      </c>
      <c r="AD8" s="80">
        <v>2959.4</v>
      </c>
      <c r="AE8" s="80">
        <v>21861.100000053644</v>
      </c>
      <c r="AF8" s="81">
        <v>99650</v>
      </c>
      <c r="AG8" s="79">
        <v>688</v>
      </c>
      <c r="AH8" s="80">
        <v>25540.599998474121</v>
      </c>
      <c r="AI8" s="80">
        <v>2909.5</v>
      </c>
      <c r="AJ8" s="80">
        <v>22631.099998474121</v>
      </c>
      <c r="AK8" s="81">
        <v>83206</v>
      </c>
      <c r="AL8" s="79">
        <v>78</v>
      </c>
      <c r="AM8" s="80">
        <v>1126</v>
      </c>
      <c r="AN8" s="80">
        <v>202</v>
      </c>
      <c r="AO8" s="80">
        <v>924</v>
      </c>
      <c r="AP8" s="81">
        <v>3474</v>
      </c>
    </row>
    <row r="9" spans="1:42" ht="15.75" customHeight="1" x14ac:dyDescent="0.2">
      <c r="B9" s="65" t="s">
        <v>13</v>
      </c>
      <c r="C9" s="94">
        <v>50</v>
      </c>
      <c r="D9" s="95">
        <v>3709</v>
      </c>
      <c r="E9" s="95">
        <v>267</v>
      </c>
      <c r="F9" s="95">
        <v>3442</v>
      </c>
      <c r="G9" s="148">
        <v>61956</v>
      </c>
      <c r="H9" s="131">
        <v>2</v>
      </c>
      <c r="I9" s="86">
        <v>93</v>
      </c>
      <c r="J9" s="86">
        <v>35</v>
      </c>
      <c r="K9" s="86">
        <v>58</v>
      </c>
      <c r="L9" s="87">
        <v>450</v>
      </c>
      <c r="M9" s="85">
        <v>60</v>
      </c>
      <c r="N9" s="86">
        <v>1211.5</v>
      </c>
      <c r="O9" s="86">
        <v>269</v>
      </c>
      <c r="P9" s="86">
        <v>942.5</v>
      </c>
      <c r="Q9" s="87">
        <v>14325.999947071075</v>
      </c>
      <c r="R9" s="86">
        <v>9</v>
      </c>
      <c r="S9" s="86">
        <v>408</v>
      </c>
      <c r="T9" s="86">
        <v>18</v>
      </c>
      <c r="U9" s="86">
        <v>390</v>
      </c>
      <c r="V9" s="87">
        <v>1445</v>
      </c>
      <c r="W9" s="86">
        <v>2</v>
      </c>
      <c r="X9" s="86">
        <v>45</v>
      </c>
      <c r="Y9" s="86">
        <v>0</v>
      </c>
      <c r="Z9" s="86">
        <v>45</v>
      </c>
      <c r="AA9" s="87">
        <v>250</v>
      </c>
      <c r="AB9" s="69">
        <v>5</v>
      </c>
      <c r="AC9" s="69">
        <v>160</v>
      </c>
      <c r="AD9" s="69">
        <v>20</v>
      </c>
      <c r="AE9" s="69">
        <v>140</v>
      </c>
      <c r="AF9" s="77">
        <v>450</v>
      </c>
      <c r="AG9" s="68">
        <v>27</v>
      </c>
      <c r="AH9" s="69">
        <v>1624</v>
      </c>
      <c r="AI9" s="69">
        <v>557</v>
      </c>
      <c r="AJ9" s="69">
        <v>1067</v>
      </c>
      <c r="AK9" s="77">
        <v>4249</v>
      </c>
      <c r="AL9" s="68">
        <v>4</v>
      </c>
      <c r="AM9" s="69">
        <v>50.5</v>
      </c>
      <c r="AN9" s="69">
        <v>0</v>
      </c>
      <c r="AO9" s="69">
        <v>50.5</v>
      </c>
      <c r="AP9" s="77">
        <v>172</v>
      </c>
    </row>
    <row r="10" spans="1:42" ht="15.75" customHeight="1" x14ac:dyDescent="0.2">
      <c r="B10" s="65" t="s">
        <v>14</v>
      </c>
      <c r="C10" s="94">
        <v>229</v>
      </c>
      <c r="D10" s="95">
        <v>18514</v>
      </c>
      <c r="E10" s="95">
        <v>1932.1000000238419</v>
      </c>
      <c r="F10" s="95">
        <v>16581.900000572205</v>
      </c>
      <c r="G10" s="148">
        <v>281892</v>
      </c>
      <c r="H10" s="131">
        <v>9</v>
      </c>
      <c r="I10" s="86">
        <v>209</v>
      </c>
      <c r="J10" s="86">
        <v>57</v>
      </c>
      <c r="K10" s="86">
        <v>152</v>
      </c>
      <c r="L10" s="87">
        <v>1039</v>
      </c>
      <c r="M10" s="85">
        <v>304</v>
      </c>
      <c r="N10" s="86">
        <v>15805</v>
      </c>
      <c r="O10" s="86">
        <v>2946.3</v>
      </c>
      <c r="P10" s="86">
        <v>12858.699999988079</v>
      </c>
      <c r="Q10" s="87">
        <v>169734.8391327858</v>
      </c>
      <c r="R10" s="86">
        <v>26</v>
      </c>
      <c r="S10" s="86">
        <v>1544</v>
      </c>
      <c r="T10" s="86">
        <v>104</v>
      </c>
      <c r="U10" s="86">
        <v>1440</v>
      </c>
      <c r="V10" s="87">
        <v>6003</v>
      </c>
      <c r="W10" s="86">
        <v>3</v>
      </c>
      <c r="X10" s="86">
        <v>175</v>
      </c>
      <c r="Y10" s="86">
        <v>15</v>
      </c>
      <c r="Z10" s="86">
        <v>160</v>
      </c>
      <c r="AA10" s="87">
        <v>1000</v>
      </c>
      <c r="AB10" s="69">
        <v>184</v>
      </c>
      <c r="AC10" s="69">
        <v>6420.5</v>
      </c>
      <c r="AD10" s="69">
        <v>928.9</v>
      </c>
      <c r="AE10" s="69">
        <v>5491.6000000536442</v>
      </c>
      <c r="AF10" s="77">
        <v>30189</v>
      </c>
      <c r="AG10" s="68">
        <v>109</v>
      </c>
      <c r="AH10" s="69">
        <v>3713.5999984741211</v>
      </c>
      <c r="AI10" s="69">
        <v>410.5</v>
      </c>
      <c r="AJ10" s="69">
        <v>3303.0999984741211</v>
      </c>
      <c r="AK10" s="77">
        <v>12346</v>
      </c>
      <c r="AL10" s="68">
        <v>12</v>
      </c>
      <c r="AM10" s="69">
        <v>72.5</v>
      </c>
      <c r="AN10" s="69">
        <v>12</v>
      </c>
      <c r="AO10" s="69">
        <v>60.5</v>
      </c>
      <c r="AP10" s="77">
        <v>348</v>
      </c>
    </row>
    <row r="11" spans="1:42" ht="15.75" customHeight="1" x14ac:dyDescent="0.2">
      <c r="B11" s="65" t="s">
        <v>15</v>
      </c>
      <c r="C11" s="94">
        <v>41</v>
      </c>
      <c r="D11" s="95">
        <v>2454</v>
      </c>
      <c r="E11" s="95">
        <v>125</v>
      </c>
      <c r="F11" s="95">
        <v>2329</v>
      </c>
      <c r="G11" s="148">
        <v>39593</v>
      </c>
      <c r="H11" s="131">
        <v>1</v>
      </c>
      <c r="I11" s="86">
        <v>64</v>
      </c>
      <c r="J11" s="86">
        <v>0</v>
      </c>
      <c r="K11" s="86">
        <v>64</v>
      </c>
      <c r="L11" s="87">
        <v>800</v>
      </c>
      <c r="M11" s="85">
        <v>20</v>
      </c>
      <c r="N11" s="86">
        <v>241</v>
      </c>
      <c r="O11" s="86">
        <v>15</v>
      </c>
      <c r="P11" s="86">
        <v>226</v>
      </c>
      <c r="Q11" s="87">
        <v>2305.1999711990356</v>
      </c>
      <c r="R11" s="86">
        <v>32</v>
      </c>
      <c r="S11" s="86">
        <v>872</v>
      </c>
      <c r="T11" s="86">
        <v>5</v>
      </c>
      <c r="U11" s="86">
        <v>867</v>
      </c>
      <c r="V11" s="87">
        <v>3965</v>
      </c>
      <c r="W11" s="86">
        <v>21</v>
      </c>
      <c r="X11" s="86">
        <v>838</v>
      </c>
      <c r="Y11" s="86">
        <v>0</v>
      </c>
      <c r="Z11" s="86">
        <v>838</v>
      </c>
      <c r="AA11" s="87">
        <v>6850</v>
      </c>
      <c r="AB11" s="69">
        <v>3</v>
      </c>
      <c r="AC11" s="69">
        <v>32</v>
      </c>
      <c r="AD11" s="69">
        <v>17</v>
      </c>
      <c r="AE11" s="69">
        <v>15</v>
      </c>
      <c r="AF11" s="77">
        <v>30</v>
      </c>
      <c r="AG11" s="68">
        <v>25</v>
      </c>
      <c r="AH11" s="69">
        <v>655</v>
      </c>
      <c r="AI11" s="69">
        <v>56</v>
      </c>
      <c r="AJ11" s="69">
        <v>599</v>
      </c>
      <c r="AK11" s="77">
        <v>1978</v>
      </c>
      <c r="AL11" s="68">
        <v>6</v>
      </c>
      <c r="AM11" s="69">
        <v>55</v>
      </c>
      <c r="AN11" s="69">
        <v>0</v>
      </c>
      <c r="AO11" s="69">
        <v>55</v>
      </c>
      <c r="AP11" s="77">
        <v>262</v>
      </c>
    </row>
    <row r="12" spans="1:42" ht="15.75" customHeight="1" x14ac:dyDescent="0.2">
      <c r="B12" s="65" t="s">
        <v>16</v>
      </c>
      <c r="C12" s="94">
        <v>152</v>
      </c>
      <c r="D12" s="95">
        <v>8707</v>
      </c>
      <c r="E12" s="95">
        <v>997</v>
      </c>
      <c r="F12" s="95">
        <v>7710</v>
      </c>
      <c r="G12" s="148">
        <v>131070</v>
      </c>
      <c r="H12" s="131">
        <v>2</v>
      </c>
      <c r="I12" s="86">
        <v>70</v>
      </c>
      <c r="J12" s="86">
        <v>5</v>
      </c>
      <c r="K12" s="86">
        <v>65</v>
      </c>
      <c r="L12" s="87">
        <v>500</v>
      </c>
      <c r="M12" s="85">
        <v>736</v>
      </c>
      <c r="N12" s="86">
        <v>44618</v>
      </c>
      <c r="O12" s="86">
        <v>7745</v>
      </c>
      <c r="P12" s="86">
        <v>36873</v>
      </c>
      <c r="Q12" s="87">
        <v>479349</v>
      </c>
      <c r="R12" s="86">
        <v>5</v>
      </c>
      <c r="S12" s="86">
        <v>62</v>
      </c>
      <c r="T12" s="86">
        <v>0</v>
      </c>
      <c r="U12" s="86">
        <v>62</v>
      </c>
      <c r="V12" s="87">
        <v>290</v>
      </c>
      <c r="W12" s="86">
        <v>1</v>
      </c>
      <c r="X12" s="86">
        <v>50</v>
      </c>
      <c r="Y12" s="86">
        <v>0</v>
      </c>
      <c r="Z12" s="86">
        <v>50</v>
      </c>
      <c r="AA12" s="87">
        <v>200</v>
      </c>
      <c r="AB12" s="69">
        <v>147</v>
      </c>
      <c r="AC12" s="69">
        <v>4793</v>
      </c>
      <c r="AD12" s="69">
        <v>177</v>
      </c>
      <c r="AE12" s="69">
        <v>4616</v>
      </c>
      <c r="AF12" s="77">
        <v>23038</v>
      </c>
      <c r="AG12" s="68">
        <v>52</v>
      </c>
      <c r="AH12" s="69">
        <v>1013</v>
      </c>
      <c r="AI12" s="69">
        <v>220</v>
      </c>
      <c r="AJ12" s="69">
        <v>793</v>
      </c>
      <c r="AK12" s="77">
        <v>2369</v>
      </c>
      <c r="AL12" s="68">
        <v>0</v>
      </c>
      <c r="AM12" s="69">
        <v>0</v>
      </c>
      <c r="AN12" s="69">
        <v>0</v>
      </c>
      <c r="AO12" s="69">
        <v>0</v>
      </c>
      <c r="AP12" s="77">
        <v>0</v>
      </c>
    </row>
    <row r="13" spans="1:42" ht="15.75" customHeight="1" x14ac:dyDescent="0.2">
      <c r="B13" s="65" t="s">
        <v>17</v>
      </c>
      <c r="C13" s="94">
        <v>113</v>
      </c>
      <c r="D13" s="95">
        <v>10072</v>
      </c>
      <c r="E13" s="95">
        <v>65</v>
      </c>
      <c r="F13" s="95">
        <v>10007</v>
      </c>
      <c r="G13" s="148">
        <v>180126</v>
      </c>
      <c r="H13" s="131">
        <v>1</v>
      </c>
      <c r="I13" s="86">
        <v>20</v>
      </c>
      <c r="J13" s="86">
        <v>10</v>
      </c>
      <c r="K13" s="86">
        <v>10</v>
      </c>
      <c r="L13" s="87">
        <v>40</v>
      </c>
      <c r="M13" s="85">
        <v>69</v>
      </c>
      <c r="N13" s="86">
        <v>3166</v>
      </c>
      <c r="O13" s="86">
        <v>45</v>
      </c>
      <c r="P13" s="86">
        <v>3121</v>
      </c>
      <c r="Q13" s="87">
        <v>37452</v>
      </c>
      <c r="R13" s="86">
        <v>15</v>
      </c>
      <c r="S13" s="86">
        <v>715</v>
      </c>
      <c r="T13" s="86">
        <v>60</v>
      </c>
      <c r="U13" s="86">
        <v>655</v>
      </c>
      <c r="V13" s="87">
        <v>4850</v>
      </c>
      <c r="W13" s="86">
        <v>14</v>
      </c>
      <c r="X13" s="86">
        <v>645</v>
      </c>
      <c r="Y13" s="86">
        <v>55</v>
      </c>
      <c r="Z13" s="86">
        <v>590</v>
      </c>
      <c r="AA13" s="87">
        <v>4350</v>
      </c>
      <c r="AB13" s="69">
        <v>13</v>
      </c>
      <c r="AC13" s="69">
        <v>297</v>
      </c>
      <c r="AD13" s="69">
        <v>0</v>
      </c>
      <c r="AE13" s="69">
        <v>297</v>
      </c>
      <c r="AF13" s="77">
        <v>1380</v>
      </c>
      <c r="AG13" s="68">
        <v>31</v>
      </c>
      <c r="AH13" s="69">
        <v>842</v>
      </c>
      <c r="AI13" s="69">
        <v>0</v>
      </c>
      <c r="AJ13" s="69">
        <v>842</v>
      </c>
      <c r="AK13" s="77">
        <v>3055</v>
      </c>
      <c r="AL13" s="68">
        <v>0</v>
      </c>
      <c r="AM13" s="69">
        <v>0</v>
      </c>
      <c r="AN13" s="69">
        <v>0</v>
      </c>
      <c r="AO13" s="69">
        <v>0</v>
      </c>
      <c r="AP13" s="77">
        <v>0</v>
      </c>
    </row>
    <row r="14" spans="1:42" ht="15.75" customHeight="1" x14ac:dyDescent="0.2">
      <c r="B14" s="65" t="s">
        <v>18</v>
      </c>
      <c r="C14" s="94">
        <v>52</v>
      </c>
      <c r="D14" s="95">
        <v>6023</v>
      </c>
      <c r="E14" s="95">
        <v>201</v>
      </c>
      <c r="F14" s="95">
        <v>5822</v>
      </c>
      <c r="G14" s="148">
        <v>104796</v>
      </c>
      <c r="H14" s="131">
        <v>0</v>
      </c>
      <c r="I14" s="86">
        <v>0</v>
      </c>
      <c r="J14" s="86">
        <v>0</v>
      </c>
      <c r="K14" s="86">
        <v>0</v>
      </c>
      <c r="L14" s="87">
        <v>0</v>
      </c>
      <c r="M14" s="85">
        <v>99</v>
      </c>
      <c r="N14" s="86">
        <v>3069</v>
      </c>
      <c r="O14" s="86">
        <v>399</v>
      </c>
      <c r="P14" s="86">
        <v>2670</v>
      </c>
      <c r="Q14" s="87">
        <v>40050</v>
      </c>
      <c r="R14" s="86">
        <v>23</v>
      </c>
      <c r="S14" s="86">
        <v>814</v>
      </c>
      <c r="T14" s="86">
        <v>50</v>
      </c>
      <c r="U14" s="86">
        <v>764</v>
      </c>
      <c r="V14" s="87">
        <v>3465</v>
      </c>
      <c r="W14" s="86">
        <v>18</v>
      </c>
      <c r="X14" s="86">
        <v>648</v>
      </c>
      <c r="Y14" s="86">
        <v>5</v>
      </c>
      <c r="Z14" s="86">
        <v>643</v>
      </c>
      <c r="AA14" s="87">
        <v>3650</v>
      </c>
      <c r="AB14" s="69">
        <v>26</v>
      </c>
      <c r="AC14" s="69">
        <v>445</v>
      </c>
      <c r="AD14" s="69">
        <v>60</v>
      </c>
      <c r="AE14" s="69">
        <v>385</v>
      </c>
      <c r="AF14" s="77">
        <v>1822</v>
      </c>
      <c r="AG14" s="68">
        <v>71</v>
      </c>
      <c r="AH14" s="69">
        <v>3633</v>
      </c>
      <c r="AI14" s="69">
        <v>114</v>
      </c>
      <c r="AJ14" s="69">
        <v>3519</v>
      </c>
      <c r="AK14" s="77">
        <v>14455</v>
      </c>
      <c r="AL14" s="68">
        <v>9</v>
      </c>
      <c r="AM14" s="69">
        <v>325</v>
      </c>
      <c r="AN14" s="69">
        <v>25</v>
      </c>
      <c r="AO14" s="69">
        <v>300</v>
      </c>
      <c r="AP14" s="77">
        <v>1220</v>
      </c>
    </row>
    <row r="15" spans="1:42" ht="15.75" customHeight="1" x14ac:dyDescent="0.2">
      <c r="B15" s="65" t="s">
        <v>19</v>
      </c>
      <c r="C15" s="94">
        <v>82</v>
      </c>
      <c r="D15" s="95">
        <v>5853</v>
      </c>
      <c r="E15" s="95">
        <v>143</v>
      </c>
      <c r="F15" s="95">
        <v>5710</v>
      </c>
      <c r="G15" s="148">
        <v>102780</v>
      </c>
      <c r="H15" s="131">
        <v>3</v>
      </c>
      <c r="I15" s="86">
        <v>84</v>
      </c>
      <c r="J15" s="86">
        <v>0</v>
      </c>
      <c r="K15" s="86">
        <v>84</v>
      </c>
      <c r="L15" s="87">
        <v>850</v>
      </c>
      <c r="M15" s="85">
        <v>111</v>
      </c>
      <c r="N15" s="86">
        <v>7220</v>
      </c>
      <c r="O15" s="86">
        <v>543</v>
      </c>
      <c r="P15" s="86">
        <v>6677</v>
      </c>
      <c r="Q15" s="87">
        <v>66770</v>
      </c>
      <c r="R15" s="86">
        <v>0</v>
      </c>
      <c r="S15" s="86">
        <v>0</v>
      </c>
      <c r="T15" s="86">
        <v>0</v>
      </c>
      <c r="U15" s="86">
        <v>0</v>
      </c>
      <c r="V15" s="87">
        <v>0</v>
      </c>
      <c r="W15" s="86">
        <v>1</v>
      </c>
      <c r="X15" s="86">
        <v>5</v>
      </c>
      <c r="Y15" s="86">
        <v>0</v>
      </c>
      <c r="Z15" s="86">
        <v>5</v>
      </c>
      <c r="AA15" s="87">
        <v>10</v>
      </c>
      <c r="AB15" s="69">
        <v>15</v>
      </c>
      <c r="AC15" s="69">
        <v>300</v>
      </c>
      <c r="AD15" s="69">
        <v>0</v>
      </c>
      <c r="AE15" s="69">
        <v>300</v>
      </c>
      <c r="AF15" s="77">
        <v>890</v>
      </c>
      <c r="AG15" s="68">
        <v>55</v>
      </c>
      <c r="AH15" s="69">
        <v>2964</v>
      </c>
      <c r="AI15" s="69">
        <v>476</v>
      </c>
      <c r="AJ15" s="69">
        <v>2488</v>
      </c>
      <c r="AK15" s="77">
        <v>10140</v>
      </c>
      <c r="AL15" s="68">
        <v>2</v>
      </c>
      <c r="AM15" s="69">
        <v>50</v>
      </c>
      <c r="AN15" s="69">
        <v>0</v>
      </c>
      <c r="AO15" s="69">
        <v>50</v>
      </c>
      <c r="AP15" s="77">
        <v>140</v>
      </c>
    </row>
    <row r="16" spans="1:42" ht="15.75" customHeight="1" x14ac:dyDescent="0.2">
      <c r="B16" s="65" t="s">
        <v>20</v>
      </c>
      <c r="C16" s="94">
        <v>8</v>
      </c>
      <c r="D16" s="95">
        <v>335</v>
      </c>
      <c r="E16" s="95">
        <v>0</v>
      </c>
      <c r="F16" s="95">
        <v>335</v>
      </c>
      <c r="G16" s="148">
        <v>5360</v>
      </c>
      <c r="H16" s="131">
        <v>6</v>
      </c>
      <c r="I16" s="86">
        <v>260</v>
      </c>
      <c r="J16" s="86">
        <v>0</v>
      </c>
      <c r="K16" s="86">
        <v>260</v>
      </c>
      <c r="L16" s="87">
        <v>1460</v>
      </c>
      <c r="M16" s="85">
        <v>442</v>
      </c>
      <c r="N16" s="86">
        <v>22143</v>
      </c>
      <c r="O16" s="86">
        <v>1355</v>
      </c>
      <c r="P16" s="86">
        <v>20788</v>
      </c>
      <c r="Q16" s="87">
        <v>251534.80007362366</v>
      </c>
      <c r="R16" s="86">
        <v>7</v>
      </c>
      <c r="S16" s="86">
        <v>220</v>
      </c>
      <c r="T16" s="86">
        <v>0</v>
      </c>
      <c r="U16" s="86">
        <v>220</v>
      </c>
      <c r="V16" s="87">
        <v>1020</v>
      </c>
      <c r="W16" s="86">
        <v>2</v>
      </c>
      <c r="X16" s="86">
        <v>50</v>
      </c>
      <c r="Y16" s="86">
        <v>0</v>
      </c>
      <c r="Z16" s="86">
        <v>50</v>
      </c>
      <c r="AA16" s="87">
        <v>250</v>
      </c>
      <c r="AB16" s="69">
        <v>123</v>
      </c>
      <c r="AC16" s="69">
        <v>3057</v>
      </c>
      <c r="AD16" s="69">
        <v>28</v>
      </c>
      <c r="AE16" s="69">
        <v>3029</v>
      </c>
      <c r="AF16" s="77">
        <v>10197</v>
      </c>
      <c r="AG16" s="68">
        <v>159</v>
      </c>
      <c r="AH16" s="69">
        <v>5333</v>
      </c>
      <c r="AI16" s="69">
        <v>222</v>
      </c>
      <c r="AJ16" s="69">
        <v>5111</v>
      </c>
      <c r="AK16" s="77">
        <v>16371</v>
      </c>
      <c r="AL16" s="68">
        <v>0</v>
      </c>
      <c r="AM16" s="69">
        <v>0</v>
      </c>
      <c r="AN16" s="69">
        <v>0</v>
      </c>
      <c r="AO16" s="69">
        <v>0</v>
      </c>
      <c r="AP16" s="77">
        <v>0</v>
      </c>
    </row>
    <row r="17" spans="1:42" ht="15.75" customHeight="1" x14ac:dyDescent="0.2">
      <c r="B17" s="65" t="s">
        <v>21</v>
      </c>
      <c r="C17" s="94">
        <v>93</v>
      </c>
      <c r="D17" s="95">
        <v>6792</v>
      </c>
      <c r="E17" s="95">
        <v>1304.5</v>
      </c>
      <c r="F17" s="95">
        <v>5487.5</v>
      </c>
      <c r="G17" s="148">
        <v>98775</v>
      </c>
      <c r="H17" s="131">
        <v>0</v>
      </c>
      <c r="I17" s="86">
        <v>0</v>
      </c>
      <c r="J17" s="86">
        <v>0</v>
      </c>
      <c r="K17" s="86">
        <v>0</v>
      </c>
      <c r="L17" s="87">
        <v>0</v>
      </c>
      <c r="M17" s="85">
        <v>84</v>
      </c>
      <c r="N17" s="86">
        <v>5100</v>
      </c>
      <c r="O17" s="86">
        <v>1454.5</v>
      </c>
      <c r="P17" s="86">
        <v>3645.5</v>
      </c>
      <c r="Q17" s="87">
        <v>53588.849325180054</v>
      </c>
      <c r="R17" s="86">
        <v>39</v>
      </c>
      <c r="S17" s="86">
        <v>1761</v>
      </c>
      <c r="T17" s="86">
        <v>374</v>
      </c>
      <c r="U17" s="86">
        <v>1387</v>
      </c>
      <c r="V17" s="87">
        <v>4240</v>
      </c>
      <c r="W17" s="86">
        <v>48</v>
      </c>
      <c r="X17" s="86">
        <v>2331</v>
      </c>
      <c r="Y17" s="86">
        <v>294</v>
      </c>
      <c r="Z17" s="86">
        <v>2037</v>
      </c>
      <c r="AA17" s="87">
        <v>7658</v>
      </c>
      <c r="AB17" s="69">
        <v>44</v>
      </c>
      <c r="AC17" s="69">
        <v>912</v>
      </c>
      <c r="AD17" s="69">
        <v>145.5</v>
      </c>
      <c r="AE17" s="69">
        <v>766.5</v>
      </c>
      <c r="AF17" s="77">
        <v>2900</v>
      </c>
      <c r="AG17" s="68">
        <v>82</v>
      </c>
      <c r="AH17" s="69">
        <v>4677</v>
      </c>
      <c r="AI17" s="69">
        <v>674</v>
      </c>
      <c r="AJ17" s="69">
        <v>4003</v>
      </c>
      <c r="AK17" s="77">
        <v>15470</v>
      </c>
      <c r="AL17" s="68">
        <v>0</v>
      </c>
      <c r="AM17" s="69">
        <v>0</v>
      </c>
      <c r="AN17" s="69">
        <v>0</v>
      </c>
      <c r="AO17" s="69">
        <v>0</v>
      </c>
      <c r="AP17" s="77">
        <v>0</v>
      </c>
    </row>
    <row r="18" spans="1:42" ht="15.75" customHeight="1" x14ac:dyDescent="0.2">
      <c r="B18" s="65" t="s">
        <v>22</v>
      </c>
      <c r="C18" s="94">
        <v>97</v>
      </c>
      <c r="D18" s="95">
        <v>8179</v>
      </c>
      <c r="E18" s="95">
        <v>378</v>
      </c>
      <c r="F18" s="95">
        <v>7801</v>
      </c>
      <c r="G18" s="148">
        <v>140418</v>
      </c>
      <c r="H18" s="131">
        <v>17</v>
      </c>
      <c r="I18" s="86">
        <v>803</v>
      </c>
      <c r="J18" s="86">
        <v>88</v>
      </c>
      <c r="K18" s="86">
        <v>715</v>
      </c>
      <c r="L18" s="87">
        <v>7545</v>
      </c>
      <c r="M18" s="85">
        <v>550</v>
      </c>
      <c r="N18" s="86">
        <v>21079.5</v>
      </c>
      <c r="O18" s="86">
        <v>4634</v>
      </c>
      <c r="P18" s="86">
        <v>16445.5</v>
      </c>
      <c r="Q18" s="87">
        <v>207213.30237293243</v>
      </c>
      <c r="R18" s="86">
        <v>2</v>
      </c>
      <c r="S18" s="86">
        <v>70</v>
      </c>
      <c r="T18" s="86">
        <v>2</v>
      </c>
      <c r="U18" s="86">
        <v>68</v>
      </c>
      <c r="V18" s="87">
        <v>320</v>
      </c>
      <c r="W18" s="86">
        <v>1</v>
      </c>
      <c r="X18" s="86">
        <v>60</v>
      </c>
      <c r="Y18" s="86">
        <v>6</v>
      </c>
      <c r="Z18" s="86">
        <v>54</v>
      </c>
      <c r="AA18" s="87">
        <v>120</v>
      </c>
      <c r="AB18" s="69">
        <v>209</v>
      </c>
      <c r="AC18" s="69">
        <v>6044</v>
      </c>
      <c r="AD18" s="69">
        <v>1099</v>
      </c>
      <c r="AE18" s="69">
        <v>4945</v>
      </c>
      <c r="AF18" s="77">
        <v>21787</v>
      </c>
      <c r="AG18" s="68">
        <v>69</v>
      </c>
      <c r="AH18" s="69">
        <v>944</v>
      </c>
      <c r="AI18" s="69">
        <v>148</v>
      </c>
      <c r="AJ18" s="69">
        <v>796</v>
      </c>
      <c r="AK18" s="77">
        <v>2443</v>
      </c>
      <c r="AL18" s="68">
        <v>42</v>
      </c>
      <c r="AM18" s="69">
        <v>541</v>
      </c>
      <c r="AN18" s="69">
        <v>160</v>
      </c>
      <c r="AO18" s="69">
        <v>381</v>
      </c>
      <c r="AP18" s="77">
        <v>1277</v>
      </c>
    </row>
    <row r="19" spans="1:42" ht="15.75" customHeight="1" x14ac:dyDescent="0.2">
      <c r="B19" s="65" t="s">
        <v>23</v>
      </c>
      <c r="C19" s="94">
        <v>27</v>
      </c>
      <c r="D19" s="95">
        <v>2397</v>
      </c>
      <c r="E19" s="95">
        <v>240</v>
      </c>
      <c r="F19" s="95">
        <v>2157</v>
      </c>
      <c r="G19" s="148">
        <v>38826</v>
      </c>
      <c r="H19" s="131">
        <v>7</v>
      </c>
      <c r="I19" s="86">
        <v>355</v>
      </c>
      <c r="J19" s="86">
        <v>95</v>
      </c>
      <c r="K19" s="86">
        <v>260</v>
      </c>
      <c r="L19" s="87">
        <v>1655</v>
      </c>
      <c r="M19" s="85">
        <v>110</v>
      </c>
      <c r="N19" s="86">
        <v>3943</v>
      </c>
      <c r="O19" s="86">
        <v>1634</v>
      </c>
      <c r="P19" s="86">
        <v>2309</v>
      </c>
      <c r="Q19" s="87">
        <v>27708</v>
      </c>
      <c r="R19" s="86">
        <v>0</v>
      </c>
      <c r="S19" s="86">
        <v>0</v>
      </c>
      <c r="T19" s="86">
        <v>0</v>
      </c>
      <c r="U19" s="86">
        <v>0</v>
      </c>
      <c r="V19" s="87">
        <v>0</v>
      </c>
      <c r="W19" s="86">
        <v>1</v>
      </c>
      <c r="X19" s="86">
        <v>100</v>
      </c>
      <c r="Y19" s="86">
        <v>10</v>
      </c>
      <c r="Z19" s="86">
        <v>90</v>
      </c>
      <c r="AA19" s="87">
        <v>250</v>
      </c>
      <c r="AB19" s="69">
        <v>85</v>
      </c>
      <c r="AC19" s="69">
        <v>2360</v>
      </c>
      <c r="AD19" s="69">
        <v>484</v>
      </c>
      <c r="AE19" s="69">
        <v>1876</v>
      </c>
      <c r="AF19" s="77">
        <v>6967</v>
      </c>
      <c r="AG19" s="68">
        <v>8</v>
      </c>
      <c r="AH19" s="69">
        <v>142</v>
      </c>
      <c r="AI19" s="69">
        <v>32</v>
      </c>
      <c r="AJ19" s="69">
        <v>110</v>
      </c>
      <c r="AK19" s="77">
        <v>330</v>
      </c>
      <c r="AL19" s="68">
        <v>3</v>
      </c>
      <c r="AM19" s="69">
        <v>32</v>
      </c>
      <c r="AN19" s="69">
        <v>5</v>
      </c>
      <c r="AO19" s="69">
        <v>27</v>
      </c>
      <c r="AP19" s="77">
        <v>55</v>
      </c>
    </row>
    <row r="20" spans="1:42" s="35" customFormat="1" ht="15.75" customHeight="1" x14ac:dyDescent="0.2">
      <c r="A20" s="1" t="s">
        <v>24</v>
      </c>
      <c r="B20" s="34" t="s">
        <v>12</v>
      </c>
      <c r="C20" s="67">
        <v>1427</v>
      </c>
      <c r="D20" s="62">
        <v>161466</v>
      </c>
      <c r="E20" s="62">
        <v>13370.5</v>
      </c>
      <c r="F20" s="62">
        <v>148095.5</v>
      </c>
      <c r="G20" s="147">
        <v>2511225</v>
      </c>
      <c r="H20" s="49">
        <v>59</v>
      </c>
      <c r="I20" s="62">
        <v>3724</v>
      </c>
      <c r="J20" s="62">
        <v>963</v>
      </c>
      <c r="K20" s="62">
        <v>2761</v>
      </c>
      <c r="L20" s="72">
        <v>14027</v>
      </c>
      <c r="M20" s="67">
        <v>2829</v>
      </c>
      <c r="N20" s="62">
        <v>210316.2</v>
      </c>
      <c r="O20" s="62">
        <v>52951.5</v>
      </c>
      <c r="P20" s="62">
        <v>157364.69999980927</v>
      </c>
      <c r="Q20" s="72">
        <v>1815362.3528413773</v>
      </c>
      <c r="R20" s="80">
        <v>48</v>
      </c>
      <c r="S20" s="80">
        <v>1734</v>
      </c>
      <c r="T20" s="80">
        <v>330</v>
      </c>
      <c r="U20" s="80">
        <v>1404</v>
      </c>
      <c r="V20" s="81">
        <v>5341</v>
      </c>
      <c r="W20" s="80">
        <v>43</v>
      </c>
      <c r="X20" s="80">
        <v>2015</v>
      </c>
      <c r="Y20" s="80">
        <v>241</v>
      </c>
      <c r="Z20" s="80">
        <v>1774</v>
      </c>
      <c r="AA20" s="81">
        <v>7314</v>
      </c>
      <c r="AB20" s="80">
        <v>444</v>
      </c>
      <c r="AC20" s="80">
        <v>10521</v>
      </c>
      <c r="AD20" s="80">
        <v>1173.5999999999999</v>
      </c>
      <c r="AE20" s="80">
        <v>9347.4000016450882</v>
      </c>
      <c r="AF20" s="81">
        <v>39706</v>
      </c>
      <c r="AG20" s="79">
        <v>219</v>
      </c>
      <c r="AH20" s="80">
        <v>9359.5</v>
      </c>
      <c r="AI20" s="80">
        <v>1172</v>
      </c>
      <c r="AJ20" s="80">
        <v>8187.5</v>
      </c>
      <c r="AK20" s="81">
        <v>31443.900001525879</v>
      </c>
      <c r="AL20" s="79">
        <v>3</v>
      </c>
      <c r="AM20" s="80">
        <v>115</v>
      </c>
      <c r="AN20" s="80">
        <v>113</v>
      </c>
      <c r="AO20" s="80">
        <v>2</v>
      </c>
      <c r="AP20" s="81">
        <v>4</v>
      </c>
    </row>
    <row r="21" spans="1:42" ht="15.75" customHeight="1" x14ac:dyDescent="0.2">
      <c r="B21" s="65" t="s">
        <v>25</v>
      </c>
      <c r="C21" s="94">
        <v>1</v>
      </c>
      <c r="D21" s="95">
        <v>40</v>
      </c>
      <c r="E21" s="95">
        <v>25</v>
      </c>
      <c r="F21" s="95">
        <v>15</v>
      </c>
      <c r="G21" s="148">
        <v>255</v>
      </c>
      <c r="H21" s="131">
        <v>0</v>
      </c>
      <c r="I21" s="86">
        <v>0</v>
      </c>
      <c r="J21" s="86">
        <v>0</v>
      </c>
      <c r="K21" s="86">
        <v>0</v>
      </c>
      <c r="L21" s="87">
        <v>0</v>
      </c>
      <c r="M21" s="85">
        <v>102</v>
      </c>
      <c r="N21" s="86">
        <v>5097</v>
      </c>
      <c r="O21" s="86">
        <v>1240</v>
      </c>
      <c r="P21" s="86">
        <v>3857</v>
      </c>
      <c r="Q21" s="87">
        <v>46862.549604415894</v>
      </c>
      <c r="R21" s="86">
        <v>3</v>
      </c>
      <c r="S21" s="86">
        <v>45</v>
      </c>
      <c r="T21" s="86">
        <v>2</v>
      </c>
      <c r="U21" s="86">
        <v>43</v>
      </c>
      <c r="V21" s="87">
        <v>130</v>
      </c>
      <c r="W21" s="86">
        <v>0</v>
      </c>
      <c r="X21" s="86">
        <v>0</v>
      </c>
      <c r="Y21" s="86">
        <v>0</v>
      </c>
      <c r="Z21" s="86">
        <v>0</v>
      </c>
      <c r="AA21" s="87">
        <v>0</v>
      </c>
      <c r="AB21" s="69">
        <v>11</v>
      </c>
      <c r="AC21" s="69">
        <v>355</v>
      </c>
      <c r="AD21" s="69">
        <v>74</v>
      </c>
      <c r="AE21" s="69">
        <v>281</v>
      </c>
      <c r="AF21" s="77">
        <v>1300</v>
      </c>
      <c r="AG21" s="68">
        <v>5</v>
      </c>
      <c r="AH21" s="69">
        <v>101</v>
      </c>
      <c r="AI21" s="69">
        <v>38</v>
      </c>
      <c r="AJ21" s="69">
        <v>63</v>
      </c>
      <c r="AK21" s="77">
        <v>210</v>
      </c>
      <c r="AL21" s="68">
        <v>0</v>
      </c>
      <c r="AM21" s="69">
        <v>0</v>
      </c>
      <c r="AN21" s="69">
        <v>0</v>
      </c>
      <c r="AO21" s="69">
        <v>0</v>
      </c>
      <c r="AP21" s="77">
        <v>0</v>
      </c>
    </row>
    <row r="22" spans="1:42" ht="15.75" customHeight="1" x14ac:dyDescent="0.2">
      <c r="B22" s="65" t="s">
        <v>26</v>
      </c>
      <c r="C22" s="94">
        <v>81</v>
      </c>
      <c r="D22" s="95">
        <v>9015</v>
      </c>
      <c r="E22" s="95">
        <v>713</v>
      </c>
      <c r="F22" s="95">
        <v>8302</v>
      </c>
      <c r="G22" s="148">
        <v>149436</v>
      </c>
      <c r="H22" s="131">
        <v>13</v>
      </c>
      <c r="I22" s="86">
        <v>1442</v>
      </c>
      <c r="J22" s="86">
        <v>210</v>
      </c>
      <c r="K22" s="86">
        <v>1232</v>
      </c>
      <c r="L22" s="87">
        <v>6474</v>
      </c>
      <c r="M22" s="85">
        <v>243</v>
      </c>
      <c r="N22" s="86">
        <v>26962</v>
      </c>
      <c r="O22" s="86">
        <v>8265</v>
      </c>
      <c r="P22" s="86">
        <v>18697</v>
      </c>
      <c r="Q22" s="87">
        <v>280455</v>
      </c>
      <c r="R22" s="86">
        <v>11</v>
      </c>
      <c r="S22" s="86">
        <v>560</v>
      </c>
      <c r="T22" s="86">
        <v>185</v>
      </c>
      <c r="U22" s="86">
        <v>375</v>
      </c>
      <c r="V22" s="87">
        <v>1079</v>
      </c>
      <c r="W22" s="86">
        <v>1</v>
      </c>
      <c r="X22" s="86">
        <v>33</v>
      </c>
      <c r="Y22" s="86">
        <v>5</v>
      </c>
      <c r="Z22" s="86">
        <v>28</v>
      </c>
      <c r="AA22" s="87">
        <v>200</v>
      </c>
      <c r="AB22" s="69">
        <v>29</v>
      </c>
      <c r="AC22" s="69">
        <v>875</v>
      </c>
      <c r="AD22" s="69">
        <v>53</v>
      </c>
      <c r="AE22" s="69">
        <v>822</v>
      </c>
      <c r="AF22" s="77">
        <v>2304</v>
      </c>
      <c r="AG22" s="68">
        <v>13</v>
      </c>
      <c r="AH22" s="69">
        <v>428</v>
      </c>
      <c r="AI22" s="69">
        <v>83</v>
      </c>
      <c r="AJ22" s="69">
        <v>345</v>
      </c>
      <c r="AK22" s="77">
        <v>707.5</v>
      </c>
      <c r="AL22" s="68">
        <v>1</v>
      </c>
      <c r="AM22" s="69">
        <v>100</v>
      </c>
      <c r="AN22" s="69">
        <v>100</v>
      </c>
      <c r="AO22" s="69">
        <v>0</v>
      </c>
      <c r="AP22" s="77">
        <v>0</v>
      </c>
    </row>
    <row r="23" spans="1:42" ht="15.75" customHeight="1" x14ac:dyDescent="0.2">
      <c r="B23" s="65" t="s">
        <v>27</v>
      </c>
      <c r="C23" s="94">
        <v>38</v>
      </c>
      <c r="D23" s="95">
        <v>4046</v>
      </c>
      <c r="E23" s="95">
        <v>534</v>
      </c>
      <c r="F23" s="95">
        <v>3512</v>
      </c>
      <c r="G23" s="148">
        <v>63216</v>
      </c>
      <c r="H23" s="131">
        <v>1</v>
      </c>
      <c r="I23" s="86">
        <v>30</v>
      </c>
      <c r="J23" s="86">
        <v>8</v>
      </c>
      <c r="K23" s="86">
        <v>22</v>
      </c>
      <c r="L23" s="87">
        <v>66</v>
      </c>
      <c r="M23" s="85">
        <v>147</v>
      </c>
      <c r="N23" s="86">
        <v>6263</v>
      </c>
      <c r="O23" s="86">
        <v>1579</v>
      </c>
      <c r="P23" s="86">
        <v>4684</v>
      </c>
      <c r="Q23" s="87">
        <v>44498</v>
      </c>
      <c r="R23" s="86">
        <v>0</v>
      </c>
      <c r="S23" s="86">
        <v>0</v>
      </c>
      <c r="T23" s="86">
        <v>0</v>
      </c>
      <c r="U23" s="86">
        <v>0</v>
      </c>
      <c r="V23" s="87">
        <v>0</v>
      </c>
      <c r="W23" s="86">
        <v>0</v>
      </c>
      <c r="X23" s="86">
        <v>0</v>
      </c>
      <c r="Y23" s="86">
        <v>0</v>
      </c>
      <c r="Z23" s="86">
        <v>0</v>
      </c>
      <c r="AA23" s="87">
        <v>0</v>
      </c>
      <c r="AB23" s="69">
        <v>9</v>
      </c>
      <c r="AC23" s="69">
        <v>94</v>
      </c>
      <c r="AD23" s="69">
        <v>12</v>
      </c>
      <c r="AE23" s="69">
        <v>82</v>
      </c>
      <c r="AF23" s="77">
        <v>427</v>
      </c>
      <c r="AG23" s="68">
        <v>2</v>
      </c>
      <c r="AH23" s="69">
        <v>60</v>
      </c>
      <c r="AI23" s="69">
        <v>5.5</v>
      </c>
      <c r="AJ23" s="69">
        <v>54.5</v>
      </c>
      <c r="AK23" s="77">
        <v>67</v>
      </c>
      <c r="AL23" s="68">
        <v>1</v>
      </c>
      <c r="AM23" s="69">
        <v>5</v>
      </c>
      <c r="AN23" s="69">
        <v>3</v>
      </c>
      <c r="AO23" s="69">
        <v>2</v>
      </c>
      <c r="AP23" s="77">
        <v>4</v>
      </c>
    </row>
    <row r="24" spans="1:42" ht="15.75" customHeight="1" x14ac:dyDescent="0.2">
      <c r="B24" s="65" t="s">
        <v>28</v>
      </c>
      <c r="C24" s="94">
        <v>172</v>
      </c>
      <c r="D24" s="95">
        <v>21867</v>
      </c>
      <c r="E24" s="95">
        <v>1484</v>
      </c>
      <c r="F24" s="95">
        <v>20383</v>
      </c>
      <c r="G24" s="148">
        <v>366894</v>
      </c>
      <c r="H24" s="131">
        <v>0</v>
      </c>
      <c r="I24" s="86">
        <v>0</v>
      </c>
      <c r="J24" s="86">
        <v>0</v>
      </c>
      <c r="K24" s="86">
        <v>0</v>
      </c>
      <c r="L24" s="87">
        <v>0</v>
      </c>
      <c r="M24" s="85">
        <v>303</v>
      </c>
      <c r="N24" s="86">
        <v>16869.5</v>
      </c>
      <c r="O24" s="86">
        <v>2954</v>
      </c>
      <c r="P24" s="86">
        <v>13915.5</v>
      </c>
      <c r="Q24" s="87">
        <v>168377.55087471008</v>
      </c>
      <c r="R24" s="86">
        <v>1</v>
      </c>
      <c r="S24" s="86">
        <v>5</v>
      </c>
      <c r="T24" s="86">
        <v>0</v>
      </c>
      <c r="U24" s="86">
        <v>5</v>
      </c>
      <c r="V24" s="87">
        <v>30</v>
      </c>
      <c r="W24" s="86">
        <v>1</v>
      </c>
      <c r="X24" s="86">
        <v>10</v>
      </c>
      <c r="Y24" s="86">
        <v>0</v>
      </c>
      <c r="Z24" s="86">
        <v>10</v>
      </c>
      <c r="AA24" s="87">
        <v>80</v>
      </c>
      <c r="AB24" s="69">
        <v>70</v>
      </c>
      <c r="AC24" s="69">
        <v>1343</v>
      </c>
      <c r="AD24" s="69">
        <v>37</v>
      </c>
      <c r="AE24" s="69">
        <v>1306</v>
      </c>
      <c r="AF24" s="77">
        <v>6426</v>
      </c>
      <c r="AG24" s="68">
        <v>10</v>
      </c>
      <c r="AH24" s="69">
        <v>227</v>
      </c>
      <c r="AI24" s="69">
        <v>20</v>
      </c>
      <c r="AJ24" s="69">
        <v>207</v>
      </c>
      <c r="AK24" s="77">
        <v>734</v>
      </c>
      <c r="AL24" s="68">
        <v>0</v>
      </c>
      <c r="AM24" s="69">
        <v>0</v>
      </c>
      <c r="AN24" s="69">
        <v>0</v>
      </c>
      <c r="AO24" s="69">
        <v>0</v>
      </c>
      <c r="AP24" s="77">
        <v>0</v>
      </c>
    </row>
    <row r="25" spans="1:42" ht="15.75" customHeight="1" x14ac:dyDescent="0.2">
      <c r="B25" s="65" t="s">
        <v>29</v>
      </c>
      <c r="C25" s="94">
        <v>79</v>
      </c>
      <c r="D25" s="95">
        <v>5495</v>
      </c>
      <c r="E25" s="95">
        <v>827</v>
      </c>
      <c r="F25" s="95">
        <v>4668</v>
      </c>
      <c r="G25" s="148">
        <v>81690</v>
      </c>
      <c r="H25" s="131">
        <v>1</v>
      </c>
      <c r="I25" s="86">
        <v>100</v>
      </c>
      <c r="J25" s="86">
        <v>30</v>
      </c>
      <c r="K25" s="86">
        <v>70</v>
      </c>
      <c r="L25" s="87">
        <v>550</v>
      </c>
      <c r="M25" s="85">
        <v>127</v>
      </c>
      <c r="N25" s="86">
        <v>7363</v>
      </c>
      <c r="O25" s="86">
        <v>2767</v>
      </c>
      <c r="P25" s="86">
        <v>4596</v>
      </c>
      <c r="Q25" s="87">
        <v>31252.800175666809</v>
      </c>
      <c r="R25" s="86">
        <v>0</v>
      </c>
      <c r="S25" s="86">
        <v>0</v>
      </c>
      <c r="T25" s="86">
        <v>0</v>
      </c>
      <c r="U25" s="86">
        <v>0</v>
      </c>
      <c r="V25" s="87">
        <v>0</v>
      </c>
      <c r="W25" s="86">
        <v>0</v>
      </c>
      <c r="X25" s="86">
        <v>0</v>
      </c>
      <c r="Y25" s="86">
        <v>0</v>
      </c>
      <c r="Z25" s="86">
        <v>0</v>
      </c>
      <c r="AA25" s="87">
        <v>0</v>
      </c>
      <c r="AB25" s="69">
        <v>14</v>
      </c>
      <c r="AC25" s="69">
        <v>453</v>
      </c>
      <c r="AD25" s="69">
        <v>106</v>
      </c>
      <c r="AE25" s="69">
        <v>347</v>
      </c>
      <c r="AF25" s="77">
        <v>1710</v>
      </c>
      <c r="AG25" s="68">
        <v>15</v>
      </c>
      <c r="AH25" s="69">
        <v>235</v>
      </c>
      <c r="AI25" s="69">
        <v>64</v>
      </c>
      <c r="AJ25" s="69">
        <v>171</v>
      </c>
      <c r="AK25" s="77">
        <v>512</v>
      </c>
      <c r="AL25" s="68">
        <v>0</v>
      </c>
      <c r="AM25" s="69">
        <v>0</v>
      </c>
      <c r="AN25" s="69">
        <v>0</v>
      </c>
      <c r="AO25" s="69">
        <v>0</v>
      </c>
      <c r="AP25" s="77">
        <v>0</v>
      </c>
    </row>
    <row r="26" spans="1:42" ht="15.75" customHeight="1" x14ac:dyDescent="0.2">
      <c r="B26" s="65" t="s">
        <v>30</v>
      </c>
      <c r="C26" s="94">
        <v>323</v>
      </c>
      <c r="D26" s="95">
        <v>40502</v>
      </c>
      <c r="E26" s="95">
        <v>1729.5</v>
      </c>
      <c r="F26" s="95">
        <v>38772.5</v>
      </c>
      <c r="G26" s="148">
        <v>659231</v>
      </c>
      <c r="H26" s="131">
        <v>0</v>
      </c>
      <c r="I26" s="86">
        <v>0</v>
      </c>
      <c r="J26" s="86">
        <v>0</v>
      </c>
      <c r="K26" s="86">
        <v>0</v>
      </c>
      <c r="L26" s="87">
        <v>0</v>
      </c>
      <c r="M26" s="85">
        <v>376</v>
      </c>
      <c r="N26" s="86">
        <v>25856</v>
      </c>
      <c r="O26" s="86">
        <v>4481.5</v>
      </c>
      <c r="P26" s="86">
        <v>21374.5</v>
      </c>
      <c r="Q26" s="87">
        <v>275731.04906082153</v>
      </c>
      <c r="R26" s="86">
        <v>0</v>
      </c>
      <c r="S26" s="86">
        <v>0</v>
      </c>
      <c r="T26" s="86">
        <v>0</v>
      </c>
      <c r="U26" s="86">
        <v>0</v>
      </c>
      <c r="V26" s="87">
        <v>0</v>
      </c>
      <c r="W26" s="86">
        <v>1</v>
      </c>
      <c r="X26" s="86">
        <v>30</v>
      </c>
      <c r="Y26" s="86">
        <v>3</v>
      </c>
      <c r="Z26" s="86">
        <v>27</v>
      </c>
      <c r="AA26" s="87">
        <v>60</v>
      </c>
      <c r="AB26" s="69">
        <v>41</v>
      </c>
      <c r="AC26" s="69">
        <v>741</v>
      </c>
      <c r="AD26" s="69">
        <v>58.8</v>
      </c>
      <c r="AE26" s="69">
        <v>682.19999992847443</v>
      </c>
      <c r="AF26" s="77">
        <v>2631</v>
      </c>
      <c r="AG26" s="68">
        <v>34</v>
      </c>
      <c r="AH26" s="69">
        <v>1966</v>
      </c>
      <c r="AI26" s="69">
        <v>194.5</v>
      </c>
      <c r="AJ26" s="69">
        <v>1771.5</v>
      </c>
      <c r="AK26" s="77">
        <v>5510.5</v>
      </c>
      <c r="AL26" s="68">
        <v>0</v>
      </c>
      <c r="AM26" s="69">
        <v>0</v>
      </c>
      <c r="AN26" s="69">
        <v>0</v>
      </c>
      <c r="AO26" s="69">
        <v>0</v>
      </c>
      <c r="AP26" s="77">
        <v>0</v>
      </c>
    </row>
    <row r="27" spans="1:42" ht="15.75" customHeight="1" x14ac:dyDescent="0.2">
      <c r="B27" s="65" t="s">
        <v>31</v>
      </c>
      <c r="C27" s="94">
        <v>151</v>
      </c>
      <c r="D27" s="95">
        <v>20727</v>
      </c>
      <c r="E27" s="95">
        <v>2052</v>
      </c>
      <c r="F27" s="95">
        <v>18675</v>
      </c>
      <c r="G27" s="148">
        <v>336150</v>
      </c>
      <c r="H27" s="131">
        <v>1</v>
      </c>
      <c r="I27" s="86">
        <v>80</v>
      </c>
      <c r="J27" s="86">
        <v>0</v>
      </c>
      <c r="K27" s="86">
        <v>80</v>
      </c>
      <c r="L27" s="87">
        <v>1000</v>
      </c>
      <c r="M27" s="85">
        <v>197</v>
      </c>
      <c r="N27" s="86">
        <v>21739</v>
      </c>
      <c r="O27" s="86">
        <v>4757</v>
      </c>
      <c r="P27" s="86">
        <v>16982</v>
      </c>
      <c r="Q27" s="87">
        <v>276806.58806228638</v>
      </c>
      <c r="R27" s="86">
        <v>15</v>
      </c>
      <c r="S27" s="86">
        <v>560</v>
      </c>
      <c r="T27" s="86">
        <v>10</v>
      </c>
      <c r="U27" s="86">
        <v>550</v>
      </c>
      <c r="V27" s="87">
        <v>1624</v>
      </c>
      <c r="W27" s="86">
        <v>21</v>
      </c>
      <c r="X27" s="86">
        <v>787</v>
      </c>
      <c r="Y27" s="86">
        <v>55</v>
      </c>
      <c r="Z27" s="86">
        <v>732</v>
      </c>
      <c r="AA27" s="87">
        <v>2684</v>
      </c>
      <c r="AB27" s="69">
        <v>20</v>
      </c>
      <c r="AC27" s="69">
        <v>533</v>
      </c>
      <c r="AD27" s="69">
        <v>58</v>
      </c>
      <c r="AE27" s="69">
        <v>475</v>
      </c>
      <c r="AF27" s="77">
        <v>2402</v>
      </c>
      <c r="AG27" s="68">
        <v>45</v>
      </c>
      <c r="AH27" s="69">
        <v>2586</v>
      </c>
      <c r="AI27" s="69">
        <v>164</v>
      </c>
      <c r="AJ27" s="69">
        <v>2422</v>
      </c>
      <c r="AK27" s="77">
        <v>10255</v>
      </c>
      <c r="AL27" s="68">
        <v>0</v>
      </c>
      <c r="AM27" s="69">
        <v>0</v>
      </c>
      <c r="AN27" s="69">
        <v>0</v>
      </c>
      <c r="AO27" s="69">
        <v>0</v>
      </c>
      <c r="AP27" s="77">
        <v>0</v>
      </c>
    </row>
    <row r="28" spans="1:42" ht="15.75" customHeight="1" x14ac:dyDescent="0.2">
      <c r="B28" s="65" t="s">
        <v>32</v>
      </c>
      <c r="C28" s="94">
        <v>63</v>
      </c>
      <c r="D28" s="95">
        <v>7053</v>
      </c>
      <c r="E28" s="95">
        <v>1118</v>
      </c>
      <c r="F28" s="95">
        <v>5935</v>
      </c>
      <c r="G28" s="148">
        <v>89025</v>
      </c>
      <c r="H28" s="131">
        <v>2</v>
      </c>
      <c r="I28" s="86">
        <v>35</v>
      </c>
      <c r="J28" s="86">
        <v>1</v>
      </c>
      <c r="K28" s="86">
        <v>34</v>
      </c>
      <c r="L28" s="87">
        <v>260</v>
      </c>
      <c r="M28" s="85">
        <v>156</v>
      </c>
      <c r="N28" s="86">
        <v>17785</v>
      </c>
      <c r="O28" s="86">
        <v>3922</v>
      </c>
      <c r="P28" s="86">
        <v>13863</v>
      </c>
      <c r="Q28" s="87">
        <v>108824.54977035522</v>
      </c>
      <c r="R28" s="86">
        <v>1</v>
      </c>
      <c r="S28" s="86">
        <v>100</v>
      </c>
      <c r="T28" s="86">
        <v>50</v>
      </c>
      <c r="U28" s="86">
        <v>50</v>
      </c>
      <c r="V28" s="87">
        <v>400</v>
      </c>
      <c r="W28" s="86">
        <v>7</v>
      </c>
      <c r="X28" s="86">
        <v>610</v>
      </c>
      <c r="Y28" s="86">
        <v>115</v>
      </c>
      <c r="Z28" s="86">
        <v>495</v>
      </c>
      <c r="AA28" s="87">
        <v>1680</v>
      </c>
      <c r="AB28" s="69">
        <v>14</v>
      </c>
      <c r="AC28" s="69">
        <v>369</v>
      </c>
      <c r="AD28" s="69">
        <v>104</v>
      </c>
      <c r="AE28" s="69">
        <v>265</v>
      </c>
      <c r="AF28" s="77">
        <v>1047</v>
      </c>
      <c r="AG28" s="68">
        <v>8</v>
      </c>
      <c r="AH28" s="69">
        <v>750</v>
      </c>
      <c r="AI28" s="69">
        <v>135</v>
      </c>
      <c r="AJ28" s="69">
        <v>615</v>
      </c>
      <c r="AK28" s="77">
        <v>2180</v>
      </c>
      <c r="AL28" s="68">
        <v>0</v>
      </c>
      <c r="AM28" s="69">
        <v>0</v>
      </c>
      <c r="AN28" s="69">
        <v>0</v>
      </c>
      <c r="AO28" s="69">
        <v>0</v>
      </c>
      <c r="AP28" s="77">
        <v>0</v>
      </c>
    </row>
    <row r="29" spans="1:42" ht="15.75" customHeight="1" x14ac:dyDescent="0.2">
      <c r="B29" s="65" t="s">
        <v>33</v>
      </c>
      <c r="C29" s="94">
        <v>108</v>
      </c>
      <c r="D29" s="95">
        <v>7982</v>
      </c>
      <c r="E29" s="95">
        <v>733</v>
      </c>
      <c r="F29" s="95">
        <v>7249</v>
      </c>
      <c r="G29" s="148">
        <v>115984</v>
      </c>
      <c r="H29" s="131">
        <v>4</v>
      </c>
      <c r="I29" s="86">
        <v>190</v>
      </c>
      <c r="J29" s="86">
        <v>40</v>
      </c>
      <c r="K29" s="86">
        <v>150</v>
      </c>
      <c r="L29" s="87">
        <v>900</v>
      </c>
      <c r="M29" s="85">
        <v>85</v>
      </c>
      <c r="N29" s="86">
        <v>3683</v>
      </c>
      <c r="O29" s="86">
        <v>1497</v>
      </c>
      <c r="P29" s="86">
        <v>2186</v>
      </c>
      <c r="Q29" s="87">
        <v>8787.7200012207031</v>
      </c>
      <c r="R29" s="86">
        <v>2</v>
      </c>
      <c r="S29" s="86">
        <v>63</v>
      </c>
      <c r="T29" s="86">
        <v>0</v>
      </c>
      <c r="U29" s="86">
        <v>63</v>
      </c>
      <c r="V29" s="87">
        <v>200</v>
      </c>
      <c r="W29" s="86">
        <v>0</v>
      </c>
      <c r="X29" s="86">
        <v>0</v>
      </c>
      <c r="Y29" s="86">
        <v>0</v>
      </c>
      <c r="Z29" s="86">
        <v>0</v>
      </c>
      <c r="AA29" s="87">
        <v>0</v>
      </c>
      <c r="AB29" s="69">
        <v>17</v>
      </c>
      <c r="AC29" s="69">
        <v>448</v>
      </c>
      <c r="AD29" s="69">
        <v>54.6</v>
      </c>
      <c r="AE29" s="69">
        <v>393.40000152587891</v>
      </c>
      <c r="AF29" s="77">
        <v>1791</v>
      </c>
      <c r="AG29" s="68">
        <v>3</v>
      </c>
      <c r="AH29" s="69">
        <v>27</v>
      </c>
      <c r="AI29" s="69">
        <v>11</v>
      </c>
      <c r="AJ29" s="69">
        <v>16</v>
      </c>
      <c r="AK29" s="77">
        <v>56</v>
      </c>
      <c r="AL29" s="68">
        <v>0</v>
      </c>
      <c r="AM29" s="69">
        <v>0</v>
      </c>
      <c r="AN29" s="69">
        <v>0</v>
      </c>
      <c r="AO29" s="69">
        <v>0</v>
      </c>
      <c r="AP29" s="77">
        <v>0</v>
      </c>
    </row>
    <row r="30" spans="1:42" ht="15.75" customHeight="1" x14ac:dyDescent="0.2">
      <c r="B30" s="65" t="s">
        <v>34</v>
      </c>
      <c r="C30" s="94">
        <v>63</v>
      </c>
      <c r="D30" s="95">
        <v>9049</v>
      </c>
      <c r="E30" s="95">
        <v>743</v>
      </c>
      <c r="F30" s="95">
        <v>8306</v>
      </c>
      <c r="G30" s="148">
        <v>132896</v>
      </c>
      <c r="H30" s="131">
        <v>0</v>
      </c>
      <c r="I30" s="86">
        <v>0</v>
      </c>
      <c r="J30" s="86">
        <v>0</v>
      </c>
      <c r="K30" s="86">
        <v>0</v>
      </c>
      <c r="L30" s="87">
        <v>0</v>
      </c>
      <c r="M30" s="85">
        <v>34</v>
      </c>
      <c r="N30" s="86">
        <v>1428</v>
      </c>
      <c r="O30" s="86">
        <v>542</v>
      </c>
      <c r="P30" s="86">
        <v>886</v>
      </c>
      <c r="Q30" s="87">
        <v>4430</v>
      </c>
      <c r="R30" s="86">
        <v>0</v>
      </c>
      <c r="S30" s="86">
        <v>0</v>
      </c>
      <c r="T30" s="86">
        <v>0</v>
      </c>
      <c r="U30" s="86">
        <v>0</v>
      </c>
      <c r="V30" s="87">
        <v>0</v>
      </c>
      <c r="W30" s="86">
        <v>0</v>
      </c>
      <c r="X30" s="86">
        <v>0</v>
      </c>
      <c r="Y30" s="86">
        <v>0</v>
      </c>
      <c r="Z30" s="86">
        <v>0</v>
      </c>
      <c r="AA30" s="87">
        <v>0</v>
      </c>
      <c r="AB30" s="69">
        <v>15</v>
      </c>
      <c r="AC30" s="69">
        <v>547</v>
      </c>
      <c r="AD30" s="69">
        <v>117</v>
      </c>
      <c r="AE30" s="69">
        <v>430</v>
      </c>
      <c r="AF30" s="77">
        <v>1765</v>
      </c>
      <c r="AG30" s="68">
        <v>2</v>
      </c>
      <c r="AH30" s="69">
        <v>33</v>
      </c>
      <c r="AI30" s="69">
        <v>13</v>
      </c>
      <c r="AJ30" s="69">
        <v>20</v>
      </c>
      <c r="AK30" s="77">
        <v>150</v>
      </c>
      <c r="AL30" s="68">
        <v>0</v>
      </c>
      <c r="AM30" s="69">
        <v>0</v>
      </c>
      <c r="AN30" s="69">
        <v>0</v>
      </c>
      <c r="AO30" s="69">
        <v>0</v>
      </c>
      <c r="AP30" s="77">
        <v>0</v>
      </c>
    </row>
    <row r="31" spans="1:42" ht="15.75" customHeight="1" x14ac:dyDescent="0.2">
      <c r="B31" s="65" t="s">
        <v>35</v>
      </c>
      <c r="C31" s="94">
        <v>47</v>
      </c>
      <c r="D31" s="95">
        <v>5802</v>
      </c>
      <c r="E31" s="95">
        <v>249</v>
      </c>
      <c r="F31" s="95">
        <v>5553</v>
      </c>
      <c r="G31" s="148">
        <v>88848</v>
      </c>
      <c r="H31" s="131">
        <v>0</v>
      </c>
      <c r="I31" s="86">
        <v>0</v>
      </c>
      <c r="J31" s="86">
        <v>0</v>
      </c>
      <c r="K31" s="86">
        <v>0</v>
      </c>
      <c r="L31" s="87">
        <v>0</v>
      </c>
      <c r="M31" s="85">
        <v>312</v>
      </c>
      <c r="N31" s="86">
        <v>26018</v>
      </c>
      <c r="O31" s="86">
        <v>7789</v>
      </c>
      <c r="P31" s="86">
        <v>18229</v>
      </c>
      <c r="Q31" s="87">
        <v>205440.83610153198</v>
      </c>
      <c r="R31" s="86">
        <v>2</v>
      </c>
      <c r="S31" s="86">
        <v>20</v>
      </c>
      <c r="T31" s="86">
        <v>0</v>
      </c>
      <c r="U31" s="86">
        <v>20</v>
      </c>
      <c r="V31" s="87">
        <v>110</v>
      </c>
      <c r="W31" s="86">
        <v>0</v>
      </c>
      <c r="X31" s="86">
        <v>0</v>
      </c>
      <c r="Y31" s="86">
        <v>0</v>
      </c>
      <c r="Z31" s="86">
        <v>0</v>
      </c>
      <c r="AA31" s="87">
        <v>0</v>
      </c>
      <c r="AB31" s="69">
        <v>76</v>
      </c>
      <c r="AC31" s="69">
        <v>2039</v>
      </c>
      <c r="AD31" s="69">
        <v>165</v>
      </c>
      <c r="AE31" s="69">
        <v>1874</v>
      </c>
      <c r="AF31" s="77">
        <v>6971</v>
      </c>
      <c r="AG31" s="68">
        <v>8</v>
      </c>
      <c r="AH31" s="69">
        <v>175</v>
      </c>
      <c r="AI31" s="69">
        <v>5</v>
      </c>
      <c r="AJ31" s="69">
        <v>170</v>
      </c>
      <c r="AK31" s="77">
        <v>357.40000152587891</v>
      </c>
      <c r="AL31" s="68">
        <v>0</v>
      </c>
      <c r="AM31" s="69">
        <v>0</v>
      </c>
      <c r="AN31" s="69">
        <v>0</v>
      </c>
      <c r="AO31" s="69">
        <v>0</v>
      </c>
      <c r="AP31" s="77">
        <v>0</v>
      </c>
    </row>
    <row r="32" spans="1:42" ht="15.75" customHeight="1" x14ac:dyDescent="0.2">
      <c r="B32" s="65" t="s">
        <v>36</v>
      </c>
      <c r="C32" s="94">
        <v>81</v>
      </c>
      <c r="D32" s="95">
        <v>7753</v>
      </c>
      <c r="E32" s="95">
        <v>1335</v>
      </c>
      <c r="F32" s="95">
        <v>6418</v>
      </c>
      <c r="G32" s="148">
        <v>102688</v>
      </c>
      <c r="H32" s="131">
        <v>37</v>
      </c>
      <c r="I32" s="86">
        <v>1847</v>
      </c>
      <c r="J32" s="86">
        <v>674</v>
      </c>
      <c r="K32" s="86">
        <v>1173</v>
      </c>
      <c r="L32" s="87">
        <v>4777</v>
      </c>
      <c r="M32" s="85">
        <v>359</v>
      </c>
      <c r="N32" s="86">
        <v>30116</v>
      </c>
      <c r="O32" s="86">
        <v>7335</v>
      </c>
      <c r="P32" s="86">
        <v>22781</v>
      </c>
      <c r="Q32" s="87">
        <v>198422.50919342041</v>
      </c>
      <c r="R32" s="86">
        <v>7</v>
      </c>
      <c r="S32" s="86">
        <v>91</v>
      </c>
      <c r="T32" s="86">
        <v>50</v>
      </c>
      <c r="U32" s="86">
        <v>41</v>
      </c>
      <c r="V32" s="87">
        <v>78</v>
      </c>
      <c r="W32" s="86">
        <v>0</v>
      </c>
      <c r="X32" s="86">
        <v>0</v>
      </c>
      <c r="Y32" s="86">
        <v>0</v>
      </c>
      <c r="Z32" s="86">
        <v>0</v>
      </c>
      <c r="AA32" s="87">
        <v>0</v>
      </c>
      <c r="AB32" s="69">
        <v>18</v>
      </c>
      <c r="AC32" s="69">
        <v>356</v>
      </c>
      <c r="AD32" s="69">
        <v>130</v>
      </c>
      <c r="AE32" s="69">
        <v>226</v>
      </c>
      <c r="AF32" s="77">
        <v>615</v>
      </c>
      <c r="AG32" s="68">
        <v>8</v>
      </c>
      <c r="AH32" s="69">
        <v>254</v>
      </c>
      <c r="AI32" s="69">
        <v>60</v>
      </c>
      <c r="AJ32" s="69">
        <v>194</v>
      </c>
      <c r="AK32" s="77">
        <v>546.5</v>
      </c>
      <c r="AL32" s="68">
        <v>0</v>
      </c>
      <c r="AM32" s="69">
        <v>0</v>
      </c>
      <c r="AN32" s="69">
        <v>0</v>
      </c>
      <c r="AO32" s="69">
        <v>0</v>
      </c>
      <c r="AP32" s="77">
        <v>0</v>
      </c>
    </row>
    <row r="33" spans="1:42" ht="15.75" customHeight="1" x14ac:dyDescent="0.2">
      <c r="B33" s="65" t="s">
        <v>37</v>
      </c>
      <c r="C33" s="94">
        <v>83</v>
      </c>
      <c r="D33" s="95">
        <v>7881</v>
      </c>
      <c r="E33" s="95">
        <v>779</v>
      </c>
      <c r="F33" s="95">
        <v>7102</v>
      </c>
      <c r="G33" s="148">
        <v>113632</v>
      </c>
      <c r="H33" s="131">
        <v>0</v>
      </c>
      <c r="I33" s="86">
        <v>0</v>
      </c>
      <c r="J33" s="86">
        <v>0</v>
      </c>
      <c r="K33" s="86">
        <v>0</v>
      </c>
      <c r="L33" s="87">
        <v>0</v>
      </c>
      <c r="M33" s="85">
        <v>331</v>
      </c>
      <c r="N33" s="86">
        <v>19560.7</v>
      </c>
      <c r="O33" s="86">
        <v>5438</v>
      </c>
      <c r="P33" s="86">
        <v>14122.699999809265</v>
      </c>
      <c r="Q33" s="87">
        <v>155349.69999694824</v>
      </c>
      <c r="R33" s="86">
        <v>1</v>
      </c>
      <c r="S33" s="86">
        <v>50</v>
      </c>
      <c r="T33" s="86">
        <v>0</v>
      </c>
      <c r="U33" s="86">
        <v>50</v>
      </c>
      <c r="V33" s="87">
        <v>400</v>
      </c>
      <c r="W33" s="86">
        <v>0</v>
      </c>
      <c r="X33" s="86">
        <v>0</v>
      </c>
      <c r="Y33" s="86">
        <v>0</v>
      </c>
      <c r="Z33" s="86">
        <v>0</v>
      </c>
      <c r="AA33" s="87">
        <v>0</v>
      </c>
      <c r="AB33" s="69">
        <v>100</v>
      </c>
      <c r="AC33" s="69">
        <v>2160</v>
      </c>
      <c r="AD33" s="69">
        <v>195.2</v>
      </c>
      <c r="AE33" s="69">
        <v>1964.8000001907349</v>
      </c>
      <c r="AF33" s="77">
        <v>9437</v>
      </c>
      <c r="AG33" s="68">
        <v>43</v>
      </c>
      <c r="AH33" s="69">
        <v>646.5</v>
      </c>
      <c r="AI33" s="69">
        <v>155</v>
      </c>
      <c r="AJ33" s="69">
        <v>491.5</v>
      </c>
      <c r="AK33" s="77">
        <v>1603</v>
      </c>
      <c r="AL33" s="68">
        <v>1</v>
      </c>
      <c r="AM33" s="69">
        <v>10</v>
      </c>
      <c r="AN33" s="69">
        <v>10</v>
      </c>
      <c r="AO33" s="69">
        <v>0</v>
      </c>
      <c r="AP33" s="77">
        <v>0</v>
      </c>
    </row>
    <row r="34" spans="1:42" ht="15.75" customHeight="1" x14ac:dyDescent="0.2">
      <c r="B34" s="65" t="s">
        <v>38</v>
      </c>
      <c r="C34" s="94">
        <v>137</v>
      </c>
      <c r="D34" s="95">
        <v>14254</v>
      </c>
      <c r="E34" s="95">
        <v>1049</v>
      </c>
      <c r="F34" s="95">
        <v>13205</v>
      </c>
      <c r="G34" s="148">
        <v>211280</v>
      </c>
      <c r="H34" s="131">
        <v>0</v>
      </c>
      <c r="I34" s="86">
        <v>0</v>
      </c>
      <c r="J34" s="86">
        <v>0</v>
      </c>
      <c r="K34" s="86">
        <v>0</v>
      </c>
      <c r="L34" s="87">
        <v>0</v>
      </c>
      <c r="M34" s="85">
        <v>57</v>
      </c>
      <c r="N34" s="86">
        <v>1576</v>
      </c>
      <c r="O34" s="86">
        <v>385</v>
      </c>
      <c r="P34" s="86">
        <v>1191</v>
      </c>
      <c r="Q34" s="87">
        <v>10123.5</v>
      </c>
      <c r="R34" s="86">
        <v>5</v>
      </c>
      <c r="S34" s="86">
        <v>240</v>
      </c>
      <c r="T34" s="86">
        <v>33</v>
      </c>
      <c r="U34" s="86">
        <v>207</v>
      </c>
      <c r="V34" s="87">
        <v>1290</v>
      </c>
      <c r="W34" s="86">
        <v>12</v>
      </c>
      <c r="X34" s="86">
        <v>545</v>
      </c>
      <c r="Y34" s="86">
        <v>63</v>
      </c>
      <c r="Z34" s="86">
        <v>482</v>
      </c>
      <c r="AA34" s="87">
        <v>2610</v>
      </c>
      <c r="AB34" s="69">
        <v>10</v>
      </c>
      <c r="AC34" s="69">
        <v>208</v>
      </c>
      <c r="AD34" s="69">
        <v>9</v>
      </c>
      <c r="AE34" s="69">
        <v>199</v>
      </c>
      <c r="AF34" s="77">
        <v>880</v>
      </c>
      <c r="AG34" s="68">
        <v>23</v>
      </c>
      <c r="AH34" s="69">
        <v>1871</v>
      </c>
      <c r="AI34" s="69">
        <v>224</v>
      </c>
      <c r="AJ34" s="69">
        <v>1647</v>
      </c>
      <c r="AK34" s="77">
        <v>8555</v>
      </c>
      <c r="AL34" s="68">
        <v>0</v>
      </c>
      <c r="AM34" s="69">
        <v>0</v>
      </c>
      <c r="AN34" s="69">
        <v>0</v>
      </c>
      <c r="AO34" s="69">
        <v>0</v>
      </c>
      <c r="AP34" s="77">
        <v>0</v>
      </c>
    </row>
    <row r="35" spans="1:42" s="35" customFormat="1" ht="15.75" customHeight="1" x14ac:dyDescent="0.2">
      <c r="A35" s="1" t="s">
        <v>39</v>
      </c>
      <c r="B35" s="34" t="s">
        <v>12</v>
      </c>
      <c r="C35" s="67">
        <v>97</v>
      </c>
      <c r="D35" s="62">
        <v>10845</v>
      </c>
      <c r="E35" s="62">
        <v>10</v>
      </c>
      <c r="F35" s="62">
        <v>10835</v>
      </c>
      <c r="G35" s="148">
        <v>161103</v>
      </c>
      <c r="H35" s="49">
        <v>1</v>
      </c>
      <c r="I35" s="62">
        <v>10</v>
      </c>
      <c r="J35" s="62">
        <v>10</v>
      </c>
      <c r="K35" s="62">
        <v>0</v>
      </c>
      <c r="L35" s="72">
        <v>0</v>
      </c>
      <c r="M35" s="67">
        <v>8</v>
      </c>
      <c r="N35" s="62">
        <v>40</v>
      </c>
      <c r="O35" s="62">
        <v>0</v>
      </c>
      <c r="P35" s="62">
        <v>40</v>
      </c>
      <c r="Q35" s="72">
        <v>100.69999694824219</v>
      </c>
      <c r="R35" s="80">
        <v>175</v>
      </c>
      <c r="S35" s="80">
        <v>6144</v>
      </c>
      <c r="T35" s="80">
        <v>197</v>
      </c>
      <c r="U35" s="80">
        <v>5947</v>
      </c>
      <c r="V35" s="81">
        <v>22666</v>
      </c>
      <c r="W35" s="80">
        <v>231</v>
      </c>
      <c r="X35" s="80">
        <v>9225</v>
      </c>
      <c r="Y35" s="80">
        <v>300</v>
      </c>
      <c r="Z35" s="80">
        <v>8925</v>
      </c>
      <c r="AA35" s="81">
        <v>41500</v>
      </c>
      <c r="AB35" s="80">
        <v>2</v>
      </c>
      <c r="AC35" s="80">
        <v>32</v>
      </c>
      <c r="AD35" s="80">
        <v>10</v>
      </c>
      <c r="AE35" s="80">
        <v>22</v>
      </c>
      <c r="AF35" s="81">
        <v>65</v>
      </c>
      <c r="AG35" s="79">
        <v>5</v>
      </c>
      <c r="AH35" s="80">
        <v>92</v>
      </c>
      <c r="AI35" s="80">
        <v>0</v>
      </c>
      <c r="AJ35" s="80">
        <v>92</v>
      </c>
      <c r="AK35" s="81">
        <v>392</v>
      </c>
      <c r="AL35" s="79">
        <v>0</v>
      </c>
      <c r="AM35" s="80">
        <v>0</v>
      </c>
      <c r="AN35" s="80">
        <v>0</v>
      </c>
      <c r="AO35" s="80">
        <v>0</v>
      </c>
      <c r="AP35" s="81">
        <v>0</v>
      </c>
    </row>
    <row r="36" spans="1:42" ht="15.75" customHeight="1" x14ac:dyDescent="0.2">
      <c r="B36" s="65" t="s">
        <v>40</v>
      </c>
      <c r="C36" s="94">
        <v>88</v>
      </c>
      <c r="D36" s="95">
        <v>10134</v>
      </c>
      <c r="E36" s="95">
        <v>10</v>
      </c>
      <c r="F36" s="95">
        <v>10124</v>
      </c>
      <c r="G36" s="148">
        <v>151860</v>
      </c>
      <c r="H36" s="131">
        <v>0</v>
      </c>
      <c r="I36" s="86">
        <v>0</v>
      </c>
      <c r="J36" s="86">
        <v>0</v>
      </c>
      <c r="K36" s="86">
        <v>0</v>
      </c>
      <c r="L36" s="87">
        <v>0</v>
      </c>
      <c r="M36" s="85">
        <v>5</v>
      </c>
      <c r="N36" s="86">
        <v>10</v>
      </c>
      <c r="O36" s="86">
        <v>0</v>
      </c>
      <c r="P36" s="86">
        <v>10</v>
      </c>
      <c r="Q36" s="87">
        <v>100.69999694824219</v>
      </c>
      <c r="R36" s="86">
        <v>21</v>
      </c>
      <c r="S36" s="86">
        <v>381</v>
      </c>
      <c r="T36" s="86">
        <v>15</v>
      </c>
      <c r="U36" s="86">
        <v>366</v>
      </c>
      <c r="V36" s="87">
        <v>1276</v>
      </c>
      <c r="W36" s="86">
        <v>3</v>
      </c>
      <c r="X36" s="86">
        <v>47</v>
      </c>
      <c r="Y36" s="86">
        <v>10</v>
      </c>
      <c r="Z36" s="86">
        <v>37</v>
      </c>
      <c r="AA36" s="87">
        <v>85</v>
      </c>
      <c r="AB36" s="69">
        <v>2</v>
      </c>
      <c r="AC36" s="69">
        <v>32</v>
      </c>
      <c r="AD36" s="69">
        <v>10</v>
      </c>
      <c r="AE36" s="69">
        <v>22</v>
      </c>
      <c r="AF36" s="77">
        <v>65</v>
      </c>
      <c r="AG36" s="68">
        <v>2</v>
      </c>
      <c r="AH36" s="69">
        <v>11</v>
      </c>
      <c r="AI36" s="69">
        <v>0</v>
      </c>
      <c r="AJ36" s="69">
        <v>11</v>
      </c>
      <c r="AK36" s="77">
        <v>44</v>
      </c>
      <c r="AL36" s="68">
        <v>0</v>
      </c>
      <c r="AM36" s="69">
        <v>0</v>
      </c>
      <c r="AN36" s="69">
        <v>0</v>
      </c>
      <c r="AO36" s="69">
        <v>0</v>
      </c>
      <c r="AP36" s="77">
        <v>0</v>
      </c>
    </row>
    <row r="37" spans="1:42" ht="15.75" customHeight="1" x14ac:dyDescent="0.2">
      <c r="B37" s="65" t="s">
        <v>41</v>
      </c>
      <c r="C37" s="94">
        <v>9</v>
      </c>
      <c r="D37" s="95">
        <v>711</v>
      </c>
      <c r="E37" s="95">
        <v>0</v>
      </c>
      <c r="F37" s="95">
        <v>711</v>
      </c>
      <c r="G37" s="148">
        <v>9243</v>
      </c>
      <c r="H37" s="131">
        <v>1</v>
      </c>
      <c r="I37" s="86">
        <v>10</v>
      </c>
      <c r="J37" s="86">
        <v>10</v>
      </c>
      <c r="K37" s="86">
        <v>0</v>
      </c>
      <c r="L37" s="87">
        <v>0</v>
      </c>
      <c r="M37" s="85">
        <v>0</v>
      </c>
      <c r="N37" s="86">
        <v>0</v>
      </c>
      <c r="O37" s="86">
        <v>0</v>
      </c>
      <c r="P37" s="86">
        <v>0</v>
      </c>
      <c r="Q37" s="87">
        <v>0</v>
      </c>
      <c r="R37" s="86">
        <v>19</v>
      </c>
      <c r="S37" s="86">
        <v>565</v>
      </c>
      <c r="T37" s="86">
        <v>85</v>
      </c>
      <c r="U37" s="86">
        <v>480</v>
      </c>
      <c r="V37" s="87">
        <v>2287</v>
      </c>
      <c r="W37" s="86">
        <v>3</v>
      </c>
      <c r="X37" s="86">
        <v>150</v>
      </c>
      <c r="Y37" s="86">
        <v>0</v>
      </c>
      <c r="Z37" s="86">
        <v>150</v>
      </c>
      <c r="AA37" s="87">
        <v>740</v>
      </c>
      <c r="AB37" s="69">
        <v>0</v>
      </c>
      <c r="AC37" s="69">
        <v>0</v>
      </c>
      <c r="AD37" s="69">
        <v>0</v>
      </c>
      <c r="AE37" s="69">
        <v>0</v>
      </c>
      <c r="AF37" s="77">
        <v>0</v>
      </c>
      <c r="AG37" s="68">
        <v>3</v>
      </c>
      <c r="AH37" s="69">
        <v>81</v>
      </c>
      <c r="AI37" s="69">
        <v>0</v>
      </c>
      <c r="AJ37" s="69">
        <v>81</v>
      </c>
      <c r="AK37" s="77">
        <v>348</v>
      </c>
      <c r="AL37" s="68">
        <v>0</v>
      </c>
      <c r="AM37" s="69">
        <v>0</v>
      </c>
      <c r="AN37" s="69">
        <v>0</v>
      </c>
      <c r="AO37" s="69">
        <v>0</v>
      </c>
      <c r="AP37" s="77">
        <v>0</v>
      </c>
    </row>
    <row r="38" spans="1:42" ht="15.75" customHeight="1" x14ac:dyDescent="0.2">
      <c r="B38" s="65" t="s">
        <v>42</v>
      </c>
      <c r="C38" s="94">
        <v>0</v>
      </c>
      <c r="D38" s="95">
        <v>0</v>
      </c>
      <c r="E38" s="95">
        <v>0</v>
      </c>
      <c r="F38" s="95">
        <v>0</v>
      </c>
      <c r="G38" s="149">
        <v>0</v>
      </c>
      <c r="H38" s="131">
        <v>0</v>
      </c>
      <c r="I38" s="86">
        <v>0</v>
      </c>
      <c r="J38" s="86">
        <v>0</v>
      </c>
      <c r="K38" s="86">
        <v>0</v>
      </c>
      <c r="L38" s="87">
        <v>0</v>
      </c>
      <c r="M38" s="85">
        <v>0</v>
      </c>
      <c r="N38" s="86">
        <v>0</v>
      </c>
      <c r="O38" s="86">
        <v>0</v>
      </c>
      <c r="P38" s="86">
        <v>0</v>
      </c>
      <c r="Q38" s="87">
        <v>0</v>
      </c>
      <c r="R38" s="86">
        <v>124</v>
      </c>
      <c r="S38" s="86">
        <v>4830</v>
      </c>
      <c r="T38" s="86">
        <v>0</v>
      </c>
      <c r="U38" s="86">
        <v>4830</v>
      </c>
      <c r="V38" s="87">
        <v>17388</v>
      </c>
      <c r="W38" s="86">
        <v>104</v>
      </c>
      <c r="X38" s="86">
        <v>3363</v>
      </c>
      <c r="Y38" s="86">
        <v>36</v>
      </c>
      <c r="Z38" s="86">
        <v>3327</v>
      </c>
      <c r="AA38" s="87">
        <v>14314</v>
      </c>
      <c r="AB38" s="69">
        <v>0</v>
      </c>
      <c r="AC38" s="69">
        <v>0</v>
      </c>
      <c r="AD38" s="69">
        <v>0</v>
      </c>
      <c r="AE38" s="69">
        <v>0</v>
      </c>
      <c r="AF38" s="77">
        <v>0</v>
      </c>
      <c r="AG38" s="68">
        <v>0</v>
      </c>
      <c r="AH38" s="69">
        <v>0</v>
      </c>
      <c r="AI38" s="69">
        <v>0</v>
      </c>
      <c r="AJ38" s="69">
        <v>0</v>
      </c>
      <c r="AK38" s="77">
        <v>0</v>
      </c>
      <c r="AL38" s="68">
        <v>0</v>
      </c>
      <c r="AM38" s="69">
        <v>0</v>
      </c>
      <c r="AN38" s="69">
        <v>0</v>
      </c>
      <c r="AO38" s="69">
        <v>0</v>
      </c>
      <c r="AP38" s="77">
        <v>0</v>
      </c>
    </row>
    <row r="39" spans="1:42" ht="15.75" customHeight="1" x14ac:dyDescent="0.2">
      <c r="B39" s="65" t="s">
        <v>43</v>
      </c>
      <c r="C39" s="94">
        <v>0</v>
      </c>
      <c r="D39" s="95">
        <v>0</v>
      </c>
      <c r="E39" s="95">
        <v>0</v>
      </c>
      <c r="F39" s="95">
        <v>0</v>
      </c>
      <c r="G39" s="149">
        <v>0</v>
      </c>
      <c r="H39" s="131">
        <v>0</v>
      </c>
      <c r="I39" s="86">
        <v>0</v>
      </c>
      <c r="J39" s="86">
        <v>0</v>
      </c>
      <c r="K39" s="86">
        <v>0</v>
      </c>
      <c r="L39" s="87">
        <v>0</v>
      </c>
      <c r="M39" s="85">
        <v>3</v>
      </c>
      <c r="N39" s="86">
        <v>30</v>
      </c>
      <c r="O39" s="86">
        <v>0</v>
      </c>
      <c r="P39" s="86">
        <v>30</v>
      </c>
      <c r="Q39" s="87">
        <v>0</v>
      </c>
      <c r="R39" s="86">
        <v>11</v>
      </c>
      <c r="S39" s="86">
        <v>368</v>
      </c>
      <c r="T39" s="86">
        <v>97</v>
      </c>
      <c r="U39" s="86">
        <v>271</v>
      </c>
      <c r="V39" s="87">
        <v>1715</v>
      </c>
      <c r="W39" s="86">
        <v>121</v>
      </c>
      <c r="X39" s="86">
        <v>5665</v>
      </c>
      <c r="Y39" s="86">
        <v>254</v>
      </c>
      <c r="Z39" s="86">
        <v>5411</v>
      </c>
      <c r="AA39" s="87">
        <v>26361</v>
      </c>
      <c r="AB39" s="69">
        <v>0</v>
      </c>
      <c r="AC39" s="69">
        <v>0</v>
      </c>
      <c r="AD39" s="69">
        <v>0</v>
      </c>
      <c r="AE39" s="69">
        <v>0</v>
      </c>
      <c r="AF39" s="77">
        <v>0</v>
      </c>
      <c r="AG39" s="68">
        <v>0</v>
      </c>
      <c r="AH39" s="69">
        <v>0</v>
      </c>
      <c r="AI39" s="69">
        <v>0</v>
      </c>
      <c r="AJ39" s="69">
        <v>0</v>
      </c>
      <c r="AK39" s="77">
        <v>0</v>
      </c>
      <c r="AL39" s="68">
        <v>0</v>
      </c>
      <c r="AM39" s="69">
        <v>0</v>
      </c>
      <c r="AN39" s="69">
        <v>0</v>
      </c>
      <c r="AO39" s="69">
        <v>0</v>
      </c>
      <c r="AP39" s="77">
        <v>0</v>
      </c>
    </row>
    <row r="40" spans="1:42" s="35" customFormat="1" ht="15.75" customHeight="1" x14ac:dyDescent="0.2">
      <c r="A40" s="1" t="s">
        <v>44</v>
      </c>
      <c r="B40" s="34" t="s">
        <v>12</v>
      </c>
      <c r="C40" s="67">
        <v>86</v>
      </c>
      <c r="D40" s="62">
        <v>10723</v>
      </c>
      <c r="E40" s="62">
        <v>2743.2000000029802</v>
      </c>
      <c r="F40" s="62">
        <v>7979.7999992370605</v>
      </c>
      <c r="G40" s="147">
        <v>106936</v>
      </c>
      <c r="H40" s="49">
        <v>0</v>
      </c>
      <c r="I40" s="62">
        <v>0</v>
      </c>
      <c r="J40" s="62">
        <v>0</v>
      </c>
      <c r="K40" s="62">
        <v>0</v>
      </c>
      <c r="L40" s="72">
        <v>0</v>
      </c>
      <c r="M40" s="67">
        <v>294</v>
      </c>
      <c r="N40" s="62">
        <v>13719.4</v>
      </c>
      <c r="O40" s="62">
        <v>4566.3999999999996</v>
      </c>
      <c r="P40" s="62">
        <v>9153.0000010728836</v>
      </c>
      <c r="Q40" s="72">
        <v>147980.28782844543</v>
      </c>
      <c r="R40" s="80">
        <v>567</v>
      </c>
      <c r="S40" s="80">
        <v>33556.800000000003</v>
      </c>
      <c r="T40" s="80">
        <v>6738</v>
      </c>
      <c r="U40" s="80">
        <v>26818.799999237061</v>
      </c>
      <c r="V40" s="81">
        <v>121553</v>
      </c>
      <c r="W40" s="80">
        <v>56</v>
      </c>
      <c r="X40" s="80">
        <v>1427.4</v>
      </c>
      <c r="Y40" s="80">
        <v>199</v>
      </c>
      <c r="Z40" s="80">
        <v>1228.4000015258789</v>
      </c>
      <c r="AA40" s="81">
        <v>4475</v>
      </c>
      <c r="AB40" s="80">
        <v>102</v>
      </c>
      <c r="AC40" s="80">
        <v>2342</v>
      </c>
      <c r="AD40" s="80">
        <v>380.1</v>
      </c>
      <c r="AE40" s="80">
        <v>1961.9000000953674</v>
      </c>
      <c r="AF40" s="81">
        <v>8599</v>
      </c>
      <c r="AG40" s="79">
        <v>382</v>
      </c>
      <c r="AH40" s="80">
        <v>22377</v>
      </c>
      <c r="AI40" s="80">
        <v>6274.870000012219</v>
      </c>
      <c r="AJ40" s="80">
        <v>16102.130000591278</v>
      </c>
      <c r="AK40" s="81">
        <v>67270.200000762939</v>
      </c>
      <c r="AL40" s="79">
        <v>2</v>
      </c>
      <c r="AM40" s="80">
        <v>38</v>
      </c>
      <c r="AN40" s="80">
        <v>4</v>
      </c>
      <c r="AO40" s="80">
        <v>34</v>
      </c>
      <c r="AP40" s="81">
        <v>115</v>
      </c>
    </row>
    <row r="41" spans="1:42" ht="15.75" customHeight="1" x14ac:dyDescent="0.2">
      <c r="B41" s="65" t="s">
        <v>45</v>
      </c>
      <c r="C41" s="94">
        <v>0</v>
      </c>
      <c r="D41" s="95">
        <v>0</v>
      </c>
      <c r="E41" s="95">
        <v>0</v>
      </c>
      <c r="F41" s="95">
        <v>0</v>
      </c>
      <c r="G41" s="149">
        <v>0</v>
      </c>
      <c r="H41" s="131">
        <v>0</v>
      </c>
      <c r="I41" s="86">
        <v>0</v>
      </c>
      <c r="J41" s="86">
        <v>0</v>
      </c>
      <c r="K41" s="86">
        <v>0</v>
      </c>
      <c r="L41" s="87">
        <v>0</v>
      </c>
      <c r="M41" s="85">
        <v>1</v>
      </c>
      <c r="N41" s="86">
        <v>5</v>
      </c>
      <c r="O41" s="86">
        <v>0</v>
      </c>
      <c r="P41" s="86">
        <v>5</v>
      </c>
      <c r="Q41" s="87">
        <v>53.649997711181641</v>
      </c>
      <c r="R41" s="86">
        <v>162</v>
      </c>
      <c r="S41" s="86">
        <v>12230</v>
      </c>
      <c r="T41" s="86">
        <v>2659</v>
      </c>
      <c r="U41" s="86">
        <v>9571</v>
      </c>
      <c r="V41" s="87">
        <v>46596</v>
      </c>
      <c r="W41" s="86">
        <v>11</v>
      </c>
      <c r="X41" s="86">
        <v>183</v>
      </c>
      <c r="Y41" s="86">
        <v>5</v>
      </c>
      <c r="Z41" s="86">
        <v>178</v>
      </c>
      <c r="AA41" s="87">
        <v>704</v>
      </c>
      <c r="AB41" s="69">
        <v>0</v>
      </c>
      <c r="AC41" s="69">
        <v>0</v>
      </c>
      <c r="AD41" s="69">
        <v>0</v>
      </c>
      <c r="AE41" s="69">
        <v>0</v>
      </c>
      <c r="AF41" s="77">
        <v>0</v>
      </c>
      <c r="AG41" s="68">
        <v>12</v>
      </c>
      <c r="AH41" s="69">
        <v>327</v>
      </c>
      <c r="AI41" s="69">
        <v>124</v>
      </c>
      <c r="AJ41" s="69">
        <v>203</v>
      </c>
      <c r="AK41" s="77">
        <v>857</v>
      </c>
      <c r="AL41" s="68">
        <v>0</v>
      </c>
      <c r="AM41" s="69">
        <v>0</v>
      </c>
      <c r="AN41" s="69">
        <v>0</v>
      </c>
      <c r="AO41" s="69">
        <v>0</v>
      </c>
      <c r="AP41" s="77">
        <v>0</v>
      </c>
    </row>
    <row r="42" spans="1:42" ht="15.75" customHeight="1" x14ac:dyDescent="0.2">
      <c r="B42" s="65" t="s">
        <v>46</v>
      </c>
      <c r="C42" s="94">
        <v>39</v>
      </c>
      <c r="D42" s="95">
        <v>7004</v>
      </c>
      <c r="E42" s="95">
        <v>1724.2000000029802</v>
      </c>
      <c r="F42" s="95">
        <v>5279.7999992370605</v>
      </c>
      <c r="G42" s="148">
        <v>68637</v>
      </c>
      <c r="H42" s="131">
        <v>0</v>
      </c>
      <c r="I42" s="86">
        <v>0</v>
      </c>
      <c r="J42" s="86">
        <v>0</v>
      </c>
      <c r="K42" s="86">
        <v>0</v>
      </c>
      <c r="L42" s="87">
        <v>0</v>
      </c>
      <c r="M42" s="85">
        <v>135</v>
      </c>
      <c r="N42" s="86">
        <v>8169.4</v>
      </c>
      <c r="O42" s="86">
        <v>2962.3</v>
      </c>
      <c r="P42" s="86">
        <v>5207.1000010967255</v>
      </c>
      <c r="Q42" s="87">
        <v>87791.70760345459</v>
      </c>
      <c r="R42" s="86">
        <v>1</v>
      </c>
      <c r="S42" s="86">
        <v>300</v>
      </c>
      <c r="T42" s="86">
        <v>0</v>
      </c>
      <c r="U42" s="86">
        <v>300</v>
      </c>
      <c r="V42" s="87">
        <v>700</v>
      </c>
      <c r="W42" s="86">
        <v>0</v>
      </c>
      <c r="X42" s="86">
        <v>0</v>
      </c>
      <c r="Y42" s="86">
        <v>0</v>
      </c>
      <c r="Z42" s="86">
        <v>0</v>
      </c>
      <c r="AA42" s="87">
        <v>0</v>
      </c>
      <c r="AB42" s="69">
        <v>24</v>
      </c>
      <c r="AC42" s="69">
        <v>362</v>
      </c>
      <c r="AD42" s="69">
        <v>58.1</v>
      </c>
      <c r="AE42" s="69">
        <v>303.90000009536743</v>
      </c>
      <c r="AF42" s="77">
        <v>958</v>
      </c>
      <c r="AG42" s="68">
        <v>87</v>
      </c>
      <c r="AH42" s="69">
        <v>7408.5</v>
      </c>
      <c r="AI42" s="69">
        <v>2422.3000000119209</v>
      </c>
      <c r="AJ42" s="69">
        <v>4986.2000005245209</v>
      </c>
      <c r="AK42" s="77">
        <v>16689</v>
      </c>
      <c r="AL42" s="68">
        <v>0</v>
      </c>
      <c r="AM42" s="69">
        <v>0</v>
      </c>
      <c r="AN42" s="69">
        <v>0</v>
      </c>
      <c r="AO42" s="69">
        <v>0</v>
      </c>
      <c r="AP42" s="77">
        <v>0</v>
      </c>
    </row>
    <row r="43" spans="1:42" ht="15.75" customHeight="1" x14ac:dyDescent="0.2">
      <c r="B43" s="65" t="s">
        <v>47</v>
      </c>
      <c r="C43" s="94">
        <v>1</v>
      </c>
      <c r="D43" s="95">
        <v>65</v>
      </c>
      <c r="E43" s="95">
        <v>0</v>
      </c>
      <c r="F43" s="95">
        <v>65</v>
      </c>
      <c r="G43" s="148">
        <v>987</v>
      </c>
      <c r="H43" s="131">
        <v>0</v>
      </c>
      <c r="I43" s="86">
        <v>0</v>
      </c>
      <c r="J43" s="86">
        <v>0</v>
      </c>
      <c r="K43" s="86">
        <v>0</v>
      </c>
      <c r="L43" s="87">
        <v>0</v>
      </c>
      <c r="M43" s="85">
        <v>11</v>
      </c>
      <c r="N43" s="86">
        <v>306</v>
      </c>
      <c r="O43" s="86">
        <v>112</v>
      </c>
      <c r="P43" s="86">
        <v>194</v>
      </c>
      <c r="Q43" s="87">
        <v>2081.6199226379395</v>
      </c>
      <c r="R43" s="86">
        <v>143</v>
      </c>
      <c r="S43" s="86">
        <v>10108.799999999999</v>
      </c>
      <c r="T43" s="86">
        <v>2209</v>
      </c>
      <c r="U43" s="86">
        <v>7899.7999992370605</v>
      </c>
      <c r="V43" s="87">
        <v>37078</v>
      </c>
      <c r="W43" s="86">
        <v>17</v>
      </c>
      <c r="X43" s="86">
        <v>484.4</v>
      </c>
      <c r="Y43" s="86">
        <v>79</v>
      </c>
      <c r="Z43" s="86">
        <v>405.40000152587891</v>
      </c>
      <c r="AA43" s="87">
        <v>1581</v>
      </c>
      <c r="AB43" s="69">
        <v>0</v>
      </c>
      <c r="AC43" s="69">
        <v>0</v>
      </c>
      <c r="AD43" s="69">
        <v>0</v>
      </c>
      <c r="AE43" s="69">
        <v>0</v>
      </c>
      <c r="AF43" s="77">
        <v>0</v>
      </c>
      <c r="AG43" s="68">
        <v>78</v>
      </c>
      <c r="AH43" s="69">
        <v>3016.5</v>
      </c>
      <c r="AI43" s="69">
        <v>884.5</v>
      </c>
      <c r="AJ43" s="69">
        <v>2132</v>
      </c>
      <c r="AK43" s="77">
        <v>9494</v>
      </c>
      <c r="AL43" s="68">
        <v>1</v>
      </c>
      <c r="AM43" s="69">
        <v>30</v>
      </c>
      <c r="AN43" s="69">
        <v>0</v>
      </c>
      <c r="AO43" s="69">
        <v>30</v>
      </c>
      <c r="AP43" s="77">
        <v>100</v>
      </c>
    </row>
    <row r="44" spans="1:42" ht="15.75" customHeight="1" x14ac:dyDescent="0.2">
      <c r="B44" s="65" t="s">
        <v>48</v>
      </c>
      <c r="C44" s="94">
        <v>0</v>
      </c>
      <c r="D44" s="95">
        <v>0</v>
      </c>
      <c r="E44" s="95">
        <v>0</v>
      </c>
      <c r="F44" s="95">
        <v>0</v>
      </c>
      <c r="G44" s="149">
        <v>0</v>
      </c>
      <c r="H44" s="131">
        <v>0</v>
      </c>
      <c r="I44" s="86">
        <v>0</v>
      </c>
      <c r="J44" s="86">
        <v>0</v>
      </c>
      <c r="K44" s="86">
        <v>0</v>
      </c>
      <c r="L44" s="87">
        <v>0</v>
      </c>
      <c r="M44" s="85">
        <v>1</v>
      </c>
      <c r="N44" s="86">
        <v>10</v>
      </c>
      <c r="O44" s="86">
        <v>0</v>
      </c>
      <c r="P44" s="86">
        <v>10</v>
      </c>
      <c r="Q44" s="87">
        <v>120</v>
      </c>
      <c r="R44" s="86">
        <v>148</v>
      </c>
      <c r="S44" s="86">
        <v>5818</v>
      </c>
      <c r="T44" s="86">
        <v>1457</v>
      </c>
      <c r="U44" s="86">
        <v>4361</v>
      </c>
      <c r="V44" s="87">
        <v>20101</v>
      </c>
      <c r="W44" s="86">
        <v>24</v>
      </c>
      <c r="X44" s="86">
        <v>687</v>
      </c>
      <c r="Y44" s="86">
        <v>113</v>
      </c>
      <c r="Z44" s="86">
        <v>574</v>
      </c>
      <c r="AA44" s="87">
        <v>1930</v>
      </c>
      <c r="AB44" s="69">
        <v>0</v>
      </c>
      <c r="AC44" s="69">
        <v>0</v>
      </c>
      <c r="AD44" s="69">
        <v>0</v>
      </c>
      <c r="AE44" s="69">
        <v>0</v>
      </c>
      <c r="AF44" s="77">
        <v>0</v>
      </c>
      <c r="AG44" s="68">
        <v>39</v>
      </c>
      <c r="AH44" s="69">
        <v>1298</v>
      </c>
      <c r="AI44" s="69">
        <v>247</v>
      </c>
      <c r="AJ44" s="69">
        <v>1051</v>
      </c>
      <c r="AK44" s="77">
        <v>4149</v>
      </c>
      <c r="AL44" s="68">
        <v>0</v>
      </c>
      <c r="AM44" s="69">
        <v>0</v>
      </c>
      <c r="AN44" s="69">
        <v>0</v>
      </c>
      <c r="AO44" s="69">
        <v>0</v>
      </c>
      <c r="AP44" s="77">
        <v>0</v>
      </c>
    </row>
    <row r="45" spans="1:42" ht="15.75" customHeight="1" x14ac:dyDescent="0.2">
      <c r="B45" s="65" t="s">
        <v>49</v>
      </c>
      <c r="C45" s="94">
        <v>46</v>
      </c>
      <c r="D45" s="95">
        <v>3654</v>
      </c>
      <c r="E45" s="95">
        <v>1019</v>
      </c>
      <c r="F45" s="95">
        <v>2635</v>
      </c>
      <c r="G45" s="148">
        <v>37312</v>
      </c>
      <c r="H45" s="131">
        <v>0</v>
      </c>
      <c r="I45" s="86">
        <v>0</v>
      </c>
      <c r="J45" s="86">
        <v>0</v>
      </c>
      <c r="K45" s="86">
        <v>0</v>
      </c>
      <c r="L45" s="87">
        <v>0</v>
      </c>
      <c r="M45" s="85">
        <v>144</v>
      </c>
      <c r="N45" s="86">
        <v>5178</v>
      </c>
      <c r="O45" s="86">
        <v>1492.1</v>
      </c>
      <c r="P45" s="86">
        <v>3685.8999999761581</v>
      </c>
      <c r="Q45" s="87">
        <v>57168.310304641724</v>
      </c>
      <c r="R45" s="86">
        <v>7</v>
      </c>
      <c r="S45" s="86">
        <v>330</v>
      </c>
      <c r="T45" s="86">
        <v>80</v>
      </c>
      <c r="U45" s="86">
        <v>250</v>
      </c>
      <c r="V45" s="87">
        <v>682</v>
      </c>
      <c r="W45" s="86">
        <v>2</v>
      </c>
      <c r="X45" s="86">
        <v>13</v>
      </c>
      <c r="Y45" s="86">
        <v>2</v>
      </c>
      <c r="Z45" s="86">
        <v>11</v>
      </c>
      <c r="AA45" s="87">
        <v>40</v>
      </c>
      <c r="AB45" s="69">
        <v>78</v>
      </c>
      <c r="AC45" s="69">
        <v>1980</v>
      </c>
      <c r="AD45" s="69">
        <v>322</v>
      </c>
      <c r="AE45" s="69">
        <v>1658</v>
      </c>
      <c r="AF45" s="77">
        <v>7641</v>
      </c>
      <c r="AG45" s="68">
        <v>142</v>
      </c>
      <c r="AH45" s="69">
        <v>9480</v>
      </c>
      <c r="AI45" s="69">
        <v>2357.070000000298</v>
      </c>
      <c r="AJ45" s="69">
        <v>7122.9300000667572</v>
      </c>
      <c r="AK45" s="77">
        <v>34180.200000762939</v>
      </c>
      <c r="AL45" s="68">
        <v>1</v>
      </c>
      <c r="AM45" s="69">
        <v>8</v>
      </c>
      <c r="AN45" s="69">
        <v>4</v>
      </c>
      <c r="AO45" s="69">
        <v>4</v>
      </c>
      <c r="AP45" s="77">
        <v>15</v>
      </c>
    </row>
    <row r="46" spans="1:42" ht="15.75" customHeight="1" x14ac:dyDescent="0.2">
      <c r="B46" s="65" t="s">
        <v>50</v>
      </c>
      <c r="C46" s="94">
        <v>0</v>
      </c>
      <c r="D46" s="95">
        <v>0</v>
      </c>
      <c r="E46" s="95">
        <v>0</v>
      </c>
      <c r="F46" s="95">
        <v>0</v>
      </c>
      <c r="G46" s="149">
        <v>0</v>
      </c>
      <c r="H46" s="131">
        <v>0</v>
      </c>
      <c r="I46" s="86">
        <v>0</v>
      </c>
      <c r="J46" s="86">
        <v>0</v>
      </c>
      <c r="K46" s="86">
        <v>0</v>
      </c>
      <c r="L46" s="87">
        <v>0</v>
      </c>
      <c r="M46" s="85">
        <v>2</v>
      </c>
      <c r="N46" s="86">
        <v>51</v>
      </c>
      <c r="O46" s="86">
        <v>0</v>
      </c>
      <c r="P46" s="86">
        <v>51</v>
      </c>
      <c r="Q46" s="87">
        <v>765</v>
      </c>
      <c r="R46" s="86">
        <v>106</v>
      </c>
      <c r="S46" s="86">
        <v>4770</v>
      </c>
      <c r="T46" s="86">
        <v>333</v>
      </c>
      <c r="U46" s="86">
        <v>4437</v>
      </c>
      <c r="V46" s="87">
        <v>16396</v>
      </c>
      <c r="W46" s="86">
        <v>2</v>
      </c>
      <c r="X46" s="86">
        <v>60</v>
      </c>
      <c r="Y46" s="86">
        <v>0</v>
      </c>
      <c r="Z46" s="86">
        <v>60</v>
      </c>
      <c r="AA46" s="87">
        <v>220</v>
      </c>
      <c r="AB46" s="69">
        <v>0</v>
      </c>
      <c r="AC46" s="69">
        <v>0</v>
      </c>
      <c r="AD46" s="69">
        <v>0</v>
      </c>
      <c r="AE46" s="69">
        <v>0</v>
      </c>
      <c r="AF46" s="77">
        <v>0</v>
      </c>
      <c r="AG46" s="68">
        <v>24</v>
      </c>
      <c r="AH46" s="69">
        <v>847</v>
      </c>
      <c r="AI46" s="69">
        <v>240</v>
      </c>
      <c r="AJ46" s="69">
        <v>607</v>
      </c>
      <c r="AK46" s="77">
        <v>1901</v>
      </c>
      <c r="AL46" s="68">
        <v>0</v>
      </c>
      <c r="AM46" s="69">
        <v>0</v>
      </c>
      <c r="AN46" s="69">
        <v>0</v>
      </c>
      <c r="AO46" s="69">
        <v>0</v>
      </c>
      <c r="AP46" s="77">
        <v>0</v>
      </c>
    </row>
    <row r="47" spans="1:42" s="35" customFormat="1" ht="15.75" customHeight="1" x14ac:dyDescent="0.2">
      <c r="A47" s="1" t="s">
        <v>51</v>
      </c>
      <c r="B47" s="34" t="s">
        <v>12</v>
      </c>
      <c r="C47" s="67">
        <v>1071</v>
      </c>
      <c r="D47" s="62">
        <v>91589</v>
      </c>
      <c r="E47" s="62">
        <v>4042</v>
      </c>
      <c r="F47" s="62">
        <v>87547</v>
      </c>
      <c r="G47" s="147">
        <v>1412104</v>
      </c>
      <c r="H47" s="49">
        <v>82</v>
      </c>
      <c r="I47" s="62">
        <v>2888</v>
      </c>
      <c r="J47" s="62">
        <v>178</v>
      </c>
      <c r="K47" s="62">
        <v>2710</v>
      </c>
      <c r="L47" s="72">
        <v>27413</v>
      </c>
      <c r="M47" s="67">
        <v>1567</v>
      </c>
      <c r="N47" s="62">
        <v>100662</v>
      </c>
      <c r="O47" s="62">
        <v>9434</v>
      </c>
      <c r="P47" s="62">
        <v>91228</v>
      </c>
      <c r="Q47" s="72">
        <v>1573114.7449874878</v>
      </c>
      <c r="R47" s="80">
        <v>20</v>
      </c>
      <c r="S47" s="80">
        <v>493</v>
      </c>
      <c r="T47" s="80">
        <v>102</v>
      </c>
      <c r="U47" s="80">
        <v>391</v>
      </c>
      <c r="V47" s="81">
        <v>2040</v>
      </c>
      <c r="W47" s="80">
        <v>4</v>
      </c>
      <c r="X47" s="80">
        <v>40</v>
      </c>
      <c r="Y47" s="80">
        <v>2</v>
      </c>
      <c r="Z47" s="80">
        <v>38</v>
      </c>
      <c r="AA47" s="81">
        <v>100</v>
      </c>
      <c r="AB47" s="80">
        <v>240</v>
      </c>
      <c r="AC47" s="80">
        <v>5733.3</v>
      </c>
      <c r="AD47" s="80">
        <v>229</v>
      </c>
      <c r="AE47" s="80">
        <v>5504.3000000119209</v>
      </c>
      <c r="AF47" s="81">
        <v>26620</v>
      </c>
      <c r="AG47" s="79">
        <v>10</v>
      </c>
      <c r="AH47" s="80">
        <v>180</v>
      </c>
      <c r="AI47" s="80">
        <v>26</v>
      </c>
      <c r="AJ47" s="80">
        <v>154</v>
      </c>
      <c r="AK47" s="81">
        <v>574</v>
      </c>
      <c r="AL47" s="79">
        <v>156</v>
      </c>
      <c r="AM47" s="80">
        <v>2262.5</v>
      </c>
      <c r="AN47" s="80">
        <v>130.6</v>
      </c>
      <c r="AO47" s="80">
        <v>2131.8999999761581</v>
      </c>
      <c r="AP47" s="81">
        <v>8614</v>
      </c>
    </row>
    <row r="48" spans="1:42" ht="15.75" customHeight="1" x14ac:dyDescent="0.2">
      <c r="B48" s="65" t="s">
        <v>52</v>
      </c>
      <c r="C48" s="94">
        <v>193</v>
      </c>
      <c r="D48" s="95">
        <v>16047</v>
      </c>
      <c r="E48" s="95">
        <v>592</v>
      </c>
      <c r="F48" s="95">
        <v>15455</v>
      </c>
      <c r="G48" s="148">
        <v>247280</v>
      </c>
      <c r="H48" s="131">
        <v>27</v>
      </c>
      <c r="I48" s="86">
        <v>1224</v>
      </c>
      <c r="J48" s="86">
        <v>30</v>
      </c>
      <c r="K48" s="86">
        <v>1194</v>
      </c>
      <c r="L48" s="87">
        <v>16150</v>
      </c>
      <c r="M48" s="85">
        <v>260</v>
      </c>
      <c r="N48" s="86">
        <v>20562</v>
      </c>
      <c r="O48" s="86">
        <v>1421.5</v>
      </c>
      <c r="P48" s="86">
        <v>19140.5</v>
      </c>
      <c r="Q48" s="87">
        <v>323283.04246520996</v>
      </c>
      <c r="R48" s="86">
        <v>0</v>
      </c>
      <c r="S48" s="86">
        <v>0</v>
      </c>
      <c r="T48" s="86">
        <v>0</v>
      </c>
      <c r="U48" s="86">
        <v>0</v>
      </c>
      <c r="V48" s="87">
        <v>0</v>
      </c>
      <c r="W48" s="86">
        <v>1</v>
      </c>
      <c r="X48" s="86">
        <v>2</v>
      </c>
      <c r="Y48" s="86">
        <v>0</v>
      </c>
      <c r="Z48" s="86">
        <v>2</v>
      </c>
      <c r="AA48" s="87">
        <v>5</v>
      </c>
      <c r="AB48" s="69">
        <v>15</v>
      </c>
      <c r="AC48" s="69">
        <v>228.5</v>
      </c>
      <c r="AD48" s="69">
        <v>0</v>
      </c>
      <c r="AE48" s="69">
        <v>228.5</v>
      </c>
      <c r="AF48" s="77">
        <v>998</v>
      </c>
      <c r="AG48" s="68">
        <v>0</v>
      </c>
      <c r="AH48" s="69">
        <v>0</v>
      </c>
      <c r="AI48" s="69">
        <v>0</v>
      </c>
      <c r="AJ48" s="69">
        <v>0</v>
      </c>
      <c r="AK48" s="77">
        <v>0</v>
      </c>
      <c r="AL48" s="68">
        <v>0</v>
      </c>
      <c r="AM48" s="69">
        <v>0</v>
      </c>
      <c r="AN48" s="69">
        <v>0</v>
      </c>
      <c r="AO48" s="69">
        <v>0</v>
      </c>
      <c r="AP48" s="77">
        <v>0</v>
      </c>
    </row>
    <row r="49" spans="1:42" ht="15.75" customHeight="1" x14ac:dyDescent="0.2">
      <c r="B49" s="65" t="s">
        <v>53</v>
      </c>
      <c r="C49" s="94">
        <v>38</v>
      </c>
      <c r="D49" s="95">
        <v>1398</v>
      </c>
      <c r="E49" s="95">
        <v>253</v>
      </c>
      <c r="F49" s="95">
        <v>1145</v>
      </c>
      <c r="G49" s="148">
        <v>17175</v>
      </c>
      <c r="H49" s="131">
        <v>22</v>
      </c>
      <c r="I49" s="86">
        <v>315</v>
      </c>
      <c r="J49" s="86">
        <v>73</v>
      </c>
      <c r="K49" s="86">
        <v>242</v>
      </c>
      <c r="L49" s="87">
        <v>1487</v>
      </c>
      <c r="M49" s="85">
        <v>166</v>
      </c>
      <c r="N49" s="86">
        <v>13928</v>
      </c>
      <c r="O49" s="86">
        <v>1077</v>
      </c>
      <c r="P49" s="86">
        <v>12851</v>
      </c>
      <c r="Q49" s="87">
        <v>205616</v>
      </c>
      <c r="R49" s="86">
        <v>17</v>
      </c>
      <c r="S49" s="86">
        <v>451</v>
      </c>
      <c r="T49" s="86">
        <v>102</v>
      </c>
      <c r="U49" s="86">
        <v>349</v>
      </c>
      <c r="V49" s="87">
        <v>1895</v>
      </c>
      <c r="W49" s="86">
        <v>3</v>
      </c>
      <c r="X49" s="86">
        <v>38</v>
      </c>
      <c r="Y49" s="86">
        <v>2</v>
      </c>
      <c r="Z49" s="86">
        <v>36</v>
      </c>
      <c r="AA49" s="87">
        <v>95</v>
      </c>
      <c r="AB49" s="69">
        <v>38</v>
      </c>
      <c r="AC49" s="69">
        <v>614</v>
      </c>
      <c r="AD49" s="69">
        <v>79</v>
      </c>
      <c r="AE49" s="69">
        <v>535</v>
      </c>
      <c r="AF49" s="77">
        <v>2311</v>
      </c>
      <c r="AG49" s="68">
        <v>4</v>
      </c>
      <c r="AH49" s="69">
        <v>98</v>
      </c>
      <c r="AI49" s="69">
        <v>17</v>
      </c>
      <c r="AJ49" s="69">
        <v>81</v>
      </c>
      <c r="AK49" s="77">
        <v>305</v>
      </c>
      <c r="AL49" s="68">
        <v>93</v>
      </c>
      <c r="AM49" s="69">
        <v>802</v>
      </c>
      <c r="AN49" s="69">
        <v>82.1</v>
      </c>
      <c r="AO49" s="69">
        <v>719.89999997615814</v>
      </c>
      <c r="AP49" s="77">
        <v>2670</v>
      </c>
    </row>
    <row r="50" spans="1:42" ht="15.75" customHeight="1" x14ac:dyDescent="0.2">
      <c r="B50" s="65" t="s">
        <v>54</v>
      </c>
      <c r="C50" s="94">
        <v>128</v>
      </c>
      <c r="D50" s="95">
        <v>11367</v>
      </c>
      <c r="E50" s="95">
        <v>5</v>
      </c>
      <c r="F50" s="95">
        <v>11362</v>
      </c>
      <c r="G50" s="148">
        <v>189632</v>
      </c>
      <c r="H50" s="131">
        <v>24</v>
      </c>
      <c r="I50" s="86">
        <v>1169</v>
      </c>
      <c r="J50" s="86">
        <v>50</v>
      </c>
      <c r="K50" s="86">
        <v>1119</v>
      </c>
      <c r="L50" s="87">
        <v>8581</v>
      </c>
      <c r="M50" s="85">
        <v>121</v>
      </c>
      <c r="N50" s="86">
        <v>7132</v>
      </c>
      <c r="O50" s="86">
        <v>588</v>
      </c>
      <c r="P50" s="86">
        <v>6544</v>
      </c>
      <c r="Q50" s="87">
        <v>109939.19345092773</v>
      </c>
      <c r="R50" s="86">
        <v>1</v>
      </c>
      <c r="S50" s="86">
        <v>30</v>
      </c>
      <c r="T50" s="86">
        <v>0</v>
      </c>
      <c r="U50" s="86">
        <v>30</v>
      </c>
      <c r="V50" s="87">
        <v>90</v>
      </c>
      <c r="W50" s="86">
        <v>0</v>
      </c>
      <c r="X50" s="86">
        <v>0</v>
      </c>
      <c r="Y50" s="86">
        <v>0</v>
      </c>
      <c r="Z50" s="86">
        <v>0</v>
      </c>
      <c r="AA50" s="87">
        <v>0</v>
      </c>
      <c r="AB50" s="69">
        <v>99</v>
      </c>
      <c r="AC50" s="69">
        <v>4030</v>
      </c>
      <c r="AD50" s="69">
        <v>28</v>
      </c>
      <c r="AE50" s="69">
        <v>4002</v>
      </c>
      <c r="AF50" s="77">
        <v>19550</v>
      </c>
      <c r="AG50" s="68">
        <v>0</v>
      </c>
      <c r="AH50" s="69">
        <v>0</v>
      </c>
      <c r="AI50" s="69">
        <v>0</v>
      </c>
      <c r="AJ50" s="69">
        <v>0</v>
      </c>
      <c r="AK50" s="77">
        <v>0</v>
      </c>
      <c r="AL50" s="68">
        <v>2</v>
      </c>
      <c r="AM50" s="69">
        <v>8</v>
      </c>
      <c r="AN50" s="69">
        <v>0</v>
      </c>
      <c r="AO50" s="69">
        <v>8</v>
      </c>
      <c r="AP50" s="77">
        <v>34</v>
      </c>
    </row>
    <row r="51" spans="1:42" ht="15.75" customHeight="1" x14ac:dyDescent="0.2">
      <c r="B51" s="65" t="s">
        <v>55</v>
      </c>
      <c r="C51" s="94">
        <v>107</v>
      </c>
      <c r="D51" s="95">
        <v>8051</v>
      </c>
      <c r="E51" s="95">
        <v>658</v>
      </c>
      <c r="F51" s="95">
        <v>7393</v>
      </c>
      <c r="G51" s="148">
        <v>118288</v>
      </c>
      <c r="H51" s="131">
        <v>1</v>
      </c>
      <c r="I51" s="86">
        <v>15</v>
      </c>
      <c r="J51" s="86">
        <v>0</v>
      </c>
      <c r="K51" s="86">
        <v>15</v>
      </c>
      <c r="L51" s="87">
        <v>50</v>
      </c>
      <c r="M51" s="85">
        <v>107</v>
      </c>
      <c r="N51" s="86">
        <v>5876</v>
      </c>
      <c r="O51" s="86">
        <v>343</v>
      </c>
      <c r="P51" s="86">
        <v>5533</v>
      </c>
      <c r="Q51" s="87">
        <v>84322.918334960938</v>
      </c>
      <c r="R51" s="86">
        <v>0</v>
      </c>
      <c r="S51" s="86">
        <v>0</v>
      </c>
      <c r="T51" s="86">
        <v>0</v>
      </c>
      <c r="U51" s="86">
        <v>0</v>
      </c>
      <c r="V51" s="87">
        <v>0</v>
      </c>
      <c r="W51" s="86">
        <v>0</v>
      </c>
      <c r="X51" s="86">
        <v>0</v>
      </c>
      <c r="Y51" s="86">
        <v>0</v>
      </c>
      <c r="Z51" s="86">
        <v>0</v>
      </c>
      <c r="AA51" s="87">
        <v>0</v>
      </c>
      <c r="AB51" s="69">
        <v>15</v>
      </c>
      <c r="AC51" s="69">
        <v>287</v>
      </c>
      <c r="AD51" s="69">
        <v>35</v>
      </c>
      <c r="AE51" s="69">
        <v>252</v>
      </c>
      <c r="AF51" s="77">
        <v>1385</v>
      </c>
      <c r="AG51" s="68">
        <v>0</v>
      </c>
      <c r="AH51" s="69">
        <v>0</v>
      </c>
      <c r="AI51" s="69">
        <v>0</v>
      </c>
      <c r="AJ51" s="69">
        <v>0</v>
      </c>
      <c r="AK51" s="77">
        <v>0</v>
      </c>
      <c r="AL51" s="68">
        <v>0</v>
      </c>
      <c r="AM51" s="69">
        <v>0</v>
      </c>
      <c r="AN51" s="69">
        <v>0</v>
      </c>
      <c r="AO51" s="69">
        <v>0</v>
      </c>
      <c r="AP51" s="77">
        <v>0</v>
      </c>
    </row>
    <row r="52" spans="1:42" ht="15.75" customHeight="1" x14ac:dyDescent="0.2">
      <c r="B52" s="65" t="s">
        <v>56</v>
      </c>
      <c r="C52" s="94">
        <v>130</v>
      </c>
      <c r="D52" s="95">
        <v>7839</v>
      </c>
      <c r="E52" s="95">
        <v>1060</v>
      </c>
      <c r="F52" s="95">
        <v>6779</v>
      </c>
      <c r="G52" s="148">
        <v>108464</v>
      </c>
      <c r="H52" s="131">
        <v>0</v>
      </c>
      <c r="I52" s="86">
        <v>0</v>
      </c>
      <c r="J52" s="86">
        <v>0</v>
      </c>
      <c r="K52" s="86">
        <v>0</v>
      </c>
      <c r="L52" s="87">
        <v>0</v>
      </c>
      <c r="M52" s="85">
        <v>179</v>
      </c>
      <c r="N52" s="86">
        <v>10425</v>
      </c>
      <c r="O52" s="86">
        <v>1426</v>
      </c>
      <c r="P52" s="86">
        <v>8999</v>
      </c>
      <c r="Q52" s="87">
        <v>140654.36906051636</v>
      </c>
      <c r="R52" s="86">
        <v>0</v>
      </c>
      <c r="S52" s="86">
        <v>0</v>
      </c>
      <c r="T52" s="86">
        <v>0</v>
      </c>
      <c r="U52" s="86">
        <v>0</v>
      </c>
      <c r="V52" s="87">
        <v>0</v>
      </c>
      <c r="W52" s="86">
        <v>0</v>
      </c>
      <c r="X52" s="86">
        <v>0</v>
      </c>
      <c r="Y52" s="86">
        <v>0</v>
      </c>
      <c r="Z52" s="86">
        <v>0</v>
      </c>
      <c r="AA52" s="87">
        <v>0</v>
      </c>
      <c r="AB52" s="69">
        <v>6</v>
      </c>
      <c r="AC52" s="69">
        <v>33.799999999999997</v>
      </c>
      <c r="AD52" s="69">
        <v>5</v>
      </c>
      <c r="AE52" s="69">
        <v>28.800000011920929</v>
      </c>
      <c r="AF52" s="77">
        <v>94</v>
      </c>
      <c r="AG52" s="68">
        <v>1</v>
      </c>
      <c r="AH52" s="69">
        <v>10</v>
      </c>
      <c r="AI52" s="69">
        <v>5</v>
      </c>
      <c r="AJ52" s="69">
        <v>5</v>
      </c>
      <c r="AK52" s="77">
        <v>10</v>
      </c>
      <c r="AL52" s="68">
        <v>2</v>
      </c>
      <c r="AM52" s="69">
        <v>11</v>
      </c>
      <c r="AN52" s="69">
        <v>3</v>
      </c>
      <c r="AO52" s="69">
        <v>8</v>
      </c>
      <c r="AP52" s="77">
        <v>20</v>
      </c>
    </row>
    <row r="53" spans="1:42" ht="15.75" customHeight="1" x14ac:dyDescent="0.2">
      <c r="B53" s="65" t="s">
        <v>57</v>
      </c>
      <c r="C53" s="94">
        <v>201</v>
      </c>
      <c r="D53" s="95">
        <v>21634</v>
      </c>
      <c r="E53" s="95">
        <v>1065</v>
      </c>
      <c r="F53" s="95">
        <v>20569</v>
      </c>
      <c r="G53" s="148">
        <v>329104</v>
      </c>
      <c r="H53" s="131">
        <v>1</v>
      </c>
      <c r="I53" s="86">
        <v>64</v>
      </c>
      <c r="J53" s="86">
        <v>20</v>
      </c>
      <c r="K53" s="86">
        <v>44</v>
      </c>
      <c r="L53" s="87">
        <v>200</v>
      </c>
      <c r="M53" s="85">
        <v>226</v>
      </c>
      <c r="N53" s="86">
        <v>12000</v>
      </c>
      <c r="O53" s="86">
        <v>1868.5</v>
      </c>
      <c r="P53" s="86">
        <v>10131.5</v>
      </c>
      <c r="Q53" s="87">
        <v>166967.11552429199</v>
      </c>
      <c r="R53" s="86">
        <v>1</v>
      </c>
      <c r="S53" s="86">
        <v>10</v>
      </c>
      <c r="T53" s="86">
        <v>0</v>
      </c>
      <c r="U53" s="86">
        <v>10</v>
      </c>
      <c r="V53" s="87">
        <v>40</v>
      </c>
      <c r="W53" s="86">
        <v>0</v>
      </c>
      <c r="X53" s="86">
        <v>0</v>
      </c>
      <c r="Y53" s="86">
        <v>0</v>
      </c>
      <c r="Z53" s="86">
        <v>0</v>
      </c>
      <c r="AA53" s="87">
        <v>0</v>
      </c>
      <c r="AB53" s="69">
        <v>47</v>
      </c>
      <c r="AC53" s="69">
        <v>390</v>
      </c>
      <c r="AD53" s="69">
        <v>44</v>
      </c>
      <c r="AE53" s="69">
        <v>346</v>
      </c>
      <c r="AF53" s="77">
        <v>1542</v>
      </c>
      <c r="AG53" s="68">
        <v>0</v>
      </c>
      <c r="AH53" s="69">
        <v>0</v>
      </c>
      <c r="AI53" s="69">
        <v>0</v>
      </c>
      <c r="AJ53" s="69">
        <v>0</v>
      </c>
      <c r="AK53" s="77">
        <v>0</v>
      </c>
      <c r="AL53" s="68">
        <v>16</v>
      </c>
      <c r="AM53" s="69">
        <v>117.5</v>
      </c>
      <c r="AN53" s="69">
        <v>28.5</v>
      </c>
      <c r="AO53" s="69">
        <v>89</v>
      </c>
      <c r="AP53" s="77">
        <v>350</v>
      </c>
    </row>
    <row r="54" spans="1:42" ht="15.75" customHeight="1" x14ac:dyDescent="0.2">
      <c r="B54" s="65" t="s">
        <v>58</v>
      </c>
      <c r="C54" s="94">
        <v>180</v>
      </c>
      <c r="D54" s="95">
        <v>20393</v>
      </c>
      <c r="E54" s="95">
        <v>206</v>
      </c>
      <c r="F54" s="95">
        <v>20187</v>
      </c>
      <c r="G54" s="148">
        <v>322992</v>
      </c>
      <c r="H54" s="131">
        <v>1</v>
      </c>
      <c r="I54" s="86">
        <v>10</v>
      </c>
      <c r="J54" s="86">
        <v>0</v>
      </c>
      <c r="K54" s="86">
        <v>10</v>
      </c>
      <c r="L54" s="87">
        <v>200</v>
      </c>
      <c r="M54" s="85">
        <v>161</v>
      </c>
      <c r="N54" s="86">
        <v>6015</v>
      </c>
      <c r="O54" s="86">
        <v>185</v>
      </c>
      <c r="P54" s="86">
        <v>5830</v>
      </c>
      <c r="Q54" s="87">
        <v>98352.106151580811</v>
      </c>
      <c r="R54" s="86">
        <v>0</v>
      </c>
      <c r="S54" s="86">
        <v>0</v>
      </c>
      <c r="T54" s="86">
        <v>0</v>
      </c>
      <c r="U54" s="86">
        <v>0</v>
      </c>
      <c r="V54" s="87">
        <v>0</v>
      </c>
      <c r="W54" s="86">
        <v>0</v>
      </c>
      <c r="X54" s="86">
        <v>0</v>
      </c>
      <c r="Y54" s="86">
        <v>0</v>
      </c>
      <c r="Z54" s="86">
        <v>0</v>
      </c>
      <c r="AA54" s="87">
        <v>0</v>
      </c>
      <c r="AB54" s="69">
        <v>17</v>
      </c>
      <c r="AC54" s="69">
        <v>106.5</v>
      </c>
      <c r="AD54" s="69">
        <v>0</v>
      </c>
      <c r="AE54" s="69">
        <v>106.5</v>
      </c>
      <c r="AF54" s="77">
        <v>709</v>
      </c>
      <c r="AG54" s="68">
        <v>0</v>
      </c>
      <c r="AH54" s="69">
        <v>0</v>
      </c>
      <c r="AI54" s="69">
        <v>0</v>
      </c>
      <c r="AJ54" s="69">
        <v>0</v>
      </c>
      <c r="AK54" s="77">
        <v>0</v>
      </c>
      <c r="AL54" s="68">
        <v>0</v>
      </c>
      <c r="AM54" s="69">
        <v>0</v>
      </c>
      <c r="AN54" s="69">
        <v>0</v>
      </c>
      <c r="AO54" s="69">
        <v>0</v>
      </c>
      <c r="AP54" s="77">
        <v>0</v>
      </c>
    </row>
    <row r="55" spans="1:42" ht="15.75" customHeight="1" x14ac:dyDescent="0.2">
      <c r="B55" s="65" t="s">
        <v>59</v>
      </c>
      <c r="C55" s="94">
        <v>94</v>
      </c>
      <c r="D55" s="95">
        <v>4860</v>
      </c>
      <c r="E55" s="95">
        <v>203</v>
      </c>
      <c r="F55" s="95">
        <v>4657</v>
      </c>
      <c r="G55" s="148">
        <v>79169</v>
      </c>
      <c r="H55" s="131">
        <v>6</v>
      </c>
      <c r="I55" s="86">
        <v>91</v>
      </c>
      <c r="J55" s="86">
        <v>5</v>
      </c>
      <c r="K55" s="86">
        <v>86</v>
      </c>
      <c r="L55" s="87">
        <v>745</v>
      </c>
      <c r="M55" s="85">
        <v>347</v>
      </c>
      <c r="N55" s="86">
        <v>24724</v>
      </c>
      <c r="O55" s="86">
        <v>2525</v>
      </c>
      <c r="P55" s="86">
        <v>22199</v>
      </c>
      <c r="Q55" s="87">
        <v>443980</v>
      </c>
      <c r="R55" s="86">
        <v>1</v>
      </c>
      <c r="S55" s="86">
        <v>2</v>
      </c>
      <c r="T55" s="86">
        <v>0</v>
      </c>
      <c r="U55" s="86">
        <v>2</v>
      </c>
      <c r="V55" s="87">
        <v>15</v>
      </c>
      <c r="W55" s="86">
        <v>0</v>
      </c>
      <c r="X55" s="86">
        <v>0</v>
      </c>
      <c r="Y55" s="86">
        <v>0</v>
      </c>
      <c r="Z55" s="86">
        <v>0</v>
      </c>
      <c r="AA55" s="87">
        <v>0</v>
      </c>
      <c r="AB55" s="69">
        <v>3</v>
      </c>
      <c r="AC55" s="69">
        <v>43.5</v>
      </c>
      <c r="AD55" s="69">
        <v>38</v>
      </c>
      <c r="AE55" s="69">
        <v>5.5</v>
      </c>
      <c r="AF55" s="77">
        <v>31</v>
      </c>
      <c r="AG55" s="68">
        <v>5</v>
      </c>
      <c r="AH55" s="69">
        <v>72</v>
      </c>
      <c r="AI55" s="69">
        <v>4</v>
      </c>
      <c r="AJ55" s="69">
        <v>68</v>
      </c>
      <c r="AK55" s="77">
        <v>259</v>
      </c>
      <c r="AL55" s="68">
        <v>43</v>
      </c>
      <c r="AM55" s="69">
        <v>1324</v>
      </c>
      <c r="AN55" s="69">
        <v>17</v>
      </c>
      <c r="AO55" s="69">
        <v>1307</v>
      </c>
      <c r="AP55" s="77">
        <v>5540</v>
      </c>
    </row>
    <row r="56" spans="1:42" s="35" customFormat="1" ht="15.75" customHeight="1" x14ac:dyDescent="0.2">
      <c r="A56" s="1" t="s">
        <v>60</v>
      </c>
      <c r="B56" s="34" t="s">
        <v>12</v>
      </c>
      <c r="C56" s="67">
        <v>964</v>
      </c>
      <c r="D56" s="62">
        <v>50074.5</v>
      </c>
      <c r="E56" s="62">
        <v>4215.5</v>
      </c>
      <c r="F56" s="62">
        <v>45859</v>
      </c>
      <c r="G56" s="147">
        <v>725870</v>
      </c>
      <c r="H56" s="49">
        <v>46</v>
      </c>
      <c r="I56" s="62">
        <v>1711</v>
      </c>
      <c r="J56" s="62">
        <v>470.5</v>
      </c>
      <c r="K56" s="62">
        <v>1240.5</v>
      </c>
      <c r="L56" s="72">
        <v>9769</v>
      </c>
      <c r="M56" s="67">
        <v>4683</v>
      </c>
      <c r="N56" s="62">
        <v>492557</v>
      </c>
      <c r="O56" s="62">
        <v>75144.34</v>
      </c>
      <c r="P56" s="62">
        <v>417412.66000366211</v>
      </c>
      <c r="Q56" s="72">
        <v>5949460.3091201782</v>
      </c>
      <c r="R56" s="80">
        <v>66</v>
      </c>
      <c r="S56" s="80">
        <v>4982</v>
      </c>
      <c r="T56" s="80">
        <v>514</v>
      </c>
      <c r="U56" s="80">
        <v>4468</v>
      </c>
      <c r="V56" s="81">
        <v>16327</v>
      </c>
      <c r="W56" s="80">
        <v>568</v>
      </c>
      <c r="X56" s="80">
        <v>29812</v>
      </c>
      <c r="Y56" s="80">
        <v>3779.5</v>
      </c>
      <c r="Z56" s="80">
        <v>26032.5</v>
      </c>
      <c r="AA56" s="81">
        <v>104754</v>
      </c>
      <c r="AB56" s="80">
        <v>49</v>
      </c>
      <c r="AC56" s="80">
        <v>888</v>
      </c>
      <c r="AD56" s="80">
        <v>137</v>
      </c>
      <c r="AE56" s="80">
        <v>751</v>
      </c>
      <c r="AF56" s="81">
        <v>2678</v>
      </c>
      <c r="AG56" s="79">
        <v>294</v>
      </c>
      <c r="AH56" s="80">
        <v>9608</v>
      </c>
      <c r="AI56" s="80">
        <v>1221.2000000029802</v>
      </c>
      <c r="AJ56" s="80">
        <v>8386.7999992370605</v>
      </c>
      <c r="AK56" s="81">
        <v>34087</v>
      </c>
      <c r="AL56" s="79">
        <v>98</v>
      </c>
      <c r="AM56" s="80">
        <v>1413</v>
      </c>
      <c r="AN56" s="80">
        <v>230</v>
      </c>
      <c r="AO56" s="80">
        <v>1183</v>
      </c>
      <c r="AP56" s="81">
        <v>4121</v>
      </c>
    </row>
    <row r="57" spans="1:42" ht="15.75" customHeight="1" x14ac:dyDescent="0.2">
      <c r="B57" s="65" t="s">
        <v>61</v>
      </c>
      <c r="C57" s="94">
        <v>42</v>
      </c>
      <c r="D57" s="95">
        <v>933</v>
      </c>
      <c r="E57" s="95">
        <v>51</v>
      </c>
      <c r="F57" s="95">
        <v>882</v>
      </c>
      <c r="G57" s="148">
        <v>14112</v>
      </c>
      <c r="H57" s="131">
        <v>16</v>
      </c>
      <c r="I57" s="86">
        <v>505</v>
      </c>
      <c r="J57" s="86">
        <v>177</v>
      </c>
      <c r="K57" s="86">
        <v>328</v>
      </c>
      <c r="L57" s="87">
        <v>1544</v>
      </c>
      <c r="M57" s="85">
        <v>210</v>
      </c>
      <c r="N57" s="86">
        <v>22446</v>
      </c>
      <c r="O57" s="86">
        <v>3077</v>
      </c>
      <c r="P57" s="86">
        <v>19369</v>
      </c>
      <c r="Q57" s="87">
        <v>290535</v>
      </c>
      <c r="R57" s="86">
        <v>0</v>
      </c>
      <c r="S57" s="86">
        <v>0</v>
      </c>
      <c r="T57" s="86">
        <v>0</v>
      </c>
      <c r="U57" s="86">
        <v>0</v>
      </c>
      <c r="V57" s="87">
        <v>0</v>
      </c>
      <c r="W57" s="86">
        <v>3</v>
      </c>
      <c r="X57" s="86">
        <v>68</v>
      </c>
      <c r="Y57" s="86">
        <v>40</v>
      </c>
      <c r="Z57" s="86">
        <v>28</v>
      </c>
      <c r="AA57" s="87">
        <v>90</v>
      </c>
      <c r="AB57" s="69">
        <v>8</v>
      </c>
      <c r="AC57" s="69">
        <v>55</v>
      </c>
      <c r="AD57" s="69">
        <v>8</v>
      </c>
      <c r="AE57" s="69">
        <v>47</v>
      </c>
      <c r="AF57" s="77">
        <v>173</v>
      </c>
      <c r="AG57" s="68">
        <v>10</v>
      </c>
      <c r="AH57" s="69">
        <v>182</v>
      </c>
      <c r="AI57" s="69">
        <v>62</v>
      </c>
      <c r="AJ57" s="69">
        <v>120</v>
      </c>
      <c r="AK57" s="77">
        <v>486</v>
      </c>
      <c r="AL57" s="68">
        <v>21</v>
      </c>
      <c r="AM57" s="69">
        <v>263</v>
      </c>
      <c r="AN57" s="69">
        <v>127</v>
      </c>
      <c r="AO57" s="69">
        <v>136</v>
      </c>
      <c r="AP57" s="77">
        <v>338</v>
      </c>
    </row>
    <row r="58" spans="1:42" ht="15.75" customHeight="1" x14ac:dyDescent="0.2">
      <c r="B58" s="65" t="s">
        <v>62</v>
      </c>
      <c r="C58" s="94">
        <v>128</v>
      </c>
      <c r="D58" s="95">
        <v>5837</v>
      </c>
      <c r="E58" s="95">
        <v>552</v>
      </c>
      <c r="F58" s="95">
        <v>5285</v>
      </c>
      <c r="G58" s="148">
        <v>84560</v>
      </c>
      <c r="H58" s="131">
        <v>1</v>
      </c>
      <c r="I58" s="86">
        <v>100</v>
      </c>
      <c r="J58" s="86">
        <v>25</v>
      </c>
      <c r="K58" s="86">
        <v>75</v>
      </c>
      <c r="L58" s="87">
        <v>650</v>
      </c>
      <c r="M58" s="85">
        <v>379</v>
      </c>
      <c r="N58" s="86">
        <v>55234</v>
      </c>
      <c r="O58" s="86">
        <v>6186</v>
      </c>
      <c r="P58" s="86">
        <v>49048</v>
      </c>
      <c r="Q58" s="87">
        <v>781958</v>
      </c>
      <c r="R58" s="86">
        <v>28</v>
      </c>
      <c r="S58" s="86">
        <v>3592</v>
      </c>
      <c r="T58" s="86">
        <v>200</v>
      </c>
      <c r="U58" s="86">
        <v>3392</v>
      </c>
      <c r="V58" s="87">
        <v>11236</v>
      </c>
      <c r="W58" s="86">
        <v>130</v>
      </c>
      <c r="X58" s="86">
        <v>7911</v>
      </c>
      <c r="Y58" s="86">
        <v>320</v>
      </c>
      <c r="Z58" s="86">
        <v>7591</v>
      </c>
      <c r="AA58" s="87">
        <v>33112</v>
      </c>
      <c r="AB58" s="69">
        <v>0</v>
      </c>
      <c r="AC58" s="69">
        <v>0</v>
      </c>
      <c r="AD58" s="69">
        <v>0</v>
      </c>
      <c r="AE58" s="69">
        <v>0</v>
      </c>
      <c r="AF58" s="77">
        <v>0</v>
      </c>
      <c r="AG58" s="68">
        <v>5</v>
      </c>
      <c r="AH58" s="69">
        <v>46</v>
      </c>
      <c r="AI58" s="69">
        <v>25</v>
      </c>
      <c r="AJ58" s="69">
        <v>21</v>
      </c>
      <c r="AK58" s="77">
        <v>51</v>
      </c>
      <c r="AL58" s="68">
        <v>8</v>
      </c>
      <c r="AM58" s="69">
        <v>242</v>
      </c>
      <c r="AN58" s="69">
        <v>28</v>
      </c>
      <c r="AO58" s="69">
        <v>214</v>
      </c>
      <c r="AP58" s="77">
        <v>990</v>
      </c>
    </row>
    <row r="59" spans="1:42" ht="15.75" customHeight="1" x14ac:dyDescent="0.2">
      <c r="B59" s="65" t="s">
        <v>63</v>
      </c>
      <c r="C59" s="94">
        <v>148</v>
      </c>
      <c r="D59" s="95">
        <v>10840</v>
      </c>
      <c r="E59" s="95">
        <v>720</v>
      </c>
      <c r="F59" s="95">
        <v>10120</v>
      </c>
      <c r="G59" s="148">
        <v>161920</v>
      </c>
      <c r="H59" s="131">
        <v>3</v>
      </c>
      <c r="I59" s="86">
        <v>119</v>
      </c>
      <c r="J59" s="86">
        <v>0</v>
      </c>
      <c r="K59" s="86">
        <v>119</v>
      </c>
      <c r="L59" s="87">
        <v>1056</v>
      </c>
      <c r="M59" s="85">
        <v>266</v>
      </c>
      <c r="N59" s="86">
        <v>45793</v>
      </c>
      <c r="O59" s="86">
        <v>4281</v>
      </c>
      <c r="P59" s="86">
        <v>41512</v>
      </c>
      <c r="Q59" s="87">
        <v>581168</v>
      </c>
      <c r="R59" s="86">
        <v>6</v>
      </c>
      <c r="S59" s="86">
        <v>118</v>
      </c>
      <c r="T59" s="86">
        <v>0</v>
      </c>
      <c r="U59" s="86">
        <v>118</v>
      </c>
      <c r="V59" s="87">
        <v>700</v>
      </c>
      <c r="W59" s="86">
        <v>21</v>
      </c>
      <c r="X59" s="86">
        <v>1008</v>
      </c>
      <c r="Y59" s="86">
        <v>69.5</v>
      </c>
      <c r="Z59" s="86">
        <v>938.5</v>
      </c>
      <c r="AA59" s="87">
        <v>3422</v>
      </c>
      <c r="AB59" s="69">
        <v>1</v>
      </c>
      <c r="AC59" s="69">
        <v>8</v>
      </c>
      <c r="AD59" s="69">
        <v>0</v>
      </c>
      <c r="AE59" s="69">
        <v>8</v>
      </c>
      <c r="AF59" s="77">
        <v>60</v>
      </c>
      <c r="AG59" s="68">
        <v>4</v>
      </c>
      <c r="AH59" s="69">
        <v>27</v>
      </c>
      <c r="AI59" s="69">
        <v>2</v>
      </c>
      <c r="AJ59" s="69">
        <v>25</v>
      </c>
      <c r="AK59" s="77">
        <v>103</v>
      </c>
      <c r="AL59" s="68">
        <v>0</v>
      </c>
      <c r="AM59" s="69">
        <v>0</v>
      </c>
      <c r="AN59" s="69">
        <v>0</v>
      </c>
      <c r="AO59" s="69">
        <v>0</v>
      </c>
      <c r="AP59" s="77">
        <v>0</v>
      </c>
    </row>
    <row r="60" spans="1:42" ht="15.75" customHeight="1" x14ac:dyDescent="0.2">
      <c r="B60" s="65" t="s">
        <v>64</v>
      </c>
      <c r="C60" s="94">
        <v>102</v>
      </c>
      <c r="D60" s="95">
        <v>2925</v>
      </c>
      <c r="E60" s="95">
        <v>484</v>
      </c>
      <c r="F60" s="95">
        <v>2441</v>
      </c>
      <c r="G60" s="148">
        <v>36615</v>
      </c>
      <c r="H60" s="131">
        <v>4</v>
      </c>
      <c r="I60" s="86">
        <v>89</v>
      </c>
      <c r="J60" s="86">
        <v>0</v>
      </c>
      <c r="K60" s="86">
        <v>89</v>
      </c>
      <c r="L60" s="87">
        <v>800</v>
      </c>
      <c r="M60" s="85">
        <v>375</v>
      </c>
      <c r="N60" s="86">
        <v>27800</v>
      </c>
      <c r="O60" s="86">
        <v>4483.5</v>
      </c>
      <c r="P60" s="86">
        <v>23316.5</v>
      </c>
      <c r="Q60" s="87">
        <v>338089.25</v>
      </c>
      <c r="R60" s="86">
        <v>0</v>
      </c>
      <c r="S60" s="86">
        <v>0</v>
      </c>
      <c r="T60" s="86">
        <v>0</v>
      </c>
      <c r="U60" s="86">
        <v>0</v>
      </c>
      <c r="V60" s="87">
        <v>0</v>
      </c>
      <c r="W60" s="86">
        <v>0</v>
      </c>
      <c r="X60" s="86">
        <v>0</v>
      </c>
      <c r="Y60" s="86">
        <v>0</v>
      </c>
      <c r="Z60" s="86">
        <v>0</v>
      </c>
      <c r="AA60" s="87">
        <v>0</v>
      </c>
      <c r="AB60" s="69">
        <v>0</v>
      </c>
      <c r="AC60" s="69">
        <v>0</v>
      </c>
      <c r="AD60" s="69">
        <v>0</v>
      </c>
      <c r="AE60" s="69">
        <v>0</v>
      </c>
      <c r="AF60" s="77">
        <v>0</v>
      </c>
      <c r="AG60" s="68">
        <v>1</v>
      </c>
      <c r="AH60" s="69">
        <v>34</v>
      </c>
      <c r="AI60" s="69">
        <v>0</v>
      </c>
      <c r="AJ60" s="69">
        <v>34</v>
      </c>
      <c r="AK60" s="77">
        <v>90</v>
      </c>
      <c r="AL60" s="68">
        <v>0</v>
      </c>
      <c r="AM60" s="69">
        <v>0</v>
      </c>
      <c r="AN60" s="69">
        <v>0</v>
      </c>
      <c r="AO60" s="69">
        <v>0</v>
      </c>
      <c r="AP60" s="77">
        <v>0</v>
      </c>
    </row>
    <row r="61" spans="1:42" ht="15.75" customHeight="1" x14ac:dyDescent="0.2">
      <c r="B61" s="65" t="s">
        <v>65</v>
      </c>
      <c r="C61" s="94">
        <v>24</v>
      </c>
      <c r="D61" s="95">
        <v>1097</v>
      </c>
      <c r="E61" s="95">
        <v>340</v>
      </c>
      <c r="F61" s="95">
        <v>757</v>
      </c>
      <c r="G61" s="148">
        <v>11355</v>
      </c>
      <c r="H61" s="131">
        <v>4</v>
      </c>
      <c r="I61" s="86">
        <v>268</v>
      </c>
      <c r="J61" s="86">
        <v>180</v>
      </c>
      <c r="K61" s="86">
        <v>88</v>
      </c>
      <c r="L61" s="87">
        <v>430</v>
      </c>
      <c r="M61" s="85">
        <v>235</v>
      </c>
      <c r="N61" s="86">
        <v>20436</v>
      </c>
      <c r="O61" s="86">
        <v>5368</v>
      </c>
      <c r="P61" s="86">
        <v>15068</v>
      </c>
      <c r="Q61" s="87">
        <v>226020</v>
      </c>
      <c r="R61" s="86">
        <v>7</v>
      </c>
      <c r="S61" s="86">
        <v>174</v>
      </c>
      <c r="T61" s="86">
        <v>105</v>
      </c>
      <c r="U61" s="86">
        <v>69</v>
      </c>
      <c r="V61" s="87">
        <v>227</v>
      </c>
      <c r="W61" s="86">
        <v>147</v>
      </c>
      <c r="X61" s="86">
        <v>7872</v>
      </c>
      <c r="Y61" s="86">
        <v>1457</v>
      </c>
      <c r="Z61" s="86">
        <v>6415</v>
      </c>
      <c r="AA61" s="87">
        <v>24873</v>
      </c>
      <c r="AB61" s="69">
        <v>0</v>
      </c>
      <c r="AC61" s="69">
        <v>0</v>
      </c>
      <c r="AD61" s="69">
        <v>0</v>
      </c>
      <c r="AE61" s="69">
        <v>0</v>
      </c>
      <c r="AF61" s="77">
        <v>0</v>
      </c>
      <c r="AG61" s="68">
        <v>28</v>
      </c>
      <c r="AH61" s="69">
        <v>631</v>
      </c>
      <c r="AI61" s="69">
        <v>188</v>
      </c>
      <c r="AJ61" s="69">
        <v>443</v>
      </c>
      <c r="AK61" s="77">
        <v>1411</v>
      </c>
      <c r="AL61" s="68">
        <v>38</v>
      </c>
      <c r="AM61" s="69">
        <v>303</v>
      </c>
      <c r="AN61" s="69">
        <v>37</v>
      </c>
      <c r="AO61" s="69">
        <v>266</v>
      </c>
      <c r="AP61" s="77">
        <v>1047</v>
      </c>
    </row>
    <row r="62" spans="1:42" ht="15.75" customHeight="1" x14ac:dyDescent="0.2">
      <c r="B62" s="65" t="s">
        <v>66</v>
      </c>
      <c r="C62" s="94">
        <v>7</v>
      </c>
      <c r="D62" s="95">
        <v>350</v>
      </c>
      <c r="E62" s="95">
        <v>0</v>
      </c>
      <c r="F62" s="95">
        <v>350</v>
      </c>
      <c r="G62" s="148">
        <v>5250</v>
      </c>
      <c r="H62" s="131">
        <v>0</v>
      </c>
      <c r="I62" s="86">
        <v>0</v>
      </c>
      <c r="J62" s="86">
        <v>0</v>
      </c>
      <c r="K62" s="86">
        <v>0</v>
      </c>
      <c r="L62" s="87">
        <v>0</v>
      </c>
      <c r="M62" s="85">
        <v>175</v>
      </c>
      <c r="N62" s="86">
        <v>14714</v>
      </c>
      <c r="O62" s="86">
        <v>3982</v>
      </c>
      <c r="P62" s="86">
        <v>10732</v>
      </c>
      <c r="Q62" s="87">
        <v>101846.67713928223</v>
      </c>
      <c r="R62" s="86">
        <v>1</v>
      </c>
      <c r="S62" s="86">
        <v>15</v>
      </c>
      <c r="T62" s="86">
        <v>5</v>
      </c>
      <c r="U62" s="86">
        <v>10</v>
      </c>
      <c r="V62" s="87">
        <v>80</v>
      </c>
      <c r="W62" s="86">
        <v>0</v>
      </c>
      <c r="X62" s="86">
        <v>0</v>
      </c>
      <c r="Y62" s="86">
        <v>0</v>
      </c>
      <c r="Z62" s="86">
        <v>0</v>
      </c>
      <c r="AA62" s="87">
        <v>0</v>
      </c>
      <c r="AB62" s="69">
        <v>5</v>
      </c>
      <c r="AC62" s="69">
        <v>50</v>
      </c>
      <c r="AD62" s="69">
        <v>10</v>
      </c>
      <c r="AE62" s="69">
        <v>40</v>
      </c>
      <c r="AF62" s="77">
        <v>195</v>
      </c>
      <c r="AG62" s="68">
        <v>27</v>
      </c>
      <c r="AH62" s="69">
        <v>182</v>
      </c>
      <c r="AI62" s="69">
        <v>12</v>
      </c>
      <c r="AJ62" s="69">
        <v>170</v>
      </c>
      <c r="AK62" s="77">
        <v>821</v>
      </c>
      <c r="AL62" s="68">
        <v>4</v>
      </c>
      <c r="AM62" s="69">
        <v>20</v>
      </c>
      <c r="AN62" s="69">
        <v>0</v>
      </c>
      <c r="AO62" s="69">
        <v>20</v>
      </c>
      <c r="AP62" s="77">
        <v>75</v>
      </c>
    </row>
    <row r="63" spans="1:42" ht="15.75" customHeight="1" x14ac:dyDescent="0.2">
      <c r="B63" s="65" t="s">
        <v>67</v>
      </c>
      <c r="C63" s="94">
        <v>0</v>
      </c>
      <c r="D63" s="95">
        <v>0</v>
      </c>
      <c r="E63" s="95">
        <v>0</v>
      </c>
      <c r="F63" s="95">
        <v>0</v>
      </c>
      <c r="G63" s="149">
        <v>0</v>
      </c>
      <c r="H63" s="131">
        <v>0</v>
      </c>
      <c r="I63" s="86">
        <v>0</v>
      </c>
      <c r="J63" s="86">
        <v>0</v>
      </c>
      <c r="K63" s="86">
        <v>0</v>
      </c>
      <c r="L63" s="87">
        <v>0</v>
      </c>
      <c r="M63" s="85">
        <v>239</v>
      </c>
      <c r="N63" s="86">
        <v>27925</v>
      </c>
      <c r="O63" s="86">
        <v>3469</v>
      </c>
      <c r="P63" s="86">
        <v>24456</v>
      </c>
      <c r="Q63" s="87">
        <v>305700</v>
      </c>
      <c r="R63" s="86">
        <v>0</v>
      </c>
      <c r="S63" s="86">
        <v>0</v>
      </c>
      <c r="T63" s="86">
        <v>0</v>
      </c>
      <c r="U63" s="86">
        <v>0</v>
      </c>
      <c r="V63" s="87">
        <v>0</v>
      </c>
      <c r="W63" s="86">
        <v>0</v>
      </c>
      <c r="X63" s="86">
        <v>0</v>
      </c>
      <c r="Y63" s="86">
        <v>0</v>
      </c>
      <c r="Z63" s="86">
        <v>0</v>
      </c>
      <c r="AA63" s="87">
        <v>0</v>
      </c>
      <c r="AB63" s="69">
        <v>0</v>
      </c>
      <c r="AC63" s="69">
        <v>0</v>
      </c>
      <c r="AD63" s="69">
        <v>0</v>
      </c>
      <c r="AE63" s="69">
        <v>0</v>
      </c>
      <c r="AF63" s="77">
        <v>0</v>
      </c>
      <c r="AG63" s="68">
        <v>7</v>
      </c>
      <c r="AH63" s="69">
        <v>190</v>
      </c>
      <c r="AI63" s="69">
        <v>80</v>
      </c>
      <c r="AJ63" s="69">
        <v>110</v>
      </c>
      <c r="AK63" s="77">
        <v>355</v>
      </c>
      <c r="AL63" s="68">
        <v>0</v>
      </c>
      <c r="AM63" s="69">
        <v>0</v>
      </c>
      <c r="AN63" s="69">
        <v>0</v>
      </c>
      <c r="AO63" s="69">
        <v>0</v>
      </c>
      <c r="AP63" s="77">
        <v>0</v>
      </c>
    </row>
    <row r="64" spans="1:42" ht="15.75" customHeight="1" x14ac:dyDescent="0.2">
      <c r="B64" s="65" t="s">
        <v>68</v>
      </c>
      <c r="C64" s="94">
        <v>0</v>
      </c>
      <c r="D64" s="95">
        <v>0</v>
      </c>
      <c r="E64" s="95">
        <v>0</v>
      </c>
      <c r="F64" s="95">
        <v>0</v>
      </c>
      <c r="G64" s="149">
        <v>0</v>
      </c>
      <c r="H64" s="131">
        <v>0</v>
      </c>
      <c r="I64" s="86">
        <v>0</v>
      </c>
      <c r="J64" s="86">
        <v>0</v>
      </c>
      <c r="K64" s="86">
        <v>0</v>
      </c>
      <c r="L64" s="87">
        <v>0</v>
      </c>
      <c r="M64" s="85">
        <v>345</v>
      </c>
      <c r="N64" s="86">
        <v>41540</v>
      </c>
      <c r="O64" s="86">
        <v>12003</v>
      </c>
      <c r="P64" s="86">
        <v>29537</v>
      </c>
      <c r="Q64" s="87">
        <v>383685.62522888184</v>
      </c>
      <c r="R64" s="86">
        <v>0</v>
      </c>
      <c r="S64" s="86">
        <v>0</v>
      </c>
      <c r="T64" s="86">
        <v>0</v>
      </c>
      <c r="U64" s="86">
        <v>0</v>
      </c>
      <c r="V64" s="87">
        <v>0</v>
      </c>
      <c r="W64" s="86">
        <v>3</v>
      </c>
      <c r="X64" s="86">
        <v>85</v>
      </c>
      <c r="Y64" s="86">
        <v>13</v>
      </c>
      <c r="Z64" s="86">
        <v>72</v>
      </c>
      <c r="AA64" s="87">
        <v>370</v>
      </c>
      <c r="AB64" s="69">
        <v>1</v>
      </c>
      <c r="AC64" s="69">
        <v>2.5</v>
      </c>
      <c r="AD64" s="69">
        <v>0</v>
      </c>
      <c r="AE64" s="69">
        <v>2.5</v>
      </c>
      <c r="AF64" s="77">
        <v>9</v>
      </c>
      <c r="AG64" s="68">
        <v>1</v>
      </c>
      <c r="AH64" s="69">
        <v>50</v>
      </c>
      <c r="AI64" s="69">
        <v>0</v>
      </c>
      <c r="AJ64" s="69">
        <v>50</v>
      </c>
      <c r="AK64" s="77">
        <v>280</v>
      </c>
      <c r="AL64" s="68">
        <v>0</v>
      </c>
      <c r="AM64" s="69">
        <v>0</v>
      </c>
      <c r="AN64" s="69">
        <v>0</v>
      </c>
      <c r="AO64" s="69">
        <v>0</v>
      </c>
      <c r="AP64" s="77">
        <v>0</v>
      </c>
    </row>
    <row r="65" spans="1:42" ht="15.75" customHeight="1" x14ac:dyDescent="0.2">
      <c r="B65" s="65" t="s">
        <v>60</v>
      </c>
      <c r="C65" s="94">
        <v>0</v>
      </c>
      <c r="D65" s="95">
        <v>0</v>
      </c>
      <c r="E65" s="95">
        <v>0</v>
      </c>
      <c r="F65" s="95">
        <v>0</v>
      </c>
      <c r="G65" s="149">
        <v>0</v>
      </c>
      <c r="H65" s="131">
        <v>0</v>
      </c>
      <c r="I65" s="86">
        <v>0</v>
      </c>
      <c r="J65" s="86">
        <v>0</v>
      </c>
      <c r="K65" s="86">
        <v>0</v>
      </c>
      <c r="L65" s="87">
        <v>0</v>
      </c>
      <c r="M65" s="85">
        <v>405</v>
      </c>
      <c r="N65" s="86">
        <v>34462</v>
      </c>
      <c r="O65" s="86">
        <v>4042</v>
      </c>
      <c r="P65" s="86">
        <v>30420</v>
      </c>
      <c r="Q65" s="87">
        <v>486111.59062957764</v>
      </c>
      <c r="R65" s="86">
        <v>4</v>
      </c>
      <c r="S65" s="86">
        <v>79</v>
      </c>
      <c r="T65" s="86">
        <v>3</v>
      </c>
      <c r="U65" s="86">
        <v>76</v>
      </c>
      <c r="V65" s="87">
        <v>375</v>
      </c>
      <c r="W65" s="86">
        <v>105</v>
      </c>
      <c r="X65" s="86">
        <v>4763</v>
      </c>
      <c r="Y65" s="86">
        <v>248</v>
      </c>
      <c r="Z65" s="86">
        <v>4515</v>
      </c>
      <c r="AA65" s="87">
        <v>18659</v>
      </c>
      <c r="AB65" s="69">
        <v>1</v>
      </c>
      <c r="AC65" s="69">
        <v>6</v>
      </c>
      <c r="AD65" s="69">
        <v>2</v>
      </c>
      <c r="AE65" s="69">
        <v>4</v>
      </c>
      <c r="AF65" s="77">
        <v>2</v>
      </c>
      <c r="AG65" s="68">
        <v>12</v>
      </c>
      <c r="AH65" s="69">
        <v>227</v>
      </c>
      <c r="AI65" s="69">
        <v>19</v>
      </c>
      <c r="AJ65" s="69">
        <v>208</v>
      </c>
      <c r="AK65" s="77">
        <v>862</v>
      </c>
      <c r="AL65" s="68">
        <v>11</v>
      </c>
      <c r="AM65" s="69">
        <v>220</v>
      </c>
      <c r="AN65" s="69">
        <v>8</v>
      </c>
      <c r="AO65" s="69">
        <v>212</v>
      </c>
      <c r="AP65" s="77">
        <v>515</v>
      </c>
    </row>
    <row r="66" spans="1:42" ht="15.75" customHeight="1" x14ac:dyDescent="0.2">
      <c r="B66" s="65" t="s">
        <v>69</v>
      </c>
      <c r="C66" s="94">
        <v>85</v>
      </c>
      <c r="D66" s="95">
        <v>2483</v>
      </c>
      <c r="E66" s="95">
        <v>193.5</v>
      </c>
      <c r="F66" s="95">
        <v>2289.5</v>
      </c>
      <c r="G66" s="148">
        <v>34343</v>
      </c>
      <c r="H66" s="131">
        <v>6</v>
      </c>
      <c r="I66" s="86">
        <v>114</v>
      </c>
      <c r="J66" s="86">
        <v>29.5</v>
      </c>
      <c r="K66" s="86">
        <v>84.5</v>
      </c>
      <c r="L66" s="87">
        <v>643</v>
      </c>
      <c r="M66" s="85">
        <v>204</v>
      </c>
      <c r="N66" s="86">
        <v>16416</v>
      </c>
      <c r="O66" s="86">
        <v>2157.25</v>
      </c>
      <c r="P66" s="86">
        <v>14258.75</v>
      </c>
      <c r="Q66" s="87">
        <v>220725.44583129883</v>
      </c>
      <c r="R66" s="86">
        <v>0</v>
      </c>
      <c r="S66" s="86">
        <v>0</v>
      </c>
      <c r="T66" s="86">
        <v>0</v>
      </c>
      <c r="U66" s="86">
        <v>0</v>
      </c>
      <c r="V66" s="87">
        <v>0</v>
      </c>
      <c r="W66" s="86">
        <v>0</v>
      </c>
      <c r="X66" s="86">
        <v>0</v>
      </c>
      <c r="Y66" s="86">
        <v>0</v>
      </c>
      <c r="Z66" s="86">
        <v>0</v>
      </c>
      <c r="AA66" s="87">
        <v>0</v>
      </c>
      <c r="AB66" s="69">
        <v>3</v>
      </c>
      <c r="AC66" s="69">
        <v>17</v>
      </c>
      <c r="AD66" s="69">
        <v>0</v>
      </c>
      <c r="AE66" s="69">
        <v>17</v>
      </c>
      <c r="AF66" s="77">
        <v>82</v>
      </c>
      <c r="AG66" s="68">
        <v>8</v>
      </c>
      <c r="AH66" s="69">
        <v>86</v>
      </c>
      <c r="AI66" s="69">
        <v>10</v>
      </c>
      <c r="AJ66" s="69">
        <v>76</v>
      </c>
      <c r="AK66" s="77">
        <v>220</v>
      </c>
      <c r="AL66" s="68">
        <v>0</v>
      </c>
      <c r="AM66" s="69">
        <v>0</v>
      </c>
      <c r="AN66" s="69">
        <v>0</v>
      </c>
      <c r="AO66" s="69">
        <v>0</v>
      </c>
      <c r="AP66" s="77">
        <v>0</v>
      </c>
    </row>
    <row r="67" spans="1:42" ht="15.75" customHeight="1" x14ac:dyDescent="0.2">
      <c r="B67" s="65" t="s">
        <v>70</v>
      </c>
      <c r="C67" s="94">
        <v>119</v>
      </c>
      <c r="D67" s="95">
        <v>4756</v>
      </c>
      <c r="E67" s="95">
        <v>851</v>
      </c>
      <c r="F67" s="95">
        <v>3905</v>
      </c>
      <c r="G67" s="148">
        <v>62480</v>
      </c>
      <c r="H67" s="131">
        <v>0</v>
      </c>
      <c r="I67" s="86">
        <v>0</v>
      </c>
      <c r="J67" s="86">
        <v>0</v>
      </c>
      <c r="K67" s="86">
        <v>0</v>
      </c>
      <c r="L67" s="87">
        <v>0</v>
      </c>
      <c r="M67" s="85">
        <v>277</v>
      </c>
      <c r="N67" s="86">
        <v>28554</v>
      </c>
      <c r="O67" s="86">
        <v>5340</v>
      </c>
      <c r="P67" s="86">
        <v>23214</v>
      </c>
      <c r="Q67" s="87">
        <v>358424.15005493164</v>
      </c>
      <c r="R67" s="86">
        <v>5</v>
      </c>
      <c r="S67" s="86">
        <v>221</v>
      </c>
      <c r="T67" s="86">
        <v>73</v>
      </c>
      <c r="U67" s="86">
        <v>148</v>
      </c>
      <c r="V67" s="87">
        <v>670</v>
      </c>
      <c r="W67" s="86">
        <v>54</v>
      </c>
      <c r="X67" s="86">
        <v>2799</v>
      </c>
      <c r="Y67" s="86">
        <v>996</v>
      </c>
      <c r="Z67" s="86">
        <v>1803</v>
      </c>
      <c r="AA67" s="87">
        <v>6577</v>
      </c>
      <c r="AB67" s="69">
        <v>1</v>
      </c>
      <c r="AC67" s="69">
        <v>5</v>
      </c>
      <c r="AD67" s="69">
        <v>5</v>
      </c>
      <c r="AE67" s="69">
        <v>0</v>
      </c>
      <c r="AF67" s="77">
        <v>0</v>
      </c>
      <c r="AG67" s="68">
        <v>9</v>
      </c>
      <c r="AH67" s="69">
        <v>431</v>
      </c>
      <c r="AI67" s="69">
        <v>135</v>
      </c>
      <c r="AJ67" s="69">
        <v>296</v>
      </c>
      <c r="AK67" s="77">
        <v>2470</v>
      </c>
      <c r="AL67" s="68">
        <v>1</v>
      </c>
      <c r="AM67" s="69">
        <v>25</v>
      </c>
      <c r="AN67" s="69">
        <v>3</v>
      </c>
      <c r="AO67" s="69">
        <v>22</v>
      </c>
      <c r="AP67" s="77">
        <v>100</v>
      </c>
    </row>
    <row r="68" spans="1:42" ht="15.75" customHeight="1" x14ac:dyDescent="0.2">
      <c r="B68" s="65" t="s">
        <v>71</v>
      </c>
      <c r="C68" s="94">
        <v>131</v>
      </c>
      <c r="D68" s="95">
        <v>12503</v>
      </c>
      <c r="E68" s="95">
        <v>33</v>
      </c>
      <c r="F68" s="95">
        <v>12470</v>
      </c>
      <c r="G68" s="148">
        <v>199520</v>
      </c>
      <c r="H68" s="131">
        <v>1</v>
      </c>
      <c r="I68" s="86">
        <v>16</v>
      </c>
      <c r="J68" s="86">
        <v>0</v>
      </c>
      <c r="K68" s="86">
        <v>16</v>
      </c>
      <c r="L68" s="87">
        <v>315</v>
      </c>
      <c r="M68" s="85">
        <v>267</v>
      </c>
      <c r="N68" s="86">
        <v>27971</v>
      </c>
      <c r="O68" s="86">
        <v>1967</v>
      </c>
      <c r="P68" s="86">
        <v>26004</v>
      </c>
      <c r="Q68" s="87">
        <v>390060</v>
      </c>
      <c r="R68" s="86">
        <v>0</v>
      </c>
      <c r="S68" s="86">
        <v>0</v>
      </c>
      <c r="T68" s="86">
        <v>0</v>
      </c>
      <c r="U68" s="86">
        <v>0</v>
      </c>
      <c r="V68" s="87">
        <v>0</v>
      </c>
      <c r="W68" s="86">
        <v>2</v>
      </c>
      <c r="X68" s="86">
        <v>82</v>
      </c>
      <c r="Y68" s="86">
        <v>0</v>
      </c>
      <c r="Z68" s="86">
        <v>82</v>
      </c>
      <c r="AA68" s="87">
        <v>528</v>
      </c>
      <c r="AB68" s="69">
        <v>0</v>
      </c>
      <c r="AC68" s="69">
        <v>0</v>
      </c>
      <c r="AD68" s="69">
        <v>0</v>
      </c>
      <c r="AE68" s="69">
        <v>0</v>
      </c>
      <c r="AF68" s="77">
        <v>0</v>
      </c>
      <c r="AG68" s="68">
        <v>4</v>
      </c>
      <c r="AH68" s="69">
        <v>110</v>
      </c>
      <c r="AI68" s="69">
        <v>0</v>
      </c>
      <c r="AJ68" s="69">
        <v>110</v>
      </c>
      <c r="AK68" s="77">
        <v>245</v>
      </c>
      <c r="AL68" s="68">
        <v>2</v>
      </c>
      <c r="AM68" s="69">
        <v>95</v>
      </c>
      <c r="AN68" s="69">
        <v>0</v>
      </c>
      <c r="AO68" s="69">
        <v>95</v>
      </c>
      <c r="AP68" s="77">
        <v>255</v>
      </c>
    </row>
    <row r="69" spans="1:42" ht="15.75" customHeight="1" x14ac:dyDescent="0.2">
      <c r="B69" s="65" t="s">
        <v>72</v>
      </c>
      <c r="C69" s="94">
        <v>131</v>
      </c>
      <c r="D69" s="95">
        <v>6234.5</v>
      </c>
      <c r="E69" s="95">
        <v>912</v>
      </c>
      <c r="F69" s="95">
        <v>5322.5</v>
      </c>
      <c r="G69" s="148">
        <v>85160</v>
      </c>
      <c r="H69" s="131">
        <v>2</v>
      </c>
      <c r="I69" s="86">
        <v>150</v>
      </c>
      <c r="J69" s="86">
        <v>10</v>
      </c>
      <c r="K69" s="86">
        <v>140</v>
      </c>
      <c r="L69" s="87">
        <v>2300</v>
      </c>
      <c r="M69" s="85">
        <v>290</v>
      </c>
      <c r="N69" s="86">
        <v>25059</v>
      </c>
      <c r="O69" s="86">
        <v>3250.5</v>
      </c>
      <c r="P69" s="86">
        <v>21808.5</v>
      </c>
      <c r="Q69" s="87">
        <v>370526.40634918213</v>
      </c>
      <c r="R69" s="86">
        <v>0</v>
      </c>
      <c r="S69" s="86">
        <v>0</v>
      </c>
      <c r="T69" s="86">
        <v>0</v>
      </c>
      <c r="U69" s="86">
        <v>0</v>
      </c>
      <c r="V69" s="87">
        <v>0</v>
      </c>
      <c r="W69" s="86">
        <v>56</v>
      </c>
      <c r="X69" s="86">
        <v>2984</v>
      </c>
      <c r="Y69" s="86">
        <v>327</v>
      </c>
      <c r="Z69" s="86">
        <v>2657</v>
      </c>
      <c r="AA69" s="87">
        <v>10875</v>
      </c>
      <c r="AB69" s="69">
        <v>15</v>
      </c>
      <c r="AC69" s="69">
        <v>210.5</v>
      </c>
      <c r="AD69" s="69">
        <v>0</v>
      </c>
      <c r="AE69" s="69">
        <v>210.5</v>
      </c>
      <c r="AF69" s="77">
        <v>679</v>
      </c>
      <c r="AG69" s="68">
        <v>40</v>
      </c>
      <c r="AH69" s="69">
        <v>1416</v>
      </c>
      <c r="AI69" s="69">
        <v>143</v>
      </c>
      <c r="AJ69" s="69">
        <v>1273</v>
      </c>
      <c r="AK69" s="77">
        <v>4737</v>
      </c>
      <c r="AL69" s="68">
        <v>0</v>
      </c>
      <c r="AM69" s="69">
        <v>0</v>
      </c>
      <c r="AN69" s="69">
        <v>0</v>
      </c>
      <c r="AO69" s="69">
        <v>0</v>
      </c>
      <c r="AP69" s="77">
        <v>0</v>
      </c>
    </row>
    <row r="70" spans="1:42" ht="15.75" customHeight="1" x14ac:dyDescent="0.2">
      <c r="B70" s="65" t="s">
        <v>73</v>
      </c>
      <c r="C70" s="94">
        <v>0</v>
      </c>
      <c r="D70" s="95">
        <v>0</v>
      </c>
      <c r="E70" s="95">
        <v>0</v>
      </c>
      <c r="F70" s="95">
        <v>0</v>
      </c>
      <c r="G70" s="149">
        <v>0</v>
      </c>
      <c r="H70" s="131">
        <v>0</v>
      </c>
      <c r="I70" s="86">
        <v>0</v>
      </c>
      <c r="J70" s="86">
        <v>0</v>
      </c>
      <c r="K70" s="86">
        <v>0</v>
      </c>
      <c r="L70" s="87">
        <v>0</v>
      </c>
      <c r="M70" s="85">
        <v>240</v>
      </c>
      <c r="N70" s="86">
        <v>16039</v>
      </c>
      <c r="O70" s="86">
        <v>2170</v>
      </c>
      <c r="P70" s="86">
        <v>13869</v>
      </c>
      <c r="Q70" s="87">
        <v>166289.30718231201</v>
      </c>
      <c r="R70" s="86">
        <v>12</v>
      </c>
      <c r="S70" s="86">
        <v>629</v>
      </c>
      <c r="T70" s="86">
        <v>123</v>
      </c>
      <c r="U70" s="86">
        <v>506</v>
      </c>
      <c r="V70" s="87">
        <v>1939</v>
      </c>
      <c r="W70" s="86">
        <v>35</v>
      </c>
      <c r="X70" s="86">
        <v>1819</v>
      </c>
      <c r="Y70" s="86">
        <v>279</v>
      </c>
      <c r="Z70" s="86">
        <v>1540</v>
      </c>
      <c r="AA70" s="87">
        <v>5197</v>
      </c>
      <c r="AB70" s="69">
        <v>1</v>
      </c>
      <c r="AC70" s="69">
        <v>20</v>
      </c>
      <c r="AD70" s="69">
        <v>0</v>
      </c>
      <c r="AE70" s="69">
        <v>20</v>
      </c>
      <c r="AF70" s="77">
        <v>100</v>
      </c>
      <c r="AG70" s="68">
        <v>107</v>
      </c>
      <c r="AH70" s="69">
        <v>4928</v>
      </c>
      <c r="AI70" s="69">
        <v>332</v>
      </c>
      <c r="AJ70" s="69">
        <v>4596</v>
      </c>
      <c r="AK70" s="77">
        <v>19610</v>
      </c>
      <c r="AL70" s="68">
        <v>5</v>
      </c>
      <c r="AM70" s="69">
        <v>94</v>
      </c>
      <c r="AN70" s="69">
        <v>0</v>
      </c>
      <c r="AO70" s="69">
        <v>94</v>
      </c>
      <c r="AP70" s="77">
        <v>360</v>
      </c>
    </row>
    <row r="71" spans="1:42" ht="15.75" customHeight="1" x14ac:dyDescent="0.2">
      <c r="B71" s="65" t="s">
        <v>74</v>
      </c>
      <c r="C71" s="94">
        <v>0</v>
      </c>
      <c r="D71" s="95">
        <v>0</v>
      </c>
      <c r="E71" s="95">
        <v>0</v>
      </c>
      <c r="F71" s="95">
        <v>0</v>
      </c>
      <c r="G71" s="149">
        <v>0</v>
      </c>
      <c r="H71" s="131">
        <v>0</v>
      </c>
      <c r="I71" s="86">
        <v>0</v>
      </c>
      <c r="J71" s="86">
        <v>0</v>
      </c>
      <c r="K71" s="86">
        <v>0</v>
      </c>
      <c r="L71" s="87">
        <v>0</v>
      </c>
      <c r="M71" s="85">
        <v>357</v>
      </c>
      <c r="N71" s="86">
        <v>48530</v>
      </c>
      <c r="O71" s="86">
        <v>10466.09</v>
      </c>
      <c r="P71" s="86">
        <v>38063.910003662109</v>
      </c>
      <c r="Q71" s="87">
        <v>418703.01000976562</v>
      </c>
      <c r="R71" s="86">
        <v>1</v>
      </c>
      <c r="S71" s="86">
        <v>34</v>
      </c>
      <c r="T71" s="86">
        <v>0</v>
      </c>
      <c r="U71" s="86">
        <v>34</v>
      </c>
      <c r="V71" s="87">
        <v>350</v>
      </c>
      <c r="W71" s="86">
        <v>10</v>
      </c>
      <c r="X71" s="86">
        <v>296</v>
      </c>
      <c r="Y71" s="86">
        <v>0</v>
      </c>
      <c r="Z71" s="86">
        <v>296</v>
      </c>
      <c r="AA71" s="87">
        <v>851</v>
      </c>
      <c r="AB71" s="69">
        <v>1</v>
      </c>
      <c r="AC71" s="69">
        <v>34</v>
      </c>
      <c r="AD71" s="69">
        <v>0</v>
      </c>
      <c r="AE71" s="69">
        <v>34</v>
      </c>
      <c r="AF71" s="77">
        <v>90</v>
      </c>
      <c r="AG71" s="68">
        <v>19</v>
      </c>
      <c r="AH71" s="69">
        <v>646</v>
      </c>
      <c r="AI71" s="69">
        <v>50.200000002980232</v>
      </c>
      <c r="AJ71" s="69">
        <v>595.79999923706055</v>
      </c>
      <c r="AK71" s="77">
        <v>1574</v>
      </c>
      <c r="AL71" s="68">
        <v>2</v>
      </c>
      <c r="AM71" s="69">
        <v>40</v>
      </c>
      <c r="AN71" s="69">
        <v>0</v>
      </c>
      <c r="AO71" s="69">
        <v>40</v>
      </c>
      <c r="AP71" s="77">
        <v>100</v>
      </c>
    </row>
    <row r="72" spans="1:42" ht="15.75" customHeight="1" x14ac:dyDescent="0.2">
      <c r="B72" s="65" t="s">
        <v>75</v>
      </c>
      <c r="C72" s="94">
        <v>43</v>
      </c>
      <c r="D72" s="95">
        <v>1806</v>
      </c>
      <c r="E72" s="95">
        <v>59</v>
      </c>
      <c r="F72" s="95">
        <v>1747</v>
      </c>
      <c r="G72" s="148">
        <v>26205</v>
      </c>
      <c r="H72" s="131">
        <v>3</v>
      </c>
      <c r="I72" s="86">
        <v>137</v>
      </c>
      <c r="J72" s="86">
        <v>4</v>
      </c>
      <c r="K72" s="86">
        <v>133</v>
      </c>
      <c r="L72" s="87">
        <v>1350</v>
      </c>
      <c r="M72" s="85">
        <v>237</v>
      </c>
      <c r="N72" s="86">
        <v>16456</v>
      </c>
      <c r="O72" s="86">
        <v>1313</v>
      </c>
      <c r="P72" s="86">
        <v>15143</v>
      </c>
      <c r="Q72" s="87">
        <v>249556.63497924805</v>
      </c>
      <c r="R72" s="86">
        <v>0</v>
      </c>
      <c r="S72" s="86">
        <v>0</v>
      </c>
      <c r="T72" s="86">
        <v>0</v>
      </c>
      <c r="U72" s="86">
        <v>0</v>
      </c>
      <c r="V72" s="87">
        <v>0</v>
      </c>
      <c r="W72" s="86">
        <v>0</v>
      </c>
      <c r="X72" s="86">
        <v>0</v>
      </c>
      <c r="Y72" s="86">
        <v>0</v>
      </c>
      <c r="Z72" s="86">
        <v>0</v>
      </c>
      <c r="AA72" s="87">
        <v>0</v>
      </c>
      <c r="AB72" s="69">
        <v>0</v>
      </c>
      <c r="AC72" s="69">
        <v>0</v>
      </c>
      <c r="AD72" s="69">
        <v>0</v>
      </c>
      <c r="AE72" s="69">
        <v>0</v>
      </c>
      <c r="AF72" s="77">
        <v>0</v>
      </c>
      <c r="AG72" s="68">
        <v>0</v>
      </c>
      <c r="AH72" s="69">
        <v>0</v>
      </c>
      <c r="AI72" s="69">
        <v>0</v>
      </c>
      <c r="AJ72" s="69">
        <v>0</v>
      </c>
      <c r="AK72" s="77">
        <v>0</v>
      </c>
      <c r="AL72" s="68">
        <v>0</v>
      </c>
      <c r="AM72" s="69">
        <v>0</v>
      </c>
      <c r="AN72" s="69">
        <v>0</v>
      </c>
      <c r="AO72" s="69">
        <v>0</v>
      </c>
      <c r="AP72" s="77">
        <v>0</v>
      </c>
    </row>
    <row r="73" spans="1:42" ht="15.75" customHeight="1" x14ac:dyDescent="0.2">
      <c r="B73" s="65" t="s">
        <v>76</v>
      </c>
      <c r="C73" s="94">
        <v>4</v>
      </c>
      <c r="D73" s="95">
        <v>310</v>
      </c>
      <c r="E73" s="95">
        <v>20</v>
      </c>
      <c r="F73" s="95">
        <v>290</v>
      </c>
      <c r="G73" s="148">
        <v>4350</v>
      </c>
      <c r="H73" s="131">
        <v>6</v>
      </c>
      <c r="I73" s="86">
        <v>213</v>
      </c>
      <c r="J73" s="86">
        <v>45</v>
      </c>
      <c r="K73" s="86">
        <v>168</v>
      </c>
      <c r="L73" s="87">
        <v>681</v>
      </c>
      <c r="M73" s="85">
        <v>182</v>
      </c>
      <c r="N73" s="86">
        <v>23182</v>
      </c>
      <c r="O73" s="86">
        <v>1589</v>
      </c>
      <c r="P73" s="86">
        <v>21593</v>
      </c>
      <c r="Q73" s="87">
        <v>280061.21171569824</v>
      </c>
      <c r="R73" s="86">
        <v>2</v>
      </c>
      <c r="S73" s="86">
        <v>120</v>
      </c>
      <c r="T73" s="86">
        <v>5</v>
      </c>
      <c r="U73" s="86">
        <v>115</v>
      </c>
      <c r="V73" s="87">
        <v>750</v>
      </c>
      <c r="W73" s="86">
        <v>2</v>
      </c>
      <c r="X73" s="86">
        <v>125</v>
      </c>
      <c r="Y73" s="86">
        <v>30</v>
      </c>
      <c r="Z73" s="86">
        <v>95</v>
      </c>
      <c r="AA73" s="87">
        <v>200</v>
      </c>
      <c r="AB73" s="69">
        <v>12</v>
      </c>
      <c r="AC73" s="69">
        <v>480</v>
      </c>
      <c r="AD73" s="69">
        <v>112</v>
      </c>
      <c r="AE73" s="69">
        <v>368</v>
      </c>
      <c r="AF73" s="77">
        <v>1288</v>
      </c>
      <c r="AG73" s="68">
        <v>12</v>
      </c>
      <c r="AH73" s="69">
        <v>422</v>
      </c>
      <c r="AI73" s="69">
        <v>163</v>
      </c>
      <c r="AJ73" s="69">
        <v>259</v>
      </c>
      <c r="AK73" s="77">
        <v>772</v>
      </c>
      <c r="AL73" s="68">
        <v>6</v>
      </c>
      <c r="AM73" s="69">
        <v>111</v>
      </c>
      <c r="AN73" s="69">
        <v>27</v>
      </c>
      <c r="AO73" s="69">
        <v>84</v>
      </c>
      <c r="AP73" s="77">
        <v>341</v>
      </c>
    </row>
    <row r="74" spans="1:42" s="35" customFormat="1" ht="15.75" customHeight="1" x14ac:dyDescent="0.2">
      <c r="A74" s="1" t="s">
        <v>77</v>
      </c>
      <c r="B74" s="34" t="s">
        <v>12</v>
      </c>
      <c r="C74" s="67">
        <v>1858</v>
      </c>
      <c r="D74" s="62">
        <v>235311.5</v>
      </c>
      <c r="E74" s="62">
        <v>1604</v>
      </c>
      <c r="F74" s="62">
        <v>233707.5</v>
      </c>
      <c r="G74" s="147">
        <v>6382182</v>
      </c>
      <c r="H74" s="49">
        <v>1</v>
      </c>
      <c r="I74" s="62">
        <v>50</v>
      </c>
      <c r="J74" s="62">
        <v>0</v>
      </c>
      <c r="K74" s="62">
        <v>50</v>
      </c>
      <c r="L74" s="72">
        <v>120</v>
      </c>
      <c r="M74" s="67">
        <v>291</v>
      </c>
      <c r="N74" s="62">
        <v>2204.1999999999998</v>
      </c>
      <c r="O74" s="62">
        <v>348</v>
      </c>
      <c r="P74" s="62">
        <v>1856.2000000029802</v>
      </c>
      <c r="Q74" s="72">
        <v>39338.279215826653</v>
      </c>
      <c r="R74" s="80">
        <v>544</v>
      </c>
      <c r="S74" s="80">
        <v>34110</v>
      </c>
      <c r="T74" s="80">
        <v>2527</v>
      </c>
      <c r="U74" s="80">
        <v>31583</v>
      </c>
      <c r="V74" s="81">
        <v>157097</v>
      </c>
      <c r="W74" s="80">
        <v>99</v>
      </c>
      <c r="X74" s="80">
        <v>4262</v>
      </c>
      <c r="Y74" s="80">
        <v>210</v>
      </c>
      <c r="Z74" s="80">
        <v>4052</v>
      </c>
      <c r="AA74" s="81">
        <v>21793</v>
      </c>
      <c r="AB74" s="80">
        <v>3</v>
      </c>
      <c r="AC74" s="80">
        <v>180</v>
      </c>
      <c r="AD74" s="80">
        <v>0</v>
      </c>
      <c r="AE74" s="80">
        <v>180</v>
      </c>
      <c r="AF74" s="81">
        <v>850</v>
      </c>
      <c r="AG74" s="79">
        <v>182</v>
      </c>
      <c r="AH74" s="80">
        <v>9825</v>
      </c>
      <c r="AI74" s="80">
        <v>806</v>
      </c>
      <c r="AJ74" s="80">
        <v>9019</v>
      </c>
      <c r="AK74" s="81">
        <v>38842</v>
      </c>
      <c r="AL74" s="79">
        <v>1</v>
      </c>
      <c r="AM74" s="80">
        <v>49</v>
      </c>
      <c r="AN74" s="80">
        <v>0</v>
      </c>
      <c r="AO74" s="80">
        <v>49</v>
      </c>
      <c r="AP74" s="81">
        <v>100</v>
      </c>
    </row>
    <row r="75" spans="1:42" ht="15.75" customHeight="1" x14ac:dyDescent="0.2">
      <c r="B75" s="65" t="s">
        <v>78</v>
      </c>
      <c r="C75" s="94">
        <v>54</v>
      </c>
      <c r="D75" s="95">
        <v>5930</v>
      </c>
      <c r="E75" s="95">
        <v>0</v>
      </c>
      <c r="F75" s="95">
        <v>5930</v>
      </c>
      <c r="G75" s="148">
        <v>136390</v>
      </c>
      <c r="H75" s="131">
        <v>0</v>
      </c>
      <c r="I75" s="86">
        <v>0</v>
      </c>
      <c r="J75" s="86">
        <v>0</v>
      </c>
      <c r="K75" s="86">
        <v>0</v>
      </c>
      <c r="L75" s="87">
        <v>0</v>
      </c>
      <c r="M75" s="85">
        <v>12</v>
      </c>
      <c r="N75" s="86">
        <v>253</v>
      </c>
      <c r="O75" s="86">
        <v>77</v>
      </c>
      <c r="P75" s="86">
        <v>176</v>
      </c>
      <c r="Q75" s="87">
        <v>3872</v>
      </c>
      <c r="R75" s="86">
        <v>108</v>
      </c>
      <c r="S75" s="86">
        <v>6897</v>
      </c>
      <c r="T75" s="86">
        <v>1939</v>
      </c>
      <c r="U75" s="86">
        <v>4958</v>
      </c>
      <c r="V75" s="87">
        <v>25480</v>
      </c>
      <c r="W75" s="86">
        <v>13</v>
      </c>
      <c r="X75" s="86">
        <v>480</v>
      </c>
      <c r="Y75" s="86">
        <v>200</v>
      </c>
      <c r="Z75" s="86">
        <v>280</v>
      </c>
      <c r="AA75" s="87">
        <v>1190</v>
      </c>
      <c r="AB75" s="69">
        <v>0</v>
      </c>
      <c r="AC75" s="69">
        <v>0</v>
      </c>
      <c r="AD75" s="69">
        <v>0</v>
      </c>
      <c r="AE75" s="69">
        <v>0</v>
      </c>
      <c r="AF75" s="77">
        <v>0</v>
      </c>
      <c r="AG75" s="68">
        <v>17</v>
      </c>
      <c r="AH75" s="69">
        <v>1032</v>
      </c>
      <c r="AI75" s="69">
        <v>297</v>
      </c>
      <c r="AJ75" s="69">
        <v>735</v>
      </c>
      <c r="AK75" s="77">
        <v>4196</v>
      </c>
      <c r="AL75" s="68">
        <v>0</v>
      </c>
      <c r="AM75" s="69">
        <v>0</v>
      </c>
      <c r="AN75" s="69">
        <v>0</v>
      </c>
      <c r="AO75" s="69">
        <v>0</v>
      </c>
      <c r="AP75" s="77">
        <v>0</v>
      </c>
    </row>
    <row r="76" spans="1:42" ht="15.75" customHeight="1" x14ac:dyDescent="0.2">
      <c r="B76" s="65" t="s">
        <v>79</v>
      </c>
      <c r="C76" s="94">
        <v>225</v>
      </c>
      <c r="D76" s="95">
        <v>31136</v>
      </c>
      <c r="E76" s="95">
        <v>308</v>
      </c>
      <c r="F76" s="95">
        <v>30828</v>
      </c>
      <c r="G76" s="148">
        <v>955668</v>
      </c>
      <c r="H76" s="131">
        <v>0</v>
      </c>
      <c r="I76" s="86">
        <v>0</v>
      </c>
      <c r="J76" s="86">
        <v>0</v>
      </c>
      <c r="K76" s="86">
        <v>0</v>
      </c>
      <c r="L76" s="87">
        <v>0</v>
      </c>
      <c r="M76" s="85">
        <v>3</v>
      </c>
      <c r="N76" s="86">
        <v>13.5</v>
      </c>
      <c r="O76" s="86">
        <v>0</v>
      </c>
      <c r="P76" s="86">
        <v>13.5</v>
      </c>
      <c r="Q76" s="87">
        <v>0.40499998535960913</v>
      </c>
      <c r="R76" s="86">
        <v>4</v>
      </c>
      <c r="S76" s="86">
        <v>51</v>
      </c>
      <c r="T76" s="86">
        <v>0</v>
      </c>
      <c r="U76" s="86">
        <v>51</v>
      </c>
      <c r="V76" s="87">
        <v>528</v>
      </c>
      <c r="W76" s="86">
        <v>1</v>
      </c>
      <c r="X76" s="86">
        <v>1</v>
      </c>
      <c r="Y76" s="86">
        <v>0</v>
      </c>
      <c r="Z76" s="86">
        <v>1</v>
      </c>
      <c r="AA76" s="87">
        <v>4</v>
      </c>
      <c r="AB76" s="69">
        <v>0</v>
      </c>
      <c r="AC76" s="69">
        <v>0</v>
      </c>
      <c r="AD76" s="69">
        <v>0</v>
      </c>
      <c r="AE76" s="69">
        <v>0</v>
      </c>
      <c r="AF76" s="77">
        <v>0</v>
      </c>
      <c r="AG76" s="68">
        <v>0</v>
      </c>
      <c r="AH76" s="69">
        <v>0</v>
      </c>
      <c r="AI76" s="69">
        <v>0</v>
      </c>
      <c r="AJ76" s="69">
        <v>0</v>
      </c>
      <c r="AK76" s="77">
        <v>0</v>
      </c>
      <c r="AL76" s="68">
        <v>0</v>
      </c>
      <c r="AM76" s="69">
        <v>0</v>
      </c>
      <c r="AN76" s="69">
        <v>0</v>
      </c>
      <c r="AO76" s="69">
        <v>0</v>
      </c>
      <c r="AP76" s="77">
        <v>0</v>
      </c>
    </row>
    <row r="77" spans="1:42" ht="15.75" customHeight="1" x14ac:dyDescent="0.2">
      <c r="B77" s="65" t="s">
        <v>80</v>
      </c>
      <c r="C77" s="94">
        <v>170</v>
      </c>
      <c r="D77" s="95">
        <v>32049</v>
      </c>
      <c r="E77" s="95">
        <v>0</v>
      </c>
      <c r="F77" s="95">
        <v>32049</v>
      </c>
      <c r="G77" s="148">
        <v>705078</v>
      </c>
      <c r="H77" s="131">
        <v>0</v>
      </c>
      <c r="I77" s="86">
        <v>0</v>
      </c>
      <c r="J77" s="86">
        <v>0</v>
      </c>
      <c r="K77" s="86">
        <v>0</v>
      </c>
      <c r="L77" s="87">
        <v>0</v>
      </c>
      <c r="M77" s="85">
        <v>73</v>
      </c>
      <c r="N77" s="86">
        <v>211.2</v>
      </c>
      <c r="O77" s="86">
        <v>0</v>
      </c>
      <c r="P77" s="86">
        <v>211.20000000298023</v>
      </c>
      <c r="Q77" s="87">
        <v>3753.0241463184357</v>
      </c>
      <c r="R77" s="86">
        <v>11</v>
      </c>
      <c r="S77" s="86">
        <v>716</v>
      </c>
      <c r="T77" s="86">
        <v>0</v>
      </c>
      <c r="U77" s="86">
        <v>716</v>
      </c>
      <c r="V77" s="87">
        <v>2950</v>
      </c>
      <c r="W77" s="86">
        <v>0</v>
      </c>
      <c r="X77" s="86">
        <v>0</v>
      </c>
      <c r="Y77" s="86">
        <v>0</v>
      </c>
      <c r="Z77" s="86">
        <v>0</v>
      </c>
      <c r="AA77" s="87">
        <v>0</v>
      </c>
      <c r="AB77" s="69">
        <v>0</v>
      </c>
      <c r="AC77" s="69">
        <v>0</v>
      </c>
      <c r="AD77" s="69">
        <v>0</v>
      </c>
      <c r="AE77" s="69">
        <v>0</v>
      </c>
      <c r="AF77" s="77">
        <v>0</v>
      </c>
      <c r="AG77" s="68">
        <v>0</v>
      </c>
      <c r="AH77" s="69">
        <v>0</v>
      </c>
      <c r="AI77" s="69">
        <v>0</v>
      </c>
      <c r="AJ77" s="69">
        <v>0</v>
      </c>
      <c r="AK77" s="77">
        <v>0</v>
      </c>
      <c r="AL77" s="68">
        <v>0</v>
      </c>
      <c r="AM77" s="69">
        <v>0</v>
      </c>
      <c r="AN77" s="69">
        <v>0</v>
      </c>
      <c r="AO77" s="69">
        <v>0</v>
      </c>
      <c r="AP77" s="77">
        <v>0</v>
      </c>
    </row>
    <row r="78" spans="1:42" ht="15.75" customHeight="1" x14ac:dyDescent="0.2">
      <c r="B78" s="65" t="s">
        <v>81</v>
      </c>
      <c r="C78" s="94">
        <v>34</v>
      </c>
      <c r="D78" s="95">
        <v>2984</v>
      </c>
      <c r="E78" s="95">
        <v>0</v>
      </c>
      <c r="F78" s="95">
        <v>2984</v>
      </c>
      <c r="G78" s="148">
        <v>77584</v>
      </c>
      <c r="H78" s="131">
        <v>0</v>
      </c>
      <c r="I78" s="86">
        <v>0</v>
      </c>
      <c r="J78" s="86">
        <v>0</v>
      </c>
      <c r="K78" s="86">
        <v>0</v>
      </c>
      <c r="L78" s="87">
        <v>0</v>
      </c>
      <c r="M78" s="85">
        <v>15</v>
      </c>
      <c r="N78" s="86">
        <v>30.5</v>
      </c>
      <c r="O78" s="86">
        <v>3</v>
      </c>
      <c r="P78" s="86">
        <v>27.5</v>
      </c>
      <c r="Q78" s="87">
        <v>255.75000429153442</v>
      </c>
      <c r="R78" s="86">
        <v>2</v>
      </c>
      <c r="S78" s="86">
        <v>55</v>
      </c>
      <c r="T78" s="86">
        <v>10</v>
      </c>
      <c r="U78" s="86">
        <v>45</v>
      </c>
      <c r="V78" s="87">
        <v>150</v>
      </c>
      <c r="W78" s="86">
        <v>1</v>
      </c>
      <c r="X78" s="86">
        <v>10</v>
      </c>
      <c r="Y78" s="86">
        <v>0</v>
      </c>
      <c r="Z78" s="86">
        <v>10</v>
      </c>
      <c r="AA78" s="87">
        <v>21</v>
      </c>
      <c r="AB78" s="69">
        <v>0</v>
      </c>
      <c r="AC78" s="69">
        <v>0</v>
      </c>
      <c r="AD78" s="69">
        <v>0</v>
      </c>
      <c r="AE78" s="69">
        <v>0</v>
      </c>
      <c r="AF78" s="77">
        <v>0</v>
      </c>
      <c r="AG78" s="68">
        <v>5</v>
      </c>
      <c r="AH78" s="69">
        <v>128</v>
      </c>
      <c r="AI78" s="69">
        <v>5</v>
      </c>
      <c r="AJ78" s="69">
        <v>123</v>
      </c>
      <c r="AK78" s="77">
        <v>264</v>
      </c>
      <c r="AL78" s="68">
        <v>0</v>
      </c>
      <c r="AM78" s="69">
        <v>0</v>
      </c>
      <c r="AN78" s="69">
        <v>0</v>
      </c>
      <c r="AO78" s="69">
        <v>0</v>
      </c>
      <c r="AP78" s="77">
        <v>0</v>
      </c>
    </row>
    <row r="79" spans="1:42" ht="15.75" customHeight="1" x14ac:dyDescent="0.2">
      <c r="B79" s="65" t="s">
        <v>82</v>
      </c>
      <c r="C79" s="94">
        <v>399</v>
      </c>
      <c r="D79" s="95">
        <v>57954.5</v>
      </c>
      <c r="E79" s="95">
        <v>100</v>
      </c>
      <c r="F79" s="95">
        <v>57854.5</v>
      </c>
      <c r="G79" s="148">
        <v>1677781</v>
      </c>
      <c r="H79" s="131">
        <v>0</v>
      </c>
      <c r="I79" s="86">
        <v>0</v>
      </c>
      <c r="J79" s="86">
        <v>0</v>
      </c>
      <c r="K79" s="86">
        <v>0</v>
      </c>
      <c r="L79" s="87">
        <v>0</v>
      </c>
      <c r="M79" s="85">
        <v>2</v>
      </c>
      <c r="N79" s="86">
        <v>20</v>
      </c>
      <c r="O79" s="86">
        <v>0</v>
      </c>
      <c r="P79" s="86">
        <v>20</v>
      </c>
      <c r="Q79" s="87">
        <v>303.60000610351562</v>
      </c>
      <c r="R79" s="86">
        <v>0</v>
      </c>
      <c r="S79" s="86">
        <v>0</v>
      </c>
      <c r="T79" s="86">
        <v>0</v>
      </c>
      <c r="U79" s="86">
        <v>0</v>
      </c>
      <c r="V79" s="87">
        <v>0</v>
      </c>
      <c r="W79" s="86">
        <v>0</v>
      </c>
      <c r="X79" s="86">
        <v>0</v>
      </c>
      <c r="Y79" s="86">
        <v>0</v>
      </c>
      <c r="Z79" s="86">
        <v>0</v>
      </c>
      <c r="AA79" s="87">
        <v>0</v>
      </c>
      <c r="AB79" s="69">
        <v>0</v>
      </c>
      <c r="AC79" s="69">
        <v>0</v>
      </c>
      <c r="AD79" s="69">
        <v>0</v>
      </c>
      <c r="AE79" s="69">
        <v>0</v>
      </c>
      <c r="AF79" s="77">
        <v>0</v>
      </c>
      <c r="AG79" s="68">
        <v>0</v>
      </c>
      <c r="AH79" s="69">
        <v>0</v>
      </c>
      <c r="AI79" s="69">
        <v>0</v>
      </c>
      <c r="AJ79" s="69">
        <v>0</v>
      </c>
      <c r="AK79" s="77">
        <v>0</v>
      </c>
      <c r="AL79" s="68">
        <v>0</v>
      </c>
      <c r="AM79" s="69">
        <v>0</v>
      </c>
      <c r="AN79" s="69">
        <v>0</v>
      </c>
      <c r="AO79" s="69">
        <v>0</v>
      </c>
      <c r="AP79" s="77">
        <v>0</v>
      </c>
    </row>
    <row r="80" spans="1:42" ht="15.75" customHeight="1" x14ac:dyDescent="0.2">
      <c r="B80" s="65" t="s">
        <v>83</v>
      </c>
      <c r="C80" s="94">
        <v>232</v>
      </c>
      <c r="D80" s="95">
        <v>31286</v>
      </c>
      <c r="E80" s="95">
        <v>23</v>
      </c>
      <c r="F80" s="95">
        <v>31263</v>
      </c>
      <c r="G80" s="148">
        <v>750312</v>
      </c>
      <c r="H80" s="131">
        <v>0</v>
      </c>
      <c r="I80" s="86">
        <v>0</v>
      </c>
      <c r="J80" s="86">
        <v>0</v>
      </c>
      <c r="K80" s="86">
        <v>0</v>
      </c>
      <c r="L80" s="87">
        <v>0</v>
      </c>
      <c r="M80" s="85">
        <v>6</v>
      </c>
      <c r="N80" s="86">
        <v>139</v>
      </c>
      <c r="O80" s="86">
        <v>0</v>
      </c>
      <c r="P80" s="86">
        <v>139</v>
      </c>
      <c r="Q80" s="87">
        <v>3069.1200160980225</v>
      </c>
      <c r="R80" s="86">
        <v>32</v>
      </c>
      <c r="S80" s="86">
        <v>2353</v>
      </c>
      <c r="T80" s="86">
        <v>0</v>
      </c>
      <c r="U80" s="86">
        <v>2353</v>
      </c>
      <c r="V80" s="87">
        <v>17431</v>
      </c>
      <c r="W80" s="86">
        <v>8</v>
      </c>
      <c r="X80" s="86">
        <v>940</v>
      </c>
      <c r="Y80" s="86">
        <v>0</v>
      </c>
      <c r="Z80" s="86">
        <v>940</v>
      </c>
      <c r="AA80" s="87">
        <v>6650</v>
      </c>
      <c r="AB80" s="69">
        <v>0</v>
      </c>
      <c r="AC80" s="69">
        <v>0</v>
      </c>
      <c r="AD80" s="69">
        <v>0</v>
      </c>
      <c r="AE80" s="69">
        <v>0</v>
      </c>
      <c r="AF80" s="77">
        <v>0</v>
      </c>
      <c r="AG80" s="68">
        <v>1</v>
      </c>
      <c r="AH80" s="69">
        <v>45</v>
      </c>
      <c r="AI80" s="69">
        <v>0</v>
      </c>
      <c r="AJ80" s="69">
        <v>45</v>
      </c>
      <c r="AK80" s="77">
        <v>330</v>
      </c>
      <c r="AL80" s="68">
        <v>0</v>
      </c>
      <c r="AM80" s="69">
        <v>0</v>
      </c>
      <c r="AN80" s="69">
        <v>0</v>
      </c>
      <c r="AO80" s="69">
        <v>0</v>
      </c>
      <c r="AP80" s="77">
        <v>0</v>
      </c>
    </row>
    <row r="81" spans="1:42" ht="15.75" customHeight="1" x14ac:dyDescent="0.2">
      <c r="B81" s="65" t="s">
        <v>84</v>
      </c>
      <c r="C81" s="94">
        <v>10</v>
      </c>
      <c r="D81" s="95">
        <v>545</v>
      </c>
      <c r="E81" s="95">
        <v>13</v>
      </c>
      <c r="F81" s="95">
        <v>532</v>
      </c>
      <c r="G81" s="148">
        <v>8512</v>
      </c>
      <c r="H81" s="131">
        <v>0</v>
      </c>
      <c r="I81" s="86">
        <v>0</v>
      </c>
      <c r="J81" s="86">
        <v>0</v>
      </c>
      <c r="K81" s="86">
        <v>0</v>
      </c>
      <c r="L81" s="87">
        <v>0</v>
      </c>
      <c r="M81" s="85">
        <v>54</v>
      </c>
      <c r="N81" s="86">
        <v>1336</v>
      </c>
      <c r="O81" s="86">
        <v>208</v>
      </c>
      <c r="P81" s="86">
        <v>1128</v>
      </c>
      <c r="Q81" s="87">
        <v>25944</v>
      </c>
      <c r="R81" s="86">
        <v>264</v>
      </c>
      <c r="S81" s="86">
        <v>15883</v>
      </c>
      <c r="T81" s="86">
        <v>336</v>
      </c>
      <c r="U81" s="86">
        <v>15547</v>
      </c>
      <c r="V81" s="87">
        <v>74021</v>
      </c>
      <c r="W81" s="86">
        <v>52</v>
      </c>
      <c r="X81" s="86">
        <v>2131</v>
      </c>
      <c r="Y81" s="86">
        <v>10</v>
      </c>
      <c r="Z81" s="86">
        <v>2121</v>
      </c>
      <c r="AA81" s="87">
        <v>10517</v>
      </c>
      <c r="AB81" s="69">
        <v>2</v>
      </c>
      <c r="AC81" s="69">
        <v>100</v>
      </c>
      <c r="AD81" s="69">
        <v>0</v>
      </c>
      <c r="AE81" s="69">
        <v>100</v>
      </c>
      <c r="AF81" s="77">
        <v>500</v>
      </c>
      <c r="AG81" s="68">
        <v>156</v>
      </c>
      <c r="AH81" s="69">
        <v>8593</v>
      </c>
      <c r="AI81" s="69">
        <v>504</v>
      </c>
      <c r="AJ81" s="69">
        <v>8089</v>
      </c>
      <c r="AK81" s="77">
        <v>33850</v>
      </c>
      <c r="AL81" s="68">
        <v>1</v>
      </c>
      <c r="AM81" s="69">
        <v>49</v>
      </c>
      <c r="AN81" s="69">
        <v>0</v>
      </c>
      <c r="AO81" s="69">
        <v>49</v>
      </c>
      <c r="AP81" s="77">
        <v>100</v>
      </c>
    </row>
    <row r="82" spans="1:42" ht="15.75" customHeight="1" x14ac:dyDescent="0.2">
      <c r="B82" s="65" t="s">
        <v>85</v>
      </c>
      <c r="C82" s="94">
        <v>238</v>
      </c>
      <c r="D82" s="95">
        <v>20563</v>
      </c>
      <c r="E82" s="95">
        <v>800</v>
      </c>
      <c r="F82" s="95">
        <v>19763</v>
      </c>
      <c r="G82" s="148">
        <v>612653</v>
      </c>
      <c r="H82" s="131">
        <v>1</v>
      </c>
      <c r="I82" s="86">
        <v>50</v>
      </c>
      <c r="J82" s="86">
        <v>0</v>
      </c>
      <c r="K82" s="86">
        <v>50</v>
      </c>
      <c r="L82" s="87">
        <v>120</v>
      </c>
      <c r="M82" s="85">
        <v>8</v>
      </c>
      <c r="N82" s="86">
        <v>72.5</v>
      </c>
      <c r="O82" s="86">
        <v>60</v>
      </c>
      <c r="P82" s="86">
        <v>12.5</v>
      </c>
      <c r="Q82" s="87">
        <v>189.75000381469727</v>
      </c>
      <c r="R82" s="86">
        <v>55</v>
      </c>
      <c r="S82" s="86">
        <v>2369</v>
      </c>
      <c r="T82" s="86">
        <v>187</v>
      </c>
      <c r="U82" s="86">
        <v>2182</v>
      </c>
      <c r="V82" s="87">
        <v>12132</v>
      </c>
      <c r="W82" s="86">
        <v>11</v>
      </c>
      <c r="X82" s="86">
        <v>210</v>
      </c>
      <c r="Y82" s="86">
        <v>0</v>
      </c>
      <c r="Z82" s="86">
        <v>210</v>
      </c>
      <c r="AA82" s="87">
        <v>891</v>
      </c>
      <c r="AB82" s="69">
        <v>0</v>
      </c>
      <c r="AC82" s="69">
        <v>0</v>
      </c>
      <c r="AD82" s="69">
        <v>0</v>
      </c>
      <c r="AE82" s="69">
        <v>0</v>
      </c>
      <c r="AF82" s="77">
        <v>0</v>
      </c>
      <c r="AG82" s="68">
        <v>2</v>
      </c>
      <c r="AH82" s="69">
        <v>12</v>
      </c>
      <c r="AI82" s="69">
        <v>0</v>
      </c>
      <c r="AJ82" s="69">
        <v>12</v>
      </c>
      <c r="AK82" s="77">
        <v>82</v>
      </c>
      <c r="AL82" s="68">
        <v>0</v>
      </c>
      <c r="AM82" s="69">
        <v>0</v>
      </c>
      <c r="AN82" s="69">
        <v>0</v>
      </c>
      <c r="AO82" s="69">
        <v>0</v>
      </c>
      <c r="AP82" s="77">
        <v>0</v>
      </c>
    </row>
    <row r="83" spans="1:42" ht="15.75" customHeight="1" x14ac:dyDescent="0.2">
      <c r="B83" s="65" t="s">
        <v>86</v>
      </c>
      <c r="C83" s="94">
        <v>182</v>
      </c>
      <c r="D83" s="95">
        <v>19616</v>
      </c>
      <c r="E83" s="95">
        <v>130</v>
      </c>
      <c r="F83" s="95">
        <v>19486</v>
      </c>
      <c r="G83" s="148">
        <v>467664</v>
      </c>
      <c r="H83" s="131">
        <v>0</v>
      </c>
      <c r="I83" s="86">
        <v>0</v>
      </c>
      <c r="J83" s="86">
        <v>0</v>
      </c>
      <c r="K83" s="86">
        <v>0</v>
      </c>
      <c r="L83" s="87">
        <v>0</v>
      </c>
      <c r="M83" s="85">
        <v>118</v>
      </c>
      <c r="N83" s="86">
        <v>128.5</v>
      </c>
      <c r="O83" s="86">
        <v>0</v>
      </c>
      <c r="P83" s="86">
        <v>128.5</v>
      </c>
      <c r="Q83" s="87">
        <v>1950.6300392150879</v>
      </c>
      <c r="R83" s="86">
        <v>68</v>
      </c>
      <c r="S83" s="86">
        <v>5786</v>
      </c>
      <c r="T83" s="86">
        <v>55</v>
      </c>
      <c r="U83" s="86">
        <v>5731</v>
      </c>
      <c r="V83" s="87">
        <v>24405</v>
      </c>
      <c r="W83" s="86">
        <v>13</v>
      </c>
      <c r="X83" s="86">
        <v>490</v>
      </c>
      <c r="Y83" s="86">
        <v>0</v>
      </c>
      <c r="Z83" s="86">
        <v>490</v>
      </c>
      <c r="AA83" s="87">
        <v>2520</v>
      </c>
      <c r="AB83" s="69">
        <v>1</v>
      </c>
      <c r="AC83" s="69">
        <v>80</v>
      </c>
      <c r="AD83" s="69">
        <v>0</v>
      </c>
      <c r="AE83" s="69">
        <v>80</v>
      </c>
      <c r="AF83" s="77">
        <v>350</v>
      </c>
      <c r="AG83" s="68">
        <v>1</v>
      </c>
      <c r="AH83" s="69">
        <v>15</v>
      </c>
      <c r="AI83" s="69">
        <v>0</v>
      </c>
      <c r="AJ83" s="69">
        <v>15</v>
      </c>
      <c r="AK83" s="77">
        <v>120</v>
      </c>
      <c r="AL83" s="68">
        <v>0</v>
      </c>
      <c r="AM83" s="69">
        <v>0</v>
      </c>
      <c r="AN83" s="69">
        <v>0</v>
      </c>
      <c r="AO83" s="69">
        <v>0</v>
      </c>
      <c r="AP83" s="77">
        <v>0</v>
      </c>
    </row>
    <row r="84" spans="1:42" ht="15.75" customHeight="1" x14ac:dyDescent="0.2">
      <c r="B84" s="65" t="s">
        <v>87</v>
      </c>
      <c r="C84" s="94">
        <v>314</v>
      </c>
      <c r="D84" s="95">
        <v>33248</v>
      </c>
      <c r="E84" s="95">
        <v>230</v>
      </c>
      <c r="F84" s="95">
        <v>33018</v>
      </c>
      <c r="G84" s="148">
        <v>990540</v>
      </c>
      <c r="H84" s="131">
        <v>0</v>
      </c>
      <c r="I84" s="86">
        <v>0</v>
      </c>
      <c r="J84" s="86">
        <v>0</v>
      </c>
      <c r="K84" s="86">
        <v>0</v>
      </c>
      <c r="L84" s="87">
        <v>0</v>
      </c>
      <c r="M84" s="85">
        <v>0</v>
      </c>
      <c r="N84" s="86">
        <v>0</v>
      </c>
      <c r="O84" s="86">
        <v>0</v>
      </c>
      <c r="P84" s="86">
        <v>0</v>
      </c>
      <c r="Q84" s="87">
        <v>0</v>
      </c>
      <c r="R84" s="86">
        <v>0</v>
      </c>
      <c r="S84" s="86">
        <v>0</v>
      </c>
      <c r="T84" s="86">
        <v>0</v>
      </c>
      <c r="U84" s="86">
        <v>0</v>
      </c>
      <c r="V84" s="87">
        <v>0</v>
      </c>
      <c r="W84" s="86">
        <v>0</v>
      </c>
      <c r="X84" s="86">
        <v>0</v>
      </c>
      <c r="Y84" s="86">
        <v>0</v>
      </c>
      <c r="Z84" s="86">
        <v>0</v>
      </c>
      <c r="AA84" s="87">
        <v>0</v>
      </c>
      <c r="AB84" s="69">
        <v>0</v>
      </c>
      <c r="AC84" s="69">
        <v>0</v>
      </c>
      <c r="AD84" s="69">
        <v>0</v>
      </c>
      <c r="AE84" s="69">
        <v>0</v>
      </c>
      <c r="AF84" s="77">
        <v>0</v>
      </c>
      <c r="AG84" s="68">
        <v>0</v>
      </c>
      <c r="AH84" s="69">
        <v>0</v>
      </c>
      <c r="AI84" s="69">
        <v>0</v>
      </c>
      <c r="AJ84" s="69">
        <v>0</v>
      </c>
      <c r="AK84" s="77">
        <v>0</v>
      </c>
      <c r="AL84" s="68">
        <v>0</v>
      </c>
      <c r="AM84" s="69">
        <v>0</v>
      </c>
      <c r="AN84" s="69">
        <v>0</v>
      </c>
      <c r="AO84" s="69">
        <v>0</v>
      </c>
      <c r="AP84" s="77">
        <v>0</v>
      </c>
    </row>
    <row r="85" spans="1:42" s="35" customFormat="1" ht="15.75" customHeight="1" x14ac:dyDescent="0.2">
      <c r="A85" s="1" t="s">
        <v>88</v>
      </c>
      <c r="B85" s="34" t="s">
        <v>12</v>
      </c>
      <c r="C85" s="67">
        <v>29</v>
      </c>
      <c r="D85" s="62">
        <v>2932</v>
      </c>
      <c r="E85" s="62">
        <v>155</v>
      </c>
      <c r="F85" s="62">
        <v>2777</v>
      </c>
      <c r="G85" s="147">
        <v>49670</v>
      </c>
      <c r="H85" s="49">
        <v>5</v>
      </c>
      <c r="I85" s="62">
        <v>350</v>
      </c>
      <c r="J85" s="62">
        <v>50</v>
      </c>
      <c r="K85" s="62">
        <v>300</v>
      </c>
      <c r="L85" s="72">
        <v>1581</v>
      </c>
      <c r="M85" s="67">
        <v>2277</v>
      </c>
      <c r="N85" s="62">
        <v>130038.6</v>
      </c>
      <c r="O85" s="62">
        <v>23033.5</v>
      </c>
      <c r="P85" s="62">
        <v>107005.09999877214</v>
      </c>
      <c r="Q85" s="72">
        <v>1630229.4643354416</v>
      </c>
      <c r="R85" s="80">
        <v>8</v>
      </c>
      <c r="S85" s="80">
        <v>147</v>
      </c>
      <c r="T85" s="80">
        <v>25.5</v>
      </c>
      <c r="U85" s="80">
        <v>121.5</v>
      </c>
      <c r="V85" s="81">
        <v>374</v>
      </c>
      <c r="W85" s="80">
        <v>68</v>
      </c>
      <c r="X85" s="80">
        <v>1184.5</v>
      </c>
      <c r="Y85" s="80">
        <v>122.8</v>
      </c>
      <c r="Z85" s="80">
        <v>1061.6999996900558</v>
      </c>
      <c r="AA85" s="81">
        <v>3957</v>
      </c>
      <c r="AB85" s="80">
        <v>217</v>
      </c>
      <c r="AC85" s="80">
        <v>4031.6</v>
      </c>
      <c r="AD85" s="80">
        <v>625.20000000000005</v>
      </c>
      <c r="AE85" s="80">
        <v>3406.399998486042</v>
      </c>
      <c r="AF85" s="81">
        <v>11670</v>
      </c>
      <c r="AG85" s="79">
        <v>330</v>
      </c>
      <c r="AH85" s="80">
        <v>8683.5</v>
      </c>
      <c r="AI85" s="80">
        <v>1293.1000000014901</v>
      </c>
      <c r="AJ85" s="80">
        <v>7390.3999999761581</v>
      </c>
      <c r="AK85" s="81">
        <v>25635.400000095367</v>
      </c>
      <c r="AL85" s="79">
        <v>32</v>
      </c>
      <c r="AM85" s="80">
        <v>168</v>
      </c>
      <c r="AN85" s="80">
        <v>34</v>
      </c>
      <c r="AO85" s="80">
        <v>134</v>
      </c>
      <c r="AP85" s="81">
        <v>494.5</v>
      </c>
    </row>
    <row r="86" spans="1:42" ht="15.75" customHeight="1" x14ac:dyDescent="0.2">
      <c r="B86" s="65" t="s">
        <v>89</v>
      </c>
      <c r="C86" s="94">
        <v>0</v>
      </c>
      <c r="D86" s="95">
        <v>0</v>
      </c>
      <c r="E86" s="95">
        <v>0</v>
      </c>
      <c r="F86" s="95">
        <v>0</v>
      </c>
      <c r="G86" s="149">
        <v>0</v>
      </c>
      <c r="H86" s="131">
        <v>0</v>
      </c>
      <c r="I86" s="86">
        <v>0</v>
      </c>
      <c r="J86" s="86">
        <v>0</v>
      </c>
      <c r="K86" s="86">
        <v>0</v>
      </c>
      <c r="L86" s="87">
        <v>0</v>
      </c>
      <c r="M86" s="85">
        <v>99</v>
      </c>
      <c r="N86" s="86">
        <v>5207.8</v>
      </c>
      <c r="O86" s="86">
        <v>704.5</v>
      </c>
      <c r="P86" s="86">
        <v>4503.3000001907349</v>
      </c>
      <c r="Q86" s="87">
        <v>63046.200012207031</v>
      </c>
      <c r="R86" s="86">
        <v>1</v>
      </c>
      <c r="S86" s="86">
        <v>34</v>
      </c>
      <c r="T86" s="86">
        <v>15</v>
      </c>
      <c r="U86" s="86">
        <v>19</v>
      </c>
      <c r="V86" s="87">
        <v>20</v>
      </c>
      <c r="W86" s="86">
        <v>5</v>
      </c>
      <c r="X86" s="86">
        <v>232</v>
      </c>
      <c r="Y86" s="86">
        <v>46</v>
      </c>
      <c r="Z86" s="86">
        <v>186</v>
      </c>
      <c r="AA86" s="87">
        <v>458</v>
      </c>
      <c r="AB86" s="69">
        <v>13</v>
      </c>
      <c r="AC86" s="69">
        <v>393.5</v>
      </c>
      <c r="AD86" s="69">
        <v>19.2</v>
      </c>
      <c r="AE86" s="69">
        <v>374.30000001192093</v>
      </c>
      <c r="AF86" s="77">
        <v>1136</v>
      </c>
      <c r="AG86" s="68">
        <v>45</v>
      </c>
      <c r="AH86" s="69">
        <v>1265</v>
      </c>
      <c r="AI86" s="69">
        <v>118</v>
      </c>
      <c r="AJ86" s="69">
        <v>1147</v>
      </c>
      <c r="AK86" s="77">
        <v>3352.4000000953674</v>
      </c>
      <c r="AL86" s="68">
        <v>0</v>
      </c>
      <c r="AM86" s="69">
        <v>0</v>
      </c>
      <c r="AN86" s="69">
        <v>0</v>
      </c>
      <c r="AO86" s="69">
        <v>0</v>
      </c>
      <c r="AP86" s="77">
        <v>0</v>
      </c>
    </row>
    <row r="87" spans="1:42" ht="15.75" customHeight="1" x14ac:dyDescent="0.2">
      <c r="B87" s="65" t="s">
        <v>90</v>
      </c>
      <c r="C87" s="94">
        <v>1</v>
      </c>
      <c r="D87" s="95">
        <v>80</v>
      </c>
      <c r="E87" s="95">
        <v>30</v>
      </c>
      <c r="F87" s="95">
        <v>50</v>
      </c>
      <c r="G87" s="148">
        <v>584</v>
      </c>
      <c r="H87" s="131">
        <v>1</v>
      </c>
      <c r="I87" s="86">
        <v>70</v>
      </c>
      <c r="J87" s="86">
        <v>0</v>
      </c>
      <c r="K87" s="86">
        <v>70</v>
      </c>
      <c r="L87" s="87">
        <v>263</v>
      </c>
      <c r="M87" s="85">
        <v>160</v>
      </c>
      <c r="N87" s="86">
        <v>4660.5</v>
      </c>
      <c r="O87" s="86">
        <v>1108.5</v>
      </c>
      <c r="P87" s="86">
        <v>3552</v>
      </c>
      <c r="Q87" s="87">
        <v>47991</v>
      </c>
      <c r="R87" s="86">
        <v>0</v>
      </c>
      <c r="S87" s="86">
        <v>0</v>
      </c>
      <c r="T87" s="86">
        <v>0</v>
      </c>
      <c r="U87" s="86">
        <v>0</v>
      </c>
      <c r="V87" s="87">
        <v>0</v>
      </c>
      <c r="W87" s="86">
        <v>0</v>
      </c>
      <c r="X87" s="86">
        <v>0</v>
      </c>
      <c r="Y87" s="86">
        <v>0</v>
      </c>
      <c r="Z87" s="86">
        <v>0</v>
      </c>
      <c r="AA87" s="87">
        <v>0</v>
      </c>
      <c r="AB87" s="69">
        <v>27</v>
      </c>
      <c r="AC87" s="69">
        <v>854</v>
      </c>
      <c r="AD87" s="69">
        <v>140</v>
      </c>
      <c r="AE87" s="69">
        <v>714</v>
      </c>
      <c r="AF87" s="77">
        <v>2175</v>
      </c>
      <c r="AG87" s="68">
        <v>13</v>
      </c>
      <c r="AH87" s="69">
        <v>545</v>
      </c>
      <c r="AI87" s="69">
        <v>124</v>
      </c>
      <c r="AJ87" s="69">
        <v>421</v>
      </c>
      <c r="AK87" s="77">
        <v>1563</v>
      </c>
      <c r="AL87" s="68">
        <v>0</v>
      </c>
      <c r="AM87" s="69">
        <v>0</v>
      </c>
      <c r="AN87" s="69">
        <v>0</v>
      </c>
      <c r="AO87" s="69">
        <v>0</v>
      </c>
      <c r="AP87" s="77">
        <v>0</v>
      </c>
    </row>
    <row r="88" spans="1:42" ht="15.75" customHeight="1" x14ac:dyDescent="0.2">
      <c r="B88" s="65" t="s">
        <v>91</v>
      </c>
      <c r="C88" s="94">
        <v>0</v>
      </c>
      <c r="D88" s="95">
        <v>0</v>
      </c>
      <c r="E88" s="95">
        <v>0</v>
      </c>
      <c r="F88" s="95">
        <v>0</v>
      </c>
      <c r="G88" s="149">
        <v>0</v>
      </c>
      <c r="H88" s="131">
        <v>0</v>
      </c>
      <c r="I88" s="86">
        <v>0</v>
      </c>
      <c r="J88" s="86">
        <v>0</v>
      </c>
      <c r="K88" s="86">
        <v>0</v>
      </c>
      <c r="L88" s="87">
        <v>0</v>
      </c>
      <c r="M88" s="85">
        <v>132</v>
      </c>
      <c r="N88" s="86">
        <v>3655</v>
      </c>
      <c r="O88" s="86">
        <v>379</v>
      </c>
      <c r="P88" s="86">
        <v>3276</v>
      </c>
      <c r="Q88" s="87">
        <v>42588</v>
      </c>
      <c r="R88" s="86">
        <v>2</v>
      </c>
      <c r="S88" s="86">
        <v>34</v>
      </c>
      <c r="T88" s="86">
        <v>1.5</v>
      </c>
      <c r="U88" s="86">
        <v>32.5</v>
      </c>
      <c r="V88" s="87">
        <v>93</v>
      </c>
      <c r="W88" s="86">
        <v>5</v>
      </c>
      <c r="X88" s="86">
        <v>79.5</v>
      </c>
      <c r="Y88" s="86">
        <v>5.5</v>
      </c>
      <c r="Z88" s="86">
        <v>74</v>
      </c>
      <c r="AA88" s="87">
        <v>323</v>
      </c>
      <c r="AB88" s="69">
        <v>0</v>
      </c>
      <c r="AC88" s="69">
        <v>0</v>
      </c>
      <c r="AD88" s="69">
        <v>0</v>
      </c>
      <c r="AE88" s="69">
        <v>0</v>
      </c>
      <c r="AF88" s="77">
        <v>0</v>
      </c>
      <c r="AG88" s="68">
        <v>4</v>
      </c>
      <c r="AH88" s="69">
        <v>201</v>
      </c>
      <c r="AI88" s="69">
        <v>40</v>
      </c>
      <c r="AJ88" s="69">
        <v>161</v>
      </c>
      <c r="AK88" s="77">
        <v>446</v>
      </c>
      <c r="AL88" s="68">
        <v>0</v>
      </c>
      <c r="AM88" s="69">
        <v>0</v>
      </c>
      <c r="AN88" s="69">
        <v>0</v>
      </c>
      <c r="AO88" s="69">
        <v>0</v>
      </c>
      <c r="AP88" s="77">
        <v>0</v>
      </c>
    </row>
    <row r="89" spans="1:42" ht="15.75" customHeight="1" x14ac:dyDescent="0.2">
      <c r="B89" s="65" t="s">
        <v>92</v>
      </c>
      <c r="C89" s="94">
        <v>0</v>
      </c>
      <c r="D89" s="95">
        <v>0</v>
      </c>
      <c r="E89" s="95">
        <v>0</v>
      </c>
      <c r="F89" s="95">
        <v>0</v>
      </c>
      <c r="G89" s="149">
        <v>0</v>
      </c>
      <c r="H89" s="131">
        <v>0</v>
      </c>
      <c r="I89" s="86">
        <v>0</v>
      </c>
      <c r="J89" s="86">
        <v>0</v>
      </c>
      <c r="K89" s="86">
        <v>0</v>
      </c>
      <c r="L89" s="87">
        <v>0</v>
      </c>
      <c r="M89" s="85">
        <v>282</v>
      </c>
      <c r="N89" s="86">
        <v>16470.8</v>
      </c>
      <c r="O89" s="86">
        <v>2324</v>
      </c>
      <c r="P89" s="86">
        <v>14146.800000011921</v>
      </c>
      <c r="Q89" s="87">
        <v>226348.80000019073</v>
      </c>
      <c r="R89" s="86">
        <v>0</v>
      </c>
      <c r="S89" s="86">
        <v>0</v>
      </c>
      <c r="T89" s="86">
        <v>0</v>
      </c>
      <c r="U89" s="86">
        <v>0</v>
      </c>
      <c r="V89" s="87">
        <v>0</v>
      </c>
      <c r="W89" s="86">
        <v>3</v>
      </c>
      <c r="X89" s="86">
        <v>60</v>
      </c>
      <c r="Y89" s="86">
        <v>13</v>
      </c>
      <c r="Z89" s="86">
        <v>47</v>
      </c>
      <c r="AA89" s="87">
        <v>55</v>
      </c>
      <c r="AB89" s="69">
        <v>98</v>
      </c>
      <c r="AC89" s="69">
        <v>1188</v>
      </c>
      <c r="AD89" s="69">
        <v>173</v>
      </c>
      <c r="AE89" s="69">
        <v>1015</v>
      </c>
      <c r="AF89" s="77">
        <v>3719</v>
      </c>
      <c r="AG89" s="68">
        <v>160</v>
      </c>
      <c r="AH89" s="69">
        <v>4029</v>
      </c>
      <c r="AI89" s="69">
        <v>639</v>
      </c>
      <c r="AJ89" s="69">
        <v>3390</v>
      </c>
      <c r="AK89" s="77">
        <v>10907</v>
      </c>
      <c r="AL89" s="68">
        <v>7</v>
      </c>
      <c r="AM89" s="69">
        <v>26.5</v>
      </c>
      <c r="AN89" s="69">
        <v>12.5</v>
      </c>
      <c r="AO89" s="69">
        <v>14</v>
      </c>
      <c r="AP89" s="77">
        <v>38</v>
      </c>
    </row>
    <row r="90" spans="1:42" ht="15.75" customHeight="1" x14ac:dyDescent="0.2">
      <c r="B90" s="65" t="s">
        <v>93</v>
      </c>
      <c r="C90" s="94">
        <v>0</v>
      </c>
      <c r="D90" s="95">
        <v>0</v>
      </c>
      <c r="E90" s="95">
        <v>0</v>
      </c>
      <c r="F90" s="95">
        <v>0</v>
      </c>
      <c r="G90" s="149">
        <v>0</v>
      </c>
      <c r="H90" s="131">
        <v>0</v>
      </c>
      <c r="I90" s="86">
        <v>0</v>
      </c>
      <c r="J90" s="86">
        <v>0</v>
      </c>
      <c r="K90" s="86">
        <v>0</v>
      </c>
      <c r="L90" s="87">
        <v>0</v>
      </c>
      <c r="M90" s="85">
        <v>197</v>
      </c>
      <c r="N90" s="86">
        <v>10320</v>
      </c>
      <c r="O90" s="86">
        <v>1042</v>
      </c>
      <c r="P90" s="86">
        <v>9278</v>
      </c>
      <c r="Q90" s="87">
        <v>140005.02075195312</v>
      </c>
      <c r="R90" s="86">
        <v>1</v>
      </c>
      <c r="S90" s="86">
        <v>10</v>
      </c>
      <c r="T90" s="86">
        <v>3</v>
      </c>
      <c r="U90" s="86">
        <v>7</v>
      </c>
      <c r="V90" s="87">
        <v>30</v>
      </c>
      <c r="W90" s="86">
        <v>0</v>
      </c>
      <c r="X90" s="86">
        <v>0</v>
      </c>
      <c r="Y90" s="86">
        <v>0</v>
      </c>
      <c r="Z90" s="86">
        <v>0</v>
      </c>
      <c r="AA90" s="87">
        <v>0</v>
      </c>
      <c r="AB90" s="69">
        <v>9</v>
      </c>
      <c r="AC90" s="69">
        <v>116</v>
      </c>
      <c r="AD90" s="69">
        <v>16</v>
      </c>
      <c r="AE90" s="69">
        <v>100</v>
      </c>
      <c r="AF90" s="77">
        <v>547</v>
      </c>
      <c r="AG90" s="68">
        <v>15</v>
      </c>
      <c r="AH90" s="69">
        <v>452</v>
      </c>
      <c r="AI90" s="69">
        <v>32</v>
      </c>
      <c r="AJ90" s="69">
        <v>420</v>
      </c>
      <c r="AK90" s="77">
        <v>1303</v>
      </c>
      <c r="AL90" s="68">
        <v>2</v>
      </c>
      <c r="AM90" s="69">
        <v>20</v>
      </c>
      <c r="AN90" s="69">
        <v>14</v>
      </c>
      <c r="AO90" s="69">
        <v>6</v>
      </c>
      <c r="AP90" s="77">
        <v>45</v>
      </c>
    </row>
    <row r="91" spans="1:42" ht="15.75" customHeight="1" x14ac:dyDescent="0.2">
      <c r="B91" s="65" t="s">
        <v>94</v>
      </c>
      <c r="C91" s="94">
        <v>0</v>
      </c>
      <c r="D91" s="95">
        <v>0</v>
      </c>
      <c r="E91" s="95">
        <v>0</v>
      </c>
      <c r="F91" s="95">
        <v>0</v>
      </c>
      <c r="G91" s="149">
        <v>0</v>
      </c>
      <c r="H91" s="131">
        <v>0</v>
      </c>
      <c r="I91" s="86">
        <v>0</v>
      </c>
      <c r="J91" s="86">
        <v>0</v>
      </c>
      <c r="K91" s="86">
        <v>0</v>
      </c>
      <c r="L91" s="87">
        <v>0</v>
      </c>
      <c r="M91" s="85">
        <v>204</v>
      </c>
      <c r="N91" s="86">
        <v>6303</v>
      </c>
      <c r="O91" s="86">
        <v>1371.5</v>
      </c>
      <c r="P91" s="86">
        <v>4931.5</v>
      </c>
      <c r="Q91" s="87">
        <v>67068.402156829834</v>
      </c>
      <c r="R91" s="86">
        <v>1</v>
      </c>
      <c r="S91" s="86">
        <v>6</v>
      </c>
      <c r="T91" s="86">
        <v>3</v>
      </c>
      <c r="U91" s="86">
        <v>3</v>
      </c>
      <c r="V91" s="87">
        <v>6</v>
      </c>
      <c r="W91" s="86">
        <v>26</v>
      </c>
      <c r="X91" s="86">
        <v>352</v>
      </c>
      <c r="Y91" s="86">
        <v>38</v>
      </c>
      <c r="Z91" s="86">
        <v>314</v>
      </c>
      <c r="AA91" s="87">
        <v>1446</v>
      </c>
      <c r="AB91" s="69">
        <v>0</v>
      </c>
      <c r="AC91" s="69">
        <v>0</v>
      </c>
      <c r="AD91" s="69">
        <v>0</v>
      </c>
      <c r="AE91" s="69">
        <v>0</v>
      </c>
      <c r="AF91" s="77">
        <v>0</v>
      </c>
      <c r="AG91" s="68">
        <v>8</v>
      </c>
      <c r="AH91" s="69">
        <v>103</v>
      </c>
      <c r="AI91" s="69">
        <v>27</v>
      </c>
      <c r="AJ91" s="69">
        <v>76</v>
      </c>
      <c r="AK91" s="77">
        <v>277</v>
      </c>
      <c r="AL91" s="68">
        <v>5</v>
      </c>
      <c r="AM91" s="69">
        <v>58</v>
      </c>
      <c r="AN91" s="69">
        <v>0</v>
      </c>
      <c r="AO91" s="69">
        <v>58</v>
      </c>
      <c r="AP91" s="77">
        <v>243</v>
      </c>
    </row>
    <row r="92" spans="1:42" ht="15.75" customHeight="1" x14ac:dyDescent="0.2">
      <c r="B92" s="65" t="s">
        <v>95</v>
      </c>
      <c r="C92" s="94">
        <v>0</v>
      </c>
      <c r="D92" s="95">
        <v>0</v>
      </c>
      <c r="E92" s="95">
        <v>0</v>
      </c>
      <c r="F92" s="95">
        <v>0</v>
      </c>
      <c r="G92" s="149">
        <v>0</v>
      </c>
      <c r="H92" s="131">
        <v>2</v>
      </c>
      <c r="I92" s="86">
        <v>170</v>
      </c>
      <c r="J92" s="86">
        <v>40</v>
      </c>
      <c r="K92" s="86">
        <v>130</v>
      </c>
      <c r="L92" s="87">
        <v>568</v>
      </c>
      <c r="M92" s="85">
        <v>335</v>
      </c>
      <c r="N92" s="86">
        <v>31860</v>
      </c>
      <c r="O92" s="86">
        <v>8098</v>
      </c>
      <c r="P92" s="86">
        <v>23762</v>
      </c>
      <c r="Q92" s="87">
        <v>339796.60610961914</v>
      </c>
      <c r="R92" s="86">
        <v>1</v>
      </c>
      <c r="S92" s="86">
        <v>10</v>
      </c>
      <c r="T92" s="86">
        <v>3</v>
      </c>
      <c r="U92" s="86">
        <v>7</v>
      </c>
      <c r="V92" s="87">
        <v>10</v>
      </c>
      <c r="W92" s="86">
        <v>6</v>
      </c>
      <c r="X92" s="86">
        <v>80</v>
      </c>
      <c r="Y92" s="86">
        <v>0</v>
      </c>
      <c r="Z92" s="86">
        <v>80</v>
      </c>
      <c r="AA92" s="87">
        <v>338</v>
      </c>
      <c r="AB92" s="69">
        <v>0</v>
      </c>
      <c r="AC92" s="69">
        <v>0</v>
      </c>
      <c r="AD92" s="69">
        <v>0</v>
      </c>
      <c r="AE92" s="69">
        <v>0</v>
      </c>
      <c r="AF92" s="77">
        <v>0</v>
      </c>
      <c r="AG92" s="68">
        <v>20</v>
      </c>
      <c r="AH92" s="69">
        <v>564</v>
      </c>
      <c r="AI92" s="69">
        <v>107</v>
      </c>
      <c r="AJ92" s="69">
        <v>457</v>
      </c>
      <c r="AK92" s="77">
        <v>1704</v>
      </c>
      <c r="AL92" s="68">
        <v>7</v>
      </c>
      <c r="AM92" s="69">
        <v>16</v>
      </c>
      <c r="AN92" s="69">
        <v>0</v>
      </c>
      <c r="AO92" s="69">
        <v>16</v>
      </c>
      <c r="AP92" s="77">
        <v>50</v>
      </c>
    </row>
    <row r="93" spans="1:42" ht="15.75" customHeight="1" x14ac:dyDescent="0.2">
      <c r="B93" s="65" t="s">
        <v>96</v>
      </c>
      <c r="C93" s="94">
        <v>28</v>
      </c>
      <c r="D93" s="95">
        <v>2852</v>
      </c>
      <c r="E93" s="95">
        <v>125</v>
      </c>
      <c r="F93" s="95">
        <v>2727</v>
      </c>
      <c r="G93" s="148">
        <v>49086</v>
      </c>
      <c r="H93" s="131">
        <v>2</v>
      </c>
      <c r="I93" s="86">
        <v>110</v>
      </c>
      <c r="J93" s="86">
        <v>10</v>
      </c>
      <c r="K93" s="86">
        <v>100</v>
      </c>
      <c r="L93" s="87">
        <v>750</v>
      </c>
      <c r="M93" s="85">
        <v>239</v>
      </c>
      <c r="N93" s="86">
        <v>17759.5</v>
      </c>
      <c r="O93" s="86">
        <v>1698</v>
      </c>
      <c r="P93" s="86">
        <v>16061.499998569489</v>
      </c>
      <c r="Q93" s="87">
        <v>305168.49996566772</v>
      </c>
      <c r="R93" s="86">
        <v>1</v>
      </c>
      <c r="S93" s="86">
        <v>3</v>
      </c>
      <c r="T93" s="86">
        <v>0</v>
      </c>
      <c r="U93" s="86">
        <v>3</v>
      </c>
      <c r="V93" s="87">
        <v>15</v>
      </c>
      <c r="W93" s="86">
        <v>1</v>
      </c>
      <c r="X93" s="86">
        <v>50</v>
      </c>
      <c r="Y93" s="86">
        <v>10</v>
      </c>
      <c r="Z93" s="86">
        <v>40</v>
      </c>
      <c r="AA93" s="87">
        <v>120</v>
      </c>
      <c r="AB93" s="69">
        <v>68</v>
      </c>
      <c r="AC93" s="69">
        <v>1472.1</v>
      </c>
      <c r="AD93" s="69">
        <v>277</v>
      </c>
      <c r="AE93" s="69">
        <v>1195.0999984741211</v>
      </c>
      <c r="AF93" s="77">
        <v>4075</v>
      </c>
      <c r="AG93" s="68">
        <v>14</v>
      </c>
      <c r="AH93" s="69">
        <v>267.5</v>
      </c>
      <c r="AI93" s="69">
        <v>73</v>
      </c>
      <c r="AJ93" s="69">
        <v>194.5</v>
      </c>
      <c r="AK93" s="77">
        <v>553</v>
      </c>
      <c r="AL93" s="68">
        <v>0</v>
      </c>
      <c r="AM93" s="69">
        <v>0</v>
      </c>
      <c r="AN93" s="69">
        <v>0</v>
      </c>
      <c r="AO93" s="69">
        <v>0</v>
      </c>
      <c r="AP93" s="77">
        <v>0</v>
      </c>
    </row>
    <row r="94" spans="1:42" ht="15.75" customHeight="1" x14ac:dyDescent="0.2">
      <c r="B94" s="65" t="s">
        <v>97</v>
      </c>
      <c r="C94" s="94">
        <v>0</v>
      </c>
      <c r="D94" s="95">
        <v>0</v>
      </c>
      <c r="E94" s="95">
        <v>0</v>
      </c>
      <c r="F94" s="95">
        <v>0</v>
      </c>
      <c r="G94" s="149">
        <v>0</v>
      </c>
      <c r="H94" s="131">
        <v>0</v>
      </c>
      <c r="I94" s="86">
        <v>0</v>
      </c>
      <c r="J94" s="86">
        <v>0</v>
      </c>
      <c r="K94" s="86">
        <v>0</v>
      </c>
      <c r="L94" s="87">
        <v>0</v>
      </c>
      <c r="M94" s="85">
        <v>247</v>
      </c>
      <c r="N94" s="86">
        <v>12003</v>
      </c>
      <c r="O94" s="86">
        <v>2821</v>
      </c>
      <c r="P94" s="86">
        <v>9182</v>
      </c>
      <c r="Q94" s="87">
        <v>88239.016363143921</v>
      </c>
      <c r="R94" s="86">
        <v>0</v>
      </c>
      <c r="S94" s="86">
        <v>0</v>
      </c>
      <c r="T94" s="86">
        <v>0</v>
      </c>
      <c r="U94" s="86">
        <v>0</v>
      </c>
      <c r="V94" s="87">
        <v>0</v>
      </c>
      <c r="W94" s="86">
        <v>1</v>
      </c>
      <c r="X94" s="86">
        <v>10</v>
      </c>
      <c r="Y94" s="86">
        <v>2</v>
      </c>
      <c r="Z94" s="86">
        <v>8</v>
      </c>
      <c r="AA94" s="87">
        <v>10</v>
      </c>
      <c r="AB94" s="69">
        <v>0</v>
      </c>
      <c r="AC94" s="69">
        <v>0</v>
      </c>
      <c r="AD94" s="69">
        <v>0</v>
      </c>
      <c r="AE94" s="69">
        <v>0</v>
      </c>
      <c r="AF94" s="77">
        <v>0</v>
      </c>
      <c r="AG94" s="68">
        <v>7</v>
      </c>
      <c r="AH94" s="69">
        <v>240</v>
      </c>
      <c r="AI94" s="69">
        <v>32</v>
      </c>
      <c r="AJ94" s="69">
        <v>208</v>
      </c>
      <c r="AK94" s="77">
        <v>1330</v>
      </c>
      <c r="AL94" s="68">
        <v>0</v>
      </c>
      <c r="AM94" s="69">
        <v>0</v>
      </c>
      <c r="AN94" s="69">
        <v>0</v>
      </c>
      <c r="AO94" s="69">
        <v>0</v>
      </c>
      <c r="AP94" s="77">
        <v>0</v>
      </c>
    </row>
    <row r="95" spans="1:42" ht="15.75" customHeight="1" x14ac:dyDescent="0.2">
      <c r="B95" s="65" t="s">
        <v>98</v>
      </c>
      <c r="C95" s="94">
        <v>0</v>
      </c>
      <c r="D95" s="95">
        <v>0</v>
      </c>
      <c r="E95" s="95">
        <v>0</v>
      </c>
      <c r="F95" s="95">
        <v>0</v>
      </c>
      <c r="G95" s="149">
        <v>0</v>
      </c>
      <c r="H95" s="131">
        <v>0</v>
      </c>
      <c r="I95" s="86">
        <v>0</v>
      </c>
      <c r="J95" s="86">
        <v>0</v>
      </c>
      <c r="K95" s="86">
        <v>0</v>
      </c>
      <c r="L95" s="87">
        <v>0</v>
      </c>
      <c r="M95" s="85">
        <v>139</v>
      </c>
      <c r="N95" s="86">
        <v>6365</v>
      </c>
      <c r="O95" s="86">
        <v>534</v>
      </c>
      <c r="P95" s="86">
        <v>5831</v>
      </c>
      <c r="Q95" s="87">
        <v>103791.79576873779</v>
      </c>
      <c r="R95" s="86">
        <v>0</v>
      </c>
      <c r="S95" s="86">
        <v>0</v>
      </c>
      <c r="T95" s="86">
        <v>0</v>
      </c>
      <c r="U95" s="86">
        <v>0</v>
      </c>
      <c r="V95" s="87">
        <v>0</v>
      </c>
      <c r="W95" s="86">
        <v>0</v>
      </c>
      <c r="X95" s="86">
        <v>0</v>
      </c>
      <c r="Y95" s="86">
        <v>0</v>
      </c>
      <c r="Z95" s="86">
        <v>0</v>
      </c>
      <c r="AA95" s="87">
        <v>0</v>
      </c>
      <c r="AB95" s="69">
        <v>0</v>
      </c>
      <c r="AC95" s="69">
        <v>0</v>
      </c>
      <c r="AD95" s="69">
        <v>0</v>
      </c>
      <c r="AE95" s="69">
        <v>0</v>
      </c>
      <c r="AF95" s="77">
        <v>0</v>
      </c>
      <c r="AG95" s="68">
        <v>3</v>
      </c>
      <c r="AH95" s="69">
        <v>76</v>
      </c>
      <c r="AI95" s="69">
        <v>14</v>
      </c>
      <c r="AJ95" s="69">
        <v>62</v>
      </c>
      <c r="AK95" s="77">
        <v>212</v>
      </c>
      <c r="AL95" s="68">
        <v>4</v>
      </c>
      <c r="AM95" s="69">
        <v>9.5</v>
      </c>
      <c r="AN95" s="69">
        <v>1.5</v>
      </c>
      <c r="AO95" s="69">
        <v>8</v>
      </c>
      <c r="AP95" s="77">
        <v>17.5</v>
      </c>
    </row>
    <row r="96" spans="1:42" ht="15.75" customHeight="1" x14ac:dyDescent="0.2">
      <c r="B96" s="65" t="s">
        <v>99</v>
      </c>
      <c r="C96" s="94">
        <v>0</v>
      </c>
      <c r="D96" s="95">
        <v>0</v>
      </c>
      <c r="E96" s="95">
        <v>0</v>
      </c>
      <c r="F96" s="95">
        <v>0</v>
      </c>
      <c r="G96" s="149">
        <v>0</v>
      </c>
      <c r="H96" s="131">
        <v>0</v>
      </c>
      <c r="I96" s="86">
        <v>0</v>
      </c>
      <c r="J96" s="86">
        <v>0</v>
      </c>
      <c r="K96" s="86">
        <v>0</v>
      </c>
      <c r="L96" s="87">
        <v>0</v>
      </c>
      <c r="M96" s="85">
        <v>243</v>
      </c>
      <c r="N96" s="86">
        <v>15434</v>
      </c>
      <c r="O96" s="86">
        <v>2953</v>
      </c>
      <c r="P96" s="86">
        <v>12481</v>
      </c>
      <c r="Q96" s="87">
        <v>206186.12320709229</v>
      </c>
      <c r="R96" s="86">
        <v>1</v>
      </c>
      <c r="S96" s="86">
        <v>50</v>
      </c>
      <c r="T96" s="86">
        <v>0</v>
      </c>
      <c r="U96" s="86">
        <v>50</v>
      </c>
      <c r="V96" s="87">
        <v>200</v>
      </c>
      <c r="W96" s="86">
        <v>21</v>
      </c>
      <c r="X96" s="86">
        <v>321</v>
      </c>
      <c r="Y96" s="86">
        <v>8.3000000000000007</v>
      </c>
      <c r="Z96" s="86">
        <v>312.69999969005585</v>
      </c>
      <c r="AA96" s="87">
        <v>1207</v>
      </c>
      <c r="AB96" s="69">
        <v>2</v>
      </c>
      <c r="AC96" s="69">
        <v>8</v>
      </c>
      <c r="AD96" s="69">
        <v>0</v>
      </c>
      <c r="AE96" s="69">
        <v>8</v>
      </c>
      <c r="AF96" s="77">
        <v>18</v>
      </c>
      <c r="AG96" s="68">
        <v>41</v>
      </c>
      <c r="AH96" s="69">
        <v>941</v>
      </c>
      <c r="AI96" s="69">
        <v>87.100000001490116</v>
      </c>
      <c r="AJ96" s="69">
        <v>853.89999997615814</v>
      </c>
      <c r="AK96" s="77">
        <v>3988</v>
      </c>
      <c r="AL96" s="68">
        <v>7</v>
      </c>
      <c r="AM96" s="69">
        <v>38</v>
      </c>
      <c r="AN96" s="69">
        <v>6</v>
      </c>
      <c r="AO96" s="69">
        <v>32</v>
      </c>
      <c r="AP96" s="77">
        <v>101</v>
      </c>
    </row>
    <row r="97" spans="1:42" s="35" customFormat="1" ht="15.75" customHeight="1" x14ac:dyDescent="0.2">
      <c r="A97" s="1" t="s">
        <v>100</v>
      </c>
      <c r="B97" s="34" t="s">
        <v>12</v>
      </c>
      <c r="C97" s="67">
        <v>2245</v>
      </c>
      <c r="D97" s="62">
        <v>395650.69999694824</v>
      </c>
      <c r="E97" s="62">
        <v>7868.3000000268221</v>
      </c>
      <c r="F97" s="62">
        <v>387782.40000534058</v>
      </c>
      <c r="G97" s="147">
        <v>8027347</v>
      </c>
      <c r="H97" s="49">
        <v>4</v>
      </c>
      <c r="I97" s="62">
        <v>106</v>
      </c>
      <c r="J97" s="62">
        <v>55</v>
      </c>
      <c r="K97" s="62">
        <v>51</v>
      </c>
      <c r="L97" s="72">
        <v>280</v>
      </c>
      <c r="M97" s="67">
        <v>306</v>
      </c>
      <c r="N97" s="62">
        <v>13303.6</v>
      </c>
      <c r="O97" s="62">
        <v>1958.5</v>
      </c>
      <c r="P97" s="62">
        <v>11345.099999666214</v>
      </c>
      <c r="Q97" s="72">
        <v>178110.08985328674</v>
      </c>
      <c r="R97" s="80">
        <v>397</v>
      </c>
      <c r="S97" s="80">
        <v>16200</v>
      </c>
      <c r="T97" s="80">
        <v>993.84</v>
      </c>
      <c r="U97" s="80">
        <v>15206.159999847412</v>
      </c>
      <c r="V97" s="81">
        <v>55252.980003356934</v>
      </c>
      <c r="W97" s="80">
        <v>79</v>
      </c>
      <c r="X97" s="80">
        <v>1745.5</v>
      </c>
      <c r="Y97" s="80">
        <v>153.6</v>
      </c>
      <c r="Z97" s="80">
        <v>1591.8999993801117</v>
      </c>
      <c r="AA97" s="81">
        <v>5819</v>
      </c>
      <c r="AB97" s="80">
        <v>3</v>
      </c>
      <c r="AC97" s="80">
        <v>260</v>
      </c>
      <c r="AD97" s="80">
        <v>20</v>
      </c>
      <c r="AE97" s="80">
        <v>240</v>
      </c>
      <c r="AF97" s="81">
        <v>364</v>
      </c>
      <c r="AG97" s="79">
        <v>116</v>
      </c>
      <c r="AH97" s="80">
        <v>4447</v>
      </c>
      <c r="AI97" s="80">
        <v>128</v>
      </c>
      <c r="AJ97" s="80">
        <v>4319</v>
      </c>
      <c r="AK97" s="81">
        <v>16289</v>
      </c>
      <c r="AL97" s="79">
        <v>0</v>
      </c>
      <c r="AM97" s="80">
        <v>0</v>
      </c>
      <c r="AN97" s="80">
        <v>0</v>
      </c>
      <c r="AO97" s="80">
        <v>0</v>
      </c>
      <c r="AP97" s="81">
        <v>0</v>
      </c>
    </row>
    <row r="98" spans="1:42" ht="15.75" customHeight="1" x14ac:dyDescent="0.2">
      <c r="B98" s="65" t="s">
        <v>101</v>
      </c>
      <c r="C98" s="94">
        <v>155</v>
      </c>
      <c r="D98" s="95">
        <v>31168</v>
      </c>
      <c r="E98" s="95">
        <v>89</v>
      </c>
      <c r="F98" s="95">
        <v>31079</v>
      </c>
      <c r="G98" s="148">
        <v>714817</v>
      </c>
      <c r="H98" s="131">
        <v>0</v>
      </c>
      <c r="I98" s="86">
        <v>0</v>
      </c>
      <c r="J98" s="86">
        <v>0</v>
      </c>
      <c r="K98" s="86">
        <v>0</v>
      </c>
      <c r="L98" s="87">
        <v>0</v>
      </c>
      <c r="M98" s="85">
        <v>8</v>
      </c>
      <c r="N98" s="86">
        <v>212</v>
      </c>
      <c r="O98" s="86">
        <v>55</v>
      </c>
      <c r="P98" s="86">
        <v>157</v>
      </c>
      <c r="Q98" s="87">
        <v>2202.710018157959</v>
      </c>
      <c r="R98" s="86">
        <v>14</v>
      </c>
      <c r="S98" s="86">
        <v>1439</v>
      </c>
      <c r="T98" s="86">
        <v>62.5</v>
      </c>
      <c r="U98" s="86">
        <v>1376.5</v>
      </c>
      <c r="V98" s="87">
        <v>5879</v>
      </c>
      <c r="W98" s="86">
        <v>0</v>
      </c>
      <c r="X98" s="86">
        <v>0</v>
      </c>
      <c r="Y98" s="86">
        <v>0</v>
      </c>
      <c r="Z98" s="86">
        <v>0</v>
      </c>
      <c r="AA98" s="87">
        <v>0</v>
      </c>
      <c r="AB98" s="69">
        <v>0</v>
      </c>
      <c r="AC98" s="69">
        <v>0</v>
      </c>
      <c r="AD98" s="69">
        <v>0</v>
      </c>
      <c r="AE98" s="69">
        <v>0</v>
      </c>
      <c r="AF98" s="77">
        <v>0</v>
      </c>
      <c r="AG98" s="68">
        <v>1</v>
      </c>
      <c r="AH98" s="69">
        <v>25</v>
      </c>
      <c r="AI98" s="69">
        <v>0</v>
      </c>
      <c r="AJ98" s="69">
        <v>25</v>
      </c>
      <c r="AK98" s="77">
        <v>80</v>
      </c>
      <c r="AL98" s="68">
        <v>0</v>
      </c>
      <c r="AM98" s="69">
        <v>0</v>
      </c>
      <c r="AN98" s="69">
        <v>0</v>
      </c>
      <c r="AO98" s="69">
        <v>0</v>
      </c>
      <c r="AP98" s="77">
        <v>0</v>
      </c>
    </row>
    <row r="99" spans="1:42" ht="15.75" customHeight="1" x14ac:dyDescent="0.2">
      <c r="B99" s="65" t="s">
        <v>102</v>
      </c>
      <c r="C99" s="94">
        <v>233</v>
      </c>
      <c r="D99" s="95">
        <v>38343</v>
      </c>
      <c r="E99" s="95">
        <v>876</v>
      </c>
      <c r="F99" s="95">
        <v>37467</v>
      </c>
      <c r="G99" s="148">
        <v>824274</v>
      </c>
      <c r="H99" s="131">
        <v>0</v>
      </c>
      <c r="I99" s="86">
        <v>0</v>
      </c>
      <c r="J99" s="86">
        <v>0</v>
      </c>
      <c r="K99" s="86">
        <v>0</v>
      </c>
      <c r="L99" s="87">
        <v>0</v>
      </c>
      <c r="M99" s="85">
        <v>0</v>
      </c>
      <c r="N99" s="86">
        <v>0</v>
      </c>
      <c r="O99" s="86">
        <v>0</v>
      </c>
      <c r="P99" s="86">
        <v>0</v>
      </c>
      <c r="Q99" s="87">
        <v>0</v>
      </c>
      <c r="R99" s="86">
        <v>59</v>
      </c>
      <c r="S99" s="86">
        <v>1455</v>
      </c>
      <c r="T99" s="86">
        <v>10</v>
      </c>
      <c r="U99" s="86">
        <v>1445</v>
      </c>
      <c r="V99" s="87">
        <v>5615</v>
      </c>
      <c r="W99" s="86">
        <v>0</v>
      </c>
      <c r="X99" s="86">
        <v>0</v>
      </c>
      <c r="Y99" s="86">
        <v>0</v>
      </c>
      <c r="Z99" s="86">
        <v>0</v>
      </c>
      <c r="AA99" s="87">
        <v>0</v>
      </c>
      <c r="AB99" s="69">
        <v>0</v>
      </c>
      <c r="AC99" s="69">
        <v>0</v>
      </c>
      <c r="AD99" s="69">
        <v>0</v>
      </c>
      <c r="AE99" s="69">
        <v>0</v>
      </c>
      <c r="AF99" s="77">
        <v>0</v>
      </c>
      <c r="AG99" s="68">
        <v>8</v>
      </c>
      <c r="AH99" s="69">
        <v>203</v>
      </c>
      <c r="AI99" s="69">
        <v>0</v>
      </c>
      <c r="AJ99" s="69">
        <v>203</v>
      </c>
      <c r="AK99" s="77">
        <v>690</v>
      </c>
      <c r="AL99" s="68">
        <v>0</v>
      </c>
      <c r="AM99" s="69">
        <v>0</v>
      </c>
      <c r="AN99" s="69">
        <v>0</v>
      </c>
      <c r="AO99" s="69">
        <v>0</v>
      </c>
      <c r="AP99" s="77">
        <v>0</v>
      </c>
    </row>
    <row r="100" spans="1:42" ht="15.75" customHeight="1" x14ac:dyDescent="0.2">
      <c r="B100" s="65" t="s">
        <v>103</v>
      </c>
      <c r="C100" s="94">
        <v>277</v>
      </c>
      <c r="D100" s="95">
        <v>52177</v>
      </c>
      <c r="E100" s="95">
        <v>317</v>
      </c>
      <c r="F100" s="95">
        <v>51860</v>
      </c>
      <c r="G100" s="148">
        <v>1192780</v>
      </c>
      <c r="H100" s="131">
        <v>0</v>
      </c>
      <c r="I100" s="86">
        <v>0</v>
      </c>
      <c r="J100" s="86">
        <v>0</v>
      </c>
      <c r="K100" s="86">
        <v>0</v>
      </c>
      <c r="L100" s="87">
        <v>0</v>
      </c>
      <c r="M100" s="85">
        <v>6</v>
      </c>
      <c r="N100" s="86">
        <v>175</v>
      </c>
      <c r="O100" s="86">
        <v>20</v>
      </c>
      <c r="P100" s="86">
        <v>155</v>
      </c>
      <c r="Q100" s="87">
        <v>2439.6999664306641</v>
      </c>
      <c r="R100" s="86">
        <v>57</v>
      </c>
      <c r="S100" s="86">
        <v>2022</v>
      </c>
      <c r="T100" s="86">
        <v>130</v>
      </c>
      <c r="U100" s="86">
        <v>1892</v>
      </c>
      <c r="V100" s="87">
        <v>6702</v>
      </c>
      <c r="W100" s="86">
        <v>0</v>
      </c>
      <c r="X100" s="86">
        <v>0</v>
      </c>
      <c r="Y100" s="86">
        <v>0</v>
      </c>
      <c r="Z100" s="86">
        <v>0</v>
      </c>
      <c r="AA100" s="87">
        <v>0</v>
      </c>
      <c r="AB100" s="69">
        <v>0</v>
      </c>
      <c r="AC100" s="69">
        <v>0</v>
      </c>
      <c r="AD100" s="69">
        <v>0</v>
      </c>
      <c r="AE100" s="69">
        <v>0</v>
      </c>
      <c r="AF100" s="77">
        <v>0</v>
      </c>
      <c r="AG100" s="68">
        <v>0</v>
      </c>
      <c r="AH100" s="69">
        <v>0</v>
      </c>
      <c r="AI100" s="69">
        <v>0</v>
      </c>
      <c r="AJ100" s="69">
        <v>0</v>
      </c>
      <c r="AK100" s="77">
        <v>0</v>
      </c>
      <c r="AL100" s="68">
        <v>0</v>
      </c>
      <c r="AM100" s="69">
        <v>0</v>
      </c>
      <c r="AN100" s="69">
        <v>0</v>
      </c>
      <c r="AO100" s="69">
        <v>0</v>
      </c>
      <c r="AP100" s="77">
        <v>0</v>
      </c>
    </row>
    <row r="101" spans="1:42" ht="15.75" customHeight="1" x14ac:dyDescent="0.2">
      <c r="B101" s="65" t="s">
        <v>104</v>
      </c>
      <c r="C101" s="94">
        <v>86</v>
      </c>
      <c r="D101" s="95">
        <v>14793</v>
      </c>
      <c r="E101" s="95">
        <v>615.5</v>
      </c>
      <c r="F101" s="95">
        <v>14177.5</v>
      </c>
      <c r="G101" s="148">
        <v>229676</v>
      </c>
      <c r="H101" s="131">
        <v>0</v>
      </c>
      <c r="I101" s="86">
        <v>0</v>
      </c>
      <c r="J101" s="86">
        <v>0</v>
      </c>
      <c r="K101" s="86">
        <v>0</v>
      </c>
      <c r="L101" s="87">
        <v>0</v>
      </c>
      <c r="M101" s="85">
        <v>2</v>
      </c>
      <c r="N101" s="86">
        <v>17</v>
      </c>
      <c r="O101" s="86">
        <v>5</v>
      </c>
      <c r="P101" s="86">
        <v>12</v>
      </c>
      <c r="Q101" s="87">
        <v>143.39999961853027</v>
      </c>
      <c r="R101" s="86">
        <v>11</v>
      </c>
      <c r="S101" s="86">
        <v>306</v>
      </c>
      <c r="T101" s="86">
        <v>19.34</v>
      </c>
      <c r="U101" s="86">
        <v>286.65999984741211</v>
      </c>
      <c r="V101" s="87">
        <v>1078.9800033569336</v>
      </c>
      <c r="W101" s="86">
        <v>0</v>
      </c>
      <c r="X101" s="86">
        <v>0</v>
      </c>
      <c r="Y101" s="86">
        <v>0</v>
      </c>
      <c r="Z101" s="86">
        <v>0</v>
      </c>
      <c r="AA101" s="87">
        <v>0</v>
      </c>
      <c r="AB101" s="69">
        <v>0</v>
      </c>
      <c r="AC101" s="69">
        <v>0</v>
      </c>
      <c r="AD101" s="69">
        <v>0</v>
      </c>
      <c r="AE101" s="69">
        <v>0</v>
      </c>
      <c r="AF101" s="77">
        <v>0</v>
      </c>
      <c r="AG101" s="68">
        <v>2</v>
      </c>
      <c r="AH101" s="69">
        <v>160</v>
      </c>
      <c r="AI101" s="69">
        <v>7</v>
      </c>
      <c r="AJ101" s="69">
        <v>153</v>
      </c>
      <c r="AK101" s="77">
        <v>650</v>
      </c>
      <c r="AL101" s="68">
        <v>0</v>
      </c>
      <c r="AM101" s="69">
        <v>0</v>
      </c>
      <c r="AN101" s="69">
        <v>0</v>
      </c>
      <c r="AO101" s="69">
        <v>0</v>
      </c>
      <c r="AP101" s="77">
        <v>0</v>
      </c>
    </row>
    <row r="102" spans="1:42" ht="15.75" customHeight="1" x14ac:dyDescent="0.2">
      <c r="B102" s="65" t="s">
        <v>105</v>
      </c>
      <c r="C102" s="94">
        <v>327</v>
      </c>
      <c r="D102" s="95">
        <v>51747</v>
      </c>
      <c r="E102" s="95">
        <v>445</v>
      </c>
      <c r="F102" s="95">
        <v>51302</v>
      </c>
      <c r="G102" s="148">
        <v>1008085</v>
      </c>
      <c r="H102" s="131">
        <v>0</v>
      </c>
      <c r="I102" s="86">
        <v>0</v>
      </c>
      <c r="J102" s="86">
        <v>0</v>
      </c>
      <c r="K102" s="86">
        <v>0</v>
      </c>
      <c r="L102" s="87">
        <v>0</v>
      </c>
      <c r="M102" s="85">
        <v>31</v>
      </c>
      <c r="N102" s="86">
        <v>1455</v>
      </c>
      <c r="O102" s="86">
        <v>237</v>
      </c>
      <c r="P102" s="86">
        <v>1218</v>
      </c>
      <c r="Q102" s="87">
        <v>18757.199844360352</v>
      </c>
      <c r="R102" s="86">
        <v>13</v>
      </c>
      <c r="S102" s="86">
        <v>519</v>
      </c>
      <c r="T102" s="86">
        <v>0</v>
      </c>
      <c r="U102" s="86">
        <v>519</v>
      </c>
      <c r="V102" s="87">
        <v>2059</v>
      </c>
      <c r="W102" s="86">
        <v>0</v>
      </c>
      <c r="X102" s="86">
        <v>0</v>
      </c>
      <c r="Y102" s="86">
        <v>0</v>
      </c>
      <c r="Z102" s="86">
        <v>0</v>
      </c>
      <c r="AA102" s="87">
        <v>0</v>
      </c>
      <c r="AB102" s="69">
        <v>0</v>
      </c>
      <c r="AC102" s="69">
        <v>0</v>
      </c>
      <c r="AD102" s="69">
        <v>0</v>
      </c>
      <c r="AE102" s="69">
        <v>0</v>
      </c>
      <c r="AF102" s="77">
        <v>0</v>
      </c>
      <c r="AG102" s="68">
        <v>8</v>
      </c>
      <c r="AH102" s="69">
        <v>320</v>
      </c>
      <c r="AI102" s="69">
        <v>0</v>
      </c>
      <c r="AJ102" s="69">
        <v>320</v>
      </c>
      <c r="AK102" s="77">
        <v>1666</v>
      </c>
      <c r="AL102" s="68">
        <v>0</v>
      </c>
      <c r="AM102" s="69">
        <v>0</v>
      </c>
      <c r="AN102" s="69">
        <v>0</v>
      </c>
      <c r="AO102" s="69">
        <v>0</v>
      </c>
      <c r="AP102" s="77">
        <v>0</v>
      </c>
    </row>
    <row r="103" spans="1:42" ht="15.75" customHeight="1" x14ac:dyDescent="0.2">
      <c r="B103" s="65" t="s">
        <v>106</v>
      </c>
      <c r="C103" s="94">
        <v>290</v>
      </c>
      <c r="D103" s="95">
        <v>47763</v>
      </c>
      <c r="E103" s="95">
        <v>1236</v>
      </c>
      <c r="F103" s="95">
        <v>46527</v>
      </c>
      <c r="G103" s="148">
        <v>1023594</v>
      </c>
      <c r="H103" s="131">
        <v>0</v>
      </c>
      <c r="I103" s="86">
        <v>0</v>
      </c>
      <c r="J103" s="86">
        <v>0</v>
      </c>
      <c r="K103" s="86">
        <v>0</v>
      </c>
      <c r="L103" s="87">
        <v>0</v>
      </c>
      <c r="M103" s="85">
        <v>6</v>
      </c>
      <c r="N103" s="86">
        <v>160.5</v>
      </c>
      <c r="O103" s="86">
        <v>0</v>
      </c>
      <c r="P103" s="86">
        <v>160.5</v>
      </c>
      <c r="Q103" s="87">
        <v>2728.5</v>
      </c>
      <c r="R103" s="86">
        <v>39</v>
      </c>
      <c r="S103" s="86">
        <v>1342</v>
      </c>
      <c r="T103" s="86">
        <v>25</v>
      </c>
      <c r="U103" s="86">
        <v>1317</v>
      </c>
      <c r="V103" s="87">
        <v>5187</v>
      </c>
      <c r="W103" s="86">
        <v>21</v>
      </c>
      <c r="X103" s="86">
        <v>272.5</v>
      </c>
      <c r="Y103" s="86">
        <v>0</v>
      </c>
      <c r="Z103" s="86">
        <v>272.5</v>
      </c>
      <c r="AA103" s="87">
        <v>1297</v>
      </c>
      <c r="AB103" s="69">
        <v>0</v>
      </c>
      <c r="AC103" s="69">
        <v>0</v>
      </c>
      <c r="AD103" s="69">
        <v>0</v>
      </c>
      <c r="AE103" s="69">
        <v>0</v>
      </c>
      <c r="AF103" s="77">
        <v>0</v>
      </c>
      <c r="AG103" s="68">
        <v>18</v>
      </c>
      <c r="AH103" s="69">
        <v>418</v>
      </c>
      <c r="AI103" s="69">
        <v>0</v>
      </c>
      <c r="AJ103" s="69">
        <v>418</v>
      </c>
      <c r="AK103" s="77">
        <v>2468</v>
      </c>
      <c r="AL103" s="68">
        <v>0</v>
      </c>
      <c r="AM103" s="69">
        <v>0</v>
      </c>
      <c r="AN103" s="69">
        <v>0</v>
      </c>
      <c r="AO103" s="69">
        <v>0</v>
      </c>
      <c r="AP103" s="77">
        <v>0</v>
      </c>
    </row>
    <row r="104" spans="1:42" ht="15.75" customHeight="1" x14ac:dyDescent="0.2">
      <c r="B104" s="65" t="s">
        <v>107</v>
      </c>
      <c r="C104" s="94">
        <v>107</v>
      </c>
      <c r="D104" s="95">
        <v>15557</v>
      </c>
      <c r="E104" s="95">
        <v>687</v>
      </c>
      <c r="F104" s="95">
        <v>14870</v>
      </c>
      <c r="G104" s="148">
        <v>252790</v>
      </c>
      <c r="H104" s="131">
        <v>0</v>
      </c>
      <c r="I104" s="86">
        <v>0</v>
      </c>
      <c r="J104" s="86">
        <v>0</v>
      </c>
      <c r="K104" s="86">
        <v>0</v>
      </c>
      <c r="L104" s="87">
        <v>0</v>
      </c>
      <c r="M104" s="85">
        <v>23</v>
      </c>
      <c r="N104" s="86">
        <v>2271</v>
      </c>
      <c r="O104" s="86">
        <v>450</v>
      </c>
      <c r="P104" s="86">
        <v>1821</v>
      </c>
      <c r="Q104" s="87">
        <v>34416.899871826172</v>
      </c>
      <c r="R104" s="86">
        <v>8</v>
      </c>
      <c r="S104" s="86">
        <v>347</v>
      </c>
      <c r="T104" s="86">
        <v>40</v>
      </c>
      <c r="U104" s="86">
        <v>307</v>
      </c>
      <c r="V104" s="87">
        <v>1030</v>
      </c>
      <c r="W104" s="86">
        <v>2</v>
      </c>
      <c r="X104" s="86">
        <v>59</v>
      </c>
      <c r="Y104" s="86">
        <v>15</v>
      </c>
      <c r="Z104" s="86">
        <v>44</v>
      </c>
      <c r="AA104" s="87">
        <v>150</v>
      </c>
      <c r="AB104" s="69">
        <v>0</v>
      </c>
      <c r="AC104" s="69">
        <v>0</v>
      </c>
      <c r="AD104" s="69">
        <v>0</v>
      </c>
      <c r="AE104" s="69">
        <v>0</v>
      </c>
      <c r="AF104" s="77">
        <v>0</v>
      </c>
      <c r="AG104" s="68">
        <v>0</v>
      </c>
      <c r="AH104" s="69">
        <v>0</v>
      </c>
      <c r="AI104" s="69">
        <v>0</v>
      </c>
      <c r="AJ104" s="69">
        <v>0</v>
      </c>
      <c r="AK104" s="77">
        <v>0</v>
      </c>
      <c r="AL104" s="68">
        <v>0</v>
      </c>
      <c r="AM104" s="69">
        <v>0</v>
      </c>
      <c r="AN104" s="69">
        <v>0</v>
      </c>
      <c r="AO104" s="69">
        <v>0</v>
      </c>
      <c r="AP104" s="77">
        <v>0</v>
      </c>
    </row>
    <row r="105" spans="1:42" ht="15.75" customHeight="1" x14ac:dyDescent="0.2">
      <c r="B105" s="65" t="s">
        <v>108</v>
      </c>
      <c r="C105" s="94">
        <v>186</v>
      </c>
      <c r="D105" s="95">
        <v>38416</v>
      </c>
      <c r="E105" s="95">
        <v>346</v>
      </c>
      <c r="F105" s="95">
        <v>38070</v>
      </c>
      <c r="G105" s="148">
        <v>761400</v>
      </c>
      <c r="H105" s="131">
        <v>0</v>
      </c>
      <c r="I105" s="86">
        <v>0</v>
      </c>
      <c r="J105" s="86">
        <v>0</v>
      </c>
      <c r="K105" s="86">
        <v>0</v>
      </c>
      <c r="L105" s="87">
        <v>0</v>
      </c>
      <c r="M105" s="85">
        <v>1</v>
      </c>
      <c r="N105" s="86">
        <v>1</v>
      </c>
      <c r="O105" s="86">
        <v>0</v>
      </c>
      <c r="P105" s="86">
        <v>1</v>
      </c>
      <c r="Q105" s="87">
        <v>7.25</v>
      </c>
      <c r="R105" s="86">
        <v>22</v>
      </c>
      <c r="S105" s="86">
        <v>605</v>
      </c>
      <c r="T105" s="86">
        <v>0</v>
      </c>
      <c r="U105" s="86">
        <v>605</v>
      </c>
      <c r="V105" s="87">
        <v>1855</v>
      </c>
      <c r="W105" s="86">
        <v>0</v>
      </c>
      <c r="X105" s="86">
        <v>0</v>
      </c>
      <c r="Y105" s="86">
        <v>0</v>
      </c>
      <c r="Z105" s="86">
        <v>0</v>
      </c>
      <c r="AA105" s="87">
        <v>0</v>
      </c>
      <c r="AB105" s="69">
        <v>0</v>
      </c>
      <c r="AC105" s="69">
        <v>0</v>
      </c>
      <c r="AD105" s="69">
        <v>0</v>
      </c>
      <c r="AE105" s="69">
        <v>0</v>
      </c>
      <c r="AF105" s="77">
        <v>0</v>
      </c>
      <c r="AG105" s="68">
        <v>1</v>
      </c>
      <c r="AH105" s="69">
        <v>1</v>
      </c>
      <c r="AI105" s="69">
        <v>0</v>
      </c>
      <c r="AJ105" s="69">
        <v>1</v>
      </c>
      <c r="AK105" s="77">
        <v>7</v>
      </c>
      <c r="AL105" s="68">
        <v>0</v>
      </c>
      <c r="AM105" s="69">
        <v>0</v>
      </c>
      <c r="AN105" s="69">
        <v>0</v>
      </c>
      <c r="AO105" s="69">
        <v>0</v>
      </c>
      <c r="AP105" s="77">
        <v>0</v>
      </c>
    </row>
    <row r="106" spans="1:42" ht="15.75" customHeight="1" x14ac:dyDescent="0.2">
      <c r="B106" s="65" t="s">
        <v>109</v>
      </c>
      <c r="C106" s="94">
        <v>112</v>
      </c>
      <c r="D106" s="95">
        <v>12065</v>
      </c>
      <c r="E106" s="95">
        <v>1408</v>
      </c>
      <c r="F106" s="95">
        <v>10657</v>
      </c>
      <c r="G106" s="148">
        <v>181169</v>
      </c>
      <c r="H106" s="131">
        <v>3</v>
      </c>
      <c r="I106" s="86">
        <v>96</v>
      </c>
      <c r="J106" s="86">
        <v>55</v>
      </c>
      <c r="K106" s="86">
        <v>41</v>
      </c>
      <c r="L106" s="87">
        <v>250</v>
      </c>
      <c r="M106" s="85">
        <v>116</v>
      </c>
      <c r="N106" s="86">
        <v>4773</v>
      </c>
      <c r="O106" s="86">
        <v>1067</v>
      </c>
      <c r="P106" s="86">
        <v>3706</v>
      </c>
      <c r="Q106" s="87">
        <v>57331.820041656494</v>
      </c>
      <c r="R106" s="86">
        <v>46</v>
      </c>
      <c r="S106" s="86">
        <v>1527</v>
      </c>
      <c r="T106" s="86">
        <v>250</v>
      </c>
      <c r="U106" s="86">
        <v>1277</v>
      </c>
      <c r="V106" s="87">
        <v>4758</v>
      </c>
      <c r="W106" s="86">
        <v>18</v>
      </c>
      <c r="X106" s="86">
        <v>377</v>
      </c>
      <c r="Y106" s="86">
        <v>58</v>
      </c>
      <c r="Z106" s="86">
        <v>319</v>
      </c>
      <c r="AA106" s="87">
        <v>620</v>
      </c>
      <c r="AB106" s="69">
        <v>0</v>
      </c>
      <c r="AC106" s="69">
        <v>0</v>
      </c>
      <c r="AD106" s="69">
        <v>0</v>
      </c>
      <c r="AE106" s="69">
        <v>0</v>
      </c>
      <c r="AF106" s="77">
        <v>0</v>
      </c>
      <c r="AG106" s="68">
        <v>1</v>
      </c>
      <c r="AH106" s="69">
        <v>3</v>
      </c>
      <c r="AI106" s="69">
        <v>0</v>
      </c>
      <c r="AJ106" s="69">
        <v>3</v>
      </c>
      <c r="AK106" s="77">
        <v>10</v>
      </c>
      <c r="AL106" s="68">
        <v>0</v>
      </c>
      <c r="AM106" s="69">
        <v>0</v>
      </c>
      <c r="AN106" s="69">
        <v>0</v>
      </c>
      <c r="AO106" s="69">
        <v>0</v>
      </c>
      <c r="AP106" s="77">
        <v>0</v>
      </c>
    </row>
    <row r="107" spans="1:42" ht="15.75" customHeight="1" x14ac:dyDescent="0.2">
      <c r="B107" s="65" t="s">
        <v>110</v>
      </c>
      <c r="C107" s="94">
        <v>232</v>
      </c>
      <c r="D107" s="95">
        <v>37061.199996948242</v>
      </c>
      <c r="E107" s="95">
        <v>1012.8000000268221</v>
      </c>
      <c r="F107" s="95">
        <v>36048.400005340576</v>
      </c>
      <c r="G107" s="148">
        <v>612823</v>
      </c>
      <c r="H107" s="131">
        <v>1</v>
      </c>
      <c r="I107" s="86">
        <v>10</v>
      </c>
      <c r="J107" s="86">
        <v>0</v>
      </c>
      <c r="K107" s="86">
        <v>10</v>
      </c>
      <c r="L107" s="87">
        <v>30</v>
      </c>
      <c r="M107" s="85">
        <v>106</v>
      </c>
      <c r="N107" s="86">
        <v>4202.6000000000004</v>
      </c>
      <c r="O107" s="86">
        <v>119.5</v>
      </c>
      <c r="P107" s="86">
        <v>4083.099999666214</v>
      </c>
      <c r="Q107" s="87">
        <v>59613.260113716125</v>
      </c>
      <c r="R107" s="86">
        <v>53</v>
      </c>
      <c r="S107" s="86">
        <v>3083</v>
      </c>
      <c r="T107" s="86">
        <v>193</v>
      </c>
      <c r="U107" s="86">
        <v>2890</v>
      </c>
      <c r="V107" s="87">
        <v>11114</v>
      </c>
      <c r="W107" s="86">
        <v>37</v>
      </c>
      <c r="X107" s="86">
        <v>1022</v>
      </c>
      <c r="Y107" s="86">
        <v>80.599999999999994</v>
      </c>
      <c r="Z107" s="86">
        <v>941.39999938011169</v>
      </c>
      <c r="AA107" s="87">
        <v>3717</v>
      </c>
      <c r="AB107" s="69">
        <v>0</v>
      </c>
      <c r="AC107" s="69">
        <v>0</v>
      </c>
      <c r="AD107" s="69">
        <v>0</v>
      </c>
      <c r="AE107" s="69">
        <v>0</v>
      </c>
      <c r="AF107" s="77">
        <v>0</v>
      </c>
      <c r="AG107" s="68">
        <v>0</v>
      </c>
      <c r="AH107" s="69">
        <v>0</v>
      </c>
      <c r="AI107" s="69">
        <v>0</v>
      </c>
      <c r="AJ107" s="69">
        <v>0</v>
      </c>
      <c r="AK107" s="77">
        <v>0</v>
      </c>
      <c r="AL107" s="68">
        <v>0</v>
      </c>
      <c r="AM107" s="69">
        <v>0</v>
      </c>
      <c r="AN107" s="69">
        <v>0</v>
      </c>
      <c r="AO107" s="69">
        <v>0</v>
      </c>
      <c r="AP107" s="77">
        <v>0</v>
      </c>
    </row>
    <row r="108" spans="1:42" ht="15.75" customHeight="1" x14ac:dyDescent="0.2">
      <c r="B108" s="65" t="s">
        <v>111</v>
      </c>
      <c r="C108" s="94">
        <v>240</v>
      </c>
      <c r="D108" s="95">
        <v>56560.5</v>
      </c>
      <c r="E108" s="95">
        <v>836</v>
      </c>
      <c r="F108" s="95">
        <v>55724.5</v>
      </c>
      <c r="G108" s="148">
        <v>1225939</v>
      </c>
      <c r="H108" s="131">
        <v>0</v>
      </c>
      <c r="I108" s="86">
        <v>0</v>
      </c>
      <c r="J108" s="86">
        <v>0</v>
      </c>
      <c r="K108" s="86">
        <v>0</v>
      </c>
      <c r="L108" s="87">
        <v>0</v>
      </c>
      <c r="M108" s="85">
        <v>7</v>
      </c>
      <c r="N108" s="86">
        <v>36.5</v>
      </c>
      <c r="O108" s="86">
        <v>5</v>
      </c>
      <c r="P108" s="86">
        <v>31.5</v>
      </c>
      <c r="Q108" s="87">
        <v>469.34999752044678</v>
      </c>
      <c r="R108" s="86">
        <v>75</v>
      </c>
      <c r="S108" s="86">
        <v>3555</v>
      </c>
      <c r="T108" s="86">
        <v>264</v>
      </c>
      <c r="U108" s="86">
        <v>3291</v>
      </c>
      <c r="V108" s="87">
        <v>9975</v>
      </c>
      <c r="W108" s="86">
        <v>1</v>
      </c>
      <c r="X108" s="86">
        <v>15</v>
      </c>
      <c r="Y108" s="86">
        <v>0</v>
      </c>
      <c r="Z108" s="86">
        <v>15</v>
      </c>
      <c r="AA108" s="87">
        <v>35</v>
      </c>
      <c r="AB108" s="69">
        <v>3</v>
      </c>
      <c r="AC108" s="69">
        <v>260</v>
      </c>
      <c r="AD108" s="69">
        <v>20</v>
      </c>
      <c r="AE108" s="69">
        <v>240</v>
      </c>
      <c r="AF108" s="77">
        <v>364</v>
      </c>
      <c r="AG108" s="68">
        <v>77</v>
      </c>
      <c r="AH108" s="69">
        <v>3317</v>
      </c>
      <c r="AI108" s="69">
        <v>121</v>
      </c>
      <c r="AJ108" s="69">
        <v>3196</v>
      </c>
      <c r="AK108" s="77">
        <v>10718</v>
      </c>
      <c r="AL108" s="68">
        <v>0</v>
      </c>
      <c r="AM108" s="69">
        <v>0</v>
      </c>
      <c r="AN108" s="69">
        <v>0</v>
      </c>
      <c r="AO108" s="69">
        <v>0</v>
      </c>
      <c r="AP108" s="77">
        <v>0</v>
      </c>
    </row>
    <row r="109" spans="1:42" ht="15.75" customHeight="1" x14ac:dyDescent="0.2">
      <c r="A109" s="1" t="s">
        <v>112</v>
      </c>
      <c r="B109" s="34" t="s">
        <v>12</v>
      </c>
      <c r="C109" s="67">
        <v>751</v>
      </c>
      <c r="D109" s="62">
        <v>112361.5</v>
      </c>
      <c r="E109" s="62">
        <v>4603.5</v>
      </c>
      <c r="F109" s="62">
        <v>107758</v>
      </c>
      <c r="G109" s="147">
        <v>1893050</v>
      </c>
      <c r="H109" s="49">
        <v>24</v>
      </c>
      <c r="I109" s="62">
        <v>1114</v>
      </c>
      <c r="J109" s="62">
        <v>167</v>
      </c>
      <c r="K109" s="62">
        <v>947</v>
      </c>
      <c r="L109" s="72">
        <v>5697</v>
      </c>
      <c r="M109" s="67">
        <v>2686</v>
      </c>
      <c r="N109" s="62">
        <v>162054</v>
      </c>
      <c r="O109" s="62">
        <v>26905.9</v>
      </c>
      <c r="P109" s="62">
        <v>135148.09999957681</v>
      </c>
      <c r="Q109" s="72">
        <v>1687611.5365958214</v>
      </c>
      <c r="R109" s="80">
        <v>54</v>
      </c>
      <c r="S109" s="80">
        <v>1263</v>
      </c>
      <c r="T109" s="80">
        <v>116</v>
      </c>
      <c r="U109" s="80">
        <v>1147</v>
      </c>
      <c r="V109" s="81">
        <v>4446</v>
      </c>
      <c r="W109" s="80">
        <v>115</v>
      </c>
      <c r="X109" s="80">
        <v>2361</v>
      </c>
      <c r="Y109" s="80">
        <v>254</v>
      </c>
      <c r="Z109" s="80">
        <v>2107</v>
      </c>
      <c r="AA109" s="81">
        <v>6415</v>
      </c>
      <c r="AB109" s="80">
        <v>237</v>
      </c>
      <c r="AC109" s="80">
        <v>3978</v>
      </c>
      <c r="AD109" s="80">
        <v>453.5</v>
      </c>
      <c r="AE109" s="80">
        <v>3524.5</v>
      </c>
      <c r="AF109" s="81">
        <v>15801</v>
      </c>
      <c r="AG109" s="79">
        <v>835</v>
      </c>
      <c r="AH109" s="80">
        <v>28556</v>
      </c>
      <c r="AI109" s="80">
        <v>3067.5</v>
      </c>
      <c r="AJ109" s="80">
        <v>25488.5</v>
      </c>
      <c r="AK109" s="81">
        <v>88964</v>
      </c>
      <c r="AL109" s="79">
        <v>3</v>
      </c>
      <c r="AM109" s="80">
        <v>13</v>
      </c>
      <c r="AN109" s="80">
        <v>10</v>
      </c>
      <c r="AO109" s="80">
        <v>3</v>
      </c>
      <c r="AP109" s="81">
        <v>14</v>
      </c>
    </row>
    <row r="110" spans="1:42" ht="15.75" customHeight="1" x14ac:dyDescent="0.2">
      <c r="B110" s="65" t="s">
        <v>113</v>
      </c>
      <c r="C110" s="94">
        <v>24</v>
      </c>
      <c r="D110" s="95">
        <v>2367</v>
      </c>
      <c r="E110" s="95">
        <v>35</v>
      </c>
      <c r="F110" s="95">
        <v>2332</v>
      </c>
      <c r="G110" s="148">
        <v>37312</v>
      </c>
      <c r="H110" s="131">
        <v>0</v>
      </c>
      <c r="I110" s="86">
        <v>0</v>
      </c>
      <c r="J110" s="86">
        <v>0</v>
      </c>
      <c r="K110" s="86">
        <v>0</v>
      </c>
      <c r="L110" s="87">
        <v>0</v>
      </c>
      <c r="M110" s="85">
        <v>124</v>
      </c>
      <c r="N110" s="86">
        <v>8625</v>
      </c>
      <c r="O110" s="86">
        <v>909</v>
      </c>
      <c r="P110" s="86">
        <v>7716</v>
      </c>
      <c r="Q110" s="87">
        <v>123456</v>
      </c>
      <c r="R110" s="86">
        <v>0</v>
      </c>
      <c r="S110" s="86">
        <v>0</v>
      </c>
      <c r="T110" s="86">
        <v>0</v>
      </c>
      <c r="U110" s="86">
        <v>0</v>
      </c>
      <c r="V110" s="87">
        <v>0</v>
      </c>
      <c r="W110" s="86">
        <v>0</v>
      </c>
      <c r="X110" s="86">
        <v>0</v>
      </c>
      <c r="Y110" s="86">
        <v>0</v>
      </c>
      <c r="Z110" s="86">
        <v>0</v>
      </c>
      <c r="AA110" s="87">
        <v>0</v>
      </c>
      <c r="AB110" s="69">
        <v>0</v>
      </c>
      <c r="AC110" s="69">
        <v>0</v>
      </c>
      <c r="AD110" s="69">
        <v>0</v>
      </c>
      <c r="AE110" s="69">
        <v>0</v>
      </c>
      <c r="AF110" s="77">
        <v>0</v>
      </c>
      <c r="AG110" s="68">
        <v>1</v>
      </c>
      <c r="AH110" s="69">
        <v>10</v>
      </c>
      <c r="AI110" s="69">
        <v>0</v>
      </c>
      <c r="AJ110" s="69">
        <v>10</v>
      </c>
      <c r="AK110" s="77">
        <v>40</v>
      </c>
      <c r="AL110" s="68">
        <v>0</v>
      </c>
      <c r="AM110" s="69">
        <v>0</v>
      </c>
      <c r="AN110" s="69">
        <v>0</v>
      </c>
      <c r="AO110" s="69">
        <v>0</v>
      </c>
      <c r="AP110" s="77">
        <v>0</v>
      </c>
    </row>
    <row r="111" spans="1:42" ht="15.75" customHeight="1" x14ac:dyDescent="0.2">
      <c r="B111" s="65" t="s">
        <v>114</v>
      </c>
      <c r="C111" s="94">
        <v>0</v>
      </c>
      <c r="D111" s="95">
        <v>0</v>
      </c>
      <c r="E111" s="95">
        <v>0</v>
      </c>
      <c r="F111" s="95">
        <v>0</v>
      </c>
      <c r="G111" s="149">
        <v>0</v>
      </c>
      <c r="H111" s="131">
        <v>0</v>
      </c>
      <c r="I111" s="86">
        <v>0</v>
      </c>
      <c r="J111" s="86">
        <v>0</v>
      </c>
      <c r="K111" s="86">
        <v>0</v>
      </c>
      <c r="L111" s="87">
        <v>0</v>
      </c>
      <c r="M111" s="85">
        <v>460</v>
      </c>
      <c r="N111" s="86">
        <v>26827</v>
      </c>
      <c r="O111" s="86">
        <v>3723</v>
      </c>
      <c r="P111" s="86">
        <v>23104</v>
      </c>
      <c r="Q111" s="87">
        <v>337780.47988510132</v>
      </c>
      <c r="R111" s="86">
        <v>33</v>
      </c>
      <c r="S111" s="86">
        <v>447</v>
      </c>
      <c r="T111" s="86">
        <v>22</v>
      </c>
      <c r="U111" s="86">
        <v>425</v>
      </c>
      <c r="V111" s="87">
        <v>1953</v>
      </c>
      <c r="W111" s="86">
        <v>41</v>
      </c>
      <c r="X111" s="86">
        <v>734</v>
      </c>
      <c r="Y111" s="86">
        <v>99</v>
      </c>
      <c r="Z111" s="86">
        <v>635</v>
      </c>
      <c r="AA111" s="87">
        <v>2775</v>
      </c>
      <c r="AB111" s="69">
        <v>10</v>
      </c>
      <c r="AC111" s="69">
        <v>347</v>
      </c>
      <c r="AD111" s="69">
        <v>33</v>
      </c>
      <c r="AE111" s="69">
        <v>314</v>
      </c>
      <c r="AF111" s="77">
        <v>988</v>
      </c>
      <c r="AG111" s="68">
        <v>293</v>
      </c>
      <c r="AH111" s="69">
        <v>8851</v>
      </c>
      <c r="AI111" s="69">
        <v>709</v>
      </c>
      <c r="AJ111" s="69">
        <v>8142</v>
      </c>
      <c r="AK111" s="77">
        <v>33034</v>
      </c>
      <c r="AL111" s="68">
        <v>0</v>
      </c>
      <c r="AM111" s="69">
        <v>0</v>
      </c>
      <c r="AN111" s="69">
        <v>0</v>
      </c>
      <c r="AO111" s="69">
        <v>0</v>
      </c>
      <c r="AP111" s="77">
        <v>0</v>
      </c>
    </row>
    <row r="112" spans="1:42" ht="15.75" customHeight="1" x14ac:dyDescent="0.2">
      <c r="B112" s="65" t="s">
        <v>115</v>
      </c>
      <c r="C112" s="94">
        <v>107</v>
      </c>
      <c r="D112" s="95">
        <v>13455</v>
      </c>
      <c r="E112" s="95">
        <v>1088</v>
      </c>
      <c r="F112" s="95">
        <v>12367</v>
      </c>
      <c r="G112" s="148">
        <v>197872</v>
      </c>
      <c r="H112" s="131">
        <v>4</v>
      </c>
      <c r="I112" s="86">
        <v>254</v>
      </c>
      <c r="J112" s="86">
        <v>9</v>
      </c>
      <c r="K112" s="86">
        <v>245</v>
      </c>
      <c r="L112" s="87">
        <v>2010</v>
      </c>
      <c r="M112" s="85">
        <v>152</v>
      </c>
      <c r="N112" s="86">
        <v>5160</v>
      </c>
      <c r="O112" s="86">
        <v>1557.9</v>
      </c>
      <c r="P112" s="86">
        <v>3602.099999576807</v>
      </c>
      <c r="Q112" s="87">
        <v>41424.15000295639</v>
      </c>
      <c r="R112" s="86">
        <v>0</v>
      </c>
      <c r="S112" s="86">
        <v>0</v>
      </c>
      <c r="T112" s="86">
        <v>0</v>
      </c>
      <c r="U112" s="86">
        <v>0</v>
      </c>
      <c r="V112" s="87">
        <v>0</v>
      </c>
      <c r="W112" s="86">
        <v>0</v>
      </c>
      <c r="X112" s="86">
        <v>0</v>
      </c>
      <c r="Y112" s="86">
        <v>0</v>
      </c>
      <c r="Z112" s="86">
        <v>0</v>
      </c>
      <c r="AA112" s="87">
        <v>0</v>
      </c>
      <c r="AB112" s="69">
        <v>18</v>
      </c>
      <c r="AC112" s="69">
        <v>356</v>
      </c>
      <c r="AD112" s="69">
        <v>46</v>
      </c>
      <c r="AE112" s="69">
        <v>310</v>
      </c>
      <c r="AF112" s="77">
        <v>1412</v>
      </c>
      <c r="AG112" s="68">
        <v>0</v>
      </c>
      <c r="AH112" s="69">
        <v>0</v>
      </c>
      <c r="AI112" s="69">
        <v>0</v>
      </c>
      <c r="AJ112" s="69">
        <v>0</v>
      </c>
      <c r="AK112" s="77">
        <v>0</v>
      </c>
      <c r="AL112" s="68">
        <v>0</v>
      </c>
      <c r="AM112" s="69">
        <v>0</v>
      </c>
      <c r="AN112" s="69">
        <v>0</v>
      </c>
      <c r="AO112" s="69">
        <v>0</v>
      </c>
      <c r="AP112" s="77">
        <v>0</v>
      </c>
    </row>
    <row r="113" spans="1:42" ht="15.75" customHeight="1" x14ac:dyDescent="0.2">
      <c r="B113" s="65" t="s">
        <v>116</v>
      </c>
      <c r="C113" s="94">
        <v>23</v>
      </c>
      <c r="D113" s="95">
        <v>949</v>
      </c>
      <c r="E113" s="95">
        <v>7</v>
      </c>
      <c r="F113" s="95">
        <v>942</v>
      </c>
      <c r="G113" s="148">
        <v>14130</v>
      </c>
      <c r="H113" s="131">
        <v>2</v>
      </c>
      <c r="I113" s="86">
        <v>120</v>
      </c>
      <c r="J113" s="86">
        <v>1</v>
      </c>
      <c r="K113" s="86">
        <v>119</v>
      </c>
      <c r="L113" s="87">
        <v>880</v>
      </c>
      <c r="M113" s="85">
        <v>356</v>
      </c>
      <c r="N113" s="86">
        <v>23494</v>
      </c>
      <c r="O113" s="86">
        <v>1249</v>
      </c>
      <c r="P113" s="86">
        <v>22245</v>
      </c>
      <c r="Q113" s="87">
        <v>355920</v>
      </c>
      <c r="R113" s="86">
        <v>1</v>
      </c>
      <c r="S113" s="86">
        <v>10</v>
      </c>
      <c r="T113" s="86">
        <v>0</v>
      </c>
      <c r="U113" s="86">
        <v>10</v>
      </c>
      <c r="V113" s="87">
        <v>35</v>
      </c>
      <c r="W113" s="86">
        <v>1</v>
      </c>
      <c r="X113" s="86">
        <v>10</v>
      </c>
      <c r="Y113" s="86">
        <v>0</v>
      </c>
      <c r="Z113" s="86">
        <v>10</v>
      </c>
      <c r="AA113" s="87">
        <v>35</v>
      </c>
      <c r="AB113" s="69">
        <v>23</v>
      </c>
      <c r="AC113" s="69">
        <v>490</v>
      </c>
      <c r="AD113" s="69">
        <v>11</v>
      </c>
      <c r="AE113" s="69">
        <v>479</v>
      </c>
      <c r="AF113" s="77">
        <v>1772</v>
      </c>
      <c r="AG113" s="68">
        <v>137</v>
      </c>
      <c r="AH113" s="69">
        <v>3851</v>
      </c>
      <c r="AI113" s="69">
        <v>123</v>
      </c>
      <c r="AJ113" s="69">
        <v>3728</v>
      </c>
      <c r="AK113" s="77">
        <v>12956</v>
      </c>
      <c r="AL113" s="68">
        <v>0</v>
      </c>
      <c r="AM113" s="69">
        <v>0</v>
      </c>
      <c r="AN113" s="69">
        <v>0</v>
      </c>
      <c r="AO113" s="69">
        <v>0</v>
      </c>
      <c r="AP113" s="77">
        <v>0</v>
      </c>
    </row>
    <row r="114" spans="1:42" ht="15.75" customHeight="1" x14ac:dyDescent="0.2">
      <c r="B114" s="65" t="s">
        <v>117</v>
      </c>
      <c r="C114" s="94">
        <v>29</v>
      </c>
      <c r="D114" s="95">
        <v>3254</v>
      </c>
      <c r="E114" s="95">
        <v>209</v>
      </c>
      <c r="F114" s="95">
        <v>3045</v>
      </c>
      <c r="G114" s="148">
        <v>46558</v>
      </c>
      <c r="H114" s="131">
        <v>1</v>
      </c>
      <c r="I114" s="86">
        <v>15</v>
      </c>
      <c r="J114" s="86">
        <v>0</v>
      </c>
      <c r="K114" s="86">
        <v>15</v>
      </c>
      <c r="L114" s="87">
        <v>102</v>
      </c>
      <c r="M114" s="85">
        <v>279</v>
      </c>
      <c r="N114" s="86">
        <v>23801</v>
      </c>
      <c r="O114" s="86">
        <v>6898.5</v>
      </c>
      <c r="P114" s="86">
        <v>16902.5</v>
      </c>
      <c r="Q114" s="87">
        <v>273820.51252174377</v>
      </c>
      <c r="R114" s="86">
        <v>1</v>
      </c>
      <c r="S114" s="86">
        <v>30</v>
      </c>
      <c r="T114" s="86">
        <v>5</v>
      </c>
      <c r="U114" s="86">
        <v>25</v>
      </c>
      <c r="V114" s="87">
        <v>45</v>
      </c>
      <c r="W114" s="86">
        <v>26</v>
      </c>
      <c r="X114" s="86">
        <v>685</v>
      </c>
      <c r="Y114" s="86">
        <v>56</v>
      </c>
      <c r="Z114" s="86">
        <v>629</v>
      </c>
      <c r="AA114" s="87">
        <v>1505</v>
      </c>
      <c r="AB114" s="69">
        <v>4</v>
      </c>
      <c r="AC114" s="69">
        <v>100</v>
      </c>
      <c r="AD114" s="69">
        <v>32</v>
      </c>
      <c r="AE114" s="69">
        <v>68</v>
      </c>
      <c r="AF114" s="77">
        <v>135</v>
      </c>
      <c r="AG114" s="68">
        <v>74</v>
      </c>
      <c r="AH114" s="69">
        <v>4700</v>
      </c>
      <c r="AI114" s="69">
        <v>1212</v>
      </c>
      <c r="AJ114" s="69">
        <v>3488</v>
      </c>
      <c r="AK114" s="77">
        <v>10985</v>
      </c>
      <c r="AL114" s="68">
        <v>0</v>
      </c>
      <c r="AM114" s="69">
        <v>0</v>
      </c>
      <c r="AN114" s="69">
        <v>0</v>
      </c>
      <c r="AO114" s="69">
        <v>0</v>
      </c>
      <c r="AP114" s="77">
        <v>0</v>
      </c>
    </row>
    <row r="115" spans="1:42" ht="15.75" customHeight="1" x14ac:dyDescent="0.2">
      <c r="B115" s="65" t="s">
        <v>118</v>
      </c>
      <c r="C115" s="94">
        <v>1</v>
      </c>
      <c r="D115" s="95">
        <v>38</v>
      </c>
      <c r="E115" s="95">
        <v>5</v>
      </c>
      <c r="F115" s="95">
        <v>33</v>
      </c>
      <c r="G115" s="148">
        <v>274</v>
      </c>
      <c r="H115" s="131">
        <v>1</v>
      </c>
      <c r="I115" s="86">
        <v>100</v>
      </c>
      <c r="J115" s="86">
        <v>0</v>
      </c>
      <c r="K115" s="86">
        <v>100</v>
      </c>
      <c r="L115" s="87">
        <v>800</v>
      </c>
      <c r="M115" s="85">
        <v>386</v>
      </c>
      <c r="N115" s="86">
        <v>25782</v>
      </c>
      <c r="O115" s="86">
        <v>4649</v>
      </c>
      <c r="P115" s="86">
        <v>21133</v>
      </c>
      <c r="Q115" s="87">
        <v>0</v>
      </c>
      <c r="R115" s="86">
        <v>1</v>
      </c>
      <c r="S115" s="86">
        <v>100</v>
      </c>
      <c r="T115" s="86">
        <v>50</v>
      </c>
      <c r="U115" s="86">
        <v>50</v>
      </c>
      <c r="V115" s="87">
        <v>390</v>
      </c>
      <c r="W115" s="86">
        <v>0</v>
      </c>
      <c r="X115" s="86">
        <v>0</v>
      </c>
      <c r="Y115" s="86">
        <v>0</v>
      </c>
      <c r="Z115" s="86">
        <v>0</v>
      </c>
      <c r="AA115" s="87">
        <v>0</v>
      </c>
      <c r="AB115" s="69">
        <v>63</v>
      </c>
      <c r="AC115" s="69">
        <v>1075</v>
      </c>
      <c r="AD115" s="69">
        <v>113</v>
      </c>
      <c r="AE115" s="69">
        <v>962</v>
      </c>
      <c r="AF115" s="77">
        <v>4698</v>
      </c>
      <c r="AG115" s="68">
        <v>31</v>
      </c>
      <c r="AH115" s="69">
        <v>423</v>
      </c>
      <c r="AI115" s="69">
        <v>8.5</v>
      </c>
      <c r="AJ115" s="69">
        <v>414.5</v>
      </c>
      <c r="AK115" s="77">
        <v>1627</v>
      </c>
      <c r="AL115" s="68">
        <v>0</v>
      </c>
      <c r="AM115" s="69">
        <v>0</v>
      </c>
      <c r="AN115" s="69">
        <v>0</v>
      </c>
      <c r="AO115" s="69">
        <v>0</v>
      </c>
      <c r="AP115" s="77">
        <v>0</v>
      </c>
    </row>
    <row r="116" spans="1:42" ht="15.75" customHeight="1" x14ac:dyDescent="0.2">
      <c r="B116" s="65" t="s">
        <v>119</v>
      </c>
      <c r="C116" s="94">
        <v>237</v>
      </c>
      <c r="D116" s="95">
        <v>43467</v>
      </c>
      <c r="E116" s="95">
        <v>292</v>
      </c>
      <c r="F116" s="95">
        <v>43175</v>
      </c>
      <c r="G116" s="148">
        <v>863500</v>
      </c>
      <c r="H116" s="131">
        <v>1</v>
      </c>
      <c r="I116" s="86">
        <v>50</v>
      </c>
      <c r="J116" s="86">
        <v>50</v>
      </c>
      <c r="K116" s="86">
        <v>0</v>
      </c>
      <c r="L116" s="87">
        <v>0</v>
      </c>
      <c r="M116" s="85">
        <v>148</v>
      </c>
      <c r="N116" s="86">
        <v>3108</v>
      </c>
      <c r="O116" s="86">
        <v>752.5</v>
      </c>
      <c r="P116" s="86">
        <v>2355.5</v>
      </c>
      <c r="Q116" s="87">
        <v>26452.264179229736</v>
      </c>
      <c r="R116" s="86">
        <v>1</v>
      </c>
      <c r="S116" s="86">
        <v>5</v>
      </c>
      <c r="T116" s="86">
        <v>4</v>
      </c>
      <c r="U116" s="86">
        <v>1</v>
      </c>
      <c r="V116" s="87">
        <v>10</v>
      </c>
      <c r="W116" s="86">
        <v>0</v>
      </c>
      <c r="X116" s="86">
        <v>0</v>
      </c>
      <c r="Y116" s="86">
        <v>0</v>
      </c>
      <c r="Z116" s="86">
        <v>0</v>
      </c>
      <c r="AA116" s="87">
        <v>0</v>
      </c>
      <c r="AB116" s="69">
        <v>59</v>
      </c>
      <c r="AC116" s="69">
        <v>818</v>
      </c>
      <c r="AD116" s="69">
        <v>62</v>
      </c>
      <c r="AE116" s="69">
        <v>756</v>
      </c>
      <c r="AF116" s="77">
        <v>4325</v>
      </c>
      <c r="AG116" s="68">
        <v>3</v>
      </c>
      <c r="AH116" s="69">
        <v>78</v>
      </c>
      <c r="AI116" s="69">
        <v>11</v>
      </c>
      <c r="AJ116" s="69">
        <v>67</v>
      </c>
      <c r="AK116" s="77">
        <v>290</v>
      </c>
      <c r="AL116" s="68">
        <v>0</v>
      </c>
      <c r="AM116" s="69">
        <v>0</v>
      </c>
      <c r="AN116" s="69">
        <v>0</v>
      </c>
      <c r="AO116" s="69">
        <v>0</v>
      </c>
      <c r="AP116" s="77">
        <v>0</v>
      </c>
    </row>
    <row r="117" spans="1:42" ht="15.75" customHeight="1" x14ac:dyDescent="0.2">
      <c r="B117" s="65" t="s">
        <v>120</v>
      </c>
      <c r="C117" s="94">
        <v>327</v>
      </c>
      <c r="D117" s="95">
        <v>48656.5</v>
      </c>
      <c r="E117" s="95">
        <v>2957.5</v>
      </c>
      <c r="F117" s="95">
        <v>45699</v>
      </c>
      <c r="G117" s="148">
        <v>731184</v>
      </c>
      <c r="H117" s="131">
        <v>0</v>
      </c>
      <c r="I117" s="86">
        <v>0</v>
      </c>
      <c r="J117" s="86">
        <v>0</v>
      </c>
      <c r="K117" s="86">
        <v>0</v>
      </c>
      <c r="L117" s="87">
        <v>0</v>
      </c>
      <c r="M117" s="85">
        <v>169</v>
      </c>
      <c r="N117" s="86">
        <v>5748</v>
      </c>
      <c r="O117" s="86">
        <v>1675</v>
      </c>
      <c r="P117" s="86">
        <v>4073</v>
      </c>
      <c r="Q117" s="87">
        <v>59058.5</v>
      </c>
      <c r="R117" s="86">
        <v>0</v>
      </c>
      <c r="S117" s="86">
        <v>0</v>
      </c>
      <c r="T117" s="86">
        <v>0</v>
      </c>
      <c r="U117" s="86">
        <v>0</v>
      </c>
      <c r="V117" s="87">
        <v>0</v>
      </c>
      <c r="W117" s="86">
        <v>0</v>
      </c>
      <c r="X117" s="86">
        <v>0</v>
      </c>
      <c r="Y117" s="86">
        <v>0</v>
      </c>
      <c r="Z117" s="86">
        <v>0</v>
      </c>
      <c r="AA117" s="87">
        <v>0</v>
      </c>
      <c r="AB117" s="69">
        <v>36</v>
      </c>
      <c r="AC117" s="69">
        <v>345</v>
      </c>
      <c r="AD117" s="69">
        <v>39.5</v>
      </c>
      <c r="AE117" s="69">
        <v>305.5</v>
      </c>
      <c r="AF117" s="77">
        <v>1514</v>
      </c>
      <c r="AG117" s="68">
        <v>4</v>
      </c>
      <c r="AH117" s="69">
        <v>37</v>
      </c>
      <c r="AI117" s="69">
        <v>20</v>
      </c>
      <c r="AJ117" s="69">
        <v>17</v>
      </c>
      <c r="AK117" s="77">
        <v>127</v>
      </c>
      <c r="AL117" s="68">
        <v>2</v>
      </c>
      <c r="AM117" s="69">
        <v>3</v>
      </c>
      <c r="AN117" s="69">
        <v>0</v>
      </c>
      <c r="AO117" s="69">
        <v>3</v>
      </c>
      <c r="AP117" s="77">
        <v>14</v>
      </c>
    </row>
    <row r="118" spans="1:42" ht="15.75" customHeight="1" x14ac:dyDescent="0.2">
      <c r="B118" s="65" t="s">
        <v>121</v>
      </c>
      <c r="C118" s="94">
        <v>0</v>
      </c>
      <c r="D118" s="95">
        <v>0</v>
      </c>
      <c r="E118" s="95">
        <v>0</v>
      </c>
      <c r="F118" s="95">
        <v>0</v>
      </c>
      <c r="G118" s="149">
        <v>0</v>
      </c>
      <c r="H118" s="131">
        <v>0</v>
      </c>
      <c r="I118" s="86">
        <v>0</v>
      </c>
      <c r="J118" s="86">
        <v>0</v>
      </c>
      <c r="K118" s="86">
        <v>0</v>
      </c>
      <c r="L118" s="87">
        <v>0</v>
      </c>
      <c r="M118" s="85">
        <v>42</v>
      </c>
      <c r="N118" s="86">
        <v>1761</v>
      </c>
      <c r="O118" s="86">
        <v>930</v>
      </c>
      <c r="P118" s="86">
        <v>831</v>
      </c>
      <c r="Q118" s="87">
        <v>1770.0301055908203</v>
      </c>
      <c r="R118" s="86">
        <v>0</v>
      </c>
      <c r="S118" s="86">
        <v>0</v>
      </c>
      <c r="T118" s="86">
        <v>0</v>
      </c>
      <c r="U118" s="86">
        <v>0</v>
      </c>
      <c r="V118" s="87">
        <v>0</v>
      </c>
      <c r="W118" s="86">
        <v>0</v>
      </c>
      <c r="X118" s="86">
        <v>0</v>
      </c>
      <c r="Y118" s="86">
        <v>0</v>
      </c>
      <c r="Z118" s="86">
        <v>0</v>
      </c>
      <c r="AA118" s="87">
        <v>0</v>
      </c>
      <c r="AB118" s="69">
        <v>11</v>
      </c>
      <c r="AC118" s="69">
        <v>99</v>
      </c>
      <c r="AD118" s="69">
        <v>35</v>
      </c>
      <c r="AE118" s="69">
        <v>64</v>
      </c>
      <c r="AF118" s="77">
        <v>266</v>
      </c>
      <c r="AG118" s="68">
        <v>0</v>
      </c>
      <c r="AH118" s="69">
        <v>0</v>
      </c>
      <c r="AI118" s="69">
        <v>0</v>
      </c>
      <c r="AJ118" s="69">
        <v>0</v>
      </c>
      <c r="AK118" s="77">
        <v>0</v>
      </c>
      <c r="AL118" s="68">
        <v>0</v>
      </c>
      <c r="AM118" s="69">
        <v>0</v>
      </c>
      <c r="AN118" s="69">
        <v>0</v>
      </c>
      <c r="AO118" s="69">
        <v>0</v>
      </c>
      <c r="AP118" s="77">
        <v>0</v>
      </c>
    </row>
    <row r="119" spans="1:42" ht="15.75" customHeight="1" x14ac:dyDescent="0.2">
      <c r="B119" s="65" t="s">
        <v>122</v>
      </c>
      <c r="C119" s="94">
        <v>1</v>
      </c>
      <c r="D119" s="95">
        <v>50</v>
      </c>
      <c r="E119" s="95">
        <v>0</v>
      </c>
      <c r="F119" s="95">
        <v>50</v>
      </c>
      <c r="G119" s="148">
        <v>610</v>
      </c>
      <c r="H119" s="131">
        <v>0</v>
      </c>
      <c r="I119" s="86">
        <v>0</v>
      </c>
      <c r="J119" s="86">
        <v>0</v>
      </c>
      <c r="K119" s="86">
        <v>0</v>
      </c>
      <c r="L119" s="87">
        <v>0</v>
      </c>
      <c r="M119" s="85">
        <v>207</v>
      </c>
      <c r="N119" s="86">
        <v>8972</v>
      </c>
      <c r="O119" s="86">
        <v>693</v>
      </c>
      <c r="P119" s="86">
        <v>8279</v>
      </c>
      <c r="Q119" s="87">
        <v>114250.20044136047</v>
      </c>
      <c r="R119" s="86">
        <v>0</v>
      </c>
      <c r="S119" s="86">
        <v>0</v>
      </c>
      <c r="T119" s="86">
        <v>0</v>
      </c>
      <c r="U119" s="86">
        <v>0</v>
      </c>
      <c r="V119" s="87">
        <v>0</v>
      </c>
      <c r="W119" s="86">
        <v>1</v>
      </c>
      <c r="X119" s="86">
        <v>11</v>
      </c>
      <c r="Y119" s="86">
        <v>0</v>
      </c>
      <c r="Z119" s="86">
        <v>11</v>
      </c>
      <c r="AA119" s="87">
        <v>57</v>
      </c>
      <c r="AB119" s="69">
        <v>5</v>
      </c>
      <c r="AC119" s="69">
        <v>145</v>
      </c>
      <c r="AD119" s="69">
        <v>25</v>
      </c>
      <c r="AE119" s="69">
        <v>120</v>
      </c>
      <c r="AF119" s="77">
        <v>320</v>
      </c>
      <c r="AG119" s="68">
        <v>137</v>
      </c>
      <c r="AH119" s="69">
        <v>5557</v>
      </c>
      <c r="AI119" s="69">
        <v>229</v>
      </c>
      <c r="AJ119" s="69">
        <v>5328</v>
      </c>
      <c r="AK119" s="77">
        <v>17486</v>
      </c>
      <c r="AL119" s="68">
        <v>0</v>
      </c>
      <c r="AM119" s="69">
        <v>0</v>
      </c>
      <c r="AN119" s="69">
        <v>0</v>
      </c>
      <c r="AO119" s="69">
        <v>0</v>
      </c>
      <c r="AP119" s="77">
        <v>0</v>
      </c>
    </row>
    <row r="120" spans="1:42" ht="15.75" customHeight="1" x14ac:dyDescent="0.2">
      <c r="B120" s="65" t="s">
        <v>123</v>
      </c>
      <c r="C120" s="94">
        <v>2</v>
      </c>
      <c r="D120" s="95">
        <v>125</v>
      </c>
      <c r="E120" s="95">
        <v>10</v>
      </c>
      <c r="F120" s="95">
        <v>115</v>
      </c>
      <c r="G120" s="148">
        <v>1610</v>
      </c>
      <c r="H120" s="131">
        <v>15</v>
      </c>
      <c r="I120" s="86">
        <v>575</v>
      </c>
      <c r="J120" s="86">
        <v>107</v>
      </c>
      <c r="K120" s="86">
        <v>468</v>
      </c>
      <c r="L120" s="87">
        <v>1905</v>
      </c>
      <c r="M120" s="85">
        <v>363</v>
      </c>
      <c r="N120" s="86">
        <v>28776</v>
      </c>
      <c r="O120" s="86">
        <v>3869</v>
      </c>
      <c r="P120" s="86">
        <v>24907</v>
      </c>
      <c r="Q120" s="87">
        <v>353679.39945983887</v>
      </c>
      <c r="R120" s="86">
        <v>17</v>
      </c>
      <c r="S120" s="86">
        <v>671</v>
      </c>
      <c r="T120" s="86">
        <v>35</v>
      </c>
      <c r="U120" s="86">
        <v>636</v>
      </c>
      <c r="V120" s="87">
        <v>2013</v>
      </c>
      <c r="W120" s="86">
        <v>46</v>
      </c>
      <c r="X120" s="86">
        <v>921</v>
      </c>
      <c r="Y120" s="86">
        <v>99</v>
      </c>
      <c r="Z120" s="86">
        <v>822</v>
      </c>
      <c r="AA120" s="87">
        <v>2043</v>
      </c>
      <c r="AB120" s="69">
        <v>8</v>
      </c>
      <c r="AC120" s="69">
        <v>203</v>
      </c>
      <c r="AD120" s="69">
        <v>57</v>
      </c>
      <c r="AE120" s="69">
        <v>146</v>
      </c>
      <c r="AF120" s="77">
        <v>371</v>
      </c>
      <c r="AG120" s="68">
        <v>155</v>
      </c>
      <c r="AH120" s="69">
        <v>5049</v>
      </c>
      <c r="AI120" s="69">
        <v>755</v>
      </c>
      <c r="AJ120" s="69">
        <v>4294</v>
      </c>
      <c r="AK120" s="77">
        <v>12419</v>
      </c>
      <c r="AL120" s="68">
        <v>1</v>
      </c>
      <c r="AM120" s="69">
        <v>10</v>
      </c>
      <c r="AN120" s="69">
        <v>10</v>
      </c>
      <c r="AO120" s="69">
        <v>0</v>
      </c>
      <c r="AP120" s="77">
        <v>0</v>
      </c>
    </row>
    <row r="121" spans="1:42" s="35" customFormat="1" ht="15.75" customHeight="1" x14ac:dyDescent="0.2">
      <c r="A121" s="1" t="s">
        <v>124</v>
      </c>
      <c r="B121" s="34" t="s">
        <v>12</v>
      </c>
      <c r="C121" s="67">
        <v>2701</v>
      </c>
      <c r="D121" s="62">
        <v>282620.19999694824</v>
      </c>
      <c r="E121" s="62">
        <v>20427.80000000447</v>
      </c>
      <c r="F121" s="62">
        <v>262192.39999008179</v>
      </c>
      <c r="G121" s="147">
        <v>3925279</v>
      </c>
      <c r="H121" s="49">
        <v>51</v>
      </c>
      <c r="I121" s="62">
        <v>1893</v>
      </c>
      <c r="J121" s="62">
        <v>227</v>
      </c>
      <c r="K121" s="62">
        <v>1666</v>
      </c>
      <c r="L121" s="72">
        <v>11635</v>
      </c>
      <c r="M121" s="67">
        <v>5065</v>
      </c>
      <c r="N121" s="62">
        <v>204528.7</v>
      </c>
      <c r="O121" s="62">
        <v>44270.85</v>
      </c>
      <c r="P121" s="62">
        <v>160257.85000000149</v>
      </c>
      <c r="Q121" s="72">
        <v>2201065.0653561354</v>
      </c>
      <c r="R121" s="80">
        <v>158</v>
      </c>
      <c r="S121" s="80">
        <v>4227</v>
      </c>
      <c r="T121" s="80">
        <v>319</v>
      </c>
      <c r="U121" s="80">
        <v>3908</v>
      </c>
      <c r="V121" s="81">
        <v>14281</v>
      </c>
      <c r="W121" s="80">
        <v>35</v>
      </c>
      <c r="X121" s="80">
        <v>513</v>
      </c>
      <c r="Y121" s="80">
        <v>44</v>
      </c>
      <c r="Z121" s="80">
        <v>469</v>
      </c>
      <c r="AA121" s="81">
        <v>1558</v>
      </c>
      <c r="AB121" s="80">
        <v>1583</v>
      </c>
      <c r="AC121" s="80">
        <v>38978</v>
      </c>
      <c r="AD121" s="80">
        <v>4163.5</v>
      </c>
      <c r="AE121" s="80">
        <v>34814.5</v>
      </c>
      <c r="AF121" s="81">
        <v>131663</v>
      </c>
      <c r="AG121" s="79">
        <v>401</v>
      </c>
      <c r="AH121" s="80">
        <v>7755</v>
      </c>
      <c r="AI121" s="80">
        <v>815.90000000596046</v>
      </c>
      <c r="AJ121" s="80">
        <v>6939.1000003814697</v>
      </c>
      <c r="AK121" s="81">
        <v>20637</v>
      </c>
      <c r="AL121" s="79">
        <v>49</v>
      </c>
      <c r="AM121" s="80">
        <v>383.5</v>
      </c>
      <c r="AN121" s="80">
        <v>87</v>
      </c>
      <c r="AO121" s="80">
        <v>296.5</v>
      </c>
      <c r="AP121" s="81">
        <v>874</v>
      </c>
    </row>
    <row r="122" spans="1:42" ht="15.75" customHeight="1" x14ac:dyDescent="0.2">
      <c r="B122" s="65" t="s">
        <v>125</v>
      </c>
      <c r="C122" s="94">
        <v>11</v>
      </c>
      <c r="D122" s="95">
        <v>562</v>
      </c>
      <c r="E122" s="95">
        <v>0</v>
      </c>
      <c r="F122" s="95">
        <v>562</v>
      </c>
      <c r="G122" s="148">
        <v>7306</v>
      </c>
      <c r="H122" s="131">
        <v>1</v>
      </c>
      <c r="I122" s="86">
        <v>4</v>
      </c>
      <c r="J122" s="86">
        <v>0</v>
      </c>
      <c r="K122" s="86">
        <v>4</v>
      </c>
      <c r="L122" s="87">
        <v>12</v>
      </c>
      <c r="M122" s="85">
        <v>284</v>
      </c>
      <c r="N122" s="86">
        <v>6703</v>
      </c>
      <c r="O122" s="86">
        <v>657</v>
      </c>
      <c r="P122" s="86">
        <v>6046</v>
      </c>
      <c r="Q122" s="87">
        <v>53809.398681640625</v>
      </c>
      <c r="R122" s="86">
        <v>0</v>
      </c>
      <c r="S122" s="86">
        <v>0</v>
      </c>
      <c r="T122" s="86">
        <v>0</v>
      </c>
      <c r="U122" s="86">
        <v>0</v>
      </c>
      <c r="V122" s="87">
        <v>0</v>
      </c>
      <c r="W122" s="86">
        <v>0</v>
      </c>
      <c r="X122" s="86">
        <v>0</v>
      </c>
      <c r="Y122" s="86">
        <v>0</v>
      </c>
      <c r="Z122" s="86">
        <v>0</v>
      </c>
      <c r="AA122" s="87">
        <v>0</v>
      </c>
      <c r="AB122" s="69">
        <v>65</v>
      </c>
      <c r="AC122" s="69">
        <v>523</v>
      </c>
      <c r="AD122" s="69">
        <v>37</v>
      </c>
      <c r="AE122" s="69">
        <v>486</v>
      </c>
      <c r="AF122" s="77">
        <v>1906</v>
      </c>
      <c r="AG122" s="68">
        <v>32</v>
      </c>
      <c r="AH122" s="69">
        <v>447</v>
      </c>
      <c r="AI122" s="69">
        <v>161</v>
      </c>
      <c r="AJ122" s="69">
        <v>286</v>
      </c>
      <c r="AK122" s="77">
        <v>1026</v>
      </c>
      <c r="AL122" s="68">
        <v>7</v>
      </c>
      <c r="AM122" s="69">
        <v>16</v>
      </c>
      <c r="AN122" s="69">
        <v>0</v>
      </c>
      <c r="AO122" s="69">
        <v>16</v>
      </c>
      <c r="AP122" s="77">
        <v>62</v>
      </c>
    </row>
    <row r="123" spans="1:42" ht="15.75" customHeight="1" x14ac:dyDescent="0.2">
      <c r="B123" s="65" t="s">
        <v>126</v>
      </c>
      <c r="C123" s="94">
        <v>247</v>
      </c>
      <c r="D123" s="95">
        <v>31873</v>
      </c>
      <c r="E123" s="95">
        <v>2741</v>
      </c>
      <c r="F123" s="95">
        <v>29132</v>
      </c>
      <c r="G123" s="148">
        <v>378716</v>
      </c>
      <c r="H123" s="131">
        <v>2</v>
      </c>
      <c r="I123" s="86">
        <v>20</v>
      </c>
      <c r="J123" s="86">
        <v>0</v>
      </c>
      <c r="K123" s="86">
        <v>20</v>
      </c>
      <c r="L123" s="87">
        <v>130</v>
      </c>
      <c r="M123" s="85">
        <v>742</v>
      </c>
      <c r="N123" s="86">
        <v>26329</v>
      </c>
      <c r="O123" s="86">
        <v>4403</v>
      </c>
      <c r="P123" s="86">
        <v>21926</v>
      </c>
      <c r="Q123" s="87">
        <v>280652.80058002472</v>
      </c>
      <c r="R123" s="86">
        <v>2</v>
      </c>
      <c r="S123" s="86">
        <v>20</v>
      </c>
      <c r="T123" s="86">
        <v>2</v>
      </c>
      <c r="U123" s="86">
        <v>18</v>
      </c>
      <c r="V123" s="87">
        <v>70</v>
      </c>
      <c r="W123" s="86">
        <v>5</v>
      </c>
      <c r="X123" s="86">
        <v>42</v>
      </c>
      <c r="Y123" s="86">
        <v>2</v>
      </c>
      <c r="Z123" s="86">
        <v>40</v>
      </c>
      <c r="AA123" s="87">
        <v>152</v>
      </c>
      <c r="AB123" s="69">
        <v>201</v>
      </c>
      <c r="AC123" s="69">
        <v>7266</v>
      </c>
      <c r="AD123" s="69">
        <v>637</v>
      </c>
      <c r="AE123" s="69">
        <v>6629</v>
      </c>
      <c r="AF123" s="77">
        <v>20853</v>
      </c>
      <c r="AG123" s="68">
        <v>48</v>
      </c>
      <c r="AH123" s="69">
        <v>824</v>
      </c>
      <c r="AI123" s="69">
        <v>75</v>
      </c>
      <c r="AJ123" s="69">
        <v>749</v>
      </c>
      <c r="AK123" s="77">
        <v>2043</v>
      </c>
      <c r="AL123" s="68">
        <v>19</v>
      </c>
      <c r="AM123" s="69">
        <v>109</v>
      </c>
      <c r="AN123" s="69">
        <v>0</v>
      </c>
      <c r="AO123" s="69">
        <v>109</v>
      </c>
      <c r="AP123" s="77">
        <v>302</v>
      </c>
    </row>
    <row r="124" spans="1:42" ht="15.75" customHeight="1" x14ac:dyDescent="0.2">
      <c r="B124" s="65" t="s">
        <v>127</v>
      </c>
      <c r="C124" s="94">
        <v>309</v>
      </c>
      <c r="D124" s="95">
        <v>32938</v>
      </c>
      <c r="E124" s="95">
        <v>2458</v>
      </c>
      <c r="F124" s="95">
        <v>30480</v>
      </c>
      <c r="G124" s="148">
        <v>396240</v>
      </c>
      <c r="H124" s="131">
        <v>0</v>
      </c>
      <c r="I124" s="86">
        <v>0</v>
      </c>
      <c r="J124" s="86">
        <v>0</v>
      </c>
      <c r="K124" s="86">
        <v>0</v>
      </c>
      <c r="L124" s="87">
        <v>0</v>
      </c>
      <c r="M124" s="85">
        <v>430</v>
      </c>
      <c r="N124" s="86">
        <v>15319</v>
      </c>
      <c r="O124" s="86">
        <v>3513</v>
      </c>
      <c r="P124" s="86">
        <v>11806</v>
      </c>
      <c r="Q124" s="87">
        <v>141672</v>
      </c>
      <c r="R124" s="86">
        <v>5</v>
      </c>
      <c r="S124" s="86">
        <v>105</v>
      </c>
      <c r="T124" s="86">
        <v>0</v>
      </c>
      <c r="U124" s="86">
        <v>105</v>
      </c>
      <c r="V124" s="87">
        <v>278</v>
      </c>
      <c r="W124" s="86">
        <v>0</v>
      </c>
      <c r="X124" s="86">
        <v>0</v>
      </c>
      <c r="Y124" s="86">
        <v>0</v>
      </c>
      <c r="Z124" s="86">
        <v>0</v>
      </c>
      <c r="AA124" s="87">
        <v>0</v>
      </c>
      <c r="AB124" s="69">
        <v>112</v>
      </c>
      <c r="AC124" s="69">
        <v>1570</v>
      </c>
      <c r="AD124" s="69">
        <v>34</v>
      </c>
      <c r="AE124" s="69">
        <v>1536</v>
      </c>
      <c r="AF124" s="77">
        <v>7615</v>
      </c>
      <c r="AG124" s="68">
        <v>60</v>
      </c>
      <c r="AH124" s="69">
        <v>831</v>
      </c>
      <c r="AI124" s="69">
        <v>67</v>
      </c>
      <c r="AJ124" s="69">
        <v>764</v>
      </c>
      <c r="AK124" s="77">
        <v>3425</v>
      </c>
      <c r="AL124" s="68">
        <v>5</v>
      </c>
      <c r="AM124" s="69">
        <v>31</v>
      </c>
      <c r="AN124" s="69">
        <v>31</v>
      </c>
      <c r="AO124" s="69">
        <v>0</v>
      </c>
      <c r="AP124" s="77">
        <v>0</v>
      </c>
    </row>
    <row r="125" spans="1:42" ht="15.75" customHeight="1" x14ac:dyDescent="0.2">
      <c r="B125" s="65" t="s">
        <v>128</v>
      </c>
      <c r="C125" s="94">
        <v>289</v>
      </c>
      <c r="D125" s="95">
        <v>21932</v>
      </c>
      <c r="E125" s="95">
        <v>1782</v>
      </c>
      <c r="F125" s="95">
        <v>20150</v>
      </c>
      <c r="G125" s="148">
        <v>302356</v>
      </c>
      <c r="H125" s="131">
        <v>4</v>
      </c>
      <c r="I125" s="86">
        <v>50</v>
      </c>
      <c r="J125" s="86">
        <v>0</v>
      </c>
      <c r="K125" s="86">
        <v>50</v>
      </c>
      <c r="L125" s="87">
        <v>180</v>
      </c>
      <c r="M125" s="85">
        <v>270</v>
      </c>
      <c r="N125" s="86">
        <v>6548</v>
      </c>
      <c r="O125" s="86">
        <v>1339</v>
      </c>
      <c r="P125" s="86">
        <v>5209</v>
      </c>
      <c r="Q125" s="87">
        <v>67717</v>
      </c>
      <c r="R125" s="86">
        <v>32</v>
      </c>
      <c r="S125" s="86">
        <v>557</v>
      </c>
      <c r="T125" s="86">
        <v>47</v>
      </c>
      <c r="U125" s="86">
        <v>510</v>
      </c>
      <c r="V125" s="87">
        <v>2233</v>
      </c>
      <c r="W125" s="86">
        <v>0</v>
      </c>
      <c r="X125" s="86">
        <v>0</v>
      </c>
      <c r="Y125" s="86">
        <v>0</v>
      </c>
      <c r="Z125" s="86">
        <v>0</v>
      </c>
      <c r="AA125" s="87">
        <v>0</v>
      </c>
      <c r="AB125" s="69">
        <v>173</v>
      </c>
      <c r="AC125" s="69">
        <v>2568</v>
      </c>
      <c r="AD125" s="69">
        <v>262</v>
      </c>
      <c r="AE125" s="69">
        <v>2306</v>
      </c>
      <c r="AF125" s="77">
        <v>10485</v>
      </c>
      <c r="AG125" s="68">
        <v>13</v>
      </c>
      <c r="AH125" s="69">
        <v>101</v>
      </c>
      <c r="AI125" s="69">
        <v>8</v>
      </c>
      <c r="AJ125" s="69">
        <v>93</v>
      </c>
      <c r="AK125" s="77">
        <v>391</v>
      </c>
      <c r="AL125" s="68">
        <v>1</v>
      </c>
      <c r="AM125" s="69">
        <v>3</v>
      </c>
      <c r="AN125" s="69">
        <v>0</v>
      </c>
      <c r="AO125" s="69">
        <v>3</v>
      </c>
      <c r="AP125" s="77">
        <v>10</v>
      </c>
    </row>
    <row r="126" spans="1:42" ht="15.75" customHeight="1" x14ac:dyDescent="0.2">
      <c r="B126" s="65" t="s">
        <v>129</v>
      </c>
      <c r="C126" s="94">
        <v>248</v>
      </c>
      <c r="D126" s="95">
        <v>25034</v>
      </c>
      <c r="E126" s="95">
        <v>653</v>
      </c>
      <c r="F126" s="95">
        <v>24381</v>
      </c>
      <c r="G126" s="148">
        <v>365715</v>
      </c>
      <c r="H126" s="131">
        <v>2</v>
      </c>
      <c r="I126" s="86">
        <v>209</v>
      </c>
      <c r="J126" s="86">
        <v>0</v>
      </c>
      <c r="K126" s="86">
        <v>209</v>
      </c>
      <c r="L126" s="87">
        <v>1760</v>
      </c>
      <c r="M126" s="85">
        <v>246</v>
      </c>
      <c r="N126" s="86">
        <v>7271</v>
      </c>
      <c r="O126" s="86">
        <v>1281</v>
      </c>
      <c r="P126" s="86">
        <v>5990</v>
      </c>
      <c r="Q126" s="87">
        <v>74875</v>
      </c>
      <c r="R126" s="86">
        <v>6</v>
      </c>
      <c r="S126" s="86">
        <v>125</v>
      </c>
      <c r="T126" s="86">
        <v>0</v>
      </c>
      <c r="U126" s="86">
        <v>125</v>
      </c>
      <c r="V126" s="87">
        <v>675</v>
      </c>
      <c r="W126" s="86">
        <v>3</v>
      </c>
      <c r="X126" s="86">
        <v>45</v>
      </c>
      <c r="Y126" s="86">
        <v>0</v>
      </c>
      <c r="Z126" s="86">
        <v>45</v>
      </c>
      <c r="AA126" s="87">
        <v>205</v>
      </c>
      <c r="AB126" s="69">
        <v>126</v>
      </c>
      <c r="AC126" s="69">
        <v>2833</v>
      </c>
      <c r="AD126" s="69">
        <v>443</v>
      </c>
      <c r="AE126" s="69">
        <v>2390</v>
      </c>
      <c r="AF126" s="77">
        <v>7852</v>
      </c>
      <c r="AG126" s="68">
        <v>12</v>
      </c>
      <c r="AH126" s="69">
        <v>119</v>
      </c>
      <c r="AI126" s="69">
        <v>10</v>
      </c>
      <c r="AJ126" s="69">
        <v>109</v>
      </c>
      <c r="AK126" s="77">
        <v>346</v>
      </c>
      <c r="AL126" s="68">
        <v>1</v>
      </c>
      <c r="AM126" s="69">
        <v>4</v>
      </c>
      <c r="AN126" s="69">
        <v>2</v>
      </c>
      <c r="AO126" s="69">
        <v>2</v>
      </c>
      <c r="AP126" s="77">
        <v>10</v>
      </c>
    </row>
    <row r="127" spans="1:42" ht="15.75" customHeight="1" x14ac:dyDescent="0.2">
      <c r="B127" s="65" t="s">
        <v>130</v>
      </c>
      <c r="C127" s="94">
        <v>100</v>
      </c>
      <c r="D127" s="95">
        <v>9924</v>
      </c>
      <c r="E127" s="95">
        <v>2334</v>
      </c>
      <c r="F127" s="95">
        <v>7590</v>
      </c>
      <c r="G127" s="148">
        <v>113850</v>
      </c>
      <c r="H127" s="131">
        <v>0</v>
      </c>
      <c r="I127" s="86">
        <v>0</v>
      </c>
      <c r="J127" s="86">
        <v>0</v>
      </c>
      <c r="K127" s="86">
        <v>0</v>
      </c>
      <c r="L127" s="87">
        <v>0</v>
      </c>
      <c r="M127" s="85">
        <v>393</v>
      </c>
      <c r="N127" s="86">
        <v>13830</v>
      </c>
      <c r="O127" s="86">
        <v>5506</v>
      </c>
      <c r="P127" s="86">
        <v>8324</v>
      </c>
      <c r="Q127" s="87">
        <v>129022</v>
      </c>
      <c r="R127" s="86">
        <v>3</v>
      </c>
      <c r="S127" s="86">
        <v>61</v>
      </c>
      <c r="T127" s="86">
        <v>15</v>
      </c>
      <c r="U127" s="86">
        <v>46</v>
      </c>
      <c r="V127" s="87">
        <v>240</v>
      </c>
      <c r="W127" s="86">
        <v>1</v>
      </c>
      <c r="X127" s="86">
        <v>6</v>
      </c>
      <c r="Y127" s="86">
        <v>0</v>
      </c>
      <c r="Z127" s="86">
        <v>6</v>
      </c>
      <c r="AA127" s="87">
        <v>40</v>
      </c>
      <c r="AB127" s="69">
        <v>42</v>
      </c>
      <c r="AC127" s="69">
        <v>559.5</v>
      </c>
      <c r="AD127" s="69">
        <v>117</v>
      </c>
      <c r="AE127" s="69">
        <v>442.5</v>
      </c>
      <c r="AF127" s="77">
        <v>1941</v>
      </c>
      <c r="AG127" s="68">
        <v>24</v>
      </c>
      <c r="AH127" s="69">
        <v>547</v>
      </c>
      <c r="AI127" s="69">
        <v>169</v>
      </c>
      <c r="AJ127" s="69">
        <v>378</v>
      </c>
      <c r="AK127" s="77">
        <v>1106</v>
      </c>
      <c r="AL127" s="68">
        <v>0</v>
      </c>
      <c r="AM127" s="69">
        <v>0</v>
      </c>
      <c r="AN127" s="69">
        <v>0</v>
      </c>
      <c r="AO127" s="69">
        <v>0</v>
      </c>
      <c r="AP127" s="77">
        <v>0</v>
      </c>
    </row>
    <row r="128" spans="1:42" ht="15.75" customHeight="1" x14ac:dyDescent="0.2">
      <c r="B128" s="65" t="s">
        <v>131</v>
      </c>
      <c r="C128" s="94">
        <v>422</v>
      </c>
      <c r="D128" s="95">
        <v>39488.599998474121</v>
      </c>
      <c r="E128" s="95">
        <v>3320.5</v>
      </c>
      <c r="F128" s="95">
        <v>36168.099998474121</v>
      </c>
      <c r="G128" s="148">
        <v>559006</v>
      </c>
      <c r="H128" s="131">
        <v>10</v>
      </c>
      <c r="I128" s="86">
        <v>392</v>
      </c>
      <c r="J128" s="86">
        <v>101</v>
      </c>
      <c r="K128" s="86">
        <v>291</v>
      </c>
      <c r="L128" s="87">
        <v>2500</v>
      </c>
      <c r="M128" s="85">
        <v>482</v>
      </c>
      <c r="N128" s="86">
        <v>27578</v>
      </c>
      <c r="O128" s="86">
        <v>3113</v>
      </c>
      <c r="P128" s="86">
        <v>24465</v>
      </c>
      <c r="Q128" s="87">
        <v>403376.5</v>
      </c>
      <c r="R128" s="86">
        <v>15</v>
      </c>
      <c r="S128" s="86">
        <v>292</v>
      </c>
      <c r="T128" s="86">
        <v>10</v>
      </c>
      <c r="U128" s="86">
        <v>282</v>
      </c>
      <c r="V128" s="87">
        <v>795</v>
      </c>
      <c r="W128" s="86">
        <v>0</v>
      </c>
      <c r="X128" s="86">
        <v>0</v>
      </c>
      <c r="Y128" s="86">
        <v>0</v>
      </c>
      <c r="Z128" s="86">
        <v>0</v>
      </c>
      <c r="AA128" s="87">
        <v>0</v>
      </c>
      <c r="AB128" s="69">
        <v>212</v>
      </c>
      <c r="AC128" s="69">
        <v>5927</v>
      </c>
      <c r="AD128" s="69">
        <v>590</v>
      </c>
      <c r="AE128" s="69">
        <v>5337</v>
      </c>
      <c r="AF128" s="77">
        <v>20860</v>
      </c>
      <c r="AG128" s="68">
        <v>6</v>
      </c>
      <c r="AH128" s="69">
        <v>86</v>
      </c>
      <c r="AI128" s="69">
        <v>5</v>
      </c>
      <c r="AJ128" s="69">
        <v>81</v>
      </c>
      <c r="AK128" s="77">
        <v>325</v>
      </c>
      <c r="AL128" s="68">
        <v>0</v>
      </c>
      <c r="AM128" s="69">
        <v>0</v>
      </c>
      <c r="AN128" s="69">
        <v>0</v>
      </c>
      <c r="AO128" s="69">
        <v>0</v>
      </c>
      <c r="AP128" s="77">
        <v>0</v>
      </c>
    </row>
    <row r="129" spans="1:42" ht="15.75" customHeight="1" x14ac:dyDescent="0.2">
      <c r="B129" s="65" t="s">
        <v>132</v>
      </c>
      <c r="C129" s="94">
        <v>49</v>
      </c>
      <c r="D129" s="95">
        <v>2725</v>
      </c>
      <c r="E129" s="95">
        <v>270</v>
      </c>
      <c r="F129" s="95">
        <v>2455</v>
      </c>
      <c r="G129" s="148">
        <v>39845</v>
      </c>
      <c r="H129" s="131">
        <v>7</v>
      </c>
      <c r="I129" s="86">
        <v>192</v>
      </c>
      <c r="J129" s="86">
        <v>4</v>
      </c>
      <c r="K129" s="86">
        <v>188</v>
      </c>
      <c r="L129" s="87">
        <v>1723</v>
      </c>
      <c r="M129" s="85">
        <v>345</v>
      </c>
      <c r="N129" s="86">
        <v>16600</v>
      </c>
      <c r="O129" s="86">
        <v>3088</v>
      </c>
      <c r="P129" s="86">
        <v>13512</v>
      </c>
      <c r="Q129" s="87">
        <v>162549.35668945312</v>
      </c>
      <c r="R129" s="86">
        <v>15</v>
      </c>
      <c r="S129" s="86">
        <v>905</v>
      </c>
      <c r="T129" s="86">
        <v>120</v>
      </c>
      <c r="U129" s="86">
        <v>785</v>
      </c>
      <c r="V129" s="87">
        <v>3490</v>
      </c>
      <c r="W129" s="86">
        <v>2</v>
      </c>
      <c r="X129" s="86">
        <v>55</v>
      </c>
      <c r="Y129" s="86">
        <v>0</v>
      </c>
      <c r="Z129" s="86">
        <v>55</v>
      </c>
      <c r="AA129" s="87">
        <v>135</v>
      </c>
      <c r="AB129" s="69">
        <v>150</v>
      </c>
      <c r="AC129" s="69">
        <v>6269</v>
      </c>
      <c r="AD129" s="69">
        <v>468</v>
      </c>
      <c r="AE129" s="69">
        <v>5801</v>
      </c>
      <c r="AF129" s="77">
        <v>25132</v>
      </c>
      <c r="AG129" s="68">
        <v>8</v>
      </c>
      <c r="AH129" s="69">
        <v>182</v>
      </c>
      <c r="AI129" s="69">
        <v>11</v>
      </c>
      <c r="AJ129" s="69">
        <v>171</v>
      </c>
      <c r="AK129" s="77">
        <v>414</v>
      </c>
      <c r="AL129" s="68">
        <v>5</v>
      </c>
      <c r="AM129" s="69">
        <v>85.5</v>
      </c>
      <c r="AN129" s="69">
        <v>25</v>
      </c>
      <c r="AO129" s="69">
        <v>60.5</v>
      </c>
      <c r="AP129" s="77">
        <v>150</v>
      </c>
    </row>
    <row r="130" spans="1:42" ht="15.75" customHeight="1" x14ac:dyDescent="0.2">
      <c r="B130" s="65" t="s">
        <v>124</v>
      </c>
      <c r="C130" s="94">
        <v>113</v>
      </c>
      <c r="D130" s="95">
        <v>10553</v>
      </c>
      <c r="E130" s="95">
        <v>1268.2000000029802</v>
      </c>
      <c r="F130" s="95">
        <v>9284.7999992370605</v>
      </c>
      <c r="G130" s="148">
        <v>139272</v>
      </c>
      <c r="H130" s="131">
        <v>5</v>
      </c>
      <c r="I130" s="86">
        <v>185</v>
      </c>
      <c r="J130" s="86">
        <v>38</v>
      </c>
      <c r="K130" s="86">
        <v>147</v>
      </c>
      <c r="L130" s="87">
        <v>945</v>
      </c>
      <c r="M130" s="85">
        <v>265</v>
      </c>
      <c r="N130" s="86">
        <v>12078</v>
      </c>
      <c r="O130" s="86">
        <v>4034.5</v>
      </c>
      <c r="P130" s="86">
        <v>8043.5</v>
      </c>
      <c r="Q130" s="87">
        <v>104565.5</v>
      </c>
      <c r="R130" s="86">
        <v>1</v>
      </c>
      <c r="S130" s="86">
        <v>40</v>
      </c>
      <c r="T130" s="86">
        <v>0</v>
      </c>
      <c r="U130" s="86">
        <v>40</v>
      </c>
      <c r="V130" s="87">
        <v>100</v>
      </c>
      <c r="W130" s="86">
        <v>1</v>
      </c>
      <c r="X130" s="86">
        <v>10</v>
      </c>
      <c r="Y130" s="86">
        <v>0</v>
      </c>
      <c r="Z130" s="86">
        <v>10</v>
      </c>
      <c r="AA130" s="87">
        <v>25</v>
      </c>
      <c r="AB130" s="69">
        <v>108</v>
      </c>
      <c r="AC130" s="69">
        <v>3564</v>
      </c>
      <c r="AD130" s="69">
        <v>498</v>
      </c>
      <c r="AE130" s="69">
        <v>3066</v>
      </c>
      <c r="AF130" s="77">
        <v>12295</v>
      </c>
      <c r="AG130" s="68">
        <v>6</v>
      </c>
      <c r="AH130" s="69">
        <v>135</v>
      </c>
      <c r="AI130" s="69">
        <v>20</v>
      </c>
      <c r="AJ130" s="69">
        <v>115</v>
      </c>
      <c r="AK130" s="77">
        <v>320</v>
      </c>
      <c r="AL130" s="68">
        <v>0</v>
      </c>
      <c r="AM130" s="69">
        <v>0</v>
      </c>
      <c r="AN130" s="69">
        <v>0</v>
      </c>
      <c r="AO130" s="69">
        <v>0</v>
      </c>
      <c r="AP130" s="77">
        <v>0</v>
      </c>
    </row>
    <row r="131" spans="1:42" ht="15.75" customHeight="1" x14ac:dyDescent="0.2">
      <c r="B131" s="65" t="s">
        <v>133</v>
      </c>
      <c r="C131" s="94">
        <v>298</v>
      </c>
      <c r="D131" s="95">
        <v>37690</v>
      </c>
      <c r="E131" s="95">
        <v>1524</v>
      </c>
      <c r="F131" s="95">
        <v>36166</v>
      </c>
      <c r="G131" s="148">
        <v>541800</v>
      </c>
      <c r="H131" s="131">
        <v>0</v>
      </c>
      <c r="I131" s="86">
        <v>0</v>
      </c>
      <c r="J131" s="86">
        <v>0</v>
      </c>
      <c r="K131" s="86">
        <v>0</v>
      </c>
      <c r="L131" s="87">
        <v>0</v>
      </c>
      <c r="M131" s="85">
        <v>215</v>
      </c>
      <c r="N131" s="86">
        <v>5533</v>
      </c>
      <c r="O131" s="86">
        <v>752</v>
      </c>
      <c r="P131" s="86">
        <v>4781</v>
      </c>
      <c r="Q131" s="87">
        <v>52645</v>
      </c>
      <c r="R131" s="86">
        <v>31</v>
      </c>
      <c r="S131" s="86">
        <v>1055</v>
      </c>
      <c r="T131" s="86">
        <v>0</v>
      </c>
      <c r="U131" s="86">
        <v>1055</v>
      </c>
      <c r="V131" s="87">
        <v>3876</v>
      </c>
      <c r="W131" s="86">
        <v>0</v>
      </c>
      <c r="X131" s="86">
        <v>0</v>
      </c>
      <c r="Y131" s="86">
        <v>0</v>
      </c>
      <c r="Z131" s="86">
        <v>0</v>
      </c>
      <c r="AA131" s="87">
        <v>0</v>
      </c>
      <c r="AB131" s="69">
        <v>73</v>
      </c>
      <c r="AC131" s="69">
        <v>1263</v>
      </c>
      <c r="AD131" s="69">
        <v>27</v>
      </c>
      <c r="AE131" s="69">
        <v>1236</v>
      </c>
      <c r="AF131" s="77">
        <v>4043</v>
      </c>
      <c r="AG131" s="68">
        <v>19</v>
      </c>
      <c r="AH131" s="69">
        <v>367</v>
      </c>
      <c r="AI131" s="69">
        <v>0</v>
      </c>
      <c r="AJ131" s="69">
        <v>367</v>
      </c>
      <c r="AK131" s="77">
        <v>904</v>
      </c>
      <c r="AL131" s="68">
        <v>0</v>
      </c>
      <c r="AM131" s="69">
        <v>0</v>
      </c>
      <c r="AN131" s="69">
        <v>0</v>
      </c>
      <c r="AO131" s="69">
        <v>0</v>
      </c>
      <c r="AP131" s="77">
        <v>0</v>
      </c>
    </row>
    <row r="132" spans="1:42" ht="15.75" customHeight="1" x14ac:dyDescent="0.2">
      <c r="B132" s="65" t="s">
        <v>134</v>
      </c>
      <c r="C132" s="94">
        <v>8</v>
      </c>
      <c r="D132" s="95">
        <v>335</v>
      </c>
      <c r="E132" s="95">
        <v>9</v>
      </c>
      <c r="F132" s="95">
        <v>326</v>
      </c>
      <c r="G132" s="148">
        <v>4890</v>
      </c>
      <c r="H132" s="131">
        <v>7</v>
      </c>
      <c r="I132" s="86">
        <v>295</v>
      </c>
      <c r="J132" s="86">
        <v>70</v>
      </c>
      <c r="K132" s="86">
        <v>225</v>
      </c>
      <c r="L132" s="87">
        <v>940</v>
      </c>
      <c r="M132" s="85">
        <v>631</v>
      </c>
      <c r="N132" s="86">
        <v>37505</v>
      </c>
      <c r="O132" s="86">
        <v>9101</v>
      </c>
      <c r="P132" s="86">
        <v>28404</v>
      </c>
      <c r="Q132" s="87">
        <v>369252</v>
      </c>
      <c r="R132" s="86">
        <v>7</v>
      </c>
      <c r="S132" s="86">
        <v>128</v>
      </c>
      <c r="T132" s="86">
        <v>21</v>
      </c>
      <c r="U132" s="86">
        <v>107</v>
      </c>
      <c r="V132" s="87">
        <v>255</v>
      </c>
      <c r="W132" s="86">
        <v>5</v>
      </c>
      <c r="X132" s="86">
        <v>80</v>
      </c>
      <c r="Y132" s="86">
        <v>15</v>
      </c>
      <c r="Z132" s="86">
        <v>65</v>
      </c>
      <c r="AA132" s="87">
        <v>188</v>
      </c>
      <c r="AB132" s="69">
        <v>89</v>
      </c>
      <c r="AC132" s="69">
        <v>2421.5</v>
      </c>
      <c r="AD132" s="69">
        <v>306</v>
      </c>
      <c r="AE132" s="69">
        <v>2115.5</v>
      </c>
      <c r="AF132" s="77">
        <v>5607</v>
      </c>
      <c r="AG132" s="68">
        <v>22</v>
      </c>
      <c r="AH132" s="69">
        <v>330</v>
      </c>
      <c r="AI132" s="69">
        <v>7</v>
      </c>
      <c r="AJ132" s="69">
        <v>323</v>
      </c>
      <c r="AK132" s="77">
        <v>940</v>
      </c>
      <c r="AL132" s="68">
        <v>0</v>
      </c>
      <c r="AM132" s="69">
        <v>0</v>
      </c>
      <c r="AN132" s="69">
        <v>0</v>
      </c>
      <c r="AO132" s="69">
        <v>0</v>
      </c>
      <c r="AP132" s="77">
        <v>0</v>
      </c>
    </row>
    <row r="133" spans="1:42" ht="15.75" customHeight="1" x14ac:dyDescent="0.2">
      <c r="B133" s="65" t="s">
        <v>135</v>
      </c>
      <c r="C133" s="94">
        <v>101</v>
      </c>
      <c r="D133" s="95">
        <v>13364.599998474121</v>
      </c>
      <c r="E133" s="95">
        <v>2052.6000000014901</v>
      </c>
      <c r="F133" s="95">
        <v>11311.999992370605</v>
      </c>
      <c r="G133" s="148">
        <v>191922</v>
      </c>
      <c r="H133" s="131">
        <v>0</v>
      </c>
      <c r="I133" s="86">
        <v>0</v>
      </c>
      <c r="J133" s="86">
        <v>0</v>
      </c>
      <c r="K133" s="86">
        <v>0</v>
      </c>
      <c r="L133" s="87">
        <v>0</v>
      </c>
      <c r="M133" s="85">
        <v>69</v>
      </c>
      <c r="N133" s="86">
        <v>1570.7</v>
      </c>
      <c r="O133" s="86">
        <v>1096.3499999999999</v>
      </c>
      <c r="P133" s="86">
        <v>474.35000000149012</v>
      </c>
      <c r="Q133" s="87">
        <v>6166.5500000715256</v>
      </c>
      <c r="R133" s="86">
        <v>0</v>
      </c>
      <c r="S133" s="86">
        <v>0</v>
      </c>
      <c r="T133" s="86">
        <v>0</v>
      </c>
      <c r="U133" s="86">
        <v>0</v>
      </c>
      <c r="V133" s="87">
        <v>0</v>
      </c>
      <c r="W133" s="86">
        <v>0</v>
      </c>
      <c r="X133" s="86">
        <v>0</v>
      </c>
      <c r="Y133" s="86">
        <v>0</v>
      </c>
      <c r="Z133" s="86">
        <v>0</v>
      </c>
      <c r="AA133" s="87">
        <v>0</v>
      </c>
      <c r="AB133" s="69">
        <v>14</v>
      </c>
      <c r="AC133" s="69">
        <v>421</v>
      </c>
      <c r="AD133" s="69">
        <v>192.5</v>
      </c>
      <c r="AE133" s="69">
        <v>228.5</v>
      </c>
      <c r="AF133" s="77">
        <v>890</v>
      </c>
      <c r="AG133" s="68">
        <v>5</v>
      </c>
      <c r="AH133" s="69">
        <v>46</v>
      </c>
      <c r="AI133" s="69">
        <v>3.9000000059604645</v>
      </c>
      <c r="AJ133" s="69">
        <v>42.100000381469727</v>
      </c>
      <c r="AK133" s="77">
        <v>117</v>
      </c>
      <c r="AL133" s="68">
        <v>0</v>
      </c>
      <c r="AM133" s="69">
        <v>0</v>
      </c>
      <c r="AN133" s="69">
        <v>0</v>
      </c>
      <c r="AO133" s="69">
        <v>0</v>
      </c>
      <c r="AP133" s="77">
        <v>0</v>
      </c>
    </row>
    <row r="134" spans="1:42" ht="15.75" customHeight="1" x14ac:dyDescent="0.2">
      <c r="B134" s="65" t="s">
        <v>136</v>
      </c>
      <c r="C134" s="94">
        <v>161</v>
      </c>
      <c r="D134" s="95">
        <v>11492</v>
      </c>
      <c r="E134" s="95">
        <v>889</v>
      </c>
      <c r="F134" s="95">
        <v>10603</v>
      </c>
      <c r="G134" s="148">
        <v>180251</v>
      </c>
      <c r="H134" s="131">
        <v>12</v>
      </c>
      <c r="I134" s="86">
        <v>536</v>
      </c>
      <c r="J134" s="86">
        <v>8</v>
      </c>
      <c r="K134" s="86">
        <v>528</v>
      </c>
      <c r="L134" s="87">
        <v>3415</v>
      </c>
      <c r="M134" s="85">
        <v>547</v>
      </c>
      <c r="N134" s="86">
        <v>25091</v>
      </c>
      <c r="O134" s="86">
        <v>5731.5</v>
      </c>
      <c r="P134" s="86">
        <v>19359.5</v>
      </c>
      <c r="Q134" s="87">
        <v>329111.5</v>
      </c>
      <c r="R134" s="86">
        <v>41</v>
      </c>
      <c r="S134" s="86">
        <v>939</v>
      </c>
      <c r="T134" s="86">
        <v>104</v>
      </c>
      <c r="U134" s="86">
        <v>835</v>
      </c>
      <c r="V134" s="87">
        <v>2269</v>
      </c>
      <c r="W134" s="86">
        <v>18</v>
      </c>
      <c r="X134" s="86">
        <v>275</v>
      </c>
      <c r="Y134" s="86">
        <v>27</v>
      </c>
      <c r="Z134" s="86">
        <v>248</v>
      </c>
      <c r="AA134" s="87">
        <v>813</v>
      </c>
      <c r="AB134" s="69">
        <v>131</v>
      </c>
      <c r="AC134" s="69">
        <v>2203</v>
      </c>
      <c r="AD134" s="69">
        <v>320</v>
      </c>
      <c r="AE134" s="69">
        <v>1883</v>
      </c>
      <c r="AF134" s="77">
        <v>6681</v>
      </c>
      <c r="AG134" s="68">
        <v>136</v>
      </c>
      <c r="AH134" s="69">
        <v>3654</v>
      </c>
      <c r="AI134" s="69">
        <v>275</v>
      </c>
      <c r="AJ134" s="69">
        <v>3379</v>
      </c>
      <c r="AK134" s="77">
        <v>9036</v>
      </c>
      <c r="AL134" s="68">
        <v>6</v>
      </c>
      <c r="AM134" s="69">
        <v>85</v>
      </c>
      <c r="AN134" s="69">
        <v>0</v>
      </c>
      <c r="AO134" s="69">
        <v>85</v>
      </c>
      <c r="AP134" s="77">
        <v>285</v>
      </c>
    </row>
    <row r="135" spans="1:42" ht="15.75" customHeight="1" x14ac:dyDescent="0.2">
      <c r="B135" s="65" t="s">
        <v>137</v>
      </c>
      <c r="C135" s="94">
        <v>94</v>
      </c>
      <c r="D135" s="95">
        <v>9865</v>
      </c>
      <c r="E135" s="95">
        <v>264.5</v>
      </c>
      <c r="F135" s="95">
        <v>9600.5</v>
      </c>
      <c r="G135" s="148">
        <v>160328</v>
      </c>
      <c r="H135" s="131">
        <v>0</v>
      </c>
      <c r="I135" s="86">
        <v>0</v>
      </c>
      <c r="J135" s="86">
        <v>0</v>
      </c>
      <c r="K135" s="86">
        <v>0</v>
      </c>
      <c r="L135" s="87">
        <v>0</v>
      </c>
      <c r="M135" s="85">
        <v>31</v>
      </c>
      <c r="N135" s="86">
        <v>408</v>
      </c>
      <c r="O135" s="86">
        <v>67.5</v>
      </c>
      <c r="P135" s="86">
        <v>340.5</v>
      </c>
      <c r="Q135" s="87">
        <v>5890.649881362915</v>
      </c>
      <c r="R135" s="86">
        <v>0</v>
      </c>
      <c r="S135" s="86">
        <v>0</v>
      </c>
      <c r="T135" s="86">
        <v>0</v>
      </c>
      <c r="U135" s="86">
        <v>0</v>
      </c>
      <c r="V135" s="87">
        <v>0</v>
      </c>
      <c r="W135" s="86">
        <v>0</v>
      </c>
      <c r="X135" s="86">
        <v>0</v>
      </c>
      <c r="Y135" s="86">
        <v>0</v>
      </c>
      <c r="Z135" s="86">
        <v>0</v>
      </c>
      <c r="AA135" s="87">
        <v>0</v>
      </c>
      <c r="AB135" s="69">
        <v>28</v>
      </c>
      <c r="AC135" s="69">
        <v>589</v>
      </c>
      <c r="AD135" s="69">
        <v>48</v>
      </c>
      <c r="AE135" s="69">
        <v>541</v>
      </c>
      <c r="AF135" s="77">
        <v>2448</v>
      </c>
      <c r="AG135" s="68">
        <v>1</v>
      </c>
      <c r="AH135" s="69">
        <v>20</v>
      </c>
      <c r="AI135" s="69">
        <v>0</v>
      </c>
      <c r="AJ135" s="69">
        <v>20</v>
      </c>
      <c r="AK135" s="77">
        <v>35</v>
      </c>
      <c r="AL135" s="68">
        <v>0</v>
      </c>
      <c r="AM135" s="69">
        <v>0</v>
      </c>
      <c r="AN135" s="69">
        <v>0</v>
      </c>
      <c r="AO135" s="69">
        <v>0</v>
      </c>
      <c r="AP135" s="77">
        <v>0</v>
      </c>
    </row>
    <row r="136" spans="1:42" ht="15.75" customHeight="1" x14ac:dyDescent="0.2">
      <c r="B136" s="65" t="s">
        <v>138</v>
      </c>
      <c r="C136" s="94">
        <v>251</v>
      </c>
      <c r="D136" s="95">
        <v>34844</v>
      </c>
      <c r="E136" s="95">
        <v>862</v>
      </c>
      <c r="F136" s="95">
        <v>33982</v>
      </c>
      <c r="G136" s="148">
        <v>543782</v>
      </c>
      <c r="H136" s="131">
        <v>1</v>
      </c>
      <c r="I136" s="86">
        <v>10</v>
      </c>
      <c r="J136" s="86">
        <v>6</v>
      </c>
      <c r="K136" s="86">
        <v>4</v>
      </c>
      <c r="L136" s="87">
        <v>30</v>
      </c>
      <c r="M136" s="85">
        <v>115</v>
      </c>
      <c r="N136" s="86">
        <v>2165</v>
      </c>
      <c r="O136" s="86">
        <v>588</v>
      </c>
      <c r="P136" s="86">
        <v>1577</v>
      </c>
      <c r="Q136" s="87">
        <v>19759.809523582458</v>
      </c>
      <c r="R136" s="86">
        <v>0</v>
      </c>
      <c r="S136" s="86">
        <v>0</v>
      </c>
      <c r="T136" s="86">
        <v>0</v>
      </c>
      <c r="U136" s="86">
        <v>0</v>
      </c>
      <c r="V136" s="87">
        <v>0</v>
      </c>
      <c r="W136" s="86">
        <v>0</v>
      </c>
      <c r="X136" s="86">
        <v>0</v>
      </c>
      <c r="Y136" s="86">
        <v>0</v>
      </c>
      <c r="Z136" s="86">
        <v>0</v>
      </c>
      <c r="AA136" s="87">
        <v>0</v>
      </c>
      <c r="AB136" s="69">
        <v>59</v>
      </c>
      <c r="AC136" s="69">
        <v>1001</v>
      </c>
      <c r="AD136" s="69">
        <v>184</v>
      </c>
      <c r="AE136" s="69">
        <v>817</v>
      </c>
      <c r="AF136" s="77">
        <v>3055</v>
      </c>
      <c r="AG136" s="68">
        <v>9</v>
      </c>
      <c r="AH136" s="69">
        <v>66</v>
      </c>
      <c r="AI136" s="69">
        <v>4</v>
      </c>
      <c r="AJ136" s="69">
        <v>62</v>
      </c>
      <c r="AK136" s="77">
        <v>209</v>
      </c>
      <c r="AL136" s="68">
        <v>5</v>
      </c>
      <c r="AM136" s="69">
        <v>50</v>
      </c>
      <c r="AN136" s="69">
        <v>29</v>
      </c>
      <c r="AO136" s="69">
        <v>21</v>
      </c>
      <c r="AP136" s="77">
        <v>55</v>
      </c>
    </row>
    <row r="137" spans="1:42" s="35" customFormat="1" ht="15.75" customHeight="1" x14ac:dyDescent="0.2">
      <c r="A137" s="1" t="s">
        <v>139</v>
      </c>
      <c r="B137" s="34" t="s">
        <v>12</v>
      </c>
      <c r="C137" s="67">
        <v>1112</v>
      </c>
      <c r="D137" s="62">
        <v>171003.30000305176</v>
      </c>
      <c r="E137" s="62">
        <v>10619.799999952316</v>
      </c>
      <c r="F137" s="62">
        <v>160383.5</v>
      </c>
      <c r="G137" s="147">
        <v>2393448</v>
      </c>
      <c r="H137" s="49">
        <v>13</v>
      </c>
      <c r="I137" s="62">
        <v>771</v>
      </c>
      <c r="J137" s="62">
        <v>30</v>
      </c>
      <c r="K137" s="62">
        <v>741</v>
      </c>
      <c r="L137" s="72">
        <v>4610</v>
      </c>
      <c r="M137" s="67">
        <v>1681</v>
      </c>
      <c r="N137" s="62">
        <v>91179.4</v>
      </c>
      <c r="O137" s="62">
        <v>19187.8</v>
      </c>
      <c r="P137" s="62">
        <v>71991.600001335144</v>
      </c>
      <c r="Q137" s="72">
        <v>1191240.9798345566</v>
      </c>
      <c r="R137" s="80">
        <v>22</v>
      </c>
      <c r="S137" s="80">
        <v>719</v>
      </c>
      <c r="T137" s="80">
        <v>94</v>
      </c>
      <c r="U137" s="80">
        <v>625</v>
      </c>
      <c r="V137" s="81">
        <v>3295</v>
      </c>
      <c r="W137" s="80">
        <v>5</v>
      </c>
      <c r="X137" s="80">
        <v>58</v>
      </c>
      <c r="Y137" s="80">
        <v>0</v>
      </c>
      <c r="Z137" s="80">
        <v>58</v>
      </c>
      <c r="AA137" s="81">
        <v>175</v>
      </c>
      <c r="AB137" s="80">
        <v>506</v>
      </c>
      <c r="AC137" s="80">
        <v>16187.8</v>
      </c>
      <c r="AD137" s="80">
        <v>2387.5</v>
      </c>
      <c r="AE137" s="80">
        <v>13800.300000011921</v>
      </c>
      <c r="AF137" s="81">
        <v>58797</v>
      </c>
      <c r="AG137" s="79">
        <v>122</v>
      </c>
      <c r="AH137" s="80">
        <v>2324</v>
      </c>
      <c r="AI137" s="80">
        <v>216</v>
      </c>
      <c r="AJ137" s="80">
        <v>2108</v>
      </c>
      <c r="AK137" s="81">
        <v>7187</v>
      </c>
      <c r="AL137" s="79">
        <v>10</v>
      </c>
      <c r="AM137" s="80">
        <v>215</v>
      </c>
      <c r="AN137" s="80">
        <v>0</v>
      </c>
      <c r="AO137" s="80">
        <v>215</v>
      </c>
      <c r="AP137" s="81">
        <v>605</v>
      </c>
    </row>
    <row r="138" spans="1:42" ht="15.75" customHeight="1" x14ac:dyDescent="0.2">
      <c r="B138" s="65" t="s">
        <v>140</v>
      </c>
      <c r="C138" s="94">
        <v>143</v>
      </c>
      <c r="D138" s="95">
        <v>13385.5</v>
      </c>
      <c r="E138" s="95">
        <v>767.79999995231628</v>
      </c>
      <c r="F138" s="95">
        <v>12617.699996948242</v>
      </c>
      <c r="G138" s="148">
        <v>201783</v>
      </c>
      <c r="H138" s="131">
        <v>1</v>
      </c>
      <c r="I138" s="86">
        <v>40</v>
      </c>
      <c r="J138" s="86">
        <v>0</v>
      </c>
      <c r="K138" s="86">
        <v>40</v>
      </c>
      <c r="L138" s="87">
        <v>120</v>
      </c>
      <c r="M138" s="85">
        <v>432</v>
      </c>
      <c r="N138" s="86">
        <v>30380.400000000001</v>
      </c>
      <c r="O138" s="86">
        <v>2304</v>
      </c>
      <c r="P138" s="86">
        <v>28076.400001525879</v>
      </c>
      <c r="Q138" s="87">
        <v>440799.47919273376</v>
      </c>
      <c r="R138" s="86">
        <v>0</v>
      </c>
      <c r="S138" s="86">
        <v>0</v>
      </c>
      <c r="T138" s="86">
        <v>0</v>
      </c>
      <c r="U138" s="86">
        <v>0</v>
      </c>
      <c r="V138" s="87">
        <v>0</v>
      </c>
      <c r="W138" s="86">
        <v>0</v>
      </c>
      <c r="X138" s="86">
        <v>0</v>
      </c>
      <c r="Y138" s="86">
        <v>0</v>
      </c>
      <c r="Z138" s="86">
        <v>0</v>
      </c>
      <c r="AA138" s="87">
        <v>0</v>
      </c>
      <c r="AB138" s="69">
        <v>24</v>
      </c>
      <c r="AC138" s="69">
        <v>422</v>
      </c>
      <c r="AD138" s="69">
        <v>18</v>
      </c>
      <c r="AE138" s="69">
        <v>404</v>
      </c>
      <c r="AF138" s="77">
        <v>1608</v>
      </c>
      <c r="AG138" s="68">
        <v>38</v>
      </c>
      <c r="AH138" s="69">
        <v>651</v>
      </c>
      <c r="AI138" s="69">
        <v>40</v>
      </c>
      <c r="AJ138" s="69">
        <v>611</v>
      </c>
      <c r="AK138" s="77">
        <v>1905</v>
      </c>
      <c r="AL138" s="68">
        <v>0</v>
      </c>
      <c r="AM138" s="69">
        <v>0</v>
      </c>
      <c r="AN138" s="69">
        <v>0</v>
      </c>
      <c r="AO138" s="69">
        <v>0</v>
      </c>
      <c r="AP138" s="77">
        <v>0</v>
      </c>
    </row>
    <row r="139" spans="1:42" ht="15.75" customHeight="1" x14ac:dyDescent="0.2">
      <c r="B139" s="65" t="s">
        <v>141</v>
      </c>
      <c r="C139" s="94">
        <v>248</v>
      </c>
      <c r="D139" s="95">
        <v>55083.800003051758</v>
      </c>
      <c r="E139" s="95">
        <v>3644</v>
      </c>
      <c r="F139" s="95">
        <v>51439.800003051758</v>
      </c>
      <c r="G139" s="148">
        <v>772747</v>
      </c>
      <c r="H139" s="131">
        <v>2</v>
      </c>
      <c r="I139" s="86">
        <v>150</v>
      </c>
      <c r="J139" s="86">
        <v>20</v>
      </c>
      <c r="K139" s="86">
        <v>130</v>
      </c>
      <c r="L139" s="87">
        <v>750</v>
      </c>
      <c r="M139" s="85">
        <v>28</v>
      </c>
      <c r="N139" s="86">
        <v>1110</v>
      </c>
      <c r="O139" s="86">
        <v>889.8</v>
      </c>
      <c r="P139" s="86">
        <v>220.19999980926514</v>
      </c>
      <c r="Q139" s="87">
        <v>2448.6239585876465</v>
      </c>
      <c r="R139" s="86">
        <v>0</v>
      </c>
      <c r="S139" s="86">
        <v>0</v>
      </c>
      <c r="T139" s="86">
        <v>0</v>
      </c>
      <c r="U139" s="86">
        <v>0</v>
      </c>
      <c r="V139" s="87">
        <v>0</v>
      </c>
      <c r="W139" s="86">
        <v>0</v>
      </c>
      <c r="X139" s="86">
        <v>0</v>
      </c>
      <c r="Y139" s="86">
        <v>0</v>
      </c>
      <c r="Z139" s="86">
        <v>0</v>
      </c>
      <c r="AA139" s="87">
        <v>0</v>
      </c>
      <c r="AB139" s="69">
        <v>38</v>
      </c>
      <c r="AC139" s="69">
        <v>1318</v>
      </c>
      <c r="AD139" s="69">
        <v>257</v>
      </c>
      <c r="AE139" s="69">
        <v>1061</v>
      </c>
      <c r="AF139" s="77">
        <v>4866</v>
      </c>
      <c r="AG139" s="68">
        <v>0</v>
      </c>
      <c r="AH139" s="69">
        <v>0</v>
      </c>
      <c r="AI139" s="69">
        <v>0</v>
      </c>
      <c r="AJ139" s="69">
        <v>0</v>
      </c>
      <c r="AK139" s="77">
        <v>0</v>
      </c>
      <c r="AL139" s="68">
        <v>0</v>
      </c>
      <c r="AM139" s="69">
        <v>0</v>
      </c>
      <c r="AN139" s="69">
        <v>0</v>
      </c>
      <c r="AO139" s="69">
        <v>0</v>
      </c>
      <c r="AP139" s="77">
        <v>0</v>
      </c>
    </row>
    <row r="140" spans="1:42" ht="15.75" customHeight="1" x14ac:dyDescent="0.2">
      <c r="B140" s="65" t="s">
        <v>142</v>
      </c>
      <c r="C140" s="94">
        <v>97</v>
      </c>
      <c r="D140" s="95">
        <v>9004</v>
      </c>
      <c r="E140" s="95">
        <v>669</v>
      </c>
      <c r="F140" s="95">
        <v>8335</v>
      </c>
      <c r="G140" s="148">
        <v>125025</v>
      </c>
      <c r="H140" s="131">
        <v>1</v>
      </c>
      <c r="I140" s="86">
        <v>40</v>
      </c>
      <c r="J140" s="86">
        <v>0</v>
      </c>
      <c r="K140" s="86">
        <v>40</v>
      </c>
      <c r="L140" s="87">
        <v>138</v>
      </c>
      <c r="M140" s="85">
        <v>207</v>
      </c>
      <c r="N140" s="86">
        <v>7981</v>
      </c>
      <c r="O140" s="86">
        <v>2699</v>
      </c>
      <c r="P140" s="86">
        <v>5282</v>
      </c>
      <c r="Q140" s="87">
        <v>75004.399871826172</v>
      </c>
      <c r="R140" s="86">
        <v>2</v>
      </c>
      <c r="S140" s="86">
        <v>50</v>
      </c>
      <c r="T140" s="86">
        <v>10</v>
      </c>
      <c r="U140" s="86">
        <v>40</v>
      </c>
      <c r="V140" s="87">
        <v>230</v>
      </c>
      <c r="W140" s="86">
        <v>0</v>
      </c>
      <c r="X140" s="86">
        <v>0</v>
      </c>
      <c r="Y140" s="86">
        <v>0</v>
      </c>
      <c r="Z140" s="86">
        <v>0</v>
      </c>
      <c r="AA140" s="87">
        <v>0</v>
      </c>
      <c r="AB140" s="69">
        <v>92</v>
      </c>
      <c r="AC140" s="69">
        <v>3121</v>
      </c>
      <c r="AD140" s="69">
        <v>187</v>
      </c>
      <c r="AE140" s="69">
        <v>2934</v>
      </c>
      <c r="AF140" s="77">
        <v>11388</v>
      </c>
      <c r="AG140" s="68">
        <v>10</v>
      </c>
      <c r="AH140" s="69">
        <v>217</v>
      </c>
      <c r="AI140" s="69">
        <v>6</v>
      </c>
      <c r="AJ140" s="69">
        <v>211</v>
      </c>
      <c r="AK140" s="77">
        <v>548</v>
      </c>
      <c r="AL140" s="68">
        <v>1</v>
      </c>
      <c r="AM140" s="69">
        <v>2</v>
      </c>
      <c r="AN140" s="69">
        <v>0</v>
      </c>
      <c r="AO140" s="69">
        <v>2</v>
      </c>
      <c r="AP140" s="77">
        <v>5</v>
      </c>
    </row>
    <row r="141" spans="1:42" ht="15.75" customHeight="1" x14ac:dyDescent="0.2">
      <c r="B141" s="65" t="s">
        <v>143</v>
      </c>
      <c r="C141" s="94">
        <v>129</v>
      </c>
      <c r="D141" s="95">
        <v>12728</v>
      </c>
      <c r="E141" s="95">
        <v>1076</v>
      </c>
      <c r="F141" s="95">
        <v>11652</v>
      </c>
      <c r="G141" s="148">
        <v>184102</v>
      </c>
      <c r="H141" s="131">
        <v>3</v>
      </c>
      <c r="I141" s="86">
        <v>112</v>
      </c>
      <c r="J141" s="86">
        <v>10</v>
      </c>
      <c r="K141" s="86">
        <v>102</v>
      </c>
      <c r="L141" s="87">
        <v>412</v>
      </c>
      <c r="M141" s="85">
        <v>224</v>
      </c>
      <c r="N141" s="86">
        <v>13485</v>
      </c>
      <c r="O141" s="86">
        <v>4450</v>
      </c>
      <c r="P141" s="86">
        <v>9035</v>
      </c>
      <c r="Q141" s="87">
        <v>150884.50699615479</v>
      </c>
      <c r="R141" s="86">
        <v>1</v>
      </c>
      <c r="S141" s="86">
        <v>50</v>
      </c>
      <c r="T141" s="86">
        <v>0</v>
      </c>
      <c r="U141" s="86">
        <v>50</v>
      </c>
      <c r="V141" s="87">
        <v>300</v>
      </c>
      <c r="W141" s="86">
        <v>0</v>
      </c>
      <c r="X141" s="86">
        <v>0</v>
      </c>
      <c r="Y141" s="86">
        <v>0</v>
      </c>
      <c r="Z141" s="86">
        <v>0</v>
      </c>
      <c r="AA141" s="87">
        <v>0</v>
      </c>
      <c r="AB141" s="69">
        <v>117</v>
      </c>
      <c r="AC141" s="69">
        <v>3908.8</v>
      </c>
      <c r="AD141" s="69">
        <v>560</v>
      </c>
      <c r="AE141" s="69">
        <v>3348.8000000119209</v>
      </c>
      <c r="AF141" s="77">
        <v>12285</v>
      </c>
      <c r="AG141" s="68">
        <v>4</v>
      </c>
      <c r="AH141" s="69">
        <v>140</v>
      </c>
      <c r="AI141" s="69">
        <v>10</v>
      </c>
      <c r="AJ141" s="69">
        <v>130</v>
      </c>
      <c r="AK141" s="77">
        <v>290</v>
      </c>
      <c r="AL141" s="68">
        <v>0</v>
      </c>
      <c r="AM141" s="69">
        <v>0</v>
      </c>
      <c r="AN141" s="69">
        <v>0</v>
      </c>
      <c r="AO141" s="69">
        <v>0</v>
      </c>
      <c r="AP141" s="77">
        <v>0</v>
      </c>
    </row>
    <row r="142" spans="1:42" ht="15.75" customHeight="1" x14ac:dyDescent="0.2">
      <c r="B142" s="65" t="s">
        <v>144</v>
      </c>
      <c r="C142" s="94">
        <v>19</v>
      </c>
      <c r="D142" s="95">
        <v>3180</v>
      </c>
      <c r="E142" s="95">
        <v>20</v>
      </c>
      <c r="F142" s="95">
        <v>3160</v>
      </c>
      <c r="G142" s="148">
        <v>47400</v>
      </c>
      <c r="H142" s="131">
        <v>1</v>
      </c>
      <c r="I142" s="86">
        <v>40</v>
      </c>
      <c r="J142" s="86">
        <v>0</v>
      </c>
      <c r="K142" s="86">
        <v>40</v>
      </c>
      <c r="L142" s="87">
        <v>150</v>
      </c>
      <c r="M142" s="85">
        <v>91</v>
      </c>
      <c r="N142" s="86">
        <v>2294</v>
      </c>
      <c r="O142" s="86">
        <v>963.5</v>
      </c>
      <c r="P142" s="86">
        <v>1330.5</v>
      </c>
      <c r="Q142" s="87">
        <v>20409.869848251343</v>
      </c>
      <c r="R142" s="86">
        <v>4</v>
      </c>
      <c r="S142" s="86">
        <v>107</v>
      </c>
      <c r="T142" s="86">
        <v>0</v>
      </c>
      <c r="U142" s="86">
        <v>107</v>
      </c>
      <c r="V142" s="87">
        <v>660</v>
      </c>
      <c r="W142" s="86">
        <v>2</v>
      </c>
      <c r="X142" s="86">
        <v>18</v>
      </c>
      <c r="Y142" s="86">
        <v>0</v>
      </c>
      <c r="Z142" s="86">
        <v>18</v>
      </c>
      <c r="AA142" s="87">
        <v>60</v>
      </c>
      <c r="AB142" s="69">
        <v>10</v>
      </c>
      <c r="AC142" s="69">
        <v>173</v>
      </c>
      <c r="AD142" s="69">
        <v>55</v>
      </c>
      <c r="AE142" s="69">
        <v>118</v>
      </c>
      <c r="AF142" s="77">
        <v>560</v>
      </c>
      <c r="AG142" s="68">
        <v>1</v>
      </c>
      <c r="AH142" s="69">
        <v>10</v>
      </c>
      <c r="AI142" s="69">
        <v>0</v>
      </c>
      <c r="AJ142" s="69">
        <v>10</v>
      </c>
      <c r="AK142" s="77">
        <v>15</v>
      </c>
      <c r="AL142" s="68">
        <v>0</v>
      </c>
      <c r="AM142" s="69">
        <v>0</v>
      </c>
      <c r="AN142" s="69">
        <v>0</v>
      </c>
      <c r="AO142" s="69">
        <v>0</v>
      </c>
      <c r="AP142" s="77">
        <v>0</v>
      </c>
    </row>
    <row r="143" spans="1:42" ht="15.75" customHeight="1" x14ac:dyDescent="0.2">
      <c r="B143" s="65" t="s">
        <v>145</v>
      </c>
      <c r="C143" s="94">
        <v>200</v>
      </c>
      <c r="D143" s="95">
        <v>36367</v>
      </c>
      <c r="E143" s="95">
        <v>2183</v>
      </c>
      <c r="F143" s="95">
        <v>34184</v>
      </c>
      <c r="G143" s="148">
        <v>478576</v>
      </c>
      <c r="H143" s="131">
        <v>0</v>
      </c>
      <c r="I143" s="86">
        <v>0</v>
      </c>
      <c r="J143" s="86">
        <v>0</v>
      </c>
      <c r="K143" s="86">
        <v>0</v>
      </c>
      <c r="L143" s="87">
        <v>0</v>
      </c>
      <c r="M143" s="85">
        <v>349</v>
      </c>
      <c r="N143" s="86">
        <v>21633</v>
      </c>
      <c r="O143" s="86">
        <v>3109</v>
      </c>
      <c r="P143" s="86">
        <v>18524</v>
      </c>
      <c r="Q143" s="87">
        <v>333432</v>
      </c>
      <c r="R143" s="86">
        <v>1</v>
      </c>
      <c r="S143" s="86">
        <v>35</v>
      </c>
      <c r="T143" s="86">
        <v>0</v>
      </c>
      <c r="U143" s="86">
        <v>35</v>
      </c>
      <c r="V143" s="87">
        <v>150</v>
      </c>
      <c r="W143" s="86">
        <v>0</v>
      </c>
      <c r="X143" s="86">
        <v>0</v>
      </c>
      <c r="Y143" s="86">
        <v>0</v>
      </c>
      <c r="Z143" s="86">
        <v>0</v>
      </c>
      <c r="AA143" s="87">
        <v>0</v>
      </c>
      <c r="AB143" s="69">
        <v>47</v>
      </c>
      <c r="AC143" s="69">
        <v>716</v>
      </c>
      <c r="AD143" s="69">
        <v>9</v>
      </c>
      <c r="AE143" s="69">
        <v>707</v>
      </c>
      <c r="AF143" s="77">
        <v>3935</v>
      </c>
      <c r="AG143" s="68">
        <v>40</v>
      </c>
      <c r="AH143" s="69">
        <v>767</v>
      </c>
      <c r="AI143" s="69">
        <v>93</v>
      </c>
      <c r="AJ143" s="69">
        <v>674</v>
      </c>
      <c r="AK143" s="77">
        <v>2718</v>
      </c>
      <c r="AL143" s="68">
        <v>0</v>
      </c>
      <c r="AM143" s="69">
        <v>0</v>
      </c>
      <c r="AN143" s="69">
        <v>0</v>
      </c>
      <c r="AO143" s="69">
        <v>0</v>
      </c>
      <c r="AP143" s="77">
        <v>0</v>
      </c>
    </row>
    <row r="144" spans="1:42" ht="15.75" customHeight="1" x14ac:dyDescent="0.2">
      <c r="B144" s="65" t="s">
        <v>146</v>
      </c>
      <c r="C144" s="94">
        <v>80</v>
      </c>
      <c r="D144" s="95">
        <v>11885</v>
      </c>
      <c r="E144" s="95">
        <v>380</v>
      </c>
      <c r="F144" s="95">
        <v>11505</v>
      </c>
      <c r="G144" s="148">
        <v>172575</v>
      </c>
      <c r="H144" s="131">
        <v>2</v>
      </c>
      <c r="I144" s="86">
        <v>144</v>
      </c>
      <c r="J144" s="86">
        <v>0</v>
      </c>
      <c r="K144" s="86">
        <v>144</v>
      </c>
      <c r="L144" s="87">
        <v>920</v>
      </c>
      <c r="M144" s="85">
        <v>117</v>
      </c>
      <c r="N144" s="86">
        <v>2906</v>
      </c>
      <c r="O144" s="86">
        <v>733.5</v>
      </c>
      <c r="P144" s="86">
        <v>2172.5</v>
      </c>
      <c r="Q144" s="87">
        <v>38018.75</v>
      </c>
      <c r="R144" s="86">
        <v>0</v>
      </c>
      <c r="S144" s="86">
        <v>0</v>
      </c>
      <c r="T144" s="86">
        <v>0</v>
      </c>
      <c r="U144" s="86">
        <v>0</v>
      </c>
      <c r="V144" s="87">
        <v>0</v>
      </c>
      <c r="W144" s="86">
        <v>2</v>
      </c>
      <c r="X144" s="86">
        <v>30</v>
      </c>
      <c r="Y144" s="86">
        <v>0</v>
      </c>
      <c r="Z144" s="86">
        <v>30</v>
      </c>
      <c r="AA144" s="87">
        <v>65</v>
      </c>
      <c r="AB144" s="69">
        <v>22</v>
      </c>
      <c r="AC144" s="69">
        <v>375</v>
      </c>
      <c r="AD144" s="69">
        <v>93</v>
      </c>
      <c r="AE144" s="69">
        <v>282</v>
      </c>
      <c r="AF144" s="77">
        <v>1397</v>
      </c>
      <c r="AG144" s="68">
        <v>4</v>
      </c>
      <c r="AH144" s="69">
        <v>53</v>
      </c>
      <c r="AI144" s="69">
        <v>0</v>
      </c>
      <c r="AJ144" s="69">
        <v>53</v>
      </c>
      <c r="AK144" s="77">
        <v>95</v>
      </c>
      <c r="AL144" s="68">
        <v>0</v>
      </c>
      <c r="AM144" s="69">
        <v>0</v>
      </c>
      <c r="AN144" s="69">
        <v>0</v>
      </c>
      <c r="AO144" s="69">
        <v>0</v>
      </c>
      <c r="AP144" s="77">
        <v>0</v>
      </c>
    </row>
    <row r="145" spans="1:42" ht="15.75" customHeight="1" x14ac:dyDescent="0.2">
      <c r="B145" s="65" t="s">
        <v>147</v>
      </c>
      <c r="C145" s="94">
        <v>76</v>
      </c>
      <c r="D145" s="95">
        <v>11603</v>
      </c>
      <c r="E145" s="95">
        <v>838</v>
      </c>
      <c r="F145" s="95">
        <v>10765</v>
      </c>
      <c r="G145" s="148">
        <v>150710</v>
      </c>
      <c r="H145" s="131">
        <v>0</v>
      </c>
      <c r="I145" s="86">
        <v>0</v>
      </c>
      <c r="J145" s="86">
        <v>0</v>
      </c>
      <c r="K145" s="86">
        <v>0</v>
      </c>
      <c r="L145" s="87">
        <v>0</v>
      </c>
      <c r="M145" s="85">
        <v>39</v>
      </c>
      <c r="N145" s="86">
        <v>2293</v>
      </c>
      <c r="O145" s="86">
        <v>1103</v>
      </c>
      <c r="P145" s="86">
        <v>1190</v>
      </c>
      <c r="Q145" s="87">
        <v>23800</v>
      </c>
      <c r="R145" s="86">
        <v>3</v>
      </c>
      <c r="S145" s="86">
        <v>145</v>
      </c>
      <c r="T145" s="86">
        <v>55</v>
      </c>
      <c r="U145" s="86">
        <v>90</v>
      </c>
      <c r="V145" s="87">
        <v>480</v>
      </c>
      <c r="W145" s="86">
        <v>1</v>
      </c>
      <c r="X145" s="86">
        <v>10</v>
      </c>
      <c r="Y145" s="86">
        <v>0</v>
      </c>
      <c r="Z145" s="86">
        <v>10</v>
      </c>
      <c r="AA145" s="87">
        <v>50</v>
      </c>
      <c r="AB145" s="69">
        <v>50</v>
      </c>
      <c r="AC145" s="69">
        <v>2010</v>
      </c>
      <c r="AD145" s="69">
        <v>488.5</v>
      </c>
      <c r="AE145" s="69">
        <v>1521.5</v>
      </c>
      <c r="AF145" s="77">
        <v>6875</v>
      </c>
      <c r="AG145" s="68">
        <v>4</v>
      </c>
      <c r="AH145" s="69">
        <v>195</v>
      </c>
      <c r="AI145" s="69">
        <v>12</v>
      </c>
      <c r="AJ145" s="69">
        <v>183</v>
      </c>
      <c r="AK145" s="77">
        <v>1030</v>
      </c>
      <c r="AL145" s="68">
        <v>0</v>
      </c>
      <c r="AM145" s="69">
        <v>0</v>
      </c>
      <c r="AN145" s="69">
        <v>0</v>
      </c>
      <c r="AO145" s="69">
        <v>0</v>
      </c>
      <c r="AP145" s="77">
        <v>0</v>
      </c>
    </row>
    <row r="146" spans="1:42" ht="15.75" customHeight="1" x14ac:dyDescent="0.2">
      <c r="B146" s="65" t="s">
        <v>148</v>
      </c>
      <c r="C146" s="94">
        <v>49</v>
      </c>
      <c r="D146" s="95">
        <v>7873</v>
      </c>
      <c r="E146" s="95">
        <v>595</v>
      </c>
      <c r="F146" s="95">
        <v>7278</v>
      </c>
      <c r="G146" s="148">
        <v>102329</v>
      </c>
      <c r="H146" s="131">
        <v>0</v>
      </c>
      <c r="I146" s="86">
        <v>0</v>
      </c>
      <c r="J146" s="86">
        <v>0</v>
      </c>
      <c r="K146" s="86">
        <v>0</v>
      </c>
      <c r="L146" s="87">
        <v>0</v>
      </c>
      <c r="M146" s="85">
        <v>33</v>
      </c>
      <c r="N146" s="86">
        <v>1517</v>
      </c>
      <c r="O146" s="86">
        <v>979.5</v>
      </c>
      <c r="P146" s="86">
        <v>537.5</v>
      </c>
      <c r="Q146" s="87">
        <v>5557.7500896453857</v>
      </c>
      <c r="R146" s="86">
        <v>9</v>
      </c>
      <c r="S146" s="86">
        <v>272</v>
      </c>
      <c r="T146" s="86">
        <v>17</v>
      </c>
      <c r="U146" s="86">
        <v>255</v>
      </c>
      <c r="V146" s="87">
        <v>1270</v>
      </c>
      <c r="W146" s="86">
        <v>0</v>
      </c>
      <c r="X146" s="86">
        <v>0</v>
      </c>
      <c r="Y146" s="86">
        <v>0</v>
      </c>
      <c r="Z146" s="86">
        <v>0</v>
      </c>
      <c r="AA146" s="87">
        <v>0</v>
      </c>
      <c r="AB146" s="69">
        <v>20</v>
      </c>
      <c r="AC146" s="69">
        <v>914</v>
      </c>
      <c r="AD146" s="69">
        <v>190</v>
      </c>
      <c r="AE146" s="69">
        <v>724</v>
      </c>
      <c r="AF146" s="77">
        <v>3101</v>
      </c>
      <c r="AG146" s="68">
        <v>0</v>
      </c>
      <c r="AH146" s="69">
        <v>0</v>
      </c>
      <c r="AI146" s="69">
        <v>0</v>
      </c>
      <c r="AJ146" s="69">
        <v>0</v>
      </c>
      <c r="AK146" s="77">
        <v>0</v>
      </c>
      <c r="AL146" s="68">
        <v>0</v>
      </c>
      <c r="AM146" s="69">
        <v>0</v>
      </c>
      <c r="AN146" s="69">
        <v>0</v>
      </c>
      <c r="AO146" s="69">
        <v>0</v>
      </c>
      <c r="AP146" s="77">
        <v>0</v>
      </c>
    </row>
    <row r="147" spans="1:42" ht="15.75" customHeight="1" x14ac:dyDescent="0.2">
      <c r="B147" s="65" t="s">
        <v>149</v>
      </c>
      <c r="C147" s="94">
        <v>46</v>
      </c>
      <c r="D147" s="95">
        <v>5407</v>
      </c>
      <c r="E147" s="95">
        <v>330</v>
      </c>
      <c r="F147" s="95">
        <v>5077</v>
      </c>
      <c r="G147" s="148">
        <v>76155</v>
      </c>
      <c r="H147" s="131">
        <v>1</v>
      </c>
      <c r="I147" s="86">
        <v>100</v>
      </c>
      <c r="J147" s="86">
        <v>0</v>
      </c>
      <c r="K147" s="86">
        <v>100</v>
      </c>
      <c r="L147" s="87">
        <v>650</v>
      </c>
      <c r="M147" s="85">
        <v>120</v>
      </c>
      <c r="N147" s="86">
        <v>6661</v>
      </c>
      <c r="O147" s="86">
        <v>1611.5</v>
      </c>
      <c r="P147" s="86">
        <v>5049.5</v>
      </c>
      <c r="Q147" s="87">
        <v>90891</v>
      </c>
      <c r="R147" s="86">
        <v>1</v>
      </c>
      <c r="S147" s="86">
        <v>10</v>
      </c>
      <c r="T147" s="86">
        <v>2</v>
      </c>
      <c r="U147" s="86">
        <v>8</v>
      </c>
      <c r="V147" s="87">
        <v>25</v>
      </c>
      <c r="W147" s="86">
        <v>0</v>
      </c>
      <c r="X147" s="86">
        <v>0</v>
      </c>
      <c r="Y147" s="86">
        <v>0</v>
      </c>
      <c r="Z147" s="86">
        <v>0</v>
      </c>
      <c r="AA147" s="87">
        <v>0</v>
      </c>
      <c r="AB147" s="69">
        <v>42</v>
      </c>
      <c r="AC147" s="69">
        <v>1484</v>
      </c>
      <c r="AD147" s="69">
        <v>234</v>
      </c>
      <c r="AE147" s="69">
        <v>1250</v>
      </c>
      <c r="AF147" s="77">
        <v>6170</v>
      </c>
      <c r="AG147" s="68">
        <v>19</v>
      </c>
      <c r="AH147" s="69">
        <v>285</v>
      </c>
      <c r="AI147" s="69">
        <v>55</v>
      </c>
      <c r="AJ147" s="69">
        <v>230</v>
      </c>
      <c r="AK147" s="77">
        <v>551</v>
      </c>
      <c r="AL147" s="68">
        <v>9</v>
      </c>
      <c r="AM147" s="69">
        <v>213</v>
      </c>
      <c r="AN147" s="69">
        <v>0</v>
      </c>
      <c r="AO147" s="69">
        <v>213</v>
      </c>
      <c r="AP147" s="77">
        <v>600</v>
      </c>
    </row>
    <row r="148" spans="1:42" ht="15.75" customHeight="1" x14ac:dyDescent="0.2">
      <c r="B148" s="65" t="s">
        <v>150</v>
      </c>
      <c r="C148" s="94">
        <v>3</v>
      </c>
      <c r="D148" s="95">
        <v>251</v>
      </c>
      <c r="E148" s="95">
        <v>5</v>
      </c>
      <c r="F148" s="95">
        <v>246</v>
      </c>
      <c r="G148" s="148">
        <v>3690</v>
      </c>
      <c r="H148" s="131">
        <v>0</v>
      </c>
      <c r="I148" s="86">
        <v>0</v>
      </c>
      <c r="J148" s="86">
        <v>0</v>
      </c>
      <c r="K148" s="86">
        <v>0</v>
      </c>
      <c r="L148" s="87">
        <v>0</v>
      </c>
      <c r="M148" s="85">
        <v>26</v>
      </c>
      <c r="N148" s="86">
        <v>436</v>
      </c>
      <c r="O148" s="86">
        <v>240</v>
      </c>
      <c r="P148" s="86">
        <v>196</v>
      </c>
      <c r="Q148" s="87">
        <v>3077.199990272522</v>
      </c>
      <c r="R148" s="86">
        <v>0</v>
      </c>
      <c r="S148" s="86">
        <v>0</v>
      </c>
      <c r="T148" s="86">
        <v>0</v>
      </c>
      <c r="U148" s="86">
        <v>0</v>
      </c>
      <c r="V148" s="87">
        <v>0</v>
      </c>
      <c r="W148" s="86">
        <v>0</v>
      </c>
      <c r="X148" s="86">
        <v>0</v>
      </c>
      <c r="Y148" s="86">
        <v>0</v>
      </c>
      <c r="Z148" s="86">
        <v>0</v>
      </c>
      <c r="AA148" s="87">
        <v>0</v>
      </c>
      <c r="AB148" s="69">
        <v>11</v>
      </c>
      <c r="AC148" s="69">
        <v>166</v>
      </c>
      <c r="AD148" s="69">
        <v>48</v>
      </c>
      <c r="AE148" s="69">
        <v>118</v>
      </c>
      <c r="AF148" s="77">
        <v>420</v>
      </c>
      <c r="AG148" s="68">
        <v>0</v>
      </c>
      <c r="AH148" s="69">
        <v>0</v>
      </c>
      <c r="AI148" s="69">
        <v>0</v>
      </c>
      <c r="AJ148" s="69">
        <v>0</v>
      </c>
      <c r="AK148" s="77">
        <v>0</v>
      </c>
      <c r="AL148" s="68">
        <v>0</v>
      </c>
      <c r="AM148" s="69">
        <v>0</v>
      </c>
      <c r="AN148" s="69">
        <v>0</v>
      </c>
      <c r="AO148" s="69">
        <v>0</v>
      </c>
      <c r="AP148" s="77">
        <v>0</v>
      </c>
    </row>
    <row r="149" spans="1:42" ht="15.75" customHeight="1" x14ac:dyDescent="0.2">
      <c r="B149" s="65" t="s">
        <v>151</v>
      </c>
      <c r="C149" s="94">
        <v>22</v>
      </c>
      <c r="D149" s="95">
        <v>4236</v>
      </c>
      <c r="E149" s="95">
        <v>112</v>
      </c>
      <c r="F149" s="95">
        <v>4124</v>
      </c>
      <c r="G149" s="148">
        <v>78356</v>
      </c>
      <c r="H149" s="131">
        <v>2</v>
      </c>
      <c r="I149" s="86">
        <v>145</v>
      </c>
      <c r="J149" s="86">
        <v>0</v>
      </c>
      <c r="K149" s="86">
        <v>145</v>
      </c>
      <c r="L149" s="87">
        <v>1470</v>
      </c>
      <c r="M149" s="85">
        <v>15</v>
      </c>
      <c r="N149" s="86">
        <v>483</v>
      </c>
      <c r="O149" s="86">
        <v>105</v>
      </c>
      <c r="P149" s="86">
        <v>378</v>
      </c>
      <c r="Q149" s="87">
        <v>6917.3998870849609</v>
      </c>
      <c r="R149" s="86">
        <v>1</v>
      </c>
      <c r="S149" s="86">
        <v>50</v>
      </c>
      <c r="T149" s="86">
        <v>10</v>
      </c>
      <c r="U149" s="86">
        <v>40</v>
      </c>
      <c r="V149" s="87">
        <v>180</v>
      </c>
      <c r="W149" s="86">
        <v>0</v>
      </c>
      <c r="X149" s="86">
        <v>0</v>
      </c>
      <c r="Y149" s="86">
        <v>0</v>
      </c>
      <c r="Z149" s="86">
        <v>0</v>
      </c>
      <c r="AA149" s="87">
        <v>0</v>
      </c>
      <c r="AB149" s="69">
        <v>33</v>
      </c>
      <c r="AC149" s="69">
        <v>1580</v>
      </c>
      <c r="AD149" s="69">
        <v>248</v>
      </c>
      <c r="AE149" s="69">
        <v>1332</v>
      </c>
      <c r="AF149" s="77">
        <v>6192</v>
      </c>
      <c r="AG149" s="68">
        <v>2</v>
      </c>
      <c r="AH149" s="69">
        <v>6</v>
      </c>
      <c r="AI149" s="69">
        <v>0</v>
      </c>
      <c r="AJ149" s="69">
        <v>6</v>
      </c>
      <c r="AK149" s="77">
        <v>35</v>
      </c>
      <c r="AL149" s="68">
        <v>0</v>
      </c>
      <c r="AM149" s="69">
        <v>0</v>
      </c>
      <c r="AN149" s="69">
        <v>0</v>
      </c>
      <c r="AO149" s="69">
        <v>0</v>
      </c>
      <c r="AP149" s="77">
        <v>0</v>
      </c>
    </row>
    <row r="150" spans="1:42" s="35" customFormat="1" ht="15.75" customHeight="1" x14ac:dyDescent="0.2">
      <c r="A150" s="1" t="s">
        <v>152</v>
      </c>
      <c r="B150" s="34" t="s">
        <v>12</v>
      </c>
      <c r="C150" s="67">
        <v>247</v>
      </c>
      <c r="D150" s="62">
        <v>22976.5</v>
      </c>
      <c r="E150" s="62">
        <v>642</v>
      </c>
      <c r="F150" s="62">
        <v>22334.5</v>
      </c>
      <c r="G150" s="147">
        <v>486649</v>
      </c>
      <c r="H150" s="49">
        <v>0</v>
      </c>
      <c r="I150" s="62">
        <v>0</v>
      </c>
      <c r="J150" s="62">
        <v>0</v>
      </c>
      <c r="K150" s="62">
        <v>0</v>
      </c>
      <c r="L150" s="72">
        <v>0</v>
      </c>
      <c r="M150" s="67">
        <v>238</v>
      </c>
      <c r="N150" s="62">
        <v>836.35</v>
      </c>
      <c r="O150" s="62">
        <v>169.9</v>
      </c>
      <c r="P150" s="62">
        <v>666.45000000298023</v>
      </c>
      <c r="Q150" s="72">
        <v>9501.657430768013</v>
      </c>
      <c r="R150" s="80">
        <v>130</v>
      </c>
      <c r="S150" s="80">
        <v>8052</v>
      </c>
      <c r="T150" s="80">
        <v>1509</v>
      </c>
      <c r="U150" s="80">
        <v>6543</v>
      </c>
      <c r="V150" s="81">
        <v>35880</v>
      </c>
      <c r="W150" s="80">
        <v>42</v>
      </c>
      <c r="X150" s="80">
        <v>1574</v>
      </c>
      <c r="Y150" s="80">
        <v>284</v>
      </c>
      <c r="Z150" s="80">
        <v>1290</v>
      </c>
      <c r="AA150" s="81">
        <v>6499</v>
      </c>
      <c r="AB150" s="80">
        <v>0</v>
      </c>
      <c r="AC150" s="80">
        <v>0</v>
      </c>
      <c r="AD150" s="80">
        <v>0</v>
      </c>
      <c r="AE150" s="80">
        <v>0</v>
      </c>
      <c r="AF150" s="81">
        <v>0</v>
      </c>
      <c r="AG150" s="79">
        <v>15</v>
      </c>
      <c r="AH150" s="80">
        <v>502</v>
      </c>
      <c r="AI150" s="80">
        <v>31</v>
      </c>
      <c r="AJ150" s="80">
        <v>471</v>
      </c>
      <c r="AK150" s="81">
        <v>2298</v>
      </c>
      <c r="AL150" s="79">
        <v>1</v>
      </c>
      <c r="AM150" s="80">
        <v>0.5</v>
      </c>
      <c r="AN150" s="80">
        <v>0</v>
      </c>
      <c r="AO150" s="80">
        <v>0.5</v>
      </c>
      <c r="AP150" s="81">
        <v>3</v>
      </c>
    </row>
    <row r="151" spans="1:42" ht="15.75" customHeight="1" x14ac:dyDescent="0.2">
      <c r="B151" s="65" t="s">
        <v>153</v>
      </c>
      <c r="C151" s="94">
        <v>2</v>
      </c>
      <c r="D151" s="95">
        <v>589</v>
      </c>
      <c r="E151" s="95">
        <v>1</v>
      </c>
      <c r="F151" s="95">
        <v>588</v>
      </c>
      <c r="G151" s="148">
        <v>12936</v>
      </c>
      <c r="H151" s="131">
        <v>0</v>
      </c>
      <c r="I151" s="86">
        <v>0</v>
      </c>
      <c r="J151" s="86">
        <v>0</v>
      </c>
      <c r="K151" s="86">
        <v>0</v>
      </c>
      <c r="L151" s="87">
        <v>0</v>
      </c>
      <c r="M151" s="85">
        <v>84</v>
      </c>
      <c r="N151" s="86">
        <v>212.75</v>
      </c>
      <c r="O151" s="86">
        <v>107.5</v>
      </c>
      <c r="P151" s="86">
        <v>105.25</v>
      </c>
      <c r="Q151" s="87">
        <v>1602.9574289321899</v>
      </c>
      <c r="R151" s="86">
        <v>0</v>
      </c>
      <c r="S151" s="86">
        <v>0</v>
      </c>
      <c r="T151" s="86">
        <v>0</v>
      </c>
      <c r="U151" s="86">
        <v>0</v>
      </c>
      <c r="V151" s="87">
        <v>0</v>
      </c>
      <c r="W151" s="86">
        <v>1</v>
      </c>
      <c r="X151" s="86">
        <v>50</v>
      </c>
      <c r="Y151" s="86">
        <v>0</v>
      </c>
      <c r="Z151" s="86">
        <v>50</v>
      </c>
      <c r="AA151" s="87">
        <v>100</v>
      </c>
      <c r="AB151" s="69">
        <v>0</v>
      </c>
      <c r="AC151" s="69">
        <v>0</v>
      </c>
      <c r="AD151" s="69">
        <v>0</v>
      </c>
      <c r="AE151" s="69">
        <v>0</v>
      </c>
      <c r="AF151" s="77">
        <v>0</v>
      </c>
      <c r="AG151" s="68">
        <v>0</v>
      </c>
      <c r="AH151" s="69">
        <v>0</v>
      </c>
      <c r="AI151" s="69">
        <v>0</v>
      </c>
      <c r="AJ151" s="69">
        <v>0</v>
      </c>
      <c r="AK151" s="77">
        <v>0</v>
      </c>
      <c r="AL151" s="68">
        <v>1</v>
      </c>
      <c r="AM151" s="69">
        <v>0.5</v>
      </c>
      <c r="AN151" s="69">
        <v>0</v>
      </c>
      <c r="AO151" s="69">
        <v>0.5</v>
      </c>
      <c r="AP151" s="77">
        <v>3</v>
      </c>
    </row>
    <row r="152" spans="1:42" ht="15.75" customHeight="1" x14ac:dyDescent="0.2">
      <c r="B152" s="65" t="s">
        <v>154</v>
      </c>
      <c r="C152" s="94">
        <v>0</v>
      </c>
      <c r="D152" s="95">
        <v>0</v>
      </c>
      <c r="E152" s="95">
        <v>0</v>
      </c>
      <c r="F152" s="95">
        <v>0</v>
      </c>
      <c r="G152" s="149">
        <v>0</v>
      </c>
      <c r="H152" s="131">
        <v>0</v>
      </c>
      <c r="I152" s="86">
        <v>0</v>
      </c>
      <c r="J152" s="86">
        <v>0</v>
      </c>
      <c r="K152" s="86">
        <v>0</v>
      </c>
      <c r="L152" s="87">
        <v>0</v>
      </c>
      <c r="M152" s="85">
        <v>101</v>
      </c>
      <c r="N152" s="86">
        <v>103.1</v>
      </c>
      <c r="O152" s="86">
        <v>0.5</v>
      </c>
      <c r="P152" s="86">
        <v>102.60000000149012</v>
      </c>
      <c r="Q152" s="87">
        <v>1038.3119949102402</v>
      </c>
      <c r="R152" s="86">
        <v>0</v>
      </c>
      <c r="S152" s="86">
        <v>0</v>
      </c>
      <c r="T152" s="86">
        <v>0</v>
      </c>
      <c r="U152" s="86">
        <v>0</v>
      </c>
      <c r="V152" s="87">
        <v>0</v>
      </c>
      <c r="W152" s="86">
        <v>0</v>
      </c>
      <c r="X152" s="86">
        <v>0</v>
      </c>
      <c r="Y152" s="86">
        <v>0</v>
      </c>
      <c r="Z152" s="86">
        <v>0</v>
      </c>
      <c r="AA152" s="87">
        <v>0</v>
      </c>
      <c r="AB152" s="69">
        <v>0</v>
      </c>
      <c r="AC152" s="69">
        <v>0</v>
      </c>
      <c r="AD152" s="69">
        <v>0</v>
      </c>
      <c r="AE152" s="69">
        <v>0</v>
      </c>
      <c r="AF152" s="77">
        <v>0</v>
      </c>
      <c r="AG152" s="68">
        <v>0</v>
      </c>
      <c r="AH152" s="69">
        <v>0</v>
      </c>
      <c r="AI152" s="69">
        <v>0</v>
      </c>
      <c r="AJ152" s="69">
        <v>0</v>
      </c>
      <c r="AK152" s="77">
        <v>0</v>
      </c>
      <c r="AL152" s="68">
        <v>0</v>
      </c>
      <c r="AM152" s="69">
        <v>0</v>
      </c>
      <c r="AN152" s="69">
        <v>0</v>
      </c>
      <c r="AO152" s="69">
        <v>0</v>
      </c>
      <c r="AP152" s="77">
        <v>0</v>
      </c>
    </row>
    <row r="153" spans="1:42" ht="15.75" customHeight="1" x14ac:dyDescent="0.2">
      <c r="B153" s="65" t="s">
        <v>155</v>
      </c>
      <c r="C153" s="94">
        <v>16</v>
      </c>
      <c r="D153" s="95">
        <v>1894</v>
      </c>
      <c r="E153" s="95">
        <v>324</v>
      </c>
      <c r="F153" s="95">
        <v>1570</v>
      </c>
      <c r="G153" s="148">
        <v>29830</v>
      </c>
      <c r="H153" s="131">
        <v>0</v>
      </c>
      <c r="I153" s="86">
        <v>0</v>
      </c>
      <c r="J153" s="86">
        <v>0</v>
      </c>
      <c r="K153" s="86">
        <v>0</v>
      </c>
      <c r="L153" s="87">
        <v>0</v>
      </c>
      <c r="M153" s="85">
        <v>5</v>
      </c>
      <c r="N153" s="86">
        <v>16.5</v>
      </c>
      <c r="O153" s="86">
        <v>3</v>
      </c>
      <c r="P153" s="86">
        <v>13.5</v>
      </c>
      <c r="Q153" s="87">
        <v>126.89999866485596</v>
      </c>
      <c r="R153" s="86">
        <v>68</v>
      </c>
      <c r="S153" s="86">
        <v>3582</v>
      </c>
      <c r="T153" s="86">
        <v>244</v>
      </c>
      <c r="U153" s="86">
        <v>3338</v>
      </c>
      <c r="V153" s="87">
        <v>19771</v>
      </c>
      <c r="W153" s="86">
        <v>1</v>
      </c>
      <c r="X153" s="86">
        <v>20</v>
      </c>
      <c r="Y153" s="86">
        <v>0</v>
      </c>
      <c r="Z153" s="86">
        <v>20</v>
      </c>
      <c r="AA153" s="87">
        <v>240</v>
      </c>
      <c r="AB153" s="69">
        <v>0</v>
      </c>
      <c r="AC153" s="69">
        <v>0</v>
      </c>
      <c r="AD153" s="69">
        <v>0</v>
      </c>
      <c r="AE153" s="69">
        <v>0</v>
      </c>
      <c r="AF153" s="77">
        <v>0</v>
      </c>
      <c r="AG153" s="68">
        <v>12</v>
      </c>
      <c r="AH153" s="69">
        <v>258</v>
      </c>
      <c r="AI153" s="69">
        <v>21</v>
      </c>
      <c r="AJ153" s="69">
        <v>237</v>
      </c>
      <c r="AK153" s="77">
        <v>1213</v>
      </c>
      <c r="AL153" s="68">
        <v>0</v>
      </c>
      <c r="AM153" s="69">
        <v>0</v>
      </c>
      <c r="AN153" s="69">
        <v>0</v>
      </c>
      <c r="AO153" s="69">
        <v>0</v>
      </c>
      <c r="AP153" s="77">
        <v>0</v>
      </c>
    </row>
    <row r="154" spans="1:42" ht="15.75" customHeight="1" x14ac:dyDescent="0.2">
      <c r="B154" s="65" t="s">
        <v>156</v>
      </c>
      <c r="C154" s="94">
        <v>4</v>
      </c>
      <c r="D154" s="95">
        <v>424</v>
      </c>
      <c r="E154" s="95">
        <v>9</v>
      </c>
      <c r="F154" s="95">
        <v>415</v>
      </c>
      <c r="G154" s="148">
        <v>9130</v>
      </c>
      <c r="H154" s="131">
        <v>0</v>
      </c>
      <c r="I154" s="86">
        <v>0</v>
      </c>
      <c r="J154" s="86">
        <v>0</v>
      </c>
      <c r="K154" s="86">
        <v>0</v>
      </c>
      <c r="L154" s="87">
        <v>0</v>
      </c>
      <c r="M154" s="85">
        <v>11</v>
      </c>
      <c r="N154" s="86">
        <v>42.5</v>
      </c>
      <c r="O154" s="86">
        <v>0.9</v>
      </c>
      <c r="P154" s="86">
        <v>41.600000001490116</v>
      </c>
      <c r="Q154" s="87">
        <v>600.28802037239075</v>
      </c>
      <c r="R154" s="86">
        <v>0</v>
      </c>
      <c r="S154" s="86">
        <v>0</v>
      </c>
      <c r="T154" s="86">
        <v>0</v>
      </c>
      <c r="U154" s="86">
        <v>0</v>
      </c>
      <c r="V154" s="87">
        <v>0</v>
      </c>
      <c r="W154" s="86">
        <v>4</v>
      </c>
      <c r="X154" s="86">
        <v>85</v>
      </c>
      <c r="Y154" s="86">
        <v>2</v>
      </c>
      <c r="Z154" s="86">
        <v>83</v>
      </c>
      <c r="AA154" s="87">
        <v>355</v>
      </c>
      <c r="AB154" s="69">
        <v>0</v>
      </c>
      <c r="AC154" s="69">
        <v>0</v>
      </c>
      <c r="AD154" s="69">
        <v>0</v>
      </c>
      <c r="AE154" s="69">
        <v>0</v>
      </c>
      <c r="AF154" s="77">
        <v>0</v>
      </c>
      <c r="AG154" s="68">
        <v>0</v>
      </c>
      <c r="AH154" s="69">
        <v>0</v>
      </c>
      <c r="AI154" s="69">
        <v>0</v>
      </c>
      <c r="AJ154" s="69">
        <v>0</v>
      </c>
      <c r="AK154" s="77">
        <v>0</v>
      </c>
      <c r="AL154" s="68">
        <v>0</v>
      </c>
      <c r="AM154" s="69">
        <v>0</v>
      </c>
      <c r="AN154" s="69">
        <v>0</v>
      </c>
      <c r="AO154" s="69">
        <v>0</v>
      </c>
      <c r="AP154" s="77">
        <v>0</v>
      </c>
    </row>
    <row r="155" spans="1:42" ht="15.75" customHeight="1" x14ac:dyDescent="0.2">
      <c r="B155" s="65" t="s">
        <v>157</v>
      </c>
      <c r="C155" s="94">
        <v>0</v>
      </c>
      <c r="D155" s="95">
        <v>0</v>
      </c>
      <c r="E155" s="95">
        <v>0</v>
      </c>
      <c r="F155" s="95">
        <v>0</v>
      </c>
      <c r="G155" s="149">
        <v>0</v>
      </c>
      <c r="H155" s="131">
        <v>0</v>
      </c>
      <c r="I155" s="86">
        <v>0</v>
      </c>
      <c r="J155" s="86">
        <v>0</v>
      </c>
      <c r="K155" s="86">
        <v>0</v>
      </c>
      <c r="L155" s="87">
        <v>0</v>
      </c>
      <c r="M155" s="85">
        <v>0</v>
      </c>
      <c r="N155" s="86">
        <v>0</v>
      </c>
      <c r="O155" s="86">
        <v>0</v>
      </c>
      <c r="P155" s="86">
        <v>0</v>
      </c>
      <c r="Q155" s="87">
        <v>0</v>
      </c>
      <c r="R155" s="86">
        <v>0</v>
      </c>
      <c r="S155" s="86">
        <v>0</v>
      </c>
      <c r="T155" s="86">
        <v>0</v>
      </c>
      <c r="U155" s="86">
        <v>0</v>
      </c>
      <c r="V155" s="87">
        <v>0</v>
      </c>
      <c r="W155" s="86">
        <v>6</v>
      </c>
      <c r="X155" s="86">
        <v>116</v>
      </c>
      <c r="Y155" s="86">
        <v>25</v>
      </c>
      <c r="Z155" s="86">
        <v>91</v>
      </c>
      <c r="AA155" s="87">
        <v>1022</v>
      </c>
      <c r="AB155" s="69">
        <v>0</v>
      </c>
      <c r="AC155" s="69">
        <v>0</v>
      </c>
      <c r="AD155" s="69">
        <v>0</v>
      </c>
      <c r="AE155" s="69">
        <v>0</v>
      </c>
      <c r="AF155" s="77">
        <v>0</v>
      </c>
      <c r="AG155" s="68">
        <v>0</v>
      </c>
      <c r="AH155" s="69">
        <v>0</v>
      </c>
      <c r="AI155" s="69">
        <v>0</v>
      </c>
      <c r="AJ155" s="69">
        <v>0</v>
      </c>
      <c r="AK155" s="77">
        <v>0</v>
      </c>
      <c r="AL155" s="68">
        <v>0</v>
      </c>
      <c r="AM155" s="69">
        <v>0</v>
      </c>
      <c r="AN155" s="69">
        <v>0</v>
      </c>
      <c r="AO155" s="69">
        <v>0</v>
      </c>
      <c r="AP155" s="77">
        <v>0</v>
      </c>
    </row>
    <row r="156" spans="1:42" ht="15.75" customHeight="1" x14ac:dyDescent="0.2">
      <c r="B156" s="65" t="s">
        <v>158</v>
      </c>
      <c r="C156" s="94">
        <v>225</v>
      </c>
      <c r="D156" s="95">
        <v>20069.5</v>
      </c>
      <c r="E156" s="95">
        <v>308</v>
      </c>
      <c r="F156" s="95">
        <v>19761.5</v>
      </c>
      <c r="G156" s="148">
        <v>434753</v>
      </c>
      <c r="H156" s="131">
        <v>0</v>
      </c>
      <c r="I156" s="86">
        <v>0</v>
      </c>
      <c r="J156" s="86">
        <v>0</v>
      </c>
      <c r="K156" s="86">
        <v>0</v>
      </c>
      <c r="L156" s="87">
        <v>0</v>
      </c>
      <c r="M156" s="85">
        <v>37</v>
      </c>
      <c r="N156" s="86">
        <v>461.5</v>
      </c>
      <c r="O156" s="86">
        <v>58</v>
      </c>
      <c r="P156" s="86">
        <v>403.5</v>
      </c>
      <c r="Q156" s="87">
        <v>6133.1999878883362</v>
      </c>
      <c r="R156" s="86">
        <v>62</v>
      </c>
      <c r="S156" s="86">
        <v>4470</v>
      </c>
      <c r="T156" s="86">
        <v>1265</v>
      </c>
      <c r="U156" s="86">
        <v>3205</v>
      </c>
      <c r="V156" s="87">
        <v>16109</v>
      </c>
      <c r="W156" s="86">
        <v>30</v>
      </c>
      <c r="X156" s="86">
        <v>1303</v>
      </c>
      <c r="Y156" s="86">
        <v>257</v>
      </c>
      <c r="Z156" s="86">
        <v>1046</v>
      </c>
      <c r="AA156" s="87">
        <v>4782</v>
      </c>
      <c r="AB156" s="69">
        <v>0</v>
      </c>
      <c r="AC156" s="69">
        <v>0</v>
      </c>
      <c r="AD156" s="69">
        <v>0</v>
      </c>
      <c r="AE156" s="69">
        <v>0</v>
      </c>
      <c r="AF156" s="77">
        <v>0</v>
      </c>
      <c r="AG156" s="68">
        <v>3</v>
      </c>
      <c r="AH156" s="69">
        <v>244</v>
      </c>
      <c r="AI156" s="69">
        <v>10</v>
      </c>
      <c r="AJ156" s="69">
        <v>234</v>
      </c>
      <c r="AK156" s="77">
        <v>1085</v>
      </c>
      <c r="AL156" s="68">
        <v>0</v>
      </c>
      <c r="AM156" s="69">
        <v>0</v>
      </c>
      <c r="AN156" s="69">
        <v>0</v>
      </c>
      <c r="AO156" s="69">
        <v>0</v>
      </c>
      <c r="AP156" s="77">
        <v>0</v>
      </c>
    </row>
    <row r="157" spans="1:42" ht="15.75" customHeight="1" x14ac:dyDescent="0.2">
      <c r="B157" s="65" t="s">
        <v>159</v>
      </c>
      <c r="C157" s="94">
        <v>0</v>
      </c>
      <c r="D157" s="95">
        <v>0</v>
      </c>
      <c r="E157" s="95">
        <v>0</v>
      </c>
      <c r="F157" s="95">
        <v>0</v>
      </c>
      <c r="G157" s="149">
        <v>0</v>
      </c>
      <c r="H157" s="131">
        <v>0</v>
      </c>
      <c r="I157" s="86">
        <v>0</v>
      </c>
      <c r="J157" s="86">
        <v>0</v>
      </c>
      <c r="K157" s="86">
        <v>0</v>
      </c>
      <c r="L157" s="87">
        <v>0</v>
      </c>
      <c r="M157" s="85">
        <v>0</v>
      </c>
      <c r="N157" s="86">
        <v>0</v>
      </c>
      <c r="O157" s="86">
        <v>0</v>
      </c>
      <c r="P157" s="86">
        <v>0</v>
      </c>
      <c r="Q157" s="87">
        <v>0</v>
      </c>
      <c r="R157" s="86">
        <v>0</v>
      </c>
      <c r="S157" s="86">
        <v>0</v>
      </c>
      <c r="T157" s="86">
        <v>0</v>
      </c>
      <c r="U157" s="86">
        <v>0</v>
      </c>
      <c r="V157" s="87">
        <v>0</v>
      </c>
      <c r="W157" s="86">
        <v>0</v>
      </c>
      <c r="X157" s="86">
        <v>0</v>
      </c>
      <c r="Y157" s="86">
        <v>0</v>
      </c>
      <c r="Z157" s="86">
        <v>0</v>
      </c>
      <c r="AA157" s="87">
        <v>0</v>
      </c>
      <c r="AB157" s="69">
        <v>0</v>
      </c>
      <c r="AC157" s="69">
        <v>0</v>
      </c>
      <c r="AD157" s="69">
        <v>0</v>
      </c>
      <c r="AE157" s="69">
        <v>0</v>
      </c>
      <c r="AF157" s="77">
        <v>0</v>
      </c>
      <c r="AG157" s="68">
        <v>0</v>
      </c>
      <c r="AH157" s="69">
        <v>0</v>
      </c>
      <c r="AI157" s="69">
        <v>0</v>
      </c>
      <c r="AJ157" s="69">
        <v>0</v>
      </c>
      <c r="AK157" s="77">
        <v>0</v>
      </c>
      <c r="AL157" s="68">
        <v>0</v>
      </c>
      <c r="AM157" s="69">
        <v>0</v>
      </c>
      <c r="AN157" s="69">
        <v>0</v>
      </c>
      <c r="AO157" s="69">
        <v>0</v>
      </c>
      <c r="AP157" s="77">
        <v>0</v>
      </c>
    </row>
    <row r="158" spans="1:42" ht="15.75" customHeight="1" x14ac:dyDescent="0.2">
      <c r="B158" s="65" t="s">
        <v>160</v>
      </c>
      <c r="C158" s="94">
        <v>0</v>
      </c>
      <c r="D158" s="95">
        <v>0</v>
      </c>
      <c r="E158" s="95">
        <v>0</v>
      </c>
      <c r="F158" s="95">
        <v>0</v>
      </c>
      <c r="G158" s="149">
        <v>0</v>
      </c>
      <c r="H158" s="131">
        <v>0</v>
      </c>
      <c r="I158" s="86">
        <v>0</v>
      </c>
      <c r="J158" s="86">
        <v>0</v>
      </c>
      <c r="K158" s="86">
        <v>0</v>
      </c>
      <c r="L158" s="87">
        <v>0</v>
      </c>
      <c r="M158" s="85">
        <v>0</v>
      </c>
      <c r="N158" s="86">
        <v>0</v>
      </c>
      <c r="O158" s="86">
        <v>0</v>
      </c>
      <c r="P158" s="86">
        <v>0</v>
      </c>
      <c r="Q158" s="87">
        <v>0</v>
      </c>
      <c r="R158" s="86">
        <v>0</v>
      </c>
      <c r="S158" s="86">
        <v>0</v>
      </c>
      <c r="T158" s="86">
        <v>0</v>
      </c>
      <c r="U158" s="86">
        <v>0</v>
      </c>
      <c r="V158" s="87">
        <v>0</v>
      </c>
      <c r="W158" s="86">
        <v>0</v>
      </c>
      <c r="X158" s="86">
        <v>0</v>
      </c>
      <c r="Y158" s="86">
        <v>0</v>
      </c>
      <c r="Z158" s="86">
        <v>0</v>
      </c>
      <c r="AA158" s="87">
        <v>0</v>
      </c>
      <c r="AB158" s="69">
        <v>0</v>
      </c>
      <c r="AC158" s="69">
        <v>0</v>
      </c>
      <c r="AD158" s="69">
        <v>0</v>
      </c>
      <c r="AE158" s="69">
        <v>0</v>
      </c>
      <c r="AF158" s="77">
        <v>0</v>
      </c>
      <c r="AG158" s="68">
        <v>0</v>
      </c>
      <c r="AH158" s="69">
        <v>0</v>
      </c>
      <c r="AI158" s="69">
        <v>0</v>
      </c>
      <c r="AJ158" s="69">
        <v>0</v>
      </c>
      <c r="AK158" s="77">
        <v>0</v>
      </c>
      <c r="AL158" s="68">
        <v>0</v>
      </c>
      <c r="AM158" s="69">
        <v>0</v>
      </c>
      <c r="AN158" s="69">
        <v>0</v>
      </c>
      <c r="AO158" s="69">
        <v>0</v>
      </c>
      <c r="AP158" s="77">
        <v>0</v>
      </c>
    </row>
    <row r="159" spans="1:42" s="35" customFormat="1" ht="15.75" customHeight="1" x14ac:dyDescent="0.2">
      <c r="A159" s="1" t="s">
        <v>161</v>
      </c>
      <c r="B159" s="34" t="s">
        <v>12</v>
      </c>
      <c r="C159" s="67">
        <v>1665</v>
      </c>
      <c r="D159" s="62">
        <v>91820.5</v>
      </c>
      <c r="E159" s="62">
        <v>6384.7000000029802</v>
      </c>
      <c r="F159" s="62">
        <v>85435.799999237061</v>
      </c>
      <c r="G159" s="147">
        <v>1538131</v>
      </c>
      <c r="H159" s="49">
        <v>161</v>
      </c>
      <c r="I159" s="62">
        <v>4078</v>
      </c>
      <c r="J159" s="62">
        <v>986.6</v>
      </c>
      <c r="K159" s="62">
        <v>3091.4000015258789</v>
      </c>
      <c r="L159" s="72">
        <v>24274</v>
      </c>
      <c r="M159" s="67">
        <v>4834</v>
      </c>
      <c r="N159" s="62">
        <v>268827</v>
      </c>
      <c r="O159" s="62">
        <v>42087.950000000004</v>
      </c>
      <c r="P159" s="62">
        <v>226739.05000209808</v>
      </c>
      <c r="Q159" s="72">
        <v>4590084.4408493042</v>
      </c>
      <c r="R159" s="80">
        <v>90</v>
      </c>
      <c r="S159" s="80">
        <v>2608.5</v>
      </c>
      <c r="T159" s="80">
        <v>160.19999999999999</v>
      </c>
      <c r="U159" s="80">
        <v>2448.2999992370605</v>
      </c>
      <c r="V159" s="81">
        <v>12686</v>
      </c>
      <c r="W159" s="80">
        <v>260</v>
      </c>
      <c r="X159" s="80">
        <v>6403.5</v>
      </c>
      <c r="Y159" s="80">
        <v>395.3</v>
      </c>
      <c r="Z159" s="80">
        <v>6008.2000007629395</v>
      </c>
      <c r="AA159" s="81">
        <v>30505</v>
      </c>
      <c r="AB159" s="80">
        <v>192</v>
      </c>
      <c r="AC159" s="80">
        <v>2703</v>
      </c>
      <c r="AD159" s="80">
        <v>114.8</v>
      </c>
      <c r="AE159" s="80">
        <v>2588.2000007629395</v>
      </c>
      <c r="AF159" s="81">
        <v>13182</v>
      </c>
      <c r="AG159" s="79">
        <v>580</v>
      </c>
      <c r="AH159" s="80">
        <v>28866</v>
      </c>
      <c r="AI159" s="80">
        <v>3057.1500000059605</v>
      </c>
      <c r="AJ159" s="80">
        <v>25808.849998474121</v>
      </c>
      <c r="AK159" s="81">
        <v>140317</v>
      </c>
      <c r="AL159" s="79">
        <v>137</v>
      </c>
      <c r="AM159" s="80">
        <v>1961</v>
      </c>
      <c r="AN159" s="80">
        <v>140.1</v>
      </c>
      <c r="AO159" s="80">
        <v>1820.9000000059605</v>
      </c>
      <c r="AP159" s="81">
        <v>12308</v>
      </c>
    </row>
    <row r="160" spans="1:42" ht="15.75" customHeight="1" x14ac:dyDescent="0.2">
      <c r="B160" s="65" t="s">
        <v>162</v>
      </c>
      <c r="C160" s="94">
        <v>144</v>
      </c>
      <c r="D160" s="95">
        <v>5753</v>
      </c>
      <c r="E160" s="95">
        <v>589.5</v>
      </c>
      <c r="F160" s="95">
        <v>5163.5</v>
      </c>
      <c r="G160" s="148">
        <v>84681</v>
      </c>
      <c r="H160" s="131">
        <v>36</v>
      </c>
      <c r="I160" s="86">
        <v>716</v>
      </c>
      <c r="J160" s="86">
        <v>450</v>
      </c>
      <c r="K160" s="86">
        <v>266</v>
      </c>
      <c r="L160" s="87">
        <v>2887</v>
      </c>
      <c r="M160" s="85">
        <v>234</v>
      </c>
      <c r="N160" s="86">
        <v>8061</v>
      </c>
      <c r="O160" s="86">
        <v>1372</v>
      </c>
      <c r="P160" s="86">
        <v>6689</v>
      </c>
      <c r="Q160" s="87">
        <v>111037.40358734131</v>
      </c>
      <c r="R160" s="86">
        <v>0</v>
      </c>
      <c r="S160" s="86">
        <v>0</v>
      </c>
      <c r="T160" s="86">
        <v>0</v>
      </c>
      <c r="U160" s="86">
        <v>0</v>
      </c>
      <c r="V160" s="87">
        <v>0</v>
      </c>
      <c r="W160" s="86">
        <v>2</v>
      </c>
      <c r="X160" s="86">
        <v>8</v>
      </c>
      <c r="Y160" s="86">
        <v>0</v>
      </c>
      <c r="Z160" s="86">
        <v>8</v>
      </c>
      <c r="AA160" s="87">
        <v>45</v>
      </c>
      <c r="AB160" s="69">
        <v>0</v>
      </c>
      <c r="AC160" s="69">
        <v>0</v>
      </c>
      <c r="AD160" s="69">
        <v>0</v>
      </c>
      <c r="AE160" s="69">
        <v>0</v>
      </c>
      <c r="AF160" s="77">
        <v>0</v>
      </c>
      <c r="AG160" s="68">
        <v>0</v>
      </c>
      <c r="AH160" s="69">
        <v>0</v>
      </c>
      <c r="AI160" s="69">
        <v>0</v>
      </c>
      <c r="AJ160" s="69">
        <v>0</v>
      </c>
      <c r="AK160" s="77">
        <v>0</v>
      </c>
      <c r="AL160" s="68">
        <v>81</v>
      </c>
      <c r="AM160" s="69">
        <v>1352.5</v>
      </c>
      <c r="AN160" s="69">
        <v>84</v>
      </c>
      <c r="AO160" s="69">
        <v>1268.5</v>
      </c>
      <c r="AP160" s="77">
        <v>9209</v>
      </c>
    </row>
    <row r="161" spans="1:42" ht="15.75" customHeight="1" x14ac:dyDescent="0.2">
      <c r="B161" s="65" t="s">
        <v>163</v>
      </c>
      <c r="C161" s="94">
        <v>180</v>
      </c>
      <c r="D161" s="95">
        <v>9874</v>
      </c>
      <c r="E161" s="95">
        <v>460</v>
      </c>
      <c r="F161" s="95">
        <v>9414</v>
      </c>
      <c r="G161" s="148">
        <v>148836</v>
      </c>
      <c r="H161" s="131">
        <v>1</v>
      </c>
      <c r="I161" s="86">
        <v>50</v>
      </c>
      <c r="J161" s="86">
        <v>1</v>
      </c>
      <c r="K161" s="86">
        <v>49</v>
      </c>
      <c r="L161" s="87">
        <v>246</v>
      </c>
      <c r="M161" s="85">
        <v>284</v>
      </c>
      <c r="N161" s="86">
        <v>12878</v>
      </c>
      <c r="O161" s="86">
        <v>797.5</v>
      </c>
      <c r="P161" s="86">
        <v>12080.5</v>
      </c>
      <c r="Q161" s="87">
        <v>200294.68592071533</v>
      </c>
      <c r="R161" s="86">
        <v>8</v>
      </c>
      <c r="S161" s="86">
        <v>112</v>
      </c>
      <c r="T161" s="86">
        <v>0</v>
      </c>
      <c r="U161" s="86">
        <v>112</v>
      </c>
      <c r="V161" s="87">
        <v>341</v>
      </c>
      <c r="W161" s="86">
        <v>17</v>
      </c>
      <c r="X161" s="86">
        <v>350</v>
      </c>
      <c r="Y161" s="86">
        <v>8</v>
      </c>
      <c r="Z161" s="86">
        <v>342</v>
      </c>
      <c r="AA161" s="87">
        <v>1510</v>
      </c>
      <c r="AB161" s="69">
        <v>0</v>
      </c>
      <c r="AC161" s="69">
        <v>0</v>
      </c>
      <c r="AD161" s="69">
        <v>0</v>
      </c>
      <c r="AE161" s="69">
        <v>0</v>
      </c>
      <c r="AF161" s="77">
        <v>0</v>
      </c>
      <c r="AG161" s="68">
        <v>0</v>
      </c>
      <c r="AH161" s="69">
        <v>0</v>
      </c>
      <c r="AI161" s="69">
        <v>0</v>
      </c>
      <c r="AJ161" s="69">
        <v>0</v>
      </c>
      <c r="AK161" s="77">
        <v>0</v>
      </c>
      <c r="AL161" s="68">
        <v>6</v>
      </c>
      <c r="AM161" s="69">
        <v>58</v>
      </c>
      <c r="AN161" s="69">
        <v>0</v>
      </c>
      <c r="AO161" s="69">
        <v>58</v>
      </c>
      <c r="AP161" s="77">
        <v>349</v>
      </c>
    </row>
    <row r="162" spans="1:42" ht="15.75" customHeight="1" x14ac:dyDescent="0.2">
      <c r="B162" s="65" t="s">
        <v>164</v>
      </c>
      <c r="C162" s="94">
        <v>158</v>
      </c>
      <c r="D162" s="95">
        <v>6149</v>
      </c>
      <c r="E162" s="95">
        <v>495.69999998807907</v>
      </c>
      <c r="F162" s="95">
        <v>5653.2999992370605</v>
      </c>
      <c r="G162" s="148">
        <v>82538</v>
      </c>
      <c r="H162" s="131">
        <v>2</v>
      </c>
      <c r="I162" s="86">
        <v>59</v>
      </c>
      <c r="J162" s="86">
        <v>17</v>
      </c>
      <c r="K162" s="86">
        <v>42</v>
      </c>
      <c r="L162" s="87">
        <v>500</v>
      </c>
      <c r="M162" s="85">
        <v>368</v>
      </c>
      <c r="N162" s="86">
        <v>16881</v>
      </c>
      <c r="O162" s="86">
        <v>4527</v>
      </c>
      <c r="P162" s="86">
        <v>12354</v>
      </c>
      <c r="Q162" s="87">
        <v>358266</v>
      </c>
      <c r="R162" s="86">
        <v>4</v>
      </c>
      <c r="S162" s="86">
        <v>104</v>
      </c>
      <c r="T162" s="86">
        <v>1</v>
      </c>
      <c r="U162" s="86">
        <v>103</v>
      </c>
      <c r="V162" s="87">
        <v>476</v>
      </c>
      <c r="W162" s="86">
        <v>9</v>
      </c>
      <c r="X162" s="86">
        <v>238</v>
      </c>
      <c r="Y162" s="86">
        <v>8</v>
      </c>
      <c r="Z162" s="86">
        <v>230</v>
      </c>
      <c r="AA162" s="87">
        <v>940</v>
      </c>
      <c r="AB162" s="69">
        <v>1</v>
      </c>
      <c r="AC162" s="69">
        <v>10</v>
      </c>
      <c r="AD162" s="69">
        <v>0</v>
      </c>
      <c r="AE162" s="69">
        <v>10</v>
      </c>
      <c r="AF162" s="77">
        <v>20</v>
      </c>
      <c r="AG162" s="68">
        <v>0</v>
      </c>
      <c r="AH162" s="69">
        <v>0</v>
      </c>
      <c r="AI162" s="69">
        <v>0</v>
      </c>
      <c r="AJ162" s="69">
        <v>0</v>
      </c>
      <c r="AK162" s="77">
        <v>0</v>
      </c>
      <c r="AL162" s="68">
        <v>0</v>
      </c>
      <c r="AM162" s="69">
        <v>0</v>
      </c>
      <c r="AN162" s="69">
        <v>0</v>
      </c>
      <c r="AO162" s="69">
        <v>0</v>
      </c>
      <c r="AP162" s="77">
        <v>0</v>
      </c>
    </row>
    <row r="163" spans="1:42" ht="15.75" customHeight="1" x14ac:dyDescent="0.2">
      <c r="B163" s="65" t="s">
        <v>165</v>
      </c>
      <c r="C163" s="94">
        <v>54</v>
      </c>
      <c r="D163" s="95">
        <v>2606</v>
      </c>
      <c r="E163" s="95">
        <v>196.30000001192093</v>
      </c>
      <c r="F163" s="95">
        <v>2409.7000007629395</v>
      </c>
      <c r="G163" s="148">
        <v>36146</v>
      </c>
      <c r="H163" s="131">
        <v>39</v>
      </c>
      <c r="I163" s="86">
        <v>1181</v>
      </c>
      <c r="J163" s="86">
        <v>112.1</v>
      </c>
      <c r="K163" s="86">
        <v>1068.9000015258789</v>
      </c>
      <c r="L163" s="87">
        <v>9540</v>
      </c>
      <c r="M163" s="85">
        <v>300</v>
      </c>
      <c r="N163" s="86">
        <v>27680</v>
      </c>
      <c r="O163" s="86">
        <v>8062.65</v>
      </c>
      <c r="P163" s="86">
        <v>19617.350001335144</v>
      </c>
      <c r="Q163" s="87">
        <v>386461.80671691895</v>
      </c>
      <c r="R163" s="86">
        <v>16</v>
      </c>
      <c r="S163" s="86">
        <v>292</v>
      </c>
      <c r="T163" s="86">
        <v>1.2</v>
      </c>
      <c r="U163" s="86">
        <v>290.79999923706055</v>
      </c>
      <c r="V163" s="87">
        <v>1650</v>
      </c>
      <c r="W163" s="86">
        <v>69</v>
      </c>
      <c r="X163" s="86">
        <v>1555.5</v>
      </c>
      <c r="Y163" s="86">
        <v>35.299999999999997</v>
      </c>
      <c r="Z163" s="86">
        <v>1520.2000007629395</v>
      </c>
      <c r="AA163" s="87">
        <v>8045</v>
      </c>
      <c r="AB163" s="69">
        <v>114</v>
      </c>
      <c r="AC163" s="69">
        <v>1911</v>
      </c>
      <c r="AD163" s="69">
        <v>24.3</v>
      </c>
      <c r="AE163" s="69">
        <v>1886.7000007629395</v>
      </c>
      <c r="AF163" s="77">
        <v>10731</v>
      </c>
      <c r="AG163" s="68">
        <v>160</v>
      </c>
      <c r="AH163" s="69">
        <v>13572</v>
      </c>
      <c r="AI163" s="69">
        <v>1711.6500000059605</v>
      </c>
      <c r="AJ163" s="69">
        <v>11860.349998474121</v>
      </c>
      <c r="AK163" s="77">
        <v>79835</v>
      </c>
      <c r="AL163" s="68">
        <v>36</v>
      </c>
      <c r="AM163" s="69">
        <v>404</v>
      </c>
      <c r="AN163" s="69">
        <v>0.1</v>
      </c>
      <c r="AO163" s="69">
        <v>403.90000000596046</v>
      </c>
      <c r="AP163" s="77">
        <v>2468</v>
      </c>
    </row>
    <row r="164" spans="1:42" ht="15.75" customHeight="1" x14ac:dyDescent="0.2">
      <c r="B164" s="65" t="s">
        <v>166</v>
      </c>
      <c r="C164" s="94">
        <v>40</v>
      </c>
      <c r="D164" s="95">
        <v>1454</v>
      </c>
      <c r="E164" s="95">
        <v>64</v>
      </c>
      <c r="F164" s="95">
        <v>1390</v>
      </c>
      <c r="G164" s="148">
        <v>26410</v>
      </c>
      <c r="H164" s="131">
        <v>25</v>
      </c>
      <c r="I164" s="86">
        <v>568</v>
      </c>
      <c r="J164" s="86">
        <v>41</v>
      </c>
      <c r="K164" s="86">
        <v>527</v>
      </c>
      <c r="L164" s="87">
        <v>3920</v>
      </c>
      <c r="M164" s="85">
        <v>444</v>
      </c>
      <c r="N164" s="86">
        <v>25778</v>
      </c>
      <c r="O164" s="86">
        <v>2133.5</v>
      </c>
      <c r="P164" s="86">
        <v>23644.5</v>
      </c>
      <c r="Q164" s="87">
        <v>543823.5</v>
      </c>
      <c r="R164" s="86">
        <v>1</v>
      </c>
      <c r="S164" s="86">
        <v>300</v>
      </c>
      <c r="T164" s="86">
        <v>0</v>
      </c>
      <c r="U164" s="86">
        <v>300</v>
      </c>
      <c r="V164" s="87">
        <v>2000</v>
      </c>
      <c r="W164" s="86">
        <v>0</v>
      </c>
      <c r="X164" s="86">
        <v>0</v>
      </c>
      <c r="Y164" s="86">
        <v>0</v>
      </c>
      <c r="Z164" s="86">
        <v>0</v>
      </c>
      <c r="AA164" s="87">
        <v>0</v>
      </c>
      <c r="AB164" s="69">
        <v>43</v>
      </c>
      <c r="AC164" s="69">
        <v>227</v>
      </c>
      <c r="AD164" s="69">
        <v>14.5</v>
      </c>
      <c r="AE164" s="69">
        <v>212.5</v>
      </c>
      <c r="AF164" s="77">
        <v>756</v>
      </c>
      <c r="AG164" s="68">
        <v>14</v>
      </c>
      <c r="AH164" s="69">
        <v>511</v>
      </c>
      <c r="AI164" s="69">
        <v>140</v>
      </c>
      <c r="AJ164" s="69">
        <v>371</v>
      </c>
      <c r="AK164" s="77">
        <v>1490</v>
      </c>
      <c r="AL164" s="68">
        <v>1</v>
      </c>
      <c r="AM164" s="69">
        <v>1.5</v>
      </c>
      <c r="AN164" s="69">
        <v>0</v>
      </c>
      <c r="AO164" s="69">
        <v>1.5</v>
      </c>
      <c r="AP164" s="77">
        <v>11</v>
      </c>
    </row>
    <row r="165" spans="1:42" ht="15.75" customHeight="1" x14ac:dyDescent="0.2">
      <c r="B165" s="65" t="s">
        <v>167</v>
      </c>
      <c r="C165" s="94">
        <v>0</v>
      </c>
      <c r="D165" s="95">
        <v>0</v>
      </c>
      <c r="E165" s="95">
        <v>0</v>
      </c>
      <c r="F165" s="95">
        <v>0</v>
      </c>
      <c r="G165" s="149">
        <v>0</v>
      </c>
      <c r="H165" s="131">
        <v>2</v>
      </c>
      <c r="I165" s="86">
        <v>51</v>
      </c>
      <c r="J165" s="86">
        <v>10</v>
      </c>
      <c r="K165" s="86">
        <v>41</v>
      </c>
      <c r="L165" s="87">
        <v>150</v>
      </c>
      <c r="M165" s="85">
        <v>567</v>
      </c>
      <c r="N165" s="86">
        <v>33145</v>
      </c>
      <c r="O165" s="86">
        <v>7515</v>
      </c>
      <c r="P165" s="86">
        <v>25630</v>
      </c>
      <c r="Q165" s="87">
        <v>538230</v>
      </c>
      <c r="R165" s="86">
        <v>0</v>
      </c>
      <c r="S165" s="86">
        <v>0</v>
      </c>
      <c r="T165" s="86">
        <v>0</v>
      </c>
      <c r="U165" s="86">
        <v>0</v>
      </c>
      <c r="V165" s="87">
        <v>0</v>
      </c>
      <c r="W165" s="86">
        <v>52</v>
      </c>
      <c r="X165" s="86">
        <v>1501</v>
      </c>
      <c r="Y165" s="86">
        <v>114</v>
      </c>
      <c r="Z165" s="86">
        <v>1387</v>
      </c>
      <c r="AA165" s="87">
        <v>9078</v>
      </c>
      <c r="AB165" s="69">
        <v>0</v>
      </c>
      <c r="AC165" s="69">
        <v>0</v>
      </c>
      <c r="AD165" s="69">
        <v>0</v>
      </c>
      <c r="AE165" s="69">
        <v>0</v>
      </c>
      <c r="AF165" s="77">
        <v>0</v>
      </c>
      <c r="AG165" s="68">
        <v>114</v>
      </c>
      <c r="AH165" s="69">
        <v>3619</v>
      </c>
      <c r="AI165" s="69">
        <v>227</v>
      </c>
      <c r="AJ165" s="69">
        <v>3392</v>
      </c>
      <c r="AK165" s="77">
        <v>14370</v>
      </c>
      <c r="AL165" s="68">
        <v>1</v>
      </c>
      <c r="AM165" s="69">
        <v>5</v>
      </c>
      <c r="AN165" s="69">
        <v>0</v>
      </c>
      <c r="AO165" s="69">
        <v>5</v>
      </c>
      <c r="AP165" s="77">
        <v>10</v>
      </c>
    </row>
    <row r="166" spans="1:42" ht="15.75" customHeight="1" x14ac:dyDescent="0.2">
      <c r="B166" s="65" t="s">
        <v>168</v>
      </c>
      <c r="C166" s="94">
        <v>0</v>
      </c>
      <c r="D166" s="95">
        <v>0</v>
      </c>
      <c r="E166" s="95">
        <v>0</v>
      </c>
      <c r="F166" s="95">
        <v>0</v>
      </c>
      <c r="G166" s="149">
        <v>0</v>
      </c>
      <c r="H166" s="131">
        <v>2</v>
      </c>
      <c r="I166" s="86">
        <v>15</v>
      </c>
      <c r="J166" s="86">
        <v>1</v>
      </c>
      <c r="K166" s="86">
        <v>14</v>
      </c>
      <c r="L166" s="87">
        <v>45</v>
      </c>
      <c r="M166" s="85">
        <v>17</v>
      </c>
      <c r="N166" s="86">
        <v>910</v>
      </c>
      <c r="O166" s="86">
        <v>18</v>
      </c>
      <c r="P166" s="86">
        <v>892</v>
      </c>
      <c r="Q166" s="87">
        <v>9544.3998413085938</v>
      </c>
      <c r="R166" s="86">
        <v>0</v>
      </c>
      <c r="S166" s="86">
        <v>0</v>
      </c>
      <c r="T166" s="86">
        <v>0</v>
      </c>
      <c r="U166" s="86">
        <v>0</v>
      </c>
      <c r="V166" s="87">
        <v>0</v>
      </c>
      <c r="W166" s="86">
        <v>3</v>
      </c>
      <c r="X166" s="86">
        <v>65</v>
      </c>
      <c r="Y166" s="86">
        <v>1</v>
      </c>
      <c r="Z166" s="86">
        <v>64</v>
      </c>
      <c r="AA166" s="87">
        <v>140</v>
      </c>
      <c r="AB166" s="69">
        <v>2</v>
      </c>
      <c r="AC166" s="69">
        <v>25</v>
      </c>
      <c r="AD166" s="69">
        <v>0</v>
      </c>
      <c r="AE166" s="69">
        <v>25</v>
      </c>
      <c r="AF166" s="77">
        <v>50</v>
      </c>
      <c r="AG166" s="68">
        <v>6</v>
      </c>
      <c r="AH166" s="69">
        <v>119</v>
      </c>
      <c r="AI166" s="69">
        <v>1</v>
      </c>
      <c r="AJ166" s="69">
        <v>118</v>
      </c>
      <c r="AK166" s="77">
        <v>553</v>
      </c>
      <c r="AL166" s="68">
        <v>0</v>
      </c>
      <c r="AM166" s="69">
        <v>0</v>
      </c>
      <c r="AN166" s="69">
        <v>0</v>
      </c>
      <c r="AO166" s="69">
        <v>0</v>
      </c>
      <c r="AP166" s="77">
        <v>0</v>
      </c>
    </row>
    <row r="167" spans="1:42" ht="15.75" customHeight="1" x14ac:dyDescent="0.2">
      <c r="B167" s="65" t="s">
        <v>169</v>
      </c>
      <c r="C167" s="94">
        <v>255</v>
      </c>
      <c r="D167" s="95">
        <v>17651.5</v>
      </c>
      <c r="E167" s="95">
        <v>2054</v>
      </c>
      <c r="F167" s="95">
        <v>15597.5</v>
      </c>
      <c r="G167" s="148">
        <v>279195</v>
      </c>
      <c r="H167" s="131">
        <v>4</v>
      </c>
      <c r="I167" s="86">
        <v>104</v>
      </c>
      <c r="J167" s="86">
        <v>12</v>
      </c>
      <c r="K167" s="86">
        <v>92</v>
      </c>
      <c r="L167" s="87">
        <v>750</v>
      </c>
      <c r="M167" s="85">
        <v>268</v>
      </c>
      <c r="N167" s="86">
        <v>11199</v>
      </c>
      <c r="O167" s="86">
        <v>2868.5</v>
      </c>
      <c r="P167" s="86">
        <v>8330.5</v>
      </c>
      <c r="Q167" s="87">
        <v>149949</v>
      </c>
      <c r="R167" s="86">
        <v>36</v>
      </c>
      <c r="S167" s="86">
        <v>888.5</v>
      </c>
      <c r="T167" s="86">
        <v>143.5</v>
      </c>
      <c r="U167" s="86">
        <v>745</v>
      </c>
      <c r="V167" s="87">
        <v>2585</v>
      </c>
      <c r="W167" s="86">
        <v>64</v>
      </c>
      <c r="X167" s="86">
        <v>1710</v>
      </c>
      <c r="Y167" s="86">
        <v>143</v>
      </c>
      <c r="Z167" s="86">
        <v>1567</v>
      </c>
      <c r="AA167" s="87">
        <v>6741</v>
      </c>
      <c r="AB167" s="69">
        <v>15</v>
      </c>
      <c r="AC167" s="69">
        <v>312</v>
      </c>
      <c r="AD167" s="69">
        <v>16</v>
      </c>
      <c r="AE167" s="69">
        <v>296</v>
      </c>
      <c r="AF167" s="77">
        <v>965</v>
      </c>
      <c r="AG167" s="68">
        <v>14</v>
      </c>
      <c r="AH167" s="69">
        <v>143</v>
      </c>
      <c r="AI167" s="69">
        <v>15.5</v>
      </c>
      <c r="AJ167" s="69">
        <v>127.5</v>
      </c>
      <c r="AK167" s="77">
        <v>310</v>
      </c>
      <c r="AL167" s="68">
        <v>0</v>
      </c>
      <c r="AM167" s="69">
        <v>0</v>
      </c>
      <c r="AN167" s="69">
        <v>0</v>
      </c>
      <c r="AO167" s="69">
        <v>0</v>
      </c>
      <c r="AP167" s="77">
        <v>0</v>
      </c>
    </row>
    <row r="168" spans="1:42" ht="15.75" customHeight="1" x14ac:dyDescent="0.2">
      <c r="B168" s="65" t="s">
        <v>170</v>
      </c>
      <c r="C168" s="94">
        <v>382</v>
      </c>
      <c r="D168" s="95">
        <v>30220</v>
      </c>
      <c r="E168" s="95">
        <v>1166</v>
      </c>
      <c r="F168" s="95">
        <v>29054</v>
      </c>
      <c r="G168" s="148">
        <v>581080</v>
      </c>
      <c r="H168" s="131">
        <v>0</v>
      </c>
      <c r="I168" s="86">
        <v>0</v>
      </c>
      <c r="J168" s="86">
        <v>0</v>
      </c>
      <c r="K168" s="86">
        <v>0</v>
      </c>
      <c r="L168" s="87">
        <v>0</v>
      </c>
      <c r="M168" s="85">
        <v>408</v>
      </c>
      <c r="N168" s="86">
        <v>14788</v>
      </c>
      <c r="O168" s="86">
        <v>1807</v>
      </c>
      <c r="P168" s="86">
        <v>12981</v>
      </c>
      <c r="Q168" s="87">
        <v>298563</v>
      </c>
      <c r="R168" s="86">
        <v>1</v>
      </c>
      <c r="S168" s="86">
        <v>5</v>
      </c>
      <c r="T168" s="86">
        <v>0</v>
      </c>
      <c r="U168" s="86">
        <v>5</v>
      </c>
      <c r="V168" s="87">
        <v>25</v>
      </c>
      <c r="W168" s="86">
        <v>11</v>
      </c>
      <c r="X168" s="86">
        <v>134</v>
      </c>
      <c r="Y168" s="86">
        <v>12</v>
      </c>
      <c r="Z168" s="86">
        <v>122</v>
      </c>
      <c r="AA168" s="87">
        <v>710</v>
      </c>
      <c r="AB168" s="69">
        <v>0</v>
      </c>
      <c r="AC168" s="69">
        <v>0</v>
      </c>
      <c r="AD168" s="69">
        <v>0</v>
      </c>
      <c r="AE168" s="69">
        <v>0</v>
      </c>
      <c r="AF168" s="77">
        <v>0</v>
      </c>
      <c r="AG168" s="68">
        <v>0</v>
      </c>
      <c r="AH168" s="69">
        <v>0</v>
      </c>
      <c r="AI168" s="69">
        <v>0</v>
      </c>
      <c r="AJ168" s="69">
        <v>0</v>
      </c>
      <c r="AK168" s="77">
        <v>0</v>
      </c>
      <c r="AL168" s="68">
        <v>4</v>
      </c>
      <c r="AM168" s="69">
        <v>35</v>
      </c>
      <c r="AN168" s="69">
        <v>9</v>
      </c>
      <c r="AO168" s="69">
        <v>26</v>
      </c>
      <c r="AP168" s="77">
        <v>75</v>
      </c>
    </row>
    <row r="169" spans="1:42" ht="15.75" customHeight="1" x14ac:dyDescent="0.2">
      <c r="B169" s="65" t="s">
        <v>171</v>
      </c>
      <c r="C169" s="94">
        <v>0</v>
      </c>
      <c r="D169" s="95">
        <v>0</v>
      </c>
      <c r="E169" s="95">
        <v>0</v>
      </c>
      <c r="F169" s="95">
        <v>0</v>
      </c>
      <c r="G169" s="149">
        <v>0</v>
      </c>
      <c r="H169" s="131">
        <v>18</v>
      </c>
      <c r="I169" s="86">
        <v>796</v>
      </c>
      <c r="J169" s="86">
        <v>266</v>
      </c>
      <c r="K169" s="86">
        <v>530</v>
      </c>
      <c r="L169" s="87">
        <v>2525</v>
      </c>
      <c r="M169" s="85">
        <v>112</v>
      </c>
      <c r="N169" s="86">
        <v>6347</v>
      </c>
      <c r="O169" s="86">
        <v>494</v>
      </c>
      <c r="P169" s="86">
        <v>5853</v>
      </c>
      <c r="Q169" s="87">
        <v>108573.14569473267</v>
      </c>
      <c r="R169" s="86">
        <v>7</v>
      </c>
      <c r="S169" s="86">
        <v>172</v>
      </c>
      <c r="T169" s="86">
        <v>0</v>
      </c>
      <c r="U169" s="86">
        <v>172</v>
      </c>
      <c r="V169" s="87">
        <v>660</v>
      </c>
      <c r="W169" s="86">
        <v>2</v>
      </c>
      <c r="X169" s="86">
        <v>18</v>
      </c>
      <c r="Y169" s="86">
        <v>0</v>
      </c>
      <c r="Z169" s="86">
        <v>18</v>
      </c>
      <c r="AA169" s="87">
        <v>140</v>
      </c>
      <c r="AB169" s="69">
        <v>9</v>
      </c>
      <c r="AC169" s="69">
        <v>106</v>
      </c>
      <c r="AD169" s="69">
        <v>51</v>
      </c>
      <c r="AE169" s="69">
        <v>55</v>
      </c>
      <c r="AF169" s="77">
        <v>219</v>
      </c>
      <c r="AG169" s="68">
        <v>42</v>
      </c>
      <c r="AH169" s="69">
        <v>560</v>
      </c>
      <c r="AI169" s="69">
        <v>20</v>
      </c>
      <c r="AJ169" s="69">
        <v>540</v>
      </c>
      <c r="AK169" s="77">
        <v>3706</v>
      </c>
      <c r="AL169" s="68">
        <v>0</v>
      </c>
      <c r="AM169" s="69">
        <v>0</v>
      </c>
      <c r="AN169" s="69">
        <v>0</v>
      </c>
      <c r="AO169" s="69">
        <v>0</v>
      </c>
      <c r="AP169" s="77">
        <v>0</v>
      </c>
    </row>
    <row r="170" spans="1:42" ht="15.75" customHeight="1" x14ac:dyDescent="0.2">
      <c r="B170" s="65" t="s">
        <v>172</v>
      </c>
      <c r="C170" s="94">
        <v>117</v>
      </c>
      <c r="D170" s="95">
        <v>4952</v>
      </c>
      <c r="E170" s="95">
        <v>452</v>
      </c>
      <c r="F170" s="95">
        <v>4500</v>
      </c>
      <c r="G170" s="148">
        <v>90000</v>
      </c>
      <c r="H170" s="131">
        <v>0</v>
      </c>
      <c r="I170" s="86">
        <v>0</v>
      </c>
      <c r="J170" s="86">
        <v>0</v>
      </c>
      <c r="K170" s="86">
        <v>0</v>
      </c>
      <c r="L170" s="87">
        <v>0</v>
      </c>
      <c r="M170" s="85">
        <v>280</v>
      </c>
      <c r="N170" s="86">
        <v>15995</v>
      </c>
      <c r="O170" s="86">
        <v>3480</v>
      </c>
      <c r="P170" s="86">
        <v>12515</v>
      </c>
      <c r="Q170" s="87">
        <v>290348.01191711426</v>
      </c>
      <c r="R170" s="86">
        <v>1</v>
      </c>
      <c r="S170" s="86">
        <v>17</v>
      </c>
      <c r="T170" s="86">
        <v>5</v>
      </c>
      <c r="U170" s="86">
        <v>12</v>
      </c>
      <c r="V170" s="87">
        <v>85</v>
      </c>
      <c r="W170" s="86">
        <v>0</v>
      </c>
      <c r="X170" s="86">
        <v>0</v>
      </c>
      <c r="Y170" s="86">
        <v>0</v>
      </c>
      <c r="Z170" s="86">
        <v>0</v>
      </c>
      <c r="AA170" s="87">
        <v>0</v>
      </c>
      <c r="AB170" s="69">
        <v>1</v>
      </c>
      <c r="AC170" s="69">
        <v>17</v>
      </c>
      <c r="AD170" s="69">
        <v>7</v>
      </c>
      <c r="AE170" s="69">
        <v>10</v>
      </c>
      <c r="AF170" s="77">
        <v>20</v>
      </c>
      <c r="AG170" s="68">
        <v>0</v>
      </c>
      <c r="AH170" s="69">
        <v>0</v>
      </c>
      <c r="AI170" s="69">
        <v>0</v>
      </c>
      <c r="AJ170" s="69">
        <v>0</v>
      </c>
      <c r="AK170" s="77">
        <v>0</v>
      </c>
      <c r="AL170" s="68">
        <v>0</v>
      </c>
      <c r="AM170" s="69">
        <v>0</v>
      </c>
      <c r="AN170" s="69">
        <v>0</v>
      </c>
      <c r="AO170" s="69">
        <v>0</v>
      </c>
      <c r="AP170" s="77">
        <v>0</v>
      </c>
    </row>
    <row r="171" spans="1:42" ht="15.75" customHeight="1" x14ac:dyDescent="0.2">
      <c r="B171" s="65" t="s">
        <v>173</v>
      </c>
      <c r="C171" s="94">
        <v>151</v>
      </c>
      <c r="D171" s="95">
        <v>7768</v>
      </c>
      <c r="E171" s="95">
        <v>508.20000000298023</v>
      </c>
      <c r="F171" s="95">
        <v>7259.7999992370605</v>
      </c>
      <c r="G171" s="148">
        <v>124143</v>
      </c>
      <c r="H171" s="131">
        <v>3</v>
      </c>
      <c r="I171" s="86">
        <v>85</v>
      </c>
      <c r="J171" s="86">
        <v>9</v>
      </c>
      <c r="K171" s="86">
        <v>76</v>
      </c>
      <c r="L171" s="87">
        <v>570</v>
      </c>
      <c r="M171" s="85">
        <v>288</v>
      </c>
      <c r="N171" s="86">
        <v>16503</v>
      </c>
      <c r="O171" s="86">
        <v>1453.9</v>
      </c>
      <c r="P171" s="86">
        <v>15049.099998474121</v>
      </c>
      <c r="Q171" s="87">
        <v>346129.29998779297</v>
      </c>
      <c r="R171" s="86">
        <v>12</v>
      </c>
      <c r="S171" s="86">
        <v>684</v>
      </c>
      <c r="T171" s="86">
        <v>7</v>
      </c>
      <c r="U171" s="86">
        <v>677</v>
      </c>
      <c r="V171" s="87">
        <v>4762</v>
      </c>
      <c r="W171" s="86">
        <v>30</v>
      </c>
      <c r="X171" s="86">
        <v>809</v>
      </c>
      <c r="Y171" s="86">
        <v>69</v>
      </c>
      <c r="Z171" s="86">
        <v>740</v>
      </c>
      <c r="AA171" s="87">
        <v>3136</v>
      </c>
      <c r="AB171" s="69">
        <v>1</v>
      </c>
      <c r="AC171" s="69">
        <v>17</v>
      </c>
      <c r="AD171" s="69">
        <v>0</v>
      </c>
      <c r="AE171" s="69">
        <v>17</v>
      </c>
      <c r="AF171" s="77">
        <v>100</v>
      </c>
      <c r="AG171" s="68">
        <v>0</v>
      </c>
      <c r="AH171" s="69">
        <v>0</v>
      </c>
      <c r="AI171" s="69">
        <v>0</v>
      </c>
      <c r="AJ171" s="69">
        <v>0</v>
      </c>
      <c r="AK171" s="77">
        <v>0</v>
      </c>
      <c r="AL171" s="68">
        <v>1</v>
      </c>
      <c r="AM171" s="69">
        <v>15</v>
      </c>
      <c r="AN171" s="69">
        <v>1</v>
      </c>
      <c r="AO171" s="69">
        <v>14</v>
      </c>
      <c r="AP171" s="77">
        <v>50</v>
      </c>
    </row>
    <row r="172" spans="1:42" ht="15.75" customHeight="1" x14ac:dyDescent="0.2">
      <c r="B172" s="65" t="s">
        <v>174</v>
      </c>
      <c r="C172" s="94">
        <v>23</v>
      </c>
      <c r="D172" s="95">
        <v>800</v>
      </c>
      <c r="E172" s="95">
        <v>65</v>
      </c>
      <c r="F172" s="95">
        <v>735</v>
      </c>
      <c r="G172" s="148">
        <v>11025</v>
      </c>
      <c r="H172" s="131">
        <v>2</v>
      </c>
      <c r="I172" s="86">
        <v>20</v>
      </c>
      <c r="J172" s="86">
        <v>3</v>
      </c>
      <c r="K172" s="86">
        <v>17</v>
      </c>
      <c r="L172" s="87">
        <v>90</v>
      </c>
      <c r="M172" s="85">
        <v>366</v>
      </c>
      <c r="N172" s="86">
        <v>14007</v>
      </c>
      <c r="O172" s="86">
        <v>1896</v>
      </c>
      <c r="P172" s="86">
        <v>12111</v>
      </c>
      <c r="Q172" s="87">
        <v>224053.5</v>
      </c>
      <c r="R172" s="86">
        <v>0</v>
      </c>
      <c r="S172" s="86">
        <v>0</v>
      </c>
      <c r="T172" s="86">
        <v>0</v>
      </c>
      <c r="U172" s="86">
        <v>0</v>
      </c>
      <c r="V172" s="87">
        <v>0</v>
      </c>
      <c r="W172" s="86">
        <v>1</v>
      </c>
      <c r="X172" s="86">
        <v>15</v>
      </c>
      <c r="Y172" s="86">
        <v>5</v>
      </c>
      <c r="Z172" s="86">
        <v>10</v>
      </c>
      <c r="AA172" s="87">
        <v>20</v>
      </c>
      <c r="AB172" s="69">
        <v>3</v>
      </c>
      <c r="AC172" s="69">
        <v>65</v>
      </c>
      <c r="AD172" s="69">
        <v>0</v>
      </c>
      <c r="AE172" s="69">
        <v>65</v>
      </c>
      <c r="AF172" s="77">
        <v>270</v>
      </c>
      <c r="AG172" s="68">
        <v>75</v>
      </c>
      <c r="AH172" s="69">
        <v>2679</v>
      </c>
      <c r="AI172" s="69">
        <v>544</v>
      </c>
      <c r="AJ172" s="69">
        <v>2135</v>
      </c>
      <c r="AK172" s="77">
        <v>7873</v>
      </c>
      <c r="AL172" s="68">
        <v>2</v>
      </c>
      <c r="AM172" s="69">
        <v>15</v>
      </c>
      <c r="AN172" s="69">
        <v>0</v>
      </c>
      <c r="AO172" s="69">
        <v>15</v>
      </c>
      <c r="AP172" s="77">
        <v>57</v>
      </c>
    </row>
    <row r="173" spans="1:42" ht="15.75" customHeight="1" x14ac:dyDescent="0.2">
      <c r="B173" s="65" t="s">
        <v>175</v>
      </c>
      <c r="C173" s="94">
        <v>79</v>
      </c>
      <c r="D173" s="95">
        <v>2245</v>
      </c>
      <c r="E173" s="95">
        <v>68</v>
      </c>
      <c r="F173" s="95">
        <v>2177</v>
      </c>
      <c r="G173" s="148">
        <v>32437</v>
      </c>
      <c r="H173" s="131">
        <v>11</v>
      </c>
      <c r="I173" s="86">
        <v>210</v>
      </c>
      <c r="J173" s="86">
        <v>18</v>
      </c>
      <c r="K173" s="86">
        <v>192</v>
      </c>
      <c r="L173" s="87">
        <v>1168</v>
      </c>
      <c r="M173" s="85">
        <v>515</v>
      </c>
      <c r="N173" s="86">
        <v>40510</v>
      </c>
      <c r="O173" s="86">
        <v>1758</v>
      </c>
      <c r="P173" s="86">
        <v>38752</v>
      </c>
      <c r="Q173" s="87">
        <v>484400</v>
      </c>
      <c r="R173" s="86">
        <v>0</v>
      </c>
      <c r="S173" s="86">
        <v>0</v>
      </c>
      <c r="T173" s="86">
        <v>0</v>
      </c>
      <c r="U173" s="86">
        <v>0</v>
      </c>
      <c r="V173" s="87">
        <v>0</v>
      </c>
      <c r="W173" s="86">
        <v>0</v>
      </c>
      <c r="X173" s="86">
        <v>0</v>
      </c>
      <c r="Y173" s="86">
        <v>0</v>
      </c>
      <c r="Z173" s="86">
        <v>0</v>
      </c>
      <c r="AA173" s="87">
        <v>0</v>
      </c>
      <c r="AB173" s="69">
        <v>2</v>
      </c>
      <c r="AC173" s="69">
        <v>12</v>
      </c>
      <c r="AD173" s="69">
        <v>2</v>
      </c>
      <c r="AE173" s="69">
        <v>10</v>
      </c>
      <c r="AF173" s="77">
        <v>46</v>
      </c>
      <c r="AG173" s="68">
        <v>148</v>
      </c>
      <c r="AH173" s="69">
        <v>7551</v>
      </c>
      <c r="AI173" s="69">
        <v>392</v>
      </c>
      <c r="AJ173" s="69">
        <v>7159</v>
      </c>
      <c r="AK173" s="77">
        <v>31872</v>
      </c>
      <c r="AL173" s="68">
        <v>5</v>
      </c>
      <c r="AM173" s="69">
        <v>75</v>
      </c>
      <c r="AN173" s="69">
        <v>46</v>
      </c>
      <c r="AO173" s="69">
        <v>29</v>
      </c>
      <c r="AP173" s="77">
        <v>79</v>
      </c>
    </row>
    <row r="174" spans="1:42" ht="15.75" customHeight="1" x14ac:dyDescent="0.2">
      <c r="B174" s="65" t="s">
        <v>176</v>
      </c>
      <c r="C174" s="94">
        <v>82</v>
      </c>
      <c r="D174" s="95">
        <v>2348</v>
      </c>
      <c r="E174" s="95">
        <v>266</v>
      </c>
      <c r="F174" s="95">
        <v>2082</v>
      </c>
      <c r="G174" s="148">
        <v>41640</v>
      </c>
      <c r="H174" s="131">
        <v>16</v>
      </c>
      <c r="I174" s="86">
        <v>223</v>
      </c>
      <c r="J174" s="86">
        <v>46.5</v>
      </c>
      <c r="K174" s="86">
        <v>176.5</v>
      </c>
      <c r="L174" s="87">
        <v>1883</v>
      </c>
      <c r="M174" s="85">
        <v>383</v>
      </c>
      <c r="N174" s="86">
        <v>24145</v>
      </c>
      <c r="O174" s="86">
        <v>3904.9</v>
      </c>
      <c r="P174" s="86">
        <v>20240.100002288818</v>
      </c>
      <c r="Q174" s="87">
        <v>540410.68718338013</v>
      </c>
      <c r="R174" s="86">
        <v>4</v>
      </c>
      <c r="S174" s="86">
        <v>34</v>
      </c>
      <c r="T174" s="86">
        <v>2.5</v>
      </c>
      <c r="U174" s="86">
        <v>31.5</v>
      </c>
      <c r="V174" s="87">
        <v>102</v>
      </c>
      <c r="W174" s="86">
        <v>0</v>
      </c>
      <c r="X174" s="86">
        <v>0</v>
      </c>
      <c r="Y174" s="86">
        <v>0</v>
      </c>
      <c r="Z174" s="86">
        <v>0</v>
      </c>
      <c r="AA174" s="87">
        <v>0</v>
      </c>
      <c r="AB174" s="69">
        <v>1</v>
      </c>
      <c r="AC174" s="69">
        <v>1</v>
      </c>
      <c r="AD174" s="69">
        <v>0</v>
      </c>
      <c r="AE174" s="69">
        <v>1</v>
      </c>
      <c r="AF174" s="77">
        <v>5</v>
      </c>
      <c r="AG174" s="68">
        <v>7</v>
      </c>
      <c r="AH174" s="69">
        <v>112</v>
      </c>
      <c r="AI174" s="69">
        <v>6</v>
      </c>
      <c r="AJ174" s="69">
        <v>106</v>
      </c>
      <c r="AK174" s="77">
        <v>308</v>
      </c>
      <c r="AL174" s="68">
        <v>0</v>
      </c>
      <c r="AM174" s="69">
        <v>0</v>
      </c>
      <c r="AN174" s="69">
        <v>0</v>
      </c>
      <c r="AO174" s="69">
        <v>0</v>
      </c>
      <c r="AP174" s="77">
        <v>0</v>
      </c>
    </row>
    <row r="175" spans="1:42" s="35" customFormat="1" ht="15.75" customHeight="1" x14ac:dyDescent="0.2">
      <c r="A175" s="1" t="s">
        <v>177</v>
      </c>
      <c r="B175" s="34" t="s">
        <v>12</v>
      </c>
      <c r="C175" s="67">
        <v>1187</v>
      </c>
      <c r="D175" s="62">
        <v>77852.5</v>
      </c>
      <c r="E175" s="62">
        <v>5149</v>
      </c>
      <c r="F175" s="62">
        <v>72703.5</v>
      </c>
      <c r="G175" s="147">
        <v>1409844</v>
      </c>
      <c r="H175" s="49">
        <v>182</v>
      </c>
      <c r="I175" s="62">
        <v>5361</v>
      </c>
      <c r="J175" s="62">
        <v>1018.1</v>
      </c>
      <c r="K175" s="62">
        <v>4342.8999996185303</v>
      </c>
      <c r="L175" s="72">
        <v>42146</v>
      </c>
      <c r="M175" s="67">
        <v>1869</v>
      </c>
      <c r="N175" s="62">
        <v>101370.5</v>
      </c>
      <c r="O175" s="62">
        <v>12924.1</v>
      </c>
      <c r="P175" s="62">
        <v>88446.39999961853</v>
      </c>
      <c r="Q175" s="72">
        <v>1956636.3899688721</v>
      </c>
      <c r="R175" s="80">
        <v>14</v>
      </c>
      <c r="S175" s="80">
        <v>265</v>
      </c>
      <c r="T175" s="80">
        <v>19.5</v>
      </c>
      <c r="U175" s="80">
        <v>245.5</v>
      </c>
      <c r="V175" s="81">
        <v>1286</v>
      </c>
      <c r="W175" s="80">
        <v>31</v>
      </c>
      <c r="X175" s="80">
        <v>464</v>
      </c>
      <c r="Y175" s="80">
        <v>74</v>
      </c>
      <c r="Z175" s="80">
        <v>390</v>
      </c>
      <c r="AA175" s="81">
        <v>1484</v>
      </c>
      <c r="AB175" s="80">
        <v>377</v>
      </c>
      <c r="AC175" s="80">
        <v>14855.75</v>
      </c>
      <c r="AD175" s="80">
        <v>699.5</v>
      </c>
      <c r="AE175" s="80">
        <v>14156.249999046326</v>
      </c>
      <c r="AF175" s="81">
        <v>101675</v>
      </c>
      <c r="AG175" s="79">
        <v>17</v>
      </c>
      <c r="AH175" s="80">
        <v>219</v>
      </c>
      <c r="AI175" s="80">
        <v>17.100000001490116</v>
      </c>
      <c r="AJ175" s="80">
        <v>201.90000009536743</v>
      </c>
      <c r="AK175" s="81">
        <v>747</v>
      </c>
      <c r="AL175" s="79">
        <v>115</v>
      </c>
      <c r="AM175" s="80">
        <v>1262</v>
      </c>
      <c r="AN175" s="80">
        <v>205.2</v>
      </c>
      <c r="AO175" s="80">
        <v>1056.7999992370605</v>
      </c>
      <c r="AP175" s="81">
        <v>4582</v>
      </c>
    </row>
    <row r="176" spans="1:42" ht="15.75" customHeight="1" x14ac:dyDescent="0.2">
      <c r="B176" s="65" t="s">
        <v>178</v>
      </c>
      <c r="C176" s="94">
        <v>163</v>
      </c>
      <c r="D176" s="95">
        <v>10339.5</v>
      </c>
      <c r="E176" s="95">
        <v>119</v>
      </c>
      <c r="F176" s="95">
        <v>10220.5</v>
      </c>
      <c r="G176" s="148">
        <v>168638</v>
      </c>
      <c r="H176" s="131">
        <v>70</v>
      </c>
      <c r="I176" s="86">
        <v>2071</v>
      </c>
      <c r="J176" s="86">
        <v>130</v>
      </c>
      <c r="K176" s="86">
        <v>1941</v>
      </c>
      <c r="L176" s="87">
        <v>20476</v>
      </c>
      <c r="M176" s="85">
        <v>177</v>
      </c>
      <c r="N176" s="86">
        <v>3785</v>
      </c>
      <c r="O176" s="86">
        <v>545.5</v>
      </c>
      <c r="P176" s="86">
        <v>3239.5</v>
      </c>
      <c r="Q176" s="87">
        <v>56691.25</v>
      </c>
      <c r="R176" s="86">
        <v>3</v>
      </c>
      <c r="S176" s="86">
        <v>19</v>
      </c>
      <c r="T176" s="86">
        <v>5</v>
      </c>
      <c r="U176" s="86">
        <v>14</v>
      </c>
      <c r="V176" s="87">
        <v>81</v>
      </c>
      <c r="W176" s="86">
        <v>17</v>
      </c>
      <c r="X176" s="86">
        <v>81</v>
      </c>
      <c r="Y176" s="86">
        <v>0</v>
      </c>
      <c r="Z176" s="86">
        <v>81</v>
      </c>
      <c r="AA176" s="87">
        <v>315</v>
      </c>
      <c r="AB176" s="69">
        <v>233</v>
      </c>
      <c r="AC176" s="69">
        <v>9921</v>
      </c>
      <c r="AD176" s="69">
        <v>272.5</v>
      </c>
      <c r="AE176" s="69">
        <v>9648.4999990463257</v>
      </c>
      <c r="AF176" s="77">
        <v>75310</v>
      </c>
      <c r="AG176" s="68">
        <v>9</v>
      </c>
      <c r="AH176" s="69">
        <v>106</v>
      </c>
      <c r="AI176" s="69">
        <v>1.1000000014901161</v>
      </c>
      <c r="AJ176" s="69">
        <v>104.90000009536743</v>
      </c>
      <c r="AK176" s="77">
        <v>349</v>
      </c>
      <c r="AL176" s="68">
        <v>40</v>
      </c>
      <c r="AM176" s="69">
        <v>359</v>
      </c>
      <c r="AN176" s="69">
        <v>6.2</v>
      </c>
      <c r="AO176" s="69">
        <v>352.79999923706055</v>
      </c>
      <c r="AP176" s="77">
        <v>2210</v>
      </c>
    </row>
    <row r="177" spans="1:42" ht="15.75" customHeight="1" x14ac:dyDescent="0.2">
      <c r="B177" s="65" t="s">
        <v>179</v>
      </c>
      <c r="C177" s="94">
        <v>73</v>
      </c>
      <c r="D177" s="95">
        <v>5270</v>
      </c>
      <c r="E177" s="95">
        <v>549</v>
      </c>
      <c r="F177" s="95">
        <v>4721</v>
      </c>
      <c r="G177" s="148">
        <v>103862</v>
      </c>
      <c r="H177" s="131">
        <v>0</v>
      </c>
      <c r="I177" s="86">
        <v>0</v>
      </c>
      <c r="J177" s="86">
        <v>0</v>
      </c>
      <c r="K177" s="86">
        <v>0</v>
      </c>
      <c r="L177" s="87">
        <v>0</v>
      </c>
      <c r="M177" s="85">
        <v>228</v>
      </c>
      <c r="N177" s="86">
        <v>11931</v>
      </c>
      <c r="O177" s="86">
        <v>1299</v>
      </c>
      <c r="P177" s="86">
        <v>10632</v>
      </c>
      <c r="Q177" s="87">
        <v>246875.03336334229</v>
      </c>
      <c r="R177" s="86">
        <v>1</v>
      </c>
      <c r="S177" s="86">
        <v>5</v>
      </c>
      <c r="T177" s="86">
        <v>2</v>
      </c>
      <c r="U177" s="86">
        <v>3</v>
      </c>
      <c r="V177" s="87">
        <v>4</v>
      </c>
      <c r="W177" s="86">
        <v>1</v>
      </c>
      <c r="X177" s="86">
        <v>20</v>
      </c>
      <c r="Y177" s="86">
        <v>5</v>
      </c>
      <c r="Z177" s="86">
        <v>15</v>
      </c>
      <c r="AA177" s="87">
        <v>30</v>
      </c>
      <c r="AB177" s="69">
        <v>1</v>
      </c>
      <c r="AC177" s="69">
        <v>40</v>
      </c>
      <c r="AD177" s="69">
        <v>3</v>
      </c>
      <c r="AE177" s="69">
        <v>37</v>
      </c>
      <c r="AF177" s="77">
        <v>150</v>
      </c>
      <c r="AG177" s="68">
        <v>0</v>
      </c>
      <c r="AH177" s="69">
        <v>0</v>
      </c>
      <c r="AI177" s="69">
        <v>0</v>
      </c>
      <c r="AJ177" s="69">
        <v>0</v>
      </c>
      <c r="AK177" s="77">
        <v>0</v>
      </c>
      <c r="AL177" s="68">
        <v>15</v>
      </c>
      <c r="AM177" s="69">
        <v>235</v>
      </c>
      <c r="AN177" s="69">
        <v>54</v>
      </c>
      <c r="AO177" s="69">
        <v>181</v>
      </c>
      <c r="AP177" s="77">
        <v>566</v>
      </c>
    </row>
    <row r="178" spans="1:42" ht="15.75" customHeight="1" x14ac:dyDescent="0.2">
      <c r="B178" s="65" t="s">
        <v>180</v>
      </c>
      <c r="C178" s="94">
        <v>170</v>
      </c>
      <c r="D178" s="95">
        <v>10380</v>
      </c>
      <c r="E178" s="95">
        <v>1146</v>
      </c>
      <c r="F178" s="95">
        <v>9234</v>
      </c>
      <c r="G178" s="148">
        <v>189851</v>
      </c>
      <c r="H178" s="131">
        <v>6</v>
      </c>
      <c r="I178" s="86">
        <v>124</v>
      </c>
      <c r="J178" s="86">
        <v>15.1</v>
      </c>
      <c r="K178" s="86">
        <v>108.89999961853027</v>
      </c>
      <c r="L178" s="87">
        <v>704</v>
      </c>
      <c r="M178" s="85">
        <v>490</v>
      </c>
      <c r="N178" s="86">
        <v>35834</v>
      </c>
      <c r="O178" s="86">
        <v>5074.3500000000004</v>
      </c>
      <c r="P178" s="86">
        <v>30759.64999961853</v>
      </c>
      <c r="Q178" s="87">
        <v>728388.51638793945</v>
      </c>
      <c r="R178" s="86">
        <v>3</v>
      </c>
      <c r="S178" s="86">
        <v>59</v>
      </c>
      <c r="T178" s="86">
        <v>2</v>
      </c>
      <c r="U178" s="86">
        <v>57</v>
      </c>
      <c r="V178" s="87">
        <v>185</v>
      </c>
      <c r="W178" s="86">
        <v>7</v>
      </c>
      <c r="X178" s="86">
        <v>170</v>
      </c>
      <c r="Y178" s="86">
        <v>22</v>
      </c>
      <c r="Z178" s="86">
        <v>148</v>
      </c>
      <c r="AA178" s="87">
        <v>534</v>
      </c>
      <c r="AB178" s="69">
        <v>9</v>
      </c>
      <c r="AC178" s="69">
        <v>276.25</v>
      </c>
      <c r="AD178" s="69">
        <v>8</v>
      </c>
      <c r="AE178" s="69">
        <v>268.25</v>
      </c>
      <c r="AF178" s="77">
        <v>684</v>
      </c>
      <c r="AG178" s="68">
        <v>0</v>
      </c>
      <c r="AH178" s="69">
        <v>0</v>
      </c>
      <c r="AI178" s="69">
        <v>0</v>
      </c>
      <c r="AJ178" s="69">
        <v>0</v>
      </c>
      <c r="AK178" s="77">
        <v>0</v>
      </c>
      <c r="AL178" s="68">
        <v>12</v>
      </c>
      <c r="AM178" s="69">
        <v>240</v>
      </c>
      <c r="AN178" s="69">
        <v>94</v>
      </c>
      <c r="AO178" s="69">
        <v>146</v>
      </c>
      <c r="AP178" s="77">
        <v>368</v>
      </c>
    </row>
    <row r="179" spans="1:42" ht="15.75" customHeight="1" x14ac:dyDescent="0.2">
      <c r="B179" s="65" t="s">
        <v>181</v>
      </c>
      <c r="C179" s="94">
        <v>142</v>
      </c>
      <c r="D179" s="95">
        <v>7168</v>
      </c>
      <c r="E179" s="95">
        <v>350</v>
      </c>
      <c r="F179" s="95">
        <v>6818</v>
      </c>
      <c r="G179" s="148">
        <v>133565</v>
      </c>
      <c r="H179" s="131">
        <v>2</v>
      </c>
      <c r="I179" s="86">
        <v>37</v>
      </c>
      <c r="J179" s="86">
        <v>0</v>
      </c>
      <c r="K179" s="86">
        <v>37</v>
      </c>
      <c r="L179" s="87">
        <v>390</v>
      </c>
      <c r="M179" s="85">
        <v>181</v>
      </c>
      <c r="N179" s="86">
        <v>9539</v>
      </c>
      <c r="O179" s="86">
        <v>786</v>
      </c>
      <c r="P179" s="86">
        <v>8753</v>
      </c>
      <c r="Q179" s="87">
        <v>177423.31457519531</v>
      </c>
      <c r="R179" s="86">
        <v>0</v>
      </c>
      <c r="S179" s="86">
        <v>0</v>
      </c>
      <c r="T179" s="86">
        <v>0</v>
      </c>
      <c r="U179" s="86">
        <v>0</v>
      </c>
      <c r="V179" s="87">
        <v>0</v>
      </c>
      <c r="W179" s="86">
        <v>0</v>
      </c>
      <c r="X179" s="86">
        <v>0</v>
      </c>
      <c r="Y179" s="86">
        <v>0</v>
      </c>
      <c r="Z179" s="86">
        <v>0</v>
      </c>
      <c r="AA179" s="87">
        <v>0</v>
      </c>
      <c r="AB179" s="69">
        <v>0</v>
      </c>
      <c r="AC179" s="69">
        <v>0</v>
      </c>
      <c r="AD179" s="69">
        <v>0</v>
      </c>
      <c r="AE179" s="69">
        <v>0</v>
      </c>
      <c r="AF179" s="77">
        <v>0</v>
      </c>
      <c r="AG179" s="68">
        <v>0</v>
      </c>
      <c r="AH179" s="69">
        <v>0</v>
      </c>
      <c r="AI179" s="69">
        <v>0</v>
      </c>
      <c r="AJ179" s="69">
        <v>0</v>
      </c>
      <c r="AK179" s="77">
        <v>0</v>
      </c>
      <c r="AL179" s="68">
        <v>10</v>
      </c>
      <c r="AM179" s="69">
        <v>159</v>
      </c>
      <c r="AN179" s="69">
        <v>10</v>
      </c>
      <c r="AO179" s="69">
        <v>149</v>
      </c>
      <c r="AP179" s="77">
        <v>624</v>
      </c>
    </row>
    <row r="180" spans="1:42" ht="15.75" customHeight="1" x14ac:dyDescent="0.2">
      <c r="B180" s="65" t="s">
        <v>182</v>
      </c>
      <c r="C180" s="94">
        <v>126</v>
      </c>
      <c r="D180" s="95">
        <v>4784</v>
      </c>
      <c r="E180" s="95">
        <v>515</v>
      </c>
      <c r="F180" s="95">
        <v>4269</v>
      </c>
      <c r="G180" s="148">
        <v>85380</v>
      </c>
      <c r="H180" s="131">
        <v>47</v>
      </c>
      <c r="I180" s="86">
        <v>1321</v>
      </c>
      <c r="J180" s="86">
        <v>389</v>
      </c>
      <c r="K180" s="86">
        <v>932</v>
      </c>
      <c r="L180" s="87">
        <v>8575</v>
      </c>
      <c r="M180" s="85">
        <v>259</v>
      </c>
      <c r="N180" s="86">
        <v>13613</v>
      </c>
      <c r="O180" s="86">
        <v>2478</v>
      </c>
      <c r="P180" s="86">
        <v>11135</v>
      </c>
      <c r="Q180" s="87">
        <v>265569.75204467773</v>
      </c>
      <c r="R180" s="86">
        <v>2</v>
      </c>
      <c r="S180" s="86">
        <v>13</v>
      </c>
      <c r="T180" s="86">
        <v>5.5</v>
      </c>
      <c r="U180" s="86">
        <v>7.5</v>
      </c>
      <c r="V180" s="87">
        <v>16</v>
      </c>
      <c r="W180" s="86">
        <v>0</v>
      </c>
      <c r="X180" s="86">
        <v>0</v>
      </c>
      <c r="Y180" s="86">
        <v>0</v>
      </c>
      <c r="Z180" s="86">
        <v>0</v>
      </c>
      <c r="AA180" s="87">
        <v>0</v>
      </c>
      <c r="AB180" s="69">
        <v>41</v>
      </c>
      <c r="AC180" s="69">
        <v>933</v>
      </c>
      <c r="AD180" s="69">
        <v>122</v>
      </c>
      <c r="AE180" s="69">
        <v>811</v>
      </c>
      <c r="AF180" s="77">
        <v>6325</v>
      </c>
      <c r="AG180" s="68">
        <v>0</v>
      </c>
      <c r="AH180" s="69">
        <v>0</v>
      </c>
      <c r="AI180" s="69">
        <v>0</v>
      </c>
      <c r="AJ180" s="69">
        <v>0</v>
      </c>
      <c r="AK180" s="77">
        <v>0</v>
      </c>
      <c r="AL180" s="68">
        <v>0</v>
      </c>
      <c r="AM180" s="69">
        <v>0</v>
      </c>
      <c r="AN180" s="69">
        <v>0</v>
      </c>
      <c r="AO180" s="69">
        <v>0</v>
      </c>
      <c r="AP180" s="77">
        <v>0</v>
      </c>
    </row>
    <row r="181" spans="1:42" ht="15.75" customHeight="1" x14ac:dyDescent="0.2">
      <c r="B181" s="65" t="s">
        <v>183</v>
      </c>
      <c r="C181" s="94">
        <v>151</v>
      </c>
      <c r="D181" s="95">
        <v>14187</v>
      </c>
      <c r="E181" s="95">
        <v>151</v>
      </c>
      <c r="F181" s="95">
        <v>14036</v>
      </c>
      <c r="G181" s="148">
        <v>273702</v>
      </c>
      <c r="H181" s="131">
        <v>0</v>
      </c>
      <c r="I181" s="86">
        <v>0</v>
      </c>
      <c r="J181" s="86">
        <v>0</v>
      </c>
      <c r="K181" s="86">
        <v>0</v>
      </c>
      <c r="L181" s="87">
        <v>0</v>
      </c>
      <c r="M181" s="85">
        <v>165</v>
      </c>
      <c r="N181" s="86">
        <v>10377</v>
      </c>
      <c r="O181" s="86">
        <v>333</v>
      </c>
      <c r="P181" s="86">
        <v>10044</v>
      </c>
      <c r="Q181" s="87">
        <v>185814</v>
      </c>
      <c r="R181" s="86">
        <v>4</v>
      </c>
      <c r="S181" s="86">
        <v>135</v>
      </c>
      <c r="T181" s="86">
        <v>0</v>
      </c>
      <c r="U181" s="86">
        <v>135</v>
      </c>
      <c r="V181" s="87">
        <v>800</v>
      </c>
      <c r="W181" s="86">
        <v>3</v>
      </c>
      <c r="X181" s="86">
        <v>75</v>
      </c>
      <c r="Y181" s="86">
        <v>0</v>
      </c>
      <c r="Z181" s="86">
        <v>75</v>
      </c>
      <c r="AA181" s="87">
        <v>335</v>
      </c>
      <c r="AB181" s="69">
        <v>1</v>
      </c>
      <c r="AC181" s="69">
        <v>30</v>
      </c>
      <c r="AD181" s="69">
        <v>5</v>
      </c>
      <c r="AE181" s="69">
        <v>25</v>
      </c>
      <c r="AF181" s="77">
        <v>150</v>
      </c>
      <c r="AG181" s="68">
        <v>0</v>
      </c>
      <c r="AH181" s="69">
        <v>0</v>
      </c>
      <c r="AI181" s="69">
        <v>0</v>
      </c>
      <c r="AJ181" s="69">
        <v>0</v>
      </c>
      <c r="AK181" s="77">
        <v>0</v>
      </c>
      <c r="AL181" s="68">
        <v>27</v>
      </c>
      <c r="AM181" s="69">
        <v>157</v>
      </c>
      <c r="AN181" s="69">
        <v>16</v>
      </c>
      <c r="AO181" s="69">
        <v>141</v>
      </c>
      <c r="AP181" s="77">
        <v>400</v>
      </c>
    </row>
    <row r="182" spans="1:42" ht="15.75" customHeight="1" x14ac:dyDescent="0.2">
      <c r="B182" s="65" t="s">
        <v>184</v>
      </c>
      <c r="C182" s="94">
        <v>206</v>
      </c>
      <c r="D182" s="95">
        <v>12716</v>
      </c>
      <c r="E182" s="95">
        <v>977</v>
      </c>
      <c r="F182" s="95">
        <v>11739</v>
      </c>
      <c r="G182" s="148">
        <v>246391</v>
      </c>
      <c r="H182" s="131">
        <v>32</v>
      </c>
      <c r="I182" s="86">
        <v>1009</v>
      </c>
      <c r="J182" s="86">
        <v>293</v>
      </c>
      <c r="K182" s="86">
        <v>716</v>
      </c>
      <c r="L182" s="87">
        <v>6611</v>
      </c>
      <c r="M182" s="85">
        <v>220</v>
      </c>
      <c r="N182" s="86">
        <v>9769</v>
      </c>
      <c r="O182" s="86">
        <v>1494</v>
      </c>
      <c r="P182" s="86">
        <v>8275</v>
      </c>
      <c r="Q182" s="87">
        <v>196944.99560546875</v>
      </c>
      <c r="R182" s="86">
        <v>1</v>
      </c>
      <c r="S182" s="86">
        <v>34</v>
      </c>
      <c r="T182" s="86">
        <v>5</v>
      </c>
      <c r="U182" s="86">
        <v>29</v>
      </c>
      <c r="V182" s="87">
        <v>200</v>
      </c>
      <c r="W182" s="86">
        <v>1</v>
      </c>
      <c r="X182" s="86">
        <v>34</v>
      </c>
      <c r="Y182" s="86">
        <v>8</v>
      </c>
      <c r="Z182" s="86">
        <v>26</v>
      </c>
      <c r="AA182" s="87">
        <v>120</v>
      </c>
      <c r="AB182" s="69">
        <v>14</v>
      </c>
      <c r="AC182" s="69">
        <v>250</v>
      </c>
      <c r="AD182" s="69">
        <v>19</v>
      </c>
      <c r="AE182" s="69">
        <v>231</v>
      </c>
      <c r="AF182" s="77">
        <v>1627</v>
      </c>
      <c r="AG182" s="68">
        <v>1</v>
      </c>
      <c r="AH182" s="69">
        <v>5</v>
      </c>
      <c r="AI182" s="69">
        <v>5</v>
      </c>
      <c r="AJ182" s="69">
        <v>0</v>
      </c>
      <c r="AK182" s="77">
        <v>0</v>
      </c>
      <c r="AL182" s="68">
        <v>8</v>
      </c>
      <c r="AM182" s="69">
        <v>87</v>
      </c>
      <c r="AN182" s="69">
        <v>5</v>
      </c>
      <c r="AO182" s="69">
        <v>82</v>
      </c>
      <c r="AP182" s="77">
        <v>364</v>
      </c>
    </row>
    <row r="183" spans="1:42" ht="15.75" customHeight="1" x14ac:dyDescent="0.2">
      <c r="B183" s="65" t="s">
        <v>185</v>
      </c>
      <c r="C183" s="94">
        <v>156</v>
      </c>
      <c r="D183" s="95">
        <v>13008</v>
      </c>
      <c r="E183" s="95">
        <v>1342</v>
      </c>
      <c r="F183" s="95">
        <v>11666</v>
      </c>
      <c r="G183" s="148">
        <v>208455</v>
      </c>
      <c r="H183" s="131">
        <v>25</v>
      </c>
      <c r="I183" s="86">
        <v>799</v>
      </c>
      <c r="J183" s="86">
        <v>191</v>
      </c>
      <c r="K183" s="86">
        <v>608</v>
      </c>
      <c r="L183" s="87">
        <v>5390</v>
      </c>
      <c r="M183" s="85">
        <v>149</v>
      </c>
      <c r="N183" s="86">
        <v>6522.5</v>
      </c>
      <c r="O183" s="86">
        <v>914.25</v>
      </c>
      <c r="P183" s="86">
        <v>5608.25</v>
      </c>
      <c r="Q183" s="87">
        <v>98929.527992248535</v>
      </c>
      <c r="R183" s="86">
        <v>0</v>
      </c>
      <c r="S183" s="86">
        <v>0</v>
      </c>
      <c r="T183" s="86">
        <v>0</v>
      </c>
      <c r="U183" s="86">
        <v>0</v>
      </c>
      <c r="V183" s="87">
        <v>0</v>
      </c>
      <c r="W183" s="86">
        <v>2</v>
      </c>
      <c r="X183" s="86">
        <v>84</v>
      </c>
      <c r="Y183" s="86">
        <v>39</v>
      </c>
      <c r="Z183" s="86">
        <v>45</v>
      </c>
      <c r="AA183" s="87">
        <v>150</v>
      </c>
      <c r="AB183" s="69">
        <v>78</v>
      </c>
      <c r="AC183" s="69">
        <v>3405.5</v>
      </c>
      <c r="AD183" s="69">
        <v>270</v>
      </c>
      <c r="AE183" s="69">
        <v>3135.5</v>
      </c>
      <c r="AF183" s="77">
        <v>17429</v>
      </c>
      <c r="AG183" s="68">
        <v>7</v>
      </c>
      <c r="AH183" s="69">
        <v>108</v>
      </c>
      <c r="AI183" s="69">
        <v>11</v>
      </c>
      <c r="AJ183" s="69">
        <v>97</v>
      </c>
      <c r="AK183" s="77">
        <v>398</v>
      </c>
      <c r="AL183" s="68">
        <v>3</v>
      </c>
      <c r="AM183" s="69">
        <v>25</v>
      </c>
      <c r="AN183" s="69">
        <v>20</v>
      </c>
      <c r="AO183" s="69">
        <v>5</v>
      </c>
      <c r="AP183" s="77">
        <v>50</v>
      </c>
    </row>
    <row r="184" spans="1:42" s="35" customFormat="1" ht="15.75" customHeight="1" x14ac:dyDescent="0.2">
      <c r="A184" s="1" t="s">
        <v>186</v>
      </c>
      <c r="B184" s="34" t="s">
        <v>12</v>
      </c>
      <c r="C184" s="67">
        <v>975</v>
      </c>
      <c r="D184" s="62">
        <v>98913</v>
      </c>
      <c r="E184" s="62">
        <v>9854.5</v>
      </c>
      <c r="F184" s="62">
        <v>89058.5</v>
      </c>
      <c r="G184" s="147">
        <v>1551995</v>
      </c>
      <c r="H184" s="49">
        <v>6</v>
      </c>
      <c r="I184" s="62">
        <v>469</v>
      </c>
      <c r="J184" s="62">
        <v>63</v>
      </c>
      <c r="K184" s="62">
        <v>406</v>
      </c>
      <c r="L184" s="72">
        <v>2160</v>
      </c>
      <c r="M184" s="67">
        <v>650</v>
      </c>
      <c r="N184" s="62">
        <v>30240</v>
      </c>
      <c r="O184" s="62">
        <v>10113.200000000001</v>
      </c>
      <c r="P184" s="62">
        <v>20126.800000190735</v>
      </c>
      <c r="Q184" s="72">
        <v>317659.230052948</v>
      </c>
      <c r="R184" s="80">
        <v>309</v>
      </c>
      <c r="S184" s="80">
        <v>12999</v>
      </c>
      <c r="T184" s="80">
        <v>1762</v>
      </c>
      <c r="U184" s="80">
        <v>11237</v>
      </c>
      <c r="V184" s="81">
        <v>47309</v>
      </c>
      <c r="W184" s="80">
        <v>461</v>
      </c>
      <c r="X184" s="80">
        <v>21948</v>
      </c>
      <c r="Y184" s="80">
        <v>1456.5</v>
      </c>
      <c r="Z184" s="80">
        <v>20491.5</v>
      </c>
      <c r="AA184" s="81">
        <v>82107</v>
      </c>
      <c r="AB184" s="80">
        <v>119</v>
      </c>
      <c r="AC184" s="80">
        <v>3453</v>
      </c>
      <c r="AD184" s="80">
        <v>642</v>
      </c>
      <c r="AE184" s="80">
        <v>2811</v>
      </c>
      <c r="AF184" s="81">
        <v>11817</v>
      </c>
      <c r="AG184" s="79">
        <v>396</v>
      </c>
      <c r="AH184" s="80">
        <v>23959</v>
      </c>
      <c r="AI184" s="80">
        <v>3850</v>
      </c>
      <c r="AJ184" s="80">
        <v>20109</v>
      </c>
      <c r="AK184" s="81">
        <v>71713</v>
      </c>
      <c r="AL184" s="79">
        <v>10</v>
      </c>
      <c r="AM184" s="80">
        <v>581</v>
      </c>
      <c r="AN184" s="80">
        <v>1</v>
      </c>
      <c r="AO184" s="80">
        <v>580</v>
      </c>
      <c r="AP184" s="81">
        <v>2733</v>
      </c>
    </row>
    <row r="185" spans="1:42" ht="15.75" customHeight="1" x14ac:dyDescent="0.2">
      <c r="B185" s="65" t="s">
        <v>187</v>
      </c>
      <c r="C185" s="94">
        <v>320</v>
      </c>
      <c r="D185" s="95">
        <v>30602</v>
      </c>
      <c r="E185" s="95">
        <v>2755</v>
      </c>
      <c r="F185" s="95">
        <v>27847</v>
      </c>
      <c r="G185" s="148">
        <v>501246</v>
      </c>
      <c r="H185" s="131">
        <v>0</v>
      </c>
      <c r="I185" s="86">
        <v>0</v>
      </c>
      <c r="J185" s="86">
        <v>0</v>
      </c>
      <c r="K185" s="86">
        <v>0</v>
      </c>
      <c r="L185" s="87">
        <v>0</v>
      </c>
      <c r="M185" s="85">
        <v>244</v>
      </c>
      <c r="N185" s="86">
        <v>10549</v>
      </c>
      <c r="O185" s="86">
        <v>5656.5</v>
      </c>
      <c r="P185" s="86">
        <v>4892.5</v>
      </c>
      <c r="Q185" s="87">
        <v>70941.25</v>
      </c>
      <c r="R185" s="86">
        <v>55</v>
      </c>
      <c r="S185" s="86">
        <v>2003</v>
      </c>
      <c r="T185" s="86">
        <v>252</v>
      </c>
      <c r="U185" s="86">
        <v>1751</v>
      </c>
      <c r="V185" s="87">
        <v>5772</v>
      </c>
      <c r="W185" s="86">
        <v>162</v>
      </c>
      <c r="X185" s="86">
        <v>7312</v>
      </c>
      <c r="Y185" s="86">
        <v>488</v>
      </c>
      <c r="Z185" s="86">
        <v>6824</v>
      </c>
      <c r="AA185" s="87">
        <v>23889</v>
      </c>
      <c r="AB185" s="69">
        <v>34</v>
      </c>
      <c r="AC185" s="69">
        <v>652</v>
      </c>
      <c r="AD185" s="69">
        <v>95</v>
      </c>
      <c r="AE185" s="69">
        <v>557</v>
      </c>
      <c r="AF185" s="77">
        <v>1797</v>
      </c>
      <c r="AG185" s="68">
        <v>220</v>
      </c>
      <c r="AH185" s="69">
        <v>13027</v>
      </c>
      <c r="AI185" s="69">
        <v>1733</v>
      </c>
      <c r="AJ185" s="69">
        <v>11294</v>
      </c>
      <c r="AK185" s="77">
        <v>39120</v>
      </c>
      <c r="AL185" s="68">
        <v>0</v>
      </c>
      <c r="AM185" s="69">
        <v>0</v>
      </c>
      <c r="AN185" s="69">
        <v>0</v>
      </c>
      <c r="AO185" s="69">
        <v>0</v>
      </c>
      <c r="AP185" s="77">
        <v>0</v>
      </c>
    </row>
    <row r="186" spans="1:42" ht="15.75" customHeight="1" x14ac:dyDescent="0.2">
      <c r="B186" s="65" t="s">
        <v>188</v>
      </c>
      <c r="C186" s="94">
        <v>88</v>
      </c>
      <c r="D186" s="95">
        <v>10929</v>
      </c>
      <c r="E186" s="95">
        <v>625</v>
      </c>
      <c r="F186" s="95">
        <v>10304</v>
      </c>
      <c r="G186" s="148">
        <v>166100</v>
      </c>
      <c r="H186" s="131">
        <v>0</v>
      </c>
      <c r="I186" s="86">
        <v>0</v>
      </c>
      <c r="J186" s="86">
        <v>0</v>
      </c>
      <c r="K186" s="86">
        <v>0</v>
      </c>
      <c r="L186" s="87">
        <v>0</v>
      </c>
      <c r="M186" s="85">
        <v>16</v>
      </c>
      <c r="N186" s="86">
        <v>1841</v>
      </c>
      <c r="O186" s="86">
        <v>629</v>
      </c>
      <c r="P186" s="86">
        <v>1212</v>
      </c>
      <c r="Q186" s="87">
        <v>19355.640335083008</v>
      </c>
      <c r="R186" s="86">
        <v>0</v>
      </c>
      <c r="S186" s="86">
        <v>0</v>
      </c>
      <c r="T186" s="86">
        <v>0</v>
      </c>
      <c r="U186" s="86">
        <v>0</v>
      </c>
      <c r="V186" s="87">
        <v>0</v>
      </c>
      <c r="W186" s="86">
        <v>0</v>
      </c>
      <c r="X186" s="86">
        <v>0</v>
      </c>
      <c r="Y186" s="86">
        <v>0</v>
      </c>
      <c r="Z186" s="86">
        <v>0</v>
      </c>
      <c r="AA186" s="87">
        <v>0</v>
      </c>
      <c r="AB186" s="69">
        <v>1</v>
      </c>
      <c r="AC186" s="69">
        <v>34</v>
      </c>
      <c r="AD186" s="69">
        <v>24</v>
      </c>
      <c r="AE186" s="69">
        <v>10</v>
      </c>
      <c r="AF186" s="77">
        <v>20</v>
      </c>
      <c r="AG186" s="68">
        <v>2</v>
      </c>
      <c r="AH186" s="69">
        <v>215</v>
      </c>
      <c r="AI186" s="69">
        <v>135</v>
      </c>
      <c r="AJ186" s="69">
        <v>80</v>
      </c>
      <c r="AK186" s="77">
        <v>450</v>
      </c>
      <c r="AL186" s="68">
        <v>1</v>
      </c>
      <c r="AM186" s="69">
        <v>2</v>
      </c>
      <c r="AN186" s="69">
        <v>1</v>
      </c>
      <c r="AO186" s="69">
        <v>1</v>
      </c>
      <c r="AP186" s="77">
        <v>3</v>
      </c>
    </row>
    <row r="187" spans="1:42" ht="15.75" customHeight="1" x14ac:dyDescent="0.2">
      <c r="B187" s="65" t="s">
        <v>189</v>
      </c>
      <c r="C187" s="94">
        <v>223</v>
      </c>
      <c r="D187" s="95">
        <v>25183</v>
      </c>
      <c r="E187" s="95">
        <v>4242</v>
      </c>
      <c r="F187" s="95">
        <v>20941</v>
      </c>
      <c r="G187" s="148">
        <v>347202</v>
      </c>
      <c r="H187" s="131">
        <v>4</v>
      </c>
      <c r="I187" s="86">
        <v>359</v>
      </c>
      <c r="J187" s="86">
        <v>40</v>
      </c>
      <c r="K187" s="86">
        <v>319</v>
      </c>
      <c r="L187" s="87">
        <v>1600</v>
      </c>
      <c r="M187" s="85">
        <v>157</v>
      </c>
      <c r="N187" s="86">
        <v>11361</v>
      </c>
      <c r="O187" s="86">
        <v>2918</v>
      </c>
      <c r="P187" s="86">
        <v>8443</v>
      </c>
      <c r="Q187" s="87">
        <v>131541.93967437744</v>
      </c>
      <c r="R187" s="86">
        <v>60</v>
      </c>
      <c r="S187" s="86">
        <v>4717</v>
      </c>
      <c r="T187" s="86">
        <v>930</v>
      </c>
      <c r="U187" s="86">
        <v>3787</v>
      </c>
      <c r="V187" s="87">
        <v>17902</v>
      </c>
      <c r="W187" s="86">
        <v>62</v>
      </c>
      <c r="X187" s="86">
        <v>5989</v>
      </c>
      <c r="Y187" s="86">
        <v>665</v>
      </c>
      <c r="Z187" s="86">
        <v>5324</v>
      </c>
      <c r="AA187" s="87">
        <v>23198</v>
      </c>
      <c r="AB187" s="69">
        <v>21</v>
      </c>
      <c r="AC187" s="69">
        <v>507</v>
      </c>
      <c r="AD187" s="69">
        <v>44</v>
      </c>
      <c r="AE187" s="69">
        <v>463</v>
      </c>
      <c r="AF187" s="77">
        <v>1430</v>
      </c>
      <c r="AG187" s="68">
        <v>75</v>
      </c>
      <c r="AH187" s="69">
        <v>5977</v>
      </c>
      <c r="AI187" s="69">
        <v>1307</v>
      </c>
      <c r="AJ187" s="69">
        <v>4670</v>
      </c>
      <c r="AK187" s="77">
        <v>18930</v>
      </c>
      <c r="AL187" s="68">
        <v>9</v>
      </c>
      <c r="AM187" s="69">
        <v>579</v>
      </c>
      <c r="AN187" s="69">
        <v>0</v>
      </c>
      <c r="AO187" s="69">
        <v>579</v>
      </c>
      <c r="AP187" s="77">
        <v>2730</v>
      </c>
    </row>
    <row r="188" spans="1:42" ht="15.75" customHeight="1" x14ac:dyDescent="0.2">
      <c r="B188" s="65" t="s">
        <v>190</v>
      </c>
      <c r="C188" s="94">
        <v>253</v>
      </c>
      <c r="D188" s="95">
        <v>22511</v>
      </c>
      <c r="E188" s="95">
        <v>848.5</v>
      </c>
      <c r="F188" s="95">
        <v>21662.5</v>
      </c>
      <c r="G188" s="148">
        <v>387975</v>
      </c>
      <c r="H188" s="131">
        <v>2</v>
      </c>
      <c r="I188" s="86">
        <v>110</v>
      </c>
      <c r="J188" s="86">
        <v>23</v>
      </c>
      <c r="K188" s="86">
        <v>87</v>
      </c>
      <c r="L188" s="87">
        <v>560</v>
      </c>
      <c r="M188" s="85">
        <v>176</v>
      </c>
      <c r="N188" s="86">
        <v>3846</v>
      </c>
      <c r="O188" s="86">
        <v>581.70000000000005</v>
      </c>
      <c r="P188" s="86">
        <v>3264.3000001907349</v>
      </c>
      <c r="Q188" s="87">
        <v>55493.100006103516</v>
      </c>
      <c r="R188" s="86">
        <v>142</v>
      </c>
      <c r="S188" s="86">
        <v>4122</v>
      </c>
      <c r="T188" s="86">
        <v>402</v>
      </c>
      <c r="U188" s="86">
        <v>3720</v>
      </c>
      <c r="V188" s="87">
        <v>15750</v>
      </c>
      <c r="W188" s="86">
        <v>215</v>
      </c>
      <c r="X188" s="86">
        <v>7768</v>
      </c>
      <c r="Y188" s="86">
        <v>171.5</v>
      </c>
      <c r="Z188" s="86">
        <v>7596.5</v>
      </c>
      <c r="AA188" s="87">
        <v>30965</v>
      </c>
      <c r="AB188" s="69">
        <v>29</v>
      </c>
      <c r="AC188" s="69">
        <v>438</v>
      </c>
      <c r="AD188" s="69">
        <v>15</v>
      </c>
      <c r="AE188" s="69">
        <v>423</v>
      </c>
      <c r="AF188" s="77">
        <v>1815</v>
      </c>
      <c r="AG188" s="68">
        <v>49</v>
      </c>
      <c r="AH188" s="69">
        <v>1096</v>
      </c>
      <c r="AI188" s="69">
        <v>135</v>
      </c>
      <c r="AJ188" s="69">
        <v>961</v>
      </c>
      <c r="AK188" s="77">
        <v>4343</v>
      </c>
      <c r="AL188" s="68">
        <v>0</v>
      </c>
      <c r="AM188" s="69">
        <v>0</v>
      </c>
      <c r="AN188" s="69">
        <v>0</v>
      </c>
      <c r="AO188" s="69">
        <v>0</v>
      </c>
      <c r="AP188" s="77">
        <v>0</v>
      </c>
    </row>
    <row r="189" spans="1:42" ht="15.75" customHeight="1" x14ac:dyDescent="0.2">
      <c r="B189" s="65" t="s">
        <v>191</v>
      </c>
      <c r="C189" s="94">
        <v>91</v>
      </c>
      <c r="D189" s="95">
        <v>9688</v>
      </c>
      <c r="E189" s="95">
        <v>1384</v>
      </c>
      <c r="F189" s="95">
        <v>8304</v>
      </c>
      <c r="G189" s="148">
        <v>149472</v>
      </c>
      <c r="H189" s="131">
        <v>0</v>
      </c>
      <c r="I189" s="86">
        <v>0</v>
      </c>
      <c r="J189" s="86">
        <v>0</v>
      </c>
      <c r="K189" s="86">
        <v>0</v>
      </c>
      <c r="L189" s="87">
        <v>0</v>
      </c>
      <c r="M189" s="85">
        <v>57</v>
      </c>
      <c r="N189" s="86">
        <v>2643</v>
      </c>
      <c r="O189" s="86">
        <v>328</v>
      </c>
      <c r="P189" s="86">
        <v>2315</v>
      </c>
      <c r="Q189" s="87">
        <v>40327.300037384033</v>
      </c>
      <c r="R189" s="86">
        <v>52</v>
      </c>
      <c r="S189" s="86">
        <v>2157</v>
      </c>
      <c r="T189" s="86">
        <v>178</v>
      </c>
      <c r="U189" s="86">
        <v>1979</v>
      </c>
      <c r="V189" s="87">
        <v>7885</v>
      </c>
      <c r="W189" s="86">
        <v>22</v>
      </c>
      <c r="X189" s="86">
        <v>879</v>
      </c>
      <c r="Y189" s="86">
        <v>132</v>
      </c>
      <c r="Z189" s="86">
        <v>747</v>
      </c>
      <c r="AA189" s="87">
        <v>4055</v>
      </c>
      <c r="AB189" s="69">
        <v>34</v>
      </c>
      <c r="AC189" s="69">
        <v>1822</v>
      </c>
      <c r="AD189" s="69">
        <v>464</v>
      </c>
      <c r="AE189" s="69">
        <v>1358</v>
      </c>
      <c r="AF189" s="77">
        <v>6755</v>
      </c>
      <c r="AG189" s="68">
        <v>50</v>
      </c>
      <c r="AH189" s="69">
        <v>3644</v>
      </c>
      <c r="AI189" s="69">
        <v>540</v>
      </c>
      <c r="AJ189" s="69">
        <v>3104</v>
      </c>
      <c r="AK189" s="77">
        <v>8870</v>
      </c>
      <c r="AL189" s="68">
        <v>0</v>
      </c>
      <c r="AM189" s="69">
        <v>0</v>
      </c>
      <c r="AN189" s="69">
        <v>0</v>
      </c>
      <c r="AO189" s="69">
        <v>0</v>
      </c>
      <c r="AP189" s="77">
        <v>0</v>
      </c>
    </row>
    <row r="190" spans="1:42" s="35" customFormat="1" ht="15.75" customHeight="1" x14ac:dyDescent="0.2">
      <c r="A190" s="1" t="s">
        <v>192</v>
      </c>
      <c r="B190" s="34" t="s">
        <v>12</v>
      </c>
      <c r="C190" s="67">
        <v>1151</v>
      </c>
      <c r="D190" s="62">
        <v>145856</v>
      </c>
      <c r="E190" s="62">
        <v>13576</v>
      </c>
      <c r="F190" s="62">
        <v>132280</v>
      </c>
      <c r="G190" s="147">
        <v>1985389</v>
      </c>
      <c r="H190" s="49">
        <v>17</v>
      </c>
      <c r="I190" s="62">
        <v>803</v>
      </c>
      <c r="J190" s="62">
        <v>275</v>
      </c>
      <c r="K190" s="62">
        <v>528</v>
      </c>
      <c r="L190" s="72">
        <v>3708</v>
      </c>
      <c r="M190" s="67">
        <v>3140</v>
      </c>
      <c r="N190" s="62">
        <v>232295.5</v>
      </c>
      <c r="O190" s="62">
        <v>56566</v>
      </c>
      <c r="P190" s="62">
        <v>175729.5</v>
      </c>
      <c r="Q190" s="72">
        <v>2016696.2092523575</v>
      </c>
      <c r="R190" s="80">
        <v>40</v>
      </c>
      <c r="S190" s="80">
        <v>1462</v>
      </c>
      <c r="T190" s="80">
        <v>161</v>
      </c>
      <c r="U190" s="80">
        <v>1301</v>
      </c>
      <c r="V190" s="81">
        <v>6405</v>
      </c>
      <c r="W190" s="80">
        <v>19</v>
      </c>
      <c r="X190" s="80">
        <v>670</v>
      </c>
      <c r="Y190" s="80">
        <v>81</v>
      </c>
      <c r="Z190" s="80">
        <v>589</v>
      </c>
      <c r="AA190" s="81">
        <v>1672</v>
      </c>
      <c r="AB190" s="80">
        <v>479</v>
      </c>
      <c r="AC190" s="80">
        <v>10446.5</v>
      </c>
      <c r="AD190" s="80">
        <v>768</v>
      </c>
      <c r="AE190" s="80">
        <v>9678.5</v>
      </c>
      <c r="AF190" s="81">
        <v>41243</v>
      </c>
      <c r="AG190" s="79">
        <v>269</v>
      </c>
      <c r="AH190" s="80">
        <v>5533</v>
      </c>
      <c r="AI190" s="80">
        <v>1075</v>
      </c>
      <c r="AJ190" s="80">
        <v>4458</v>
      </c>
      <c r="AK190" s="81">
        <v>11697</v>
      </c>
      <c r="AL190" s="79">
        <v>10</v>
      </c>
      <c r="AM190" s="80">
        <v>220</v>
      </c>
      <c r="AN190" s="80">
        <v>142</v>
      </c>
      <c r="AO190" s="80">
        <v>78</v>
      </c>
      <c r="AP190" s="81">
        <v>267</v>
      </c>
    </row>
    <row r="191" spans="1:42" ht="15.75" customHeight="1" x14ac:dyDescent="0.2">
      <c r="B191" s="65" t="s">
        <v>193</v>
      </c>
      <c r="C191" s="94">
        <v>89</v>
      </c>
      <c r="D191" s="95">
        <v>12563</v>
      </c>
      <c r="E191" s="95">
        <v>157</v>
      </c>
      <c r="F191" s="95">
        <v>12406</v>
      </c>
      <c r="G191" s="148">
        <v>158052</v>
      </c>
      <c r="H191" s="131">
        <v>0</v>
      </c>
      <c r="I191" s="86">
        <v>0</v>
      </c>
      <c r="J191" s="86">
        <v>0</v>
      </c>
      <c r="K191" s="86">
        <v>0</v>
      </c>
      <c r="L191" s="87">
        <v>0</v>
      </c>
      <c r="M191" s="85">
        <v>180</v>
      </c>
      <c r="N191" s="86">
        <v>17913</v>
      </c>
      <c r="O191" s="86">
        <v>4542</v>
      </c>
      <c r="P191" s="86">
        <v>13371</v>
      </c>
      <c r="Q191" s="87">
        <v>160452</v>
      </c>
      <c r="R191" s="86">
        <v>0</v>
      </c>
      <c r="S191" s="86">
        <v>0</v>
      </c>
      <c r="T191" s="86">
        <v>0</v>
      </c>
      <c r="U191" s="86">
        <v>0</v>
      </c>
      <c r="V191" s="87">
        <v>0</v>
      </c>
      <c r="W191" s="86">
        <v>0</v>
      </c>
      <c r="X191" s="86">
        <v>0</v>
      </c>
      <c r="Y191" s="86">
        <v>0</v>
      </c>
      <c r="Z191" s="86">
        <v>0</v>
      </c>
      <c r="AA191" s="87">
        <v>0</v>
      </c>
      <c r="AB191" s="69">
        <v>63</v>
      </c>
      <c r="AC191" s="69">
        <v>1191</v>
      </c>
      <c r="AD191" s="69">
        <v>8</v>
      </c>
      <c r="AE191" s="69">
        <v>1183</v>
      </c>
      <c r="AF191" s="77">
        <v>5951</v>
      </c>
      <c r="AG191" s="68">
        <v>14</v>
      </c>
      <c r="AH191" s="69">
        <v>150</v>
      </c>
      <c r="AI191" s="69">
        <v>0</v>
      </c>
      <c r="AJ191" s="69">
        <v>150</v>
      </c>
      <c r="AK191" s="77">
        <v>449</v>
      </c>
      <c r="AL191" s="68">
        <v>0</v>
      </c>
      <c r="AM191" s="69">
        <v>0</v>
      </c>
      <c r="AN191" s="69">
        <v>0</v>
      </c>
      <c r="AO191" s="69">
        <v>0</v>
      </c>
      <c r="AP191" s="77">
        <v>0</v>
      </c>
    </row>
    <row r="192" spans="1:42" ht="15.75" customHeight="1" x14ac:dyDescent="0.2">
      <c r="B192" s="65" t="s">
        <v>194</v>
      </c>
      <c r="C192" s="94">
        <v>106</v>
      </c>
      <c r="D192" s="95">
        <v>12988</v>
      </c>
      <c r="E192" s="95">
        <v>1130</v>
      </c>
      <c r="F192" s="95">
        <v>11858</v>
      </c>
      <c r="G192" s="148">
        <v>166012</v>
      </c>
      <c r="H192" s="131">
        <v>0</v>
      </c>
      <c r="I192" s="86">
        <v>0</v>
      </c>
      <c r="J192" s="86">
        <v>0</v>
      </c>
      <c r="K192" s="86">
        <v>0</v>
      </c>
      <c r="L192" s="87">
        <v>0</v>
      </c>
      <c r="M192" s="85">
        <v>295</v>
      </c>
      <c r="N192" s="86">
        <v>13270</v>
      </c>
      <c r="O192" s="86">
        <v>4337</v>
      </c>
      <c r="P192" s="86">
        <v>8933</v>
      </c>
      <c r="Q192" s="87">
        <v>77717.099873542786</v>
      </c>
      <c r="R192" s="86">
        <v>6</v>
      </c>
      <c r="S192" s="86">
        <v>42</v>
      </c>
      <c r="T192" s="86">
        <v>1</v>
      </c>
      <c r="U192" s="86">
        <v>41</v>
      </c>
      <c r="V192" s="87">
        <v>272</v>
      </c>
      <c r="W192" s="86">
        <v>5</v>
      </c>
      <c r="X192" s="86">
        <v>53</v>
      </c>
      <c r="Y192" s="86">
        <v>8</v>
      </c>
      <c r="Z192" s="86">
        <v>45</v>
      </c>
      <c r="AA192" s="87">
        <v>110</v>
      </c>
      <c r="AB192" s="69">
        <v>29</v>
      </c>
      <c r="AC192" s="69">
        <v>339</v>
      </c>
      <c r="AD192" s="69">
        <v>11</v>
      </c>
      <c r="AE192" s="69">
        <v>328</v>
      </c>
      <c r="AF192" s="77">
        <v>1266</v>
      </c>
      <c r="AG192" s="68">
        <v>44</v>
      </c>
      <c r="AH192" s="69">
        <v>863</v>
      </c>
      <c r="AI192" s="69">
        <v>151</v>
      </c>
      <c r="AJ192" s="69">
        <v>712</v>
      </c>
      <c r="AK192" s="77">
        <v>1632</v>
      </c>
      <c r="AL192" s="68">
        <v>0</v>
      </c>
      <c r="AM192" s="69">
        <v>0</v>
      </c>
      <c r="AN192" s="69">
        <v>0</v>
      </c>
      <c r="AO192" s="69">
        <v>0</v>
      </c>
      <c r="AP192" s="77">
        <v>0</v>
      </c>
    </row>
    <row r="193" spans="1:42" ht="15.75" customHeight="1" x14ac:dyDescent="0.2">
      <c r="B193" s="65" t="s">
        <v>195</v>
      </c>
      <c r="C193" s="94">
        <v>95</v>
      </c>
      <c r="D193" s="95">
        <v>9768</v>
      </c>
      <c r="E193" s="95">
        <v>1360</v>
      </c>
      <c r="F193" s="95">
        <v>8408</v>
      </c>
      <c r="G193" s="148">
        <v>126120</v>
      </c>
      <c r="H193" s="131">
        <v>2</v>
      </c>
      <c r="I193" s="86">
        <v>95</v>
      </c>
      <c r="J193" s="86">
        <v>0</v>
      </c>
      <c r="K193" s="86">
        <v>95</v>
      </c>
      <c r="L193" s="87">
        <v>684</v>
      </c>
      <c r="M193" s="85">
        <v>166</v>
      </c>
      <c r="N193" s="86">
        <v>8040</v>
      </c>
      <c r="O193" s="86">
        <v>2686</v>
      </c>
      <c r="P193" s="86">
        <v>5354</v>
      </c>
      <c r="Q193" s="87">
        <v>60500.200066566467</v>
      </c>
      <c r="R193" s="86">
        <v>0</v>
      </c>
      <c r="S193" s="86">
        <v>0</v>
      </c>
      <c r="T193" s="86">
        <v>0</v>
      </c>
      <c r="U193" s="86">
        <v>0</v>
      </c>
      <c r="V193" s="87">
        <v>0</v>
      </c>
      <c r="W193" s="86">
        <v>1</v>
      </c>
      <c r="X193" s="86">
        <v>70</v>
      </c>
      <c r="Y193" s="86">
        <v>40</v>
      </c>
      <c r="Z193" s="86">
        <v>30</v>
      </c>
      <c r="AA193" s="87">
        <v>30</v>
      </c>
      <c r="AB193" s="69">
        <v>10</v>
      </c>
      <c r="AC193" s="69">
        <v>199</v>
      </c>
      <c r="AD193" s="69">
        <v>45</v>
      </c>
      <c r="AE193" s="69">
        <v>154</v>
      </c>
      <c r="AF193" s="77">
        <v>727</v>
      </c>
      <c r="AG193" s="68">
        <v>9</v>
      </c>
      <c r="AH193" s="69">
        <v>107</v>
      </c>
      <c r="AI193" s="69">
        <v>44</v>
      </c>
      <c r="AJ193" s="69">
        <v>63</v>
      </c>
      <c r="AK193" s="77">
        <v>238</v>
      </c>
      <c r="AL193" s="68">
        <v>0</v>
      </c>
      <c r="AM193" s="69">
        <v>0</v>
      </c>
      <c r="AN193" s="69">
        <v>0</v>
      </c>
      <c r="AO193" s="69">
        <v>0</v>
      </c>
      <c r="AP193" s="77">
        <v>0</v>
      </c>
    </row>
    <row r="194" spans="1:42" ht="15.75" customHeight="1" x14ac:dyDescent="0.2">
      <c r="B194" s="65" t="s">
        <v>196</v>
      </c>
      <c r="C194" s="94">
        <v>167</v>
      </c>
      <c r="D194" s="95">
        <v>23009</v>
      </c>
      <c r="E194" s="95">
        <v>2403</v>
      </c>
      <c r="F194" s="95">
        <v>20606</v>
      </c>
      <c r="G194" s="148">
        <v>309090</v>
      </c>
      <c r="H194" s="131">
        <v>0</v>
      </c>
      <c r="I194" s="86">
        <v>0</v>
      </c>
      <c r="J194" s="86">
        <v>0</v>
      </c>
      <c r="K194" s="86">
        <v>0</v>
      </c>
      <c r="L194" s="87">
        <v>0</v>
      </c>
      <c r="M194" s="85">
        <v>362</v>
      </c>
      <c r="N194" s="86">
        <v>16709</v>
      </c>
      <c r="O194" s="86">
        <v>2194</v>
      </c>
      <c r="P194" s="86">
        <v>14515</v>
      </c>
      <c r="Q194" s="87">
        <v>175631.50081634521</v>
      </c>
      <c r="R194" s="86">
        <v>2</v>
      </c>
      <c r="S194" s="86">
        <v>55</v>
      </c>
      <c r="T194" s="86">
        <v>30</v>
      </c>
      <c r="U194" s="86">
        <v>25</v>
      </c>
      <c r="V194" s="87">
        <v>160</v>
      </c>
      <c r="W194" s="86">
        <v>0</v>
      </c>
      <c r="X194" s="86">
        <v>0</v>
      </c>
      <c r="Y194" s="86">
        <v>0</v>
      </c>
      <c r="Z194" s="86">
        <v>0</v>
      </c>
      <c r="AA194" s="87">
        <v>0</v>
      </c>
      <c r="AB194" s="69">
        <v>6</v>
      </c>
      <c r="AC194" s="69">
        <v>73</v>
      </c>
      <c r="AD194" s="69">
        <v>2</v>
      </c>
      <c r="AE194" s="69">
        <v>71</v>
      </c>
      <c r="AF194" s="77">
        <v>318</v>
      </c>
      <c r="AG194" s="68">
        <v>4</v>
      </c>
      <c r="AH194" s="69">
        <v>160</v>
      </c>
      <c r="AI194" s="69">
        <v>135</v>
      </c>
      <c r="AJ194" s="69">
        <v>25</v>
      </c>
      <c r="AK194" s="77">
        <v>50</v>
      </c>
      <c r="AL194" s="68">
        <v>0</v>
      </c>
      <c r="AM194" s="69">
        <v>0</v>
      </c>
      <c r="AN194" s="69">
        <v>0</v>
      </c>
      <c r="AO194" s="69">
        <v>0</v>
      </c>
      <c r="AP194" s="77">
        <v>0</v>
      </c>
    </row>
    <row r="195" spans="1:42" ht="15.75" customHeight="1" x14ac:dyDescent="0.2">
      <c r="B195" s="65" t="s">
        <v>197</v>
      </c>
      <c r="C195" s="94">
        <v>57</v>
      </c>
      <c r="D195" s="95">
        <v>6753</v>
      </c>
      <c r="E195" s="95">
        <v>428</v>
      </c>
      <c r="F195" s="95">
        <v>6325</v>
      </c>
      <c r="G195" s="148">
        <v>94875</v>
      </c>
      <c r="H195" s="131">
        <v>0</v>
      </c>
      <c r="I195" s="86">
        <v>0</v>
      </c>
      <c r="J195" s="86">
        <v>0</v>
      </c>
      <c r="K195" s="86">
        <v>0</v>
      </c>
      <c r="L195" s="87">
        <v>0</v>
      </c>
      <c r="M195" s="85">
        <v>283</v>
      </c>
      <c r="N195" s="86">
        <v>17916.5</v>
      </c>
      <c r="O195" s="86">
        <v>3766</v>
      </c>
      <c r="P195" s="86">
        <v>14150.5</v>
      </c>
      <c r="Q195" s="87">
        <v>175466.1997423172</v>
      </c>
      <c r="R195" s="86">
        <v>11</v>
      </c>
      <c r="S195" s="86">
        <v>410</v>
      </c>
      <c r="T195" s="86">
        <v>23</v>
      </c>
      <c r="U195" s="86">
        <v>387</v>
      </c>
      <c r="V195" s="87">
        <v>1253</v>
      </c>
      <c r="W195" s="86">
        <v>4</v>
      </c>
      <c r="X195" s="86">
        <v>90</v>
      </c>
      <c r="Y195" s="86">
        <v>5</v>
      </c>
      <c r="Z195" s="86">
        <v>85</v>
      </c>
      <c r="AA195" s="87">
        <v>277</v>
      </c>
      <c r="AB195" s="69">
        <v>51</v>
      </c>
      <c r="AC195" s="69">
        <v>1226</v>
      </c>
      <c r="AD195" s="69">
        <v>115</v>
      </c>
      <c r="AE195" s="69">
        <v>1111</v>
      </c>
      <c r="AF195" s="77">
        <v>5062</v>
      </c>
      <c r="AG195" s="68">
        <v>23</v>
      </c>
      <c r="AH195" s="69">
        <v>408.5</v>
      </c>
      <c r="AI195" s="69">
        <v>84.5</v>
      </c>
      <c r="AJ195" s="69">
        <v>324</v>
      </c>
      <c r="AK195" s="77">
        <v>900</v>
      </c>
      <c r="AL195" s="68">
        <v>1</v>
      </c>
      <c r="AM195" s="69">
        <v>1</v>
      </c>
      <c r="AN195" s="69">
        <v>0</v>
      </c>
      <c r="AO195" s="69">
        <v>1</v>
      </c>
      <c r="AP195" s="77">
        <v>6</v>
      </c>
    </row>
    <row r="196" spans="1:42" ht="15.75" customHeight="1" x14ac:dyDescent="0.2">
      <c r="B196" s="65" t="s">
        <v>198</v>
      </c>
      <c r="C196" s="94">
        <v>16</v>
      </c>
      <c r="D196" s="95">
        <v>1109</v>
      </c>
      <c r="E196" s="95">
        <v>273</v>
      </c>
      <c r="F196" s="95">
        <v>836</v>
      </c>
      <c r="G196" s="148">
        <v>12540</v>
      </c>
      <c r="H196" s="131">
        <v>1</v>
      </c>
      <c r="I196" s="86">
        <v>10</v>
      </c>
      <c r="J196" s="86">
        <v>0</v>
      </c>
      <c r="K196" s="86">
        <v>10</v>
      </c>
      <c r="L196" s="87">
        <v>30</v>
      </c>
      <c r="M196" s="85">
        <v>260</v>
      </c>
      <c r="N196" s="86">
        <v>15440</v>
      </c>
      <c r="O196" s="86">
        <v>3887</v>
      </c>
      <c r="P196" s="86">
        <v>11553</v>
      </c>
      <c r="Q196" s="87">
        <v>138636</v>
      </c>
      <c r="R196" s="86">
        <v>2</v>
      </c>
      <c r="S196" s="86">
        <v>20</v>
      </c>
      <c r="T196" s="86">
        <v>5</v>
      </c>
      <c r="U196" s="86">
        <v>15</v>
      </c>
      <c r="V196" s="87">
        <v>60</v>
      </c>
      <c r="W196" s="86">
        <v>0</v>
      </c>
      <c r="X196" s="86">
        <v>0</v>
      </c>
      <c r="Y196" s="86">
        <v>0</v>
      </c>
      <c r="Z196" s="86">
        <v>0</v>
      </c>
      <c r="AA196" s="87">
        <v>0</v>
      </c>
      <c r="AB196" s="69">
        <v>38</v>
      </c>
      <c r="AC196" s="69">
        <v>938</v>
      </c>
      <c r="AD196" s="69">
        <v>174</v>
      </c>
      <c r="AE196" s="69">
        <v>764</v>
      </c>
      <c r="AF196" s="77">
        <v>3023</v>
      </c>
      <c r="AG196" s="68">
        <v>8</v>
      </c>
      <c r="AH196" s="69">
        <v>150</v>
      </c>
      <c r="AI196" s="69">
        <v>0</v>
      </c>
      <c r="AJ196" s="69">
        <v>150</v>
      </c>
      <c r="AK196" s="77">
        <v>437</v>
      </c>
      <c r="AL196" s="68">
        <v>0</v>
      </c>
      <c r="AM196" s="69">
        <v>0</v>
      </c>
      <c r="AN196" s="69">
        <v>0</v>
      </c>
      <c r="AO196" s="69">
        <v>0</v>
      </c>
      <c r="AP196" s="77">
        <v>0</v>
      </c>
    </row>
    <row r="197" spans="1:42" ht="15.75" customHeight="1" x14ac:dyDescent="0.2">
      <c r="B197" s="65" t="s">
        <v>199</v>
      </c>
      <c r="C197" s="94">
        <v>131</v>
      </c>
      <c r="D197" s="95">
        <v>15912</v>
      </c>
      <c r="E197" s="95">
        <v>2184</v>
      </c>
      <c r="F197" s="95">
        <v>13728</v>
      </c>
      <c r="G197" s="148">
        <v>189446</v>
      </c>
      <c r="H197" s="131">
        <v>3</v>
      </c>
      <c r="I197" s="86">
        <v>193</v>
      </c>
      <c r="J197" s="86">
        <v>20</v>
      </c>
      <c r="K197" s="86">
        <v>173</v>
      </c>
      <c r="L197" s="87">
        <v>1520</v>
      </c>
      <c r="M197" s="85">
        <v>231</v>
      </c>
      <c r="N197" s="86">
        <v>28849</v>
      </c>
      <c r="O197" s="86">
        <v>8741</v>
      </c>
      <c r="P197" s="86">
        <v>20108</v>
      </c>
      <c r="Q197" s="87">
        <v>229231.19940567017</v>
      </c>
      <c r="R197" s="86">
        <v>3</v>
      </c>
      <c r="S197" s="86">
        <v>160</v>
      </c>
      <c r="T197" s="86">
        <v>0</v>
      </c>
      <c r="U197" s="86">
        <v>160</v>
      </c>
      <c r="V197" s="87">
        <v>2240</v>
      </c>
      <c r="W197" s="86">
        <v>1</v>
      </c>
      <c r="X197" s="86">
        <v>30</v>
      </c>
      <c r="Y197" s="86">
        <v>0</v>
      </c>
      <c r="Z197" s="86">
        <v>30</v>
      </c>
      <c r="AA197" s="87">
        <v>60</v>
      </c>
      <c r="AB197" s="69">
        <v>62</v>
      </c>
      <c r="AC197" s="69">
        <v>1506</v>
      </c>
      <c r="AD197" s="69">
        <v>104</v>
      </c>
      <c r="AE197" s="69">
        <v>1402</v>
      </c>
      <c r="AF197" s="77">
        <v>6247</v>
      </c>
      <c r="AG197" s="68">
        <v>35</v>
      </c>
      <c r="AH197" s="69">
        <v>626</v>
      </c>
      <c r="AI197" s="69">
        <v>23</v>
      </c>
      <c r="AJ197" s="69">
        <v>603</v>
      </c>
      <c r="AK197" s="77">
        <v>1678</v>
      </c>
      <c r="AL197" s="68">
        <v>2</v>
      </c>
      <c r="AM197" s="69">
        <v>30</v>
      </c>
      <c r="AN197" s="69">
        <v>20</v>
      </c>
      <c r="AO197" s="69">
        <v>10</v>
      </c>
      <c r="AP197" s="77">
        <v>40</v>
      </c>
    </row>
    <row r="198" spans="1:42" ht="15.75" customHeight="1" x14ac:dyDescent="0.2">
      <c r="B198" s="65" t="s">
        <v>200</v>
      </c>
      <c r="C198" s="94">
        <v>70</v>
      </c>
      <c r="D198" s="95">
        <v>7897</v>
      </c>
      <c r="E198" s="95">
        <v>765</v>
      </c>
      <c r="F198" s="95">
        <v>7132</v>
      </c>
      <c r="G198" s="148">
        <v>94927</v>
      </c>
      <c r="H198" s="131">
        <v>1</v>
      </c>
      <c r="I198" s="86">
        <v>50</v>
      </c>
      <c r="J198" s="86">
        <v>0</v>
      </c>
      <c r="K198" s="86">
        <v>50</v>
      </c>
      <c r="L198" s="87">
        <v>200</v>
      </c>
      <c r="M198" s="85">
        <v>308</v>
      </c>
      <c r="N198" s="86">
        <v>24624</v>
      </c>
      <c r="O198" s="86">
        <v>4010</v>
      </c>
      <c r="P198" s="86">
        <v>20614</v>
      </c>
      <c r="Q198" s="87">
        <v>210262.7998790741</v>
      </c>
      <c r="R198" s="86">
        <v>0</v>
      </c>
      <c r="S198" s="86">
        <v>0</v>
      </c>
      <c r="T198" s="86">
        <v>0</v>
      </c>
      <c r="U198" s="86">
        <v>0</v>
      </c>
      <c r="V198" s="87">
        <v>0</v>
      </c>
      <c r="W198" s="86">
        <v>0</v>
      </c>
      <c r="X198" s="86">
        <v>0</v>
      </c>
      <c r="Y198" s="86">
        <v>0</v>
      </c>
      <c r="Z198" s="86">
        <v>0</v>
      </c>
      <c r="AA198" s="87">
        <v>0</v>
      </c>
      <c r="AB198" s="69">
        <v>14</v>
      </c>
      <c r="AC198" s="69">
        <v>454</v>
      </c>
      <c r="AD198" s="69">
        <v>52</v>
      </c>
      <c r="AE198" s="69">
        <v>402</v>
      </c>
      <c r="AF198" s="77">
        <v>2275</v>
      </c>
      <c r="AG198" s="68">
        <v>0</v>
      </c>
      <c r="AH198" s="69">
        <v>0</v>
      </c>
      <c r="AI198" s="69">
        <v>0</v>
      </c>
      <c r="AJ198" s="69">
        <v>0</v>
      </c>
      <c r="AK198" s="77">
        <v>0</v>
      </c>
      <c r="AL198" s="68">
        <v>0</v>
      </c>
      <c r="AM198" s="69">
        <v>0</v>
      </c>
      <c r="AN198" s="69">
        <v>0</v>
      </c>
      <c r="AO198" s="69">
        <v>0</v>
      </c>
      <c r="AP198" s="77">
        <v>0</v>
      </c>
    </row>
    <row r="199" spans="1:42" ht="15.75" customHeight="1" x14ac:dyDescent="0.2">
      <c r="B199" s="65" t="s">
        <v>201</v>
      </c>
      <c r="C199" s="94">
        <v>147</v>
      </c>
      <c r="D199" s="95">
        <v>17288</v>
      </c>
      <c r="E199" s="95">
        <v>1575</v>
      </c>
      <c r="F199" s="95">
        <v>15713</v>
      </c>
      <c r="G199" s="148">
        <v>235695</v>
      </c>
      <c r="H199" s="131">
        <v>0</v>
      </c>
      <c r="I199" s="86">
        <v>0</v>
      </c>
      <c r="J199" s="86">
        <v>0</v>
      </c>
      <c r="K199" s="86">
        <v>0</v>
      </c>
      <c r="L199" s="87">
        <v>0</v>
      </c>
      <c r="M199" s="85">
        <v>293</v>
      </c>
      <c r="N199" s="86">
        <v>30246</v>
      </c>
      <c r="O199" s="86">
        <v>4755</v>
      </c>
      <c r="P199" s="86">
        <v>25491</v>
      </c>
      <c r="Q199" s="87">
        <v>219222.61040496826</v>
      </c>
      <c r="R199" s="86">
        <v>0</v>
      </c>
      <c r="S199" s="86">
        <v>0</v>
      </c>
      <c r="T199" s="86">
        <v>0</v>
      </c>
      <c r="U199" s="86">
        <v>0</v>
      </c>
      <c r="V199" s="87">
        <v>0</v>
      </c>
      <c r="W199" s="86">
        <v>0</v>
      </c>
      <c r="X199" s="86">
        <v>0</v>
      </c>
      <c r="Y199" s="86">
        <v>0</v>
      </c>
      <c r="Z199" s="86">
        <v>0</v>
      </c>
      <c r="AA199" s="87">
        <v>0</v>
      </c>
      <c r="AB199" s="69">
        <v>88</v>
      </c>
      <c r="AC199" s="69">
        <v>2302</v>
      </c>
      <c r="AD199" s="69">
        <v>78</v>
      </c>
      <c r="AE199" s="69">
        <v>2224</v>
      </c>
      <c r="AF199" s="77">
        <v>9480</v>
      </c>
      <c r="AG199" s="68">
        <v>14</v>
      </c>
      <c r="AH199" s="69">
        <v>324</v>
      </c>
      <c r="AI199" s="69">
        <v>26</v>
      </c>
      <c r="AJ199" s="69">
        <v>298</v>
      </c>
      <c r="AK199" s="77">
        <v>772</v>
      </c>
      <c r="AL199" s="68">
        <v>0</v>
      </c>
      <c r="AM199" s="69">
        <v>0</v>
      </c>
      <c r="AN199" s="69">
        <v>0</v>
      </c>
      <c r="AO199" s="69">
        <v>0</v>
      </c>
      <c r="AP199" s="77">
        <v>0</v>
      </c>
    </row>
    <row r="200" spans="1:42" ht="15.75" customHeight="1" x14ac:dyDescent="0.2">
      <c r="B200" s="65" t="s">
        <v>202</v>
      </c>
      <c r="C200" s="94">
        <v>114</v>
      </c>
      <c r="D200" s="95">
        <v>17916</v>
      </c>
      <c r="E200" s="95">
        <v>513</v>
      </c>
      <c r="F200" s="95">
        <v>17403</v>
      </c>
      <c r="G200" s="148">
        <v>330657</v>
      </c>
      <c r="H200" s="131">
        <v>10</v>
      </c>
      <c r="I200" s="86">
        <v>455</v>
      </c>
      <c r="J200" s="86">
        <v>255</v>
      </c>
      <c r="K200" s="86">
        <v>200</v>
      </c>
      <c r="L200" s="87">
        <v>1274</v>
      </c>
      <c r="M200" s="85">
        <v>220</v>
      </c>
      <c r="N200" s="86">
        <v>21574</v>
      </c>
      <c r="O200" s="86">
        <v>4422</v>
      </c>
      <c r="P200" s="86">
        <v>17152</v>
      </c>
      <c r="Q200" s="87">
        <v>229836.798828125</v>
      </c>
      <c r="R200" s="86">
        <v>8</v>
      </c>
      <c r="S200" s="86">
        <v>455</v>
      </c>
      <c r="T200" s="86">
        <v>50</v>
      </c>
      <c r="U200" s="86">
        <v>405</v>
      </c>
      <c r="V200" s="87">
        <v>1349</v>
      </c>
      <c r="W200" s="86">
        <v>5</v>
      </c>
      <c r="X200" s="86">
        <v>376</v>
      </c>
      <c r="Y200" s="86">
        <v>28</v>
      </c>
      <c r="Z200" s="86">
        <v>348</v>
      </c>
      <c r="AA200" s="87">
        <v>960</v>
      </c>
      <c r="AB200" s="69">
        <v>50</v>
      </c>
      <c r="AC200" s="69">
        <v>1191</v>
      </c>
      <c r="AD200" s="69">
        <v>113</v>
      </c>
      <c r="AE200" s="69">
        <v>1078</v>
      </c>
      <c r="AF200" s="77">
        <v>2950</v>
      </c>
      <c r="AG200" s="68">
        <v>66</v>
      </c>
      <c r="AH200" s="69">
        <v>1528</v>
      </c>
      <c r="AI200" s="69">
        <v>177</v>
      </c>
      <c r="AJ200" s="69">
        <v>1351</v>
      </c>
      <c r="AK200" s="77">
        <v>3003</v>
      </c>
      <c r="AL200" s="68">
        <v>7</v>
      </c>
      <c r="AM200" s="69">
        <v>189</v>
      </c>
      <c r="AN200" s="69">
        <v>122</v>
      </c>
      <c r="AO200" s="69">
        <v>67</v>
      </c>
      <c r="AP200" s="77">
        <v>221</v>
      </c>
    </row>
    <row r="201" spans="1:42" ht="15.75" customHeight="1" x14ac:dyDescent="0.2">
      <c r="B201" s="65" t="s">
        <v>203</v>
      </c>
      <c r="C201" s="94">
        <v>96</v>
      </c>
      <c r="D201" s="95">
        <v>14219</v>
      </c>
      <c r="E201" s="95">
        <v>1124</v>
      </c>
      <c r="F201" s="95">
        <v>13095</v>
      </c>
      <c r="G201" s="148">
        <v>196425</v>
      </c>
      <c r="H201" s="131">
        <v>0</v>
      </c>
      <c r="I201" s="86">
        <v>0</v>
      </c>
      <c r="J201" s="86">
        <v>0</v>
      </c>
      <c r="K201" s="86">
        <v>0</v>
      </c>
      <c r="L201" s="87">
        <v>0</v>
      </c>
      <c r="M201" s="85">
        <v>337</v>
      </c>
      <c r="N201" s="86">
        <v>21177</v>
      </c>
      <c r="O201" s="86">
        <v>5699</v>
      </c>
      <c r="P201" s="86">
        <v>15478</v>
      </c>
      <c r="Q201" s="87">
        <v>239909</v>
      </c>
      <c r="R201" s="86">
        <v>3</v>
      </c>
      <c r="S201" s="86">
        <v>41</v>
      </c>
      <c r="T201" s="86">
        <v>0</v>
      </c>
      <c r="U201" s="86">
        <v>41</v>
      </c>
      <c r="V201" s="87">
        <v>153</v>
      </c>
      <c r="W201" s="86">
        <v>2</v>
      </c>
      <c r="X201" s="86">
        <v>21</v>
      </c>
      <c r="Y201" s="86">
        <v>0</v>
      </c>
      <c r="Z201" s="86">
        <v>21</v>
      </c>
      <c r="AA201" s="87">
        <v>85</v>
      </c>
      <c r="AB201" s="69">
        <v>41</v>
      </c>
      <c r="AC201" s="69">
        <v>640</v>
      </c>
      <c r="AD201" s="69">
        <v>34</v>
      </c>
      <c r="AE201" s="69">
        <v>606</v>
      </c>
      <c r="AF201" s="77">
        <v>2727</v>
      </c>
      <c r="AG201" s="68">
        <v>26</v>
      </c>
      <c r="AH201" s="69">
        <v>617</v>
      </c>
      <c r="AI201" s="69">
        <v>202</v>
      </c>
      <c r="AJ201" s="69">
        <v>415</v>
      </c>
      <c r="AK201" s="77">
        <v>1711</v>
      </c>
      <c r="AL201" s="68">
        <v>0</v>
      </c>
      <c r="AM201" s="69">
        <v>0</v>
      </c>
      <c r="AN201" s="69">
        <v>0</v>
      </c>
      <c r="AO201" s="69">
        <v>0</v>
      </c>
      <c r="AP201" s="77">
        <v>0</v>
      </c>
    </row>
    <row r="202" spans="1:42" ht="15.75" customHeight="1" x14ac:dyDescent="0.2">
      <c r="B202" s="65" t="s">
        <v>204</v>
      </c>
      <c r="C202" s="94">
        <v>63</v>
      </c>
      <c r="D202" s="95">
        <v>6434</v>
      </c>
      <c r="E202" s="95">
        <v>1664</v>
      </c>
      <c r="F202" s="95">
        <v>4770</v>
      </c>
      <c r="G202" s="148">
        <v>71550</v>
      </c>
      <c r="H202" s="131">
        <v>0</v>
      </c>
      <c r="I202" s="86">
        <v>0</v>
      </c>
      <c r="J202" s="86">
        <v>0</v>
      </c>
      <c r="K202" s="86">
        <v>0</v>
      </c>
      <c r="L202" s="87">
        <v>0</v>
      </c>
      <c r="M202" s="85">
        <v>205</v>
      </c>
      <c r="N202" s="86">
        <v>16537</v>
      </c>
      <c r="O202" s="86">
        <v>7527</v>
      </c>
      <c r="P202" s="86">
        <v>9010</v>
      </c>
      <c r="Q202" s="87">
        <v>99830.800235748291</v>
      </c>
      <c r="R202" s="86">
        <v>5</v>
      </c>
      <c r="S202" s="86">
        <v>279</v>
      </c>
      <c r="T202" s="86">
        <v>52</v>
      </c>
      <c r="U202" s="86">
        <v>227</v>
      </c>
      <c r="V202" s="87">
        <v>918</v>
      </c>
      <c r="W202" s="86">
        <v>1</v>
      </c>
      <c r="X202" s="86">
        <v>30</v>
      </c>
      <c r="Y202" s="86">
        <v>0</v>
      </c>
      <c r="Z202" s="86">
        <v>30</v>
      </c>
      <c r="AA202" s="87">
        <v>150</v>
      </c>
      <c r="AB202" s="69">
        <v>27</v>
      </c>
      <c r="AC202" s="69">
        <v>387.5</v>
      </c>
      <c r="AD202" s="69">
        <v>32</v>
      </c>
      <c r="AE202" s="69">
        <v>355.5</v>
      </c>
      <c r="AF202" s="77">
        <v>1217</v>
      </c>
      <c r="AG202" s="68">
        <v>26</v>
      </c>
      <c r="AH202" s="69">
        <v>599.5</v>
      </c>
      <c r="AI202" s="69">
        <v>232.5</v>
      </c>
      <c r="AJ202" s="69">
        <v>367</v>
      </c>
      <c r="AK202" s="77">
        <v>827</v>
      </c>
      <c r="AL202" s="68">
        <v>0</v>
      </c>
      <c r="AM202" s="69">
        <v>0</v>
      </c>
      <c r="AN202" s="69">
        <v>0</v>
      </c>
      <c r="AO202" s="69">
        <v>0</v>
      </c>
      <c r="AP202" s="77">
        <v>0</v>
      </c>
    </row>
    <row r="203" spans="1:42" s="35" customFormat="1" ht="15.75" customHeight="1" x14ac:dyDescent="0.2">
      <c r="A203" s="1" t="s">
        <v>205</v>
      </c>
      <c r="B203" s="34" t="s">
        <v>12</v>
      </c>
      <c r="C203" s="67">
        <v>1723</v>
      </c>
      <c r="D203" s="62">
        <v>252370</v>
      </c>
      <c r="E203" s="62">
        <v>15967.5</v>
      </c>
      <c r="F203" s="62">
        <v>236402.5</v>
      </c>
      <c r="G203" s="147">
        <v>4678467</v>
      </c>
      <c r="H203" s="49">
        <v>39</v>
      </c>
      <c r="I203" s="62">
        <v>966</v>
      </c>
      <c r="J203" s="62">
        <v>202</v>
      </c>
      <c r="K203" s="62">
        <v>764</v>
      </c>
      <c r="L203" s="72">
        <v>5618</v>
      </c>
      <c r="M203" s="67">
        <v>260</v>
      </c>
      <c r="N203" s="62">
        <v>10393</v>
      </c>
      <c r="O203" s="62">
        <v>3021.86</v>
      </c>
      <c r="P203" s="62">
        <v>7371.1399993896484</v>
      </c>
      <c r="Q203" s="72">
        <v>124391.84100341797</v>
      </c>
      <c r="R203" s="80">
        <v>713</v>
      </c>
      <c r="S203" s="80">
        <v>32351</v>
      </c>
      <c r="T203" s="80">
        <v>2557.5</v>
      </c>
      <c r="U203" s="80">
        <v>29793.500000476837</v>
      </c>
      <c r="V203" s="81">
        <v>130211</v>
      </c>
      <c r="W203" s="80">
        <v>380</v>
      </c>
      <c r="X203" s="80">
        <v>12466</v>
      </c>
      <c r="Y203" s="80">
        <v>818.2</v>
      </c>
      <c r="Z203" s="80">
        <v>11647.799999237061</v>
      </c>
      <c r="AA203" s="81">
        <v>50992</v>
      </c>
      <c r="AB203" s="80">
        <v>41</v>
      </c>
      <c r="AC203" s="80">
        <v>858</v>
      </c>
      <c r="AD203" s="80">
        <v>75</v>
      </c>
      <c r="AE203" s="80">
        <v>783</v>
      </c>
      <c r="AF203" s="81">
        <v>3157</v>
      </c>
      <c r="AG203" s="79">
        <v>713</v>
      </c>
      <c r="AH203" s="80">
        <v>27921</v>
      </c>
      <c r="AI203" s="80">
        <v>2872.3000000119209</v>
      </c>
      <c r="AJ203" s="80">
        <v>25048.699999988079</v>
      </c>
      <c r="AK203" s="81">
        <v>110840</v>
      </c>
      <c r="AL203" s="79">
        <v>1</v>
      </c>
      <c r="AM203" s="80">
        <v>30</v>
      </c>
      <c r="AN203" s="80">
        <v>0</v>
      </c>
      <c r="AO203" s="80">
        <v>30</v>
      </c>
      <c r="AP203" s="81">
        <v>200</v>
      </c>
    </row>
    <row r="204" spans="1:42" ht="15.75" customHeight="1" x14ac:dyDescent="0.2">
      <c r="B204" s="65" t="s">
        <v>206</v>
      </c>
      <c r="C204" s="94">
        <v>137</v>
      </c>
      <c r="D204" s="95">
        <v>17816</v>
      </c>
      <c r="E204" s="95">
        <v>658</v>
      </c>
      <c r="F204" s="95">
        <v>17158</v>
      </c>
      <c r="G204" s="148">
        <v>340243</v>
      </c>
      <c r="H204" s="131">
        <v>2</v>
      </c>
      <c r="I204" s="86">
        <v>50</v>
      </c>
      <c r="J204" s="86">
        <v>7</v>
      </c>
      <c r="K204" s="86">
        <v>43</v>
      </c>
      <c r="L204" s="87">
        <v>200</v>
      </c>
      <c r="M204" s="85">
        <v>77</v>
      </c>
      <c r="N204" s="86">
        <v>5579</v>
      </c>
      <c r="O204" s="86">
        <v>1944</v>
      </c>
      <c r="P204" s="86">
        <v>3635</v>
      </c>
      <c r="Q204" s="87">
        <v>65211.901430130005</v>
      </c>
      <c r="R204" s="86">
        <v>77</v>
      </c>
      <c r="S204" s="86">
        <v>3966</v>
      </c>
      <c r="T204" s="86">
        <v>293</v>
      </c>
      <c r="U204" s="86">
        <v>3673</v>
      </c>
      <c r="V204" s="87">
        <v>16811</v>
      </c>
      <c r="W204" s="86">
        <v>12</v>
      </c>
      <c r="X204" s="86">
        <v>318</v>
      </c>
      <c r="Y204" s="86">
        <v>15</v>
      </c>
      <c r="Z204" s="86">
        <v>303</v>
      </c>
      <c r="AA204" s="87">
        <v>1344</v>
      </c>
      <c r="AB204" s="69">
        <v>29</v>
      </c>
      <c r="AC204" s="69">
        <v>516</v>
      </c>
      <c r="AD204" s="69">
        <v>36</v>
      </c>
      <c r="AE204" s="69">
        <v>480</v>
      </c>
      <c r="AF204" s="77">
        <v>1799</v>
      </c>
      <c r="AG204" s="68">
        <v>72</v>
      </c>
      <c r="AH204" s="69">
        <v>3603</v>
      </c>
      <c r="AI204" s="69">
        <v>267</v>
      </c>
      <c r="AJ204" s="69">
        <v>3336</v>
      </c>
      <c r="AK204" s="77">
        <v>15721</v>
      </c>
      <c r="AL204" s="68">
        <v>0</v>
      </c>
      <c r="AM204" s="69">
        <v>0</v>
      </c>
      <c r="AN204" s="69">
        <v>0</v>
      </c>
      <c r="AO204" s="69">
        <v>0</v>
      </c>
      <c r="AP204" s="77">
        <v>0</v>
      </c>
    </row>
    <row r="205" spans="1:42" ht="15.75" customHeight="1" x14ac:dyDescent="0.2">
      <c r="B205" s="65" t="s">
        <v>207</v>
      </c>
      <c r="C205" s="94">
        <v>189</v>
      </c>
      <c r="D205" s="95">
        <v>29182</v>
      </c>
      <c r="E205" s="95">
        <v>1701</v>
      </c>
      <c r="F205" s="95">
        <v>27481</v>
      </c>
      <c r="G205" s="148">
        <v>543574</v>
      </c>
      <c r="H205" s="131">
        <v>12</v>
      </c>
      <c r="I205" s="86">
        <v>409</v>
      </c>
      <c r="J205" s="86">
        <v>36</v>
      </c>
      <c r="K205" s="86">
        <v>373</v>
      </c>
      <c r="L205" s="87">
        <v>2283</v>
      </c>
      <c r="M205" s="85">
        <v>0</v>
      </c>
      <c r="N205" s="86">
        <v>0</v>
      </c>
      <c r="O205" s="86">
        <v>0</v>
      </c>
      <c r="P205" s="86">
        <v>0</v>
      </c>
      <c r="Q205" s="87">
        <v>0</v>
      </c>
      <c r="R205" s="86">
        <v>35</v>
      </c>
      <c r="S205" s="86">
        <v>1200</v>
      </c>
      <c r="T205" s="86">
        <v>45</v>
      </c>
      <c r="U205" s="86">
        <v>1155</v>
      </c>
      <c r="V205" s="87">
        <v>5495</v>
      </c>
      <c r="W205" s="86">
        <v>27</v>
      </c>
      <c r="X205" s="86">
        <v>1160</v>
      </c>
      <c r="Y205" s="86">
        <v>108</v>
      </c>
      <c r="Z205" s="86">
        <v>1052</v>
      </c>
      <c r="AA205" s="87">
        <v>5220</v>
      </c>
      <c r="AB205" s="69">
        <v>0</v>
      </c>
      <c r="AC205" s="69">
        <v>0</v>
      </c>
      <c r="AD205" s="69">
        <v>0</v>
      </c>
      <c r="AE205" s="69">
        <v>0</v>
      </c>
      <c r="AF205" s="77">
        <v>0</v>
      </c>
      <c r="AG205" s="68">
        <v>4</v>
      </c>
      <c r="AH205" s="69">
        <v>117</v>
      </c>
      <c r="AI205" s="69">
        <v>23</v>
      </c>
      <c r="AJ205" s="69">
        <v>94</v>
      </c>
      <c r="AK205" s="77">
        <v>473</v>
      </c>
      <c r="AL205" s="68">
        <v>0</v>
      </c>
      <c r="AM205" s="69">
        <v>0</v>
      </c>
      <c r="AN205" s="69">
        <v>0</v>
      </c>
      <c r="AO205" s="69">
        <v>0</v>
      </c>
      <c r="AP205" s="77">
        <v>0</v>
      </c>
    </row>
    <row r="206" spans="1:42" ht="15.75" customHeight="1" x14ac:dyDescent="0.2">
      <c r="B206" s="65" t="s">
        <v>208</v>
      </c>
      <c r="C206" s="94">
        <v>30</v>
      </c>
      <c r="D206" s="95">
        <v>4065</v>
      </c>
      <c r="E206" s="95">
        <v>150</v>
      </c>
      <c r="F206" s="95">
        <v>3915</v>
      </c>
      <c r="G206" s="148">
        <v>74345</v>
      </c>
      <c r="H206" s="131">
        <v>1</v>
      </c>
      <c r="I206" s="86">
        <v>2</v>
      </c>
      <c r="J206" s="86">
        <v>0</v>
      </c>
      <c r="K206" s="86">
        <v>2</v>
      </c>
      <c r="L206" s="87">
        <v>10</v>
      </c>
      <c r="M206" s="85">
        <v>21</v>
      </c>
      <c r="N206" s="86">
        <v>250</v>
      </c>
      <c r="O206" s="86">
        <v>22</v>
      </c>
      <c r="P206" s="86">
        <v>228</v>
      </c>
      <c r="Q206" s="87">
        <v>2964</v>
      </c>
      <c r="R206" s="86">
        <v>101</v>
      </c>
      <c r="S206" s="86">
        <v>3908</v>
      </c>
      <c r="T206" s="86">
        <v>152</v>
      </c>
      <c r="U206" s="86">
        <v>3756</v>
      </c>
      <c r="V206" s="87">
        <v>16936</v>
      </c>
      <c r="W206" s="86">
        <v>87</v>
      </c>
      <c r="X206" s="86">
        <v>2794.5</v>
      </c>
      <c r="Y206" s="86">
        <v>59</v>
      </c>
      <c r="Z206" s="86">
        <v>2735.5</v>
      </c>
      <c r="AA206" s="87">
        <v>13110</v>
      </c>
      <c r="AB206" s="69">
        <v>1</v>
      </c>
      <c r="AC206" s="69">
        <v>2</v>
      </c>
      <c r="AD206" s="69">
        <v>0</v>
      </c>
      <c r="AE206" s="69">
        <v>2</v>
      </c>
      <c r="AF206" s="77">
        <v>8</v>
      </c>
      <c r="AG206" s="68">
        <v>105</v>
      </c>
      <c r="AH206" s="69">
        <v>4145</v>
      </c>
      <c r="AI206" s="69">
        <v>130</v>
      </c>
      <c r="AJ206" s="69">
        <v>4015</v>
      </c>
      <c r="AK206" s="77">
        <v>18580</v>
      </c>
      <c r="AL206" s="68">
        <v>1</v>
      </c>
      <c r="AM206" s="69">
        <v>30</v>
      </c>
      <c r="AN206" s="69">
        <v>0</v>
      </c>
      <c r="AO206" s="69">
        <v>30</v>
      </c>
      <c r="AP206" s="77">
        <v>200</v>
      </c>
    </row>
    <row r="207" spans="1:42" ht="15.75" customHeight="1" x14ac:dyDescent="0.2">
      <c r="B207" s="65" t="s">
        <v>209</v>
      </c>
      <c r="C207" s="94">
        <v>147</v>
      </c>
      <c r="D207" s="95">
        <v>27595</v>
      </c>
      <c r="E207" s="95">
        <v>1770</v>
      </c>
      <c r="F207" s="95">
        <v>25825</v>
      </c>
      <c r="G207" s="148">
        <v>465050</v>
      </c>
      <c r="H207" s="131">
        <v>0</v>
      </c>
      <c r="I207" s="86">
        <v>0</v>
      </c>
      <c r="J207" s="86">
        <v>0</v>
      </c>
      <c r="K207" s="86">
        <v>0</v>
      </c>
      <c r="L207" s="87">
        <v>0</v>
      </c>
      <c r="M207" s="85">
        <v>56</v>
      </c>
      <c r="N207" s="86">
        <v>1982</v>
      </c>
      <c r="O207" s="86">
        <v>330</v>
      </c>
      <c r="P207" s="86">
        <v>1652</v>
      </c>
      <c r="Q207" s="87">
        <v>32874.799795150757</v>
      </c>
      <c r="R207" s="86">
        <v>67</v>
      </c>
      <c r="S207" s="86">
        <v>3331</v>
      </c>
      <c r="T207" s="86">
        <v>353.8</v>
      </c>
      <c r="U207" s="86">
        <v>2977.2000007629395</v>
      </c>
      <c r="V207" s="87">
        <v>17190</v>
      </c>
      <c r="W207" s="86">
        <v>26</v>
      </c>
      <c r="X207" s="86">
        <v>815</v>
      </c>
      <c r="Y207" s="86">
        <v>48</v>
      </c>
      <c r="Z207" s="86">
        <v>767</v>
      </c>
      <c r="AA207" s="87">
        <v>5040</v>
      </c>
      <c r="AB207" s="69">
        <v>1</v>
      </c>
      <c r="AC207" s="69">
        <v>150</v>
      </c>
      <c r="AD207" s="69">
        <v>30</v>
      </c>
      <c r="AE207" s="69">
        <v>120</v>
      </c>
      <c r="AF207" s="77">
        <v>500</v>
      </c>
      <c r="AG207" s="68">
        <v>61</v>
      </c>
      <c r="AH207" s="69">
        <v>3075</v>
      </c>
      <c r="AI207" s="69">
        <v>264</v>
      </c>
      <c r="AJ207" s="69">
        <v>2811</v>
      </c>
      <c r="AK207" s="77">
        <v>15810</v>
      </c>
      <c r="AL207" s="68">
        <v>0</v>
      </c>
      <c r="AM207" s="69">
        <v>0</v>
      </c>
      <c r="AN207" s="69">
        <v>0</v>
      </c>
      <c r="AO207" s="69">
        <v>0</v>
      </c>
      <c r="AP207" s="77">
        <v>0</v>
      </c>
    </row>
    <row r="208" spans="1:42" ht="15.75" customHeight="1" x14ac:dyDescent="0.2">
      <c r="B208" s="65" t="s">
        <v>210</v>
      </c>
      <c r="C208" s="94">
        <v>0</v>
      </c>
      <c r="D208" s="95">
        <v>0</v>
      </c>
      <c r="E208" s="95">
        <v>0</v>
      </c>
      <c r="F208" s="95">
        <v>0</v>
      </c>
      <c r="G208" s="149">
        <v>0</v>
      </c>
      <c r="H208" s="131">
        <v>0</v>
      </c>
      <c r="I208" s="86">
        <v>0</v>
      </c>
      <c r="J208" s="86">
        <v>0</v>
      </c>
      <c r="K208" s="86">
        <v>0</v>
      </c>
      <c r="L208" s="87">
        <v>0</v>
      </c>
      <c r="M208" s="85">
        <v>0</v>
      </c>
      <c r="N208" s="86">
        <v>0</v>
      </c>
      <c r="O208" s="86">
        <v>0</v>
      </c>
      <c r="P208" s="86">
        <v>0</v>
      </c>
      <c r="Q208" s="87">
        <v>0</v>
      </c>
      <c r="R208" s="86">
        <v>2</v>
      </c>
      <c r="S208" s="86">
        <v>23</v>
      </c>
      <c r="T208" s="86">
        <v>15</v>
      </c>
      <c r="U208" s="86">
        <v>8</v>
      </c>
      <c r="V208" s="87">
        <v>24</v>
      </c>
      <c r="W208" s="86">
        <v>2</v>
      </c>
      <c r="X208" s="86">
        <v>17</v>
      </c>
      <c r="Y208" s="86">
        <v>15</v>
      </c>
      <c r="Z208" s="86">
        <v>2</v>
      </c>
      <c r="AA208" s="87">
        <v>15</v>
      </c>
      <c r="AB208" s="69">
        <v>0</v>
      </c>
      <c r="AC208" s="69">
        <v>0</v>
      </c>
      <c r="AD208" s="69">
        <v>0</v>
      </c>
      <c r="AE208" s="69">
        <v>0</v>
      </c>
      <c r="AF208" s="77">
        <v>0</v>
      </c>
      <c r="AG208" s="68">
        <v>125</v>
      </c>
      <c r="AH208" s="69">
        <v>4908</v>
      </c>
      <c r="AI208" s="69">
        <v>641.30000001192093</v>
      </c>
      <c r="AJ208" s="69">
        <v>4266.6999999880791</v>
      </c>
      <c r="AK208" s="77">
        <v>19873</v>
      </c>
      <c r="AL208" s="68">
        <v>0</v>
      </c>
      <c r="AM208" s="69">
        <v>0</v>
      </c>
      <c r="AN208" s="69">
        <v>0</v>
      </c>
      <c r="AO208" s="69">
        <v>0</v>
      </c>
      <c r="AP208" s="77">
        <v>0</v>
      </c>
    </row>
    <row r="209" spans="1:42" ht="15.75" customHeight="1" x14ac:dyDescent="0.2">
      <c r="B209" s="65" t="s">
        <v>211</v>
      </c>
      <c r="C209" s="94">
        <v>176</v>
      </c>
      <c r="D209" s="95">
        <v>29099</v>
      </c>
      <c r="E209" s="95">
        <v>3204</v>
      </c>
      <c r="F209" s="95">
        <v>25895</v>
      </c>
      <c r="G209" s="148">
        <v>557519</v>
      </c>
      <c r="H209" s="131">
        <v>0</v>
      </c>
      <c r="I209" s="86">
        <v>0</v>
      </c>
      <c r="J209" s="86">
        <v>0</v>
      </c>
      <c r="K209" s="86">
        <v>0</v>
      </c>
      <c r="L209" s="87">
        <v>0</v>
      </c>
      <c r="M209" s="85">
        <v>11</v>
      </c>
      <c r="N209" s="86">
        <v>147</v>
      </c>
      <c r="O209" s="86">
        <v>12</v>
      </c>
      <c r="P209" s="86">
        <v>135</v>
      </c>
      <c r="Q209" s="87">
        <v>1607.849983215332</v>
      </c>
      <c r="R209" s="86">
        <v>97</v>
      </c>
      <c r="S209" s="86">
        <v>3982</v>
      </c>
      <c r="T209" s="86">
        <v>414</v>
      </c>
      <c r="U209" s="86">
        <v>3568</v>
      </c>
      <c r="V209" s="87">
        <v>12960</v>
      </c>
      <c r="W209" s="86">
        <v>62</v>
      </c>
      <c r="X209" s="86">
        <v>1807.5</v>
      </c>
      <c r="Y209" s="86">
        <v>55</v>
      </c>
      <c r="Z209" s="86">
        <v>1752.5</v>
      </c>
      <c r="AA209" s="87">
        <v>7016</v>
      </c>
      <c r="AB209" s="69">
        <v>0</v>
      </c>
      <c r="AC209" s="69">
        <v>0</v>
      </c>
      <c r="AD209" s="69">
        <v>0</v>
      </c>
      <c r="AE209" s="69">
        <v>0</v>
      </c>
      <c r="AF209" s="77">
        <v>0</v>
      </c>
      <c r="AG209" s="68">
        <v>11</v>
      </c>
      <c r="AH209" s="69">
        <v>209</v>
      </c>
      <c r="AI209" s="69">
        <v>28</v>
      </c>
      <c r="AJ209" s="69">
        <v>181</v>
      </c>
      <c r="AK209" s="77">
        <v>337</v>
      </c>
      <c r="AL209" s="68">
        <v>0</v>
      </c>
      <c r="AM209" s="69">
        <v>0</v>
      </c>
      <c r="AN209" s="69">
        <v>0</v>
      </c>
      <c r="AO209" s="69">
        <v>0</v>
      </c>
      <c r="AP209" s="77">
        <v>0</v>
      </c>
    </row>
    <row r="210" spans="1:42" ht="15.75" customHeight="1" x14ac:dyDescent="0.2">
      <c r="B210" s="65" t="s">
        <v>212</v>
      </c>
      <c r="C210" s="94">
        <v>84</v>
      </c>
      <c r="D210" s="95">
        <v>19227</v>
      </c>
      <c r="E210" s="95">
        <v>1128.5</v>
      </c>
      <c r="F210" s="95">
        <v>18098.5</v>
      </c>
      <c r="G210" s="148">
        <v>398167</v>
      </c>
      <c r="H210" s="131">
        <v>0</v>
      </c>
      <c r="I210" s="86">
        <v>0</v>
      </c>
      <c r="J210" s="86">
        <v>0</v>
      </c>
      <c r="K210" s="86">
        <v>0</v>
      </c>
      <c r="L210" s="87">
        <v>0</v>
      </c>
      <c r="M210" s="85">
        <v>23</v>
      </c>
      <c r="N210" s="86">
        <v>288</v>
      </c>
      <c r="O210" s="86">
        <v>184</v>
      </c>
      <c r="P210" s="86">
        <v>104</v>
      </c>
      <c r="Q210" s="87">
        <v>1040</v>
      </c>
      <c r="R210" s="86">
        <v>51</v>
      </c>
      <c r="S210" s="86">
        <v>3658</v>
      </c>
      <c r="T210" s="86">
        <v>322.10000000000002</v>
      </c>
      <c r="U210" s="86">
        <v>3335.9000000953674</v>
      </c>
      <c r="V210" s="87">
        <v>9468</v>
      </c>
      <c r="W210" s="86">
        <v>45</v>
      </c>
      <c r="X210" s="86">
        <v>2197</v>
      </c>
      <c r="Y210" s="86">
        <v>188.2</v>
      </c>
      <c r="Z210" s="86">
        <v>2008.7999992370605</v>
      </c>
      <c r="AA210" s="87">
        <v>6544</v>
      </c>
      <c r="AB210" s="69">
        <v>0</v>
      </c>
      <c r="AC210" s="69">
        <v>0</v>
      </c>
      <c r="AD210" s="69">
        <v>0</v>
      </c>
      <c r="AE210" s="69">
        <v>0</v>
      </c>
      <c r="AF210" s="77">
        <v>0</v>
      </c>
      <c r="AG210" s="68">
        <v>0</v>
      </c>
      <c r="AH210" s="69">
        <v>0</v>
      </c>
      <c r="AI210" s="69">
        <v>0</v>
      </c>
      <c r="AJ210" s="69">
        <v>0</v>
      </c>
      <c r="AK210" s="77">
        <v>0</v>
      </c>
      <c r="AL210" s="68">
        <v>0</v>
      </c>
      <c r="AM210" s="69">
        <v>0</v>
      </c>
      <c r="AN210" s="69">
        <v>0</v>
      </c>
      <c r="AO210" s="69">
        <v>0</v>
      </c>
      <c r="AP210" s="77">
        <v>0</v>
      </c>
    </row>
    <row r="211" spans="1:42" ht="15.75" customHeight="1" x14ac:dyDescent="0.2">
      <c r="B211" s="65" t="s">
        <v>213</v>
      </c>
      <c r="C211" s="94">
        <v>76</v>
      </c>
      <c r="D211" s="95">
        <v>7915</v>
      </c>
      <c r="E211" s="95">
        <v>1554</v>
      </c>
      <c r="F211" s="95">
        <v>6361</v>
      </c>
      <c r="G211" s="148">
        <v>133454</v>
      </c>
      <c r="H211" s="131">
        <v>16</v>
      </c>
      <c r="I211" s="86">
        <v>259</v>
      </c>
      <c r="J211" s="86">
        <v>104</v>
      </c>
      <c r="K211" s="86">
        <v>155</v>
      </c>
      <c r="L211" s="87">
        <v>1430</v>
      </c>
      <c r="M211" s="85">
        <v>17</v>
      </c>
      <c r="N211" s="86">
        <v>279</v>
      </c>
      <c r="O211" s="86">
        <v>68</v>
      </c>
      <c r="P211" s="86">
        <v>211</v>
      </c>
      <c r="Q211" s="87">
        <v>2546.7699279785156</v>
      </c>
      <c r="R211" s="86">
        <v>48</v>
      </c>
      <c r="S211" s="86">
        <v>4237</v>
      </c>
      <c r="T211" s="86">
        <v>189</v>
      </c>
      <c r="U211" s="86">
        <v>4048</v>
      </c>
      <c r="V211" s="87">
        <v>15235</v>
      </c>
      <c r="W211" s="86">
        <v>13</v>
      </c>
      <c r="X211" s="86">
        <v>167</v>
      </c>
      <c r="Y211" s="86">
        <v>28</v>
      </c>
      <c r="Z211" s="86">
        <v>139</v>
      </c>
      <c r="AA211" s="87">
        <v>784</v>
      </c>
      <c r="AB211" s="69">
        <v>6</v>
      </c>
      <c r="AC211" s="69">
        <v>44</v>
      </c>
      <c r="AD211" s="69">
        <v>5</v>
      </c>
      <c r="AE211" s="69">
        <v>39</v>
      </c>
      <c r="AF211" s="77">
        <v>200</v>
      </c>
      <c r="AG211" s="68">
        <v>24</v>
      </c>
      <c r="AH211" s="69">
        <v>1326</v>
      </c>
      <c r="AI211" s="69">
        <v>576</v>
      </c>
      <c r="AJ211" s="69">
        <v>750</v>
      </c>
      <c r="AK211" s="77">
        <v>2770</v>
      </c>
      <c r="AL211" s="68">
        <v>0</v>
      </c>
      <c r="AM211" s="69">
        <v>0</v>
      </c>
      <c r="AN211" s="69">
        <v>0</v>
      </c>
      <c r="AO211" s="69">
        <v>0</v>
      </c>
      <c r="AP211" s="77">
        <v>0</v>
      </c>
    </row>
    <row r="212" spans="1:42" ht="15.75" customHeight="1" x14ac:dyDescent="0.2">
      <c r="B212" s="65" t="s">
        <v>214</v>
      </c>
      <c r="C212" s="94">
        <v>92</v>
      </c>
      <c r="D212" s="95">
        <v>12146</v>
      </c>
      <c r="E212" s="95">
        <v>635</v>
      </c>
      <c r="F212" s="95">
        <v>11511</v>
      </c>
      <c r="G212" s="148">
        <v>221587</v>
      </c>
      <c r="H212" s="131">
        <v>1</v>
      </c>
      <c r="I212" s="86">
        <v>34</v>
      </c>
      <c r="J212" s="86">
        <v>10</v>
      </c>
      <c r="K212" s="86">
        <v>24</v>
      </c>
      <c r="L212" s="87">
        <v>345</v>
      </c>
      <c r="M212" s="85">
        <v>14</v>
      </c>
      <c r="N212" s="86">
        <v>638</v>
      </c>
      <c r="O212" s="86">
        <v>170</v>
      </c>
      <c r="P212" s="86">
        <v>468</v>
      </c>
      <c r="Q212" s="87">
        <v>5648.7598419189453</v>
      </c>
      <c r="R212" s="86">
        <v>10</v>
      </c>
      <c r="S212" s="86">
        <v>294</v>
      </c>
      <c r="T212" s="86">
        <v>82</v>
      </c>
      <c r="U212" s="86">
        <v>212</v>
      </c>
      <c r="V212" s="87">
        <v>1346</v>
      </c>
      <c r="W212" s="86">
        <v>24</v>
      </c>
      <c r="X212" s="86">
        <v>824</v>
      </c>
      <c r="Y212" s="86">
        <v>187</v>
      </c>
      <c r="Z212" s="86">
        <v>637</v>
      </c>
      <c r="AA212" s="87">
        <v>3503</v>
      </c>
      <c r="AB212" s="69">
        <v>0</v>
      </c>
      <c r="AC212" s="69">
        <v>0</v>
      </c>
      <c r="AD212" s="69">
        <v>0</v>
      </c>
      <c r="AE212" s="69">
        <v>0</v>
      </c>
      <c r="AF212" s="77">
        <v>0</v>
      </c>
      <c r="AG212" s="68">
        <v>0</v>
      </c>
      <c r="AH212" s="69">
        <v>0</v>
      </c>
      <c r="AI212" s="69">
        <v>0</v>
      </c>
      <c r="AJ212" s="69">
        <v>0</v>
      </c>
      <c r="AK212" s="77">
        <v>0</v>
      </c>
      <c r="AL212" s="68">
        <v>0</v>
      </c>
      <c r="AM212" s="69">
        <v>0</v>
      </c>
      <c r="AN212" s="69">
        <v>0</v>
      </c>
      <c r="AO212" s="69">
        <v>0</v>
      </c>
      <c r="AP212" s="77">
        <v>0</v>
      </c>
    </row>
    <row r="213" spans="1:42" ht="15.75" customHeight="1" x14ac:dyDescent="0.2">
      <c r="B213" s="65" t="s">
        <v>215</v>
      </c>
      <c r="C213" s="94">
        <v>268</v>
      </c>
      <c r="D213" s="95">
        <v>32509</v>
      </c>
      <c r="E213" s="95">
        <v>821</v>
      </c>
      <c r="F213" s="95">
        <v>31688</v>
      </c>
      <c r="G213" s="148">
        <v>654040</v>
      </c>
      <c r="H213" s="131">
        <v>0</v>
      </c>
      <c r="I213" s="86">
        <v>0</v>
      </c>
      <c r="J213" s="86">
        <v>0</v>
      </c>
      <c r="K213" s="86">
        <v>0</v>
      </c>
      <c r="L213" s="87">
        <v>0</v>
      </c>
      <c r="M213" s="85">
        <v>11</v>
      </c>
      <c r="N213" s="86">
        <v>243</v>
      </c>
      <c r="O213" s="86">
        <v>5</v>
      </c>
      <c r="P213" s="86">
        <v>238</v>
      </c>
      <c r="Q213" s="87">
        <v>3132.0800323486328</v>
      </c>
      <c r="R213" s="86">
        <v>137</v>
      </c>
      <c r="S213" s="86">
        <v>4419</v>
      </c>
      <c r="T213" s="86">
        <v>97</v>
      </c>
      <c r="U213" s="86">
        <v>4322</v>
      </c>
      <c r="V213" s="87">
        <v>23270</v>
      </c>
      <c r="W213" s="86">
        <v>2</v>
      </c>
      <c r="X213" s="86">
        <v>40</v>
      </c>
      <c r="Y213" s="86">
        <v>0</v>
      </c>
      <c r="Z213" s="86">
        <v>40</v>
      </c>
      <c r="AA213" s="87">
        <v>122</v>
      </c>
      <c r="AB213" s="69">
        <v>4</v>
      </c>
      <c r="AC213" s="69">
        <v>146</v>
      </c>
      <c r="AD213" s="69">
        <v>4</v>
      </c>
      <c r="AE213" s="69">
        <v>142</v>
      </c>
      <c r="AF213" s="77">
        <v>650</v>
      </c>
      <c r="AG213" s="68">
        <v>104</v>
      </c>
      <c r="AH213" s="69">
        <v>2626</v>
      </c>
      <c r="AI213" s="69">
        <v>160</v>
      </c>
      <c r="AJ213" s="69">
        <v>2466</v>
      </c>
      <c r="AK213" s="77">
        <v>12793</v>
      </c>
      <c r="AL213" s="68">
        <v>0</v>
      </c>
      <c r="AM213" s="69">
        <v>0</v>
      </c>
      <c r="AN213" s="69">
        <v>0</v>
      </c>
      <c r="AO213" s="69">
        <v>0</v>
      </c>
      <c r="AP213" s="77">
        <v>0</v>
      </c>
    </row>
    <row r="214" spans="1:42" ht="15.75" customHeight="1" x14ac:dyDescent="0.2">
      <c r="B214" s="65" t="s">
        <v>216</v>
      </c>
      <c r="C214" s="94">
        <v>121</v>
      </c>
      <c r="D214" s="95">
        <v>22867</v>
      </c>
      <c r="E214" s="95">
        <v>1983.5</v>
      </c>
      <c r="F214" s="95">
        <v>20883.5</v>
      </c>
      <c r="G214" s="148">
        <v>383003</v>
      </c>
      <c r="H214" s="131">
        <v>1</v>
      </c>
      <c r="I214" s="86">
        <v>20</v>
      </c>
      <c r="J214" s="86">
        <v>5</v>
      </c>
      <c r="K214" s="86">
        <v>15</v>
      </c>
      <c r="L214" s="87">
        <v>150</v>
      </c>
      <c r="M214" s="85">
        <v>17</v>
      </c>
      <c r="N214" s="86">
        <v>491</v>
      </c>
      <c r="O214" s="86">
        <v>144.86000000000001</v>
      </c>
      <c r="P214" s="86">
        <v>346.13999938964844</v>
      </c>
      <c r="Q214" s="87">
        <v>4153.6799926757812</v>
      </c>
      <c r="R214" s="86">
        <v>34</v>
      </c>
      <c r="S214" s="86">
        <v>1190</v>
      </c>
      <c r="T214" s="86">
        <v>209.6</v>
      </c>
      <c r="U214" s="86">
        <v>980.39999961853027</v>
      </c>
      <c r="V214" s="87">
        <v>3932</v>
      </c>
      <c r="W214" s="86">
        <v>1</v>
      </c>
      <c r="X214" s="86">
        <v>15</v>
      </c>
      <c r="Y214" s="86">
        <v>0</v>
      </c>
      <c r="Z214" s="86">
        <v>15</v>
      </c>
      <c r="AA214" s="87">
        <v>84</v>
      </c>
      <c r="AB214" s="69">
        <v>0</v>
      </c>
      <c r="AC214" s="69">
        <v>0</v>
      </c>
      <c r="AD214" s="69">
        <v>0</v>
      </c>
      <c r="AE214" s="69">
        <v>0</v>
      </c>
      <c r="AF214" s="77">
        <v>0</v>
      </c>
      <c r="AG214" s="68">
        <v>8</v>
      </c>
      <c r="AH214" s="69">
        <v>198</v>
      </c>
      <c r="AI214" s="69">
        <v>25</v>
      </c>
      <c r="AJ214" s="69">
        <v>173</v>
      </c>
      <c r="AK214" s="77">
        <v>937</v>
      </c>
      <c r="AL214" s="68">
        <v>0</v>
      </c>
      <c r="AM214" s="69">
        <v>0</v>
      </c>
      <c r="AN214" s="69">
        <v>0</v>
      </c>
      <c r="AO214" s="69">
        <v>0</v>
      </c>
      <c r="AP214" s="77">
        <v>0</v>
      </c>
    </row>
    <row r="215" spans="1:42" ht="15.75" customHeight="1" x14ac:dyDescent="0.2">
      <c r="B215" s="65" t="s">
        <v>217</v>
      </c>
      <c r="C215" s="94">
        <v>0</v>
      </c>
      <c r="D215" s="95">
        <v>0</v>
      </c>
      <c r="E215" s="95">
        <v>0</v>
      </c>
      <c r="F215" s="95">
        <v>0</v>
      </c>
      <c r="G215" s="149">
        <v>0</v>
      </c>
      <c r="H215" s="131">
        <v>0</v>
      </c>
      <c r="I215" s="86">
        <v>0</v>
      </c>
      <c r="J215" s="86">
        <v>0</v>
      </c>
      <c r="K215" s="86">
        <v>0</v>
      </c>
      <c r="L215" s="87">
        <v>0</v>
      </c>
      <c r="M215" s="85">
        <v>0</v>
      </c>
      <c r="N215" s="86">
        <v>0</v>
      </c>
      <c r="O215" s="86">
        <v>0</v>
      </c>
      <c r="P215" s="86">
        <v>0</v>
      </c>
      <c r="Q215" s="87">
        <v>0</v>
      </c>
      <c r="R215" s="86">
        <v>7</v>
      </c>
      <c r="S215" s="86">
        <v>157</v>
      </c>
      <c r="T215" s="86">
        <v>2</v>
      </c>
      <c r="U215" s="86">
        <v>155</v>
      </c>
      <c r="V215" s="87">
        <v>690</v>
      </c>
      <c r="W215" s="86">
        <v>15</v>
      </c>
      <c r="X215" s="86">
        <v>486</v>
      </c>
      <c r="Y215" s="86">
        <v>50</v>
      </c>
      <c r="Z215" s="86">
        <v>436</v>
      </c>
      <c r="AA215" s="87">
        <v>1535</v>
      </c>
      <c r="AB215" s="69">
        <v>0</v>
      </c>
      <c r="AC215" s="69">
        <v>0</v>
      </c>
      <c r="AD215" s="69">
        <v>0</v>
      </c>
      <c r="AE215" s="69">
        <v>0</v>
      </c>
      <c r="AF215" s="77">
        <v>0</v>
      </c>
      <c r="AG215" s="68">
        <v>165</v>
      </c>
      <c r="AH215" s="69">
        <v>6464</v>
      </c>
      <c r="AI215" s="69">
        <v>748</v>
      </c>
      <c r="AJ215" s="69">
        <v>5716</v>
      </c>
      <c r="AK215" s="77">
        <v>18145</v>
      </c>
      <c r="AL215" s="68">
        <v>0</v>
      </c>
      <c r="AM215" s="69">
        <v>0</v>
      </c>
      <c r="AN215" s="69">
        <v>0</v>
      </c>
      <c r="AO215" s="69">
        <v>0</v>
      </c>
      <c r="AP215" s="77">
        <v>0</v>
      </c>
    </row>
    <row r="216" spans="1:42" ht="15.75" customHeight="1" x14ac:dyDescent="0.2">
      <c r="B216" s="65" t="s">
        <v>218</v>
      </c>
      <c r="C216" s="94">
        <v>244</v>
      </c>
      <c r="D216" s="95">
        <v>28340</v>
      </c>
      <c r="E216" s="95">
        <v>1682.5</v>
      </c>
      <c r="F216" s="95">
        <v>26657.5</v>
      </c>
      <c r="G216" s="148">
        <v>447047</v>
      </c>
      <c r="H216" s="131">
        <v>6</v>
      </c>
      <c r="I216" s="86">
        <v>192</v>
      </c>
      <c r="J216" s="86">
        <v>40</v>
      </c>
      <c r="K216" s="86">
        <v>152</v>
      </c>
      <c r="L216" s="87">
        <v>1200</v>
      </c>
      <c r="M216" s="85">
        <v>12</v>
      </c>
      <c r="N216" s="86">
        <v>296</v>
      </c>
      <c r="O216" s="86">
        <v>42</v>
      </c>
      <c r="P216" s="86">
        <v>254</v>
      </c>
      <c r="Q216" s="87">
        <v>4191</v>
      </c>
      <c r="R216" s="86">
        <v>21</v>
      </c>
      <c r="S216" s="86">
        <v>813</v>
      </c>
      <c r="T216" s="86">
        <v>215</v>
      </c>
      <c r="U216" s="86">
        <v>598</v>
      </c>
      <c r="V216" s="87">
        <v>2650</v>
      </c>
      <c r="W216" s="86">
        <v>18</v>
      </c>
      <c r="X216" s="86">
        <v>672</v>
      </c>
      <c r="Y216" s="86">
        <v>10</v>
      </c>
      <c r="Z216" s="86">
        <v>662</v>
      </c>
      <c r="AA216" s="87">
        <v>3279</v>
      </c>
      <c r="AB216" s="69">
        <v>0</v>
      </c>
      <c r="AC216" s="69">
        <v>0</v>
      </c>
      <c r="AD216" s="69">
        <v>0</v>
      </c>
      <c r="AE216" s="69">
        <v>0</v>
      </c>
      <c r="AF216" s="77">
        <v>0</v>
      </c>
      <c r="AG216" s="68">
        <v>18</v>
      </c>
      <c r="AH216" s="69">
        <v>905</v>
      </c>
      <c r="AI216" s="69">
        <v>0</v>
      </c>
      <c r="AJ216" s="69">
        <v>905</v>
      </c>
      <c r="AK216" s="77">
        <v>4426</v>
      </c>
      <c r="AL216" s="68">
        <v>0</v>
      </c>
      <c r="AM216" s="69">
        <v>0</v>
      </c>
      <c r="AN216" s="69">
        <v>0</v>
      </c>
      <c r="AO216" s="69">
        <v>0</v>
      </c>
      <c r="AP216" s="77">
        <v>0</v>
      </c>
    </row>
    <row r="217" spans="1:42" ht="15.75" customHeight="1" x14ac:dyDescent="0.2">
      <c r="B217" s="65" t="s">
        <v>219</v>
      </c>
      <c r="C217" s="94">
        <v>0</v>
      </c>
      <c r="D217" s="95">
        <v>0</v>
      </c>
      <c r="E217" s="95">
        <v>0</v>
      </c>
      <c r="F217" s="95">
        <v>0</v>
      </c>
      <c r="G217" s="149">
        <v>0</v>
      </c>
      <c r="H217" s="131">
        <v>0</v>
      </c>
      <c r="I217" s="86">
        <v>0</v>
      </c>
      <c r="J217" s="86">
        <v>0</v>
      </c>
      <c r="K217" s="86">
        <v>0</v>
      </c>
      <c r="L217" s="87">
        <v>0</v>
      </c>
      <c r="M217" s="85">
        <v>0</v>
      </c>
      <c r="N217" s="86">
        <v>0</v>
      </c>
      <c r="O217" s="86">
        <v>0</v>
      </c>
      <c r="P217" s="86">
        <v>0</v>
      </c>
      <c r="Q217" s="87">
        <v>0</v>
      </c>
      <c r="R217" s="86">
        <v>20</v>
      </c>
      <c r="S217" s="86">
        <v>648</v>
      </c>
      <c r="T217" s="86">
        <v>38</v>
      </c>
      <c r="U217" s="86">
        <v>610</v>
      </c>
      <c r="V217" s="87">
        <v>2455</v>
      </c>
      <c r="W217" s="86">
        <v>46</v>
      </c>
      <c r="X217" s="86">
        <v>1153</v>
      </c>
      <c r="Y217" s="86">
        <v>55</v>
      </c>
      <c r="Z217" s="86">
        <v>1098</v>
      </c>
      <c r="AA217" s="87">
        <v>3396</v>
      </c>
      <c r="AB217" s="69">
        <v>0</v>
      </c>
      <c r="AC217" s="69">
        <v>0</v>
      </c>
      <c r="AD217" s="69">
        <v>0</v>
      </c>
      <c r="AE217" s="69">
        <v>0</v>
      </c>
      <c r="AF217" s="77">
        <v>0</v>
      </c>
      <c r="AG217" s="68">
        <v>16</v>
      </c>
      <c r="AH217" s="69">
        <v>345</v>
      </c>
      <c r="AI217" s="69">
        <v>10</v>
      </c>
      <c r="AJ217" s="69">
        <v>335</v>
      </c>
      <c r="AK217" s="77">
        <v>975</v>
      </c>
      <c r="AL217" s="68">
        <v>0</v>
      </c>
      <c r="AM217" s="69">
        <v>0</v>
      </c>
      <c r="AN217" s="69">
        <v>0</v>
      </c>
      <c r="AO217" s="69">
        <v>0</v>
      </c>
      <c r="AP217" s="77">
        <v>0</v>
      </c>
    </row>
    <row r="218" spans="1:42" ht="15.75" customHeight="1" x14ac:dyDescent="0.2">
      <c r="B218" s="65" t="s">
        <v>220</v>
      </c>
      <c r="C218" s="94">
        <v>159</v>
      </c>
      <c r="D218" s="95">
        <v>21609</v>
      </c>
      <c r="E218" s="95">
        <v>680</v>
      </c>
      <c r="F218" s="95">
        <v>20929</v>
      </c>
      <c r="G218" s="148">
        <v>460438</v>
      </c>
      <c r="H218" s="131">
        <v>0</v>
      </c>
      <c r="I218" s="86">
        <v>0</v>
      </c>
      <c r="J218" s="86">
        <v>0</v>
      </c>
      <c r="K218" s="86">
        <v>0</v>
      </c>
      <c r="L218" s="87">
        <v>0</v>
      </c>
      <c r="M218" s="85">
        <v>1</v>
      </c>
      <c r="N218" s="86">
        <v>200</v>
      </c>
      <c r="O218" s="86">
        <v>100</v>
      </c>
      <c r="P218" s="86">
        <v>100</v>
      </c>
      <c r="Q218" s="87">
        <v>1021</v>
      </c>
      <c r="R218" s="86">
        <v>6</v>
      </c>
      <c r="S218" s="86">
        <v>525</v>
      </c>
      <c r="T218" s="86">
        <v>130</v>
      </c>
      <c r="U218" s="86">
        <v>395</v>
      </c>
      <c r="V218" s="87">
        <v>1749</v>
      </c>
      <c r="W218" s="86">
        <v>0</v>
      </c>
      <c r="X218" s="86">
        <v>0</v>
      </c>
      <c r="Y218" s="86">
        <v>0</v>
      </c>
      <c r="Z218" s="86">
        <v>0</v>
      </c>
      <c r="AA218" s="87">
        <v>0</v>
      </c>
      <c r="AB218" s="69">
        <v>0</v>
      </c>
      <c r="AC218" s="69">
        <v>0</v>
      </c>
      <c r="AD218" s="69">
        <v>0</v>
      </c>
      <c r="AE218" s="69">
        <v>0</v>
      </c>
      <c r="AF218" s="77">
        <v>0</v>
      </c>
      <c r="AG218" s="68">
        <v>0</v>
      </c>
      <c r="AH218" s="69">
        <v>0</v>
      </c>
      <c r="AI218" s="69">
        <v>0</v>
      </c>
      <c r="AJ218" s="69">
        <v>0</v>
      </c>
      <c r="AK218" s="77">
        <v>0</v>
      </c>
      <c r="AL218" s="68">
        <v>0</v>
      </c>
      <c r="AM218" s="69">
        <v>0</v>
      </c>
      <c r="AN218" s="69">
        <v>0</v>
      </c>
      <c r="AO218" s="69">
        <v>0</v>
      </c>
      <c r="AP218" s="77">
        <v>0</v>
      </c>
    </row>
    <row r="219" spans="1:42" s="35" customFormat="1" ht="15.75" customHeight="1" x14ac:dyDescent="0.2">
      <c r="A219" s="1" t="s">
        <v>221</v>
      </c>
      <c r="B219" s="34" t="s">
        <v>12</v>
      </c>
      <c r="C219" s="67">
        <v>561</v>
      </c>
      <c r="D219" s="62">
        <v>51820</v>
      </c>
      <c r="E219" s="62">
        <v>8170.25</v>
      </c>
      <c r="F219" s="62">
        <v>43649.75</v>
      </c>
      <c r="G219" s="147">
        <v>697872</v>
      </c>
      <c r="H219" s="49">
        <v>84</v>
      </c>
      <c r="I219" s="62">
        <v>4110</v>
      </c>
      <c r="J219" s="62">
        <v>1440</v>
      </c>
      <c r="K219" s="62">
        <v>2670</v>
      </c>
      <c r="L219" s="72">
        <v>15835</v>
      </c>
      <c r="M219" s="67">
        <v>1336</v>
      </c>
      <c r="N219" s="62">
        <v>92525.5</v>
      </c>
      <c r="O219" s="62">
        <v>20289.7</v>
      </c>
      <c r="P219" s="62">
        <v>72235.800003051758</v>
      </c>
      <c r="Q219" s="72">
        <v>855121.14191436768</v>
      </c>
      <c r="R219" s="80">
        <v>93</v>
      </c>
      <c r="S219" s="80">
        <v>4524</v>
      </c>
      <c r="T219" s="80">
        <v>1725.5</v>
      </c>
      <c r="U219" s="80">
        <v>2798.5</v>
      </c>
      <c r="V219" s="81">
        <v>9495</v>
      </c>
      <c r="W219" s="80">
        <v>93</v>
      </c>
      <c r="X219" s="80">
        <v>3632.2</v>
      </c>
      <c r="Y219" s="80">
        <v>1355.5</v>
      </c>
      <c r="Z219" s="80">
        <v>2276.6999998092651</v>
      </c>
      <c r="AA219" s="81">
        <v>6619</v>
      </c>
      <c r="AB219" s="80">
        <v>179</v>
      </c>
      <c r="AC219" s="80">
        <v>4081</v>
      </c>
      <c r="AD219" s="80">
        <v>1013.56</v>
      </c>
      <c r="AE219" s="80">
        <v>3067.4400014877319</v>
      </c>
      <c r="AF219" s="81">
        <v>11807</v>
      </c>
      <c r="AG219" s="79">
        <v>239</v>
      </c>
      <c r="AH219" s="80">
        <v>11421</v>
      </c>
      <c r="AI219" s="80">
        <v>3000.5</v>
      </c>
      <c r="AJ219" s="80">
        <v>8420.5</v>
      </c>
      <c r="AK219" s="81">
        <v>28707</v>
      </c>
      <c r="AL219" s="79">
        <v>21</v>
      </c>
      <c r="AM219" s="80">
        <v>400.96000000000004</v>
      </c>
      <c r="AN219" s="80">
        <v>101</v>
      </c>
      <c r="AO219" s="80">
        <v>299.95999997854233</v>
      </c>
      <c r="AP219" s="81">
        <v>1616</v>
      </c>
    </row>
    <row r="220" spans="1:42" ht="15.75" customHeight="1" x14ac:dyDescent="0.2">
      <c r="B220" s="65" t="s">
        <v>222</v>
      </c>
      <c r="C220" s="94">
        <v>63</v>
      </c>
      <c r="D220" s="95">
        <v>6222</v>
      </c>
      <c r="E220" s="95">
        <v>621</v>
      </c>
      <c r="F220" s="95">
        <v>5601</v>
      </c>
      <c r="G220" s="148">
        <v>89616</v>
      </c>
      <c r="H220" s="131">
        <v>28</v>
      </c>
      <c r="I220" s="86">
        <v>1317</v>
      </c>
      <c r="J220" s="86">
        <v>376</v>
      </c>
      <c r="K220" s="86">
        <v>941</v>
      </c>
      <c r="L220" s="87">
        <v>5812</v>
      </c>
      <c r="M220" s="85">
        <v>293</v>
      </c>
      <c r="N220" s="86">
        <v>20804</v>
      </c>
      <c r="O220" s="86">
        <v>3689.5</v>
      </c>
      <c r="P220" s="86">
        <v>17114.5</v>
      </c>
      <c r="Q220" s="87">
        <v>231045.75</v>
      </c>
      <c r="R220" s="86">
        <v>8</v>
      </c>
      <c r="S220" s="86">
        <v>514</v>
      </c>
      <c r="T220" s="86">
        <v>210</v>
      </c>
      <c r="U220" s="86">
        <v>304</v>
      </c>
      <c r="V220" s="87">
        <v>701</v>
      </c>
      <c r="W220" s="86">
        <v>40</v>
      </c>
      <c r="X220" s="86">
        <v>1945.2</v>
      </c>
      <c r="Y220" s="86">
        <v>913</v>
      </c>
      <c r="Z220" s="86">
        <v>1032.1999998092651</v>
      </c>
      <c r="AA220" s="87">
        <v>2543</v>
      </c>
      <c r="AB220" s="69">
        <v>7</v>
      </c>
      <c r="AC220" s="69">
        <v>458</v>
      </c>
      <c r="AD220" s="69">
        <v>312</v>
      </c>
      <c r="AE220" s="69">
        <v>146</v>
      </c>
      <c r="AF220" s="77">
        <v>409</v>
      </c>
      <c r="AG220" s="68">
        <v>50</v>
      </c>
      <c r="AH220" s="69">
        <v>2893</v>
      </c>
      <c r="AI220" s="69">
        <v>1079</v>
      </c>
      <c r="AJ220" s="69">
        <v>1814</v>
      </c>
      <c r="AK220" s="77">
        <v>5960</v>
      </c>
      <c r="AL220" s="68">
        <v>2</v>
      </c>
      <c r="AM220" s="69">
        <v>64</v>
      </c>
      <c r="AN220" s="69">
        <v>35</v>
      </c>
      <c r="AO220" s="69">
        <v>29</v>
      </c>
      <c r="AP220" s="77">
        <v>70</v>
      </c>
    </row>
    <row r="221" spans="1:42" ht="15.75" customHeight="1" x14ac:dyDescent="0.2">
      <c r="B221" s="65" t="s">
        <v>223</v>
      </c>
      <c r="C221" s="94">
        <v>7</v>
      </c>
      <c r="D221" s="95">
        <v>580</v>
      </c>
      <c r="E221" s="95">
        <v>56</v>
      </c>
      <c r="F221" s="95">
        <v>524</v>
      </c>
      <c r="G221" s="148">
        <v>7860</v>
      </c>
      <c r="H221" s="131">
        <v>0</v>
      </c>
      <c r="I221" s="86">
        <v>0</v>
      </c>
      <c r="J221" s="86">
        <v>0</v>
      </c>
      <c r="K221" s="86">
        <v>0</v>
      </c>
      <c r="L221" s="87">
        <v>0</v>
      </c>
      <c r="M221" s="85">
        <v>140</v>
      </c>
      <c r="N221" s="86">
        <v>14354</v>
      </c>
      <c r="O221" s="86">
        <v>1519</v>
      </c>
      <c r="P221" s="86">
        <v>12835</v>
      </c>
      <c r="Q221" s="87">
        <v>132200.50093841553</v>
      </c>
      <c r="R221" s="86">
        <v>0</v>
      </c>
      <c r="S221" s="86">
        <v>0</v>
      </c>
      <c r="T221" s="86">
        <v>0</v>
      </c>
      <c r="U221" s="86">
        <v>0</v>
      </c>
      <c r="V221" s="87">
        <v>0</v>
      </c>
      <c r="W221" s="86">
        <v>0</v>
      </c>
      <c r="X221" s="86">
        <v>0</v>
      </c>
      <c r="Y221" s="86">
        <v>0</v>
      </c>
      <c r="Z221" s="86">
        <v>0</v>
      </c>
      <c r="AA221" s="87">
        <v>0</v>
      </c>
      <c r="AB221" s="69">
        <v>11</v>
      </c>
      <c r="AC221" s="69">
        <v>223</v>
      </c>
      <c r="AD221" s="69">
        <v>29</v>
      </c>
      <c r="AE221" s="69">
        <v>194</v>
      </c>
      <c r="AF221" s="77">
        <v>690</v>
      </c>
      <c r="AG221" s="68">
        <v>16</v>
      </c>
      <c r="AH221" s="69">
        <v>263</v>
      </c>
      <c r="AI221" s="69">
        <v>33</v>
      </c>
      <c r="AJ221" s="69">
        <v>230</v>
      </c>
      <c r="AK221" s="77">
        <v>931</v>
      </c>
      <c r="AL221" s="68">
        <v>0</v>
      </c>
      <c r="AM221" s="69">
        <v>0</v>
      </c>
      <c r="AN221" s="69">
        <v>0</v>
      </c>
      <c r="AO221" s="69">
        <v>0</v>
      </c>
      <c r="AP221" s="77">
        <v>0</v>
      </c>
    </row>
    <row r="222" spans="1:42" ht="15.75" customHeight="1" x14ac:dyDescent="0.2">
      <c r="B222" s="65" t="s">
        <v>224</v>
      </c>
      <c r="C222" s="94">
        <v>7</v>
      </c>
      <c r="D222" s="95">
        <v>899</v>
      </c>
      <c r="E222" s="95">
        <v>30</v>
      </c>
      <c r="F222" s="95">
        <v>869</v>
      </c>
      <c r="G222" s="148">
        <v>13904</v>
      </c>
      <c r="H222" s="131">
        <v>36</v>
      </c>
      <c r="I222" s="86">
        <v>1382</v>
      </c>
      <c r="J222" s="86">
        <v>497</v>
      </c>
      <c r="K222" s="86">
        <v>885</v>
      </c>
      <c r="L222" s="87">
        <v>3923</v>
      </c>
      <c r="M222" s="85">
        <v>209</v>
      </c>
      <c r="N222" s="86">
        <v>16334</v>
      </c>
      <c r="O222" s="86">
        <v>3594.2</v>
      </c>
      <c r="P222" s="86">
        <v>12739.800003051758</v>
      </c>
      <c r="Q222" s="87">
        <v>143322.75</v>
      </c>
      <c r="R222" s="86">
        <v>1</v>
      </c>
      <c r="S222" s="86">
        <v>50</v>
      </c>
      <c r="T222" s="86">
        <v>0</v>
      </c>
      <c r="U222" s="86">
        <v>50</v>
      </c>
      <c r="V222" s="87">
        <v>150</v>
      </c>
      <c r="W222" s="86">
        <v>23</v>
      </c>
      <c r="X222" s="86">
        <v>614</v>
      </c>
      <c r="Y222" s="86">
        <v>205</v>
      </c>
      <c r="Z222" s="86">
        <v>409</v>
      </c>
      <c r="AA222" s="87">
        <v>1578</v>
      </c>
      <c r="AB222" s="69">
        <v>39</v>
      </c>
      <c r="AC222" s="69">
        <v>806</v>
      </c>
      <c r="AD222" s="69">
        <v>117</v>
      </c>
      <c r="AE222" s="69">
        <v>689</v>
      </c>
      <c r="AF222" s="77">
        <v>2177</v>
      </c>
      <c r="AG222" s="68">
        <v>19</v>
      </c>
      <c r="AH222" s="69">
        <v>545</v>
      </c>
      <c r="AI222" s="69">
        <v>234</v>
      </c>
      <c r="AJ222" s="69">
        <v>311</v>
      </c>
      <c r="AK222" s="77">
        <v>861</v>
      </c>
      <c r="AL222" s="68">
        <v>2</v>
      </c>
      <c r="AM222" s="69">
        <v>7</v>
      </c>
      <c r="AN222" s="69">
        <v>1</v>
      </c>
      <c r="AO222" s="69">
        <v>6</v>
      </c>
      <c r="AP222" s="77">
        <v>33</v>
      </c>
    </row>
    <row r="223" spans="1:42" ht="15.75" customHeight="1" x14ac:dyDescent="0.2">
      <c r="B223" s="65" t="s">
        <v>225</v>
      </c>
      <c r="C223" s="94">
        <v>150</v>
      </c>
      <c r="D223" s="95">
        <v>15746</v>
      </c>
      <c r="E223" s="95">
        <v>2454.5</v>
      </c>
      <c r="F223" s="95">
        <v>13291.5</v>
      </c>
      <c r="G223" s="148">
        <v>212664</v>
      </c>
      <c r="H223" s="131">
        <v>9</v>
      </c>
      <c r="I223" s="86">
        <v>920</v>
      </c>
      <c r="J223" s="86">
        <v>407</v>
      </c>
      <c r="K223" s="86">
        <v>513</v>
      </c>
      <c r="L223" s="87">
        <v>3500</v>
      </c>
      <c r="M223" s="85">
        <v>160</v>
      </c>
      <c r="N223" s="86">
        <v>9130.5</v>
      </c>
      <c r="O223" s="86">
        <v>3454</v>
      </c>
      <c r="P223" s="86">
        <v>5676.5</v>
      </c>
      <c r="Q223" s="87">
        <v>61590.025512695312</v>
      </c>
      <c r="R223" s="86">
        <v>24</v>
      </c>
      <c r="S223" s="86">
        <v>1981</v>
      </c>
      <c r="T223" s="86">
        <v>594.5</v>
      </c>
      <c r="U223" s="86">
        <v>1386.5</v>
      </c>
      <c r="V223" s="87">
        <v>5077</v>
      </c>
      <c r="W223" s="86">
        <v>6</v>
      </c>
      <c r="X223" s="86">
        <v>325</v>
      </c>
      <c r="Y223" s="86">
        <v>70</v>
      </c>
      <c r="Z223" s="86">
        <v>255</v>
      </c>
      <c r="AA223" s="87">
        <v>588</v>
      </c>
      <c r="AB223" s="69">
        <v>30</v>
      </c>
      <c r="AC223" s="69">
        <v>633</v>
      </c>
      <c r="AD223" s="69">
        <v>120.56</v>
      </c>
      <c r="AE223" s="69">
        <v>512.44000148773193</v>
      </c>
      <c r="AF223" s="77">
        <v>1856</v>
      </c>
      <c r="AG223" s="68">
        <v>37</v>
      </c>
      <c r="AH223" s="69">
        <v>2722</v>
      </c>
      <c r="AI223" s="69">
        <v>654.5</v>
      </c>
      <c r="AJ223" s="69">
        <v>2067.5</v>
      </c>
      <c r="AK223" s="77">
        <v>6492</v>
      </c>
      <c r="AL223" s="68">
        <v>5</v>
      </c>
      <c r="AM223" s="69">
        <v>14.96</v>
      </c>
      <c r="AN223" s="69">
        <v>0</v>
      </c>
      <c r="AO223" s="69">
        <v>14.959999978542328</v>
      </c>
      <c r="AP223" s="77">
        <v>37</v>
      </c>
    </row>
    <row r="224" spans="1:42" ht="15.75" customHeight="1" x14ac:dyDescent="0.2">
      <c r="B224" s="65" t="s">
        <v>226</v>
      </c>
      <c r="C224" s="94">
        <v>42</v>
      </c>
      <c r="D224" s="95">
        <v>3189</v>
      </c>
      <c r="E224" s="95">
        <v>510</v>
      </c>
      <c r="F224" s="95">
        <v>2679</v>
      </c>
      <c r="G224" s="148">
        <v>42864</v>
      </c>
      <c r="H224" s="131">
        <v>0</v>
      </c>
      <c r="I224" s="86">
        <v>0</v>
      </c>
      <c r="J224" s="86">
        <v>0</v>
      </c>
      <c r="K224" s="86">
        <v>0</v>
      </c>
      <c r="L224" s="87">
        <v>0</v>
      </c>
      <c r="M224" s="85">
        <v>123</v>
      </c>
      <c r="N224" s="86">
        <v>7780</v>
      </c>
      <c r="O224" s="86">
        <v>1506</v>
      </c>
      <c r="P224" s="86">
        <v>6274</v>
      </c>
      <c r="Q224" s="87">
        <v>74158.678039550781</v>
      </c>
      <c r="R224" s="86">
        <v>2</v>
      </c>
      <c r="S224" s="86">
        <v>65</v>
      </c>
      <c r="T224" s="86">
        <v>0</v>
      </c>
      <c r="U224" s="86">
        <v>65</v>
      </c>
      <c r="V224" s="87">
        <v>160</v>
      </c>
      <c r="W224" s="86">
        <v>6</v>
      </c>
      <c r="X224" s="86">
        <v>95</v>
      </c>
      <c r="Y224" s="86">
        <v>10</v>
      </c>
      <c r="Z224" s="86">
        <v>85</v>
      </c>
      <c r="AA224" s="87">
        <v>390</v>
      </c>
      <c r="AB224" s="69">
        <v>40</v>
      </c>
      <c r="AC224" s="69">
        <v>1130</v>
      </c>
      <c r="AD224" s="69">
        <v>130</v>
      </c>
      <c r="AE224" s="69">
        <v>1000</v>
      </c>
      <c r="AF224" s="77">
        <v>4733</v>
      </c>
      <c r="AG224" s="68">
        <v>6</v>
      </c>
      <c r="AH224" s="69">
        <v>225</v>
      </c>
      <c r="AI224" s="69">
        <v>0</v>
      </c>
      <c r="AJ224" s="69">
        <v>225</v>
      </c>
      <c r="AK224" s="77">
        <v>740</v>
      </c>
      <c r="AL224" s="68">
        <v>0</v>
      </c>
      <c r="AM224" s="69">
        <v>0</v>
      </c>
      <c r="AN224" s="69">
        <v>0</v>
      </c>
      <c r="AO224" s="69">
        <v>0</v>
      </c>
      <c r="AP224" s="77">
        <v>0</v>
      </c>
    </row>
    <row r="225" spans="1:42" ht="15.75" customHeight="1" x14ac:dyDescent="0.2">
      <c r="B225" s="65" t="s">
        <v>227</v>
      </c>
      <c r="C225" s="94">
        <v>14</v>
      </c>
      <c r="D225" s="95">
        <v>884</v>
      </c>
      <c r="E225" s="95">
        <v>291.25</v>
      </c>
      <c r="F225" s="95">
        <v>592.75</v>
      </c>
      <c r="G225" s="148">
        <v>9484</v>
      </c>
      <c r="H225" s="131">
        <v>3</v>
      </c>
      <c r="I225" s="86">
        <v>130</v>
      </c>
      <c r="J225" s="86">
        <v>75</v>
      </c>
      <c r="K225" s="86">
        <v>55</v>
      </c>
      <c r="L225" s="87">
        <v>260</v>
      </c>
      <c r="M225" s="85">
        <v>176</v>
      </c>
      <c r="N225" s="86">
        <v>14013</v>
      </c>
      <c r="O225" s="86">
        <v>3381</v>
      </c>
      <c r="P225" s="86">
        <v>10632</v>
      </c>
      <c r="Q225" s="87">
        <v>119503.67659378052</v>
      </c>
      <c r="R225" s="86">
        <v>0</v>
      </c>
      <c r="S225" s="86">
        <v>0</v>
      </c>
      <c r="T225" s="86">
        <v>0</v>
      </c>
      <c r="U225" s="86">
        <v>0</v>
      </c>
      <c r="V225" s="87">
        <v>0</v>
      </c>
      <c r="W225" s="86">
        <v>4</v>
      </c>
      <c r="X225" s="86">
        <v>80</v>
      </c>
      <c r="Y225" s="86">
        <v>5</v>
      </c>
      <c r="Z225" s="86">
        <v>75</v>
      </c>
      <c r="AA225" s="87">
        <v>220</v>
      </c>
      <c r="AB225" s="69">
        <v>42</v>
      </c>
      <c r="AC225" s="69">
        <v>661</v>
      </c>
      <c r="AD225" s="69">
        <v>248</v>
      </c>
      <c r="AE225" s="69">
        <v>413</v>
      </c>
      <c r="AF225" s="77">
        <v>1429</v>
      </c>
      <c r="AG225" s="68">
        <v>36</v>
      </c>
      <c r="AH225" s="69">
        <v>759</v>
      </c>
      <c r="AI225" s="69">
        <v>190</v>
      </c>
      <c r="AJ225" s="69">
        <v>569</v>
      </c>
      <c r="AK225" s="77">
        <v>1791</v>
      </c>
      <c r="AL225" s="68">
        <v>3</v>
      </c>
      <c r="AM225" s="69">
        <v>35</v>
      </c>
      <c r="AN225" s="69">
        <v>11</v>
      </c>
      <c r="AO225" s="69">
        <v>24</v>
      </c>
      <c r="AP225" s="77">
        <v>62</v>
      </c>
    </row>
    <row r="226" spans="1:42" ht="15.75" customHeight="1" x14ac:dyDescent="0.2">
      <c r="B226" s="65" t="s">
        <v>228</v>
      </c>
      <c r="C226" s="94">
        <v>144</v>
      </c>
      <c r="D226" s="95">
        <v>9382</v>
      </c>
      <c r="E226" s="95">
        <v>2171</v>
      </c>
      <c r="F226" s="95">
        <v>7211</v>
      </c>
      <c r="G226" s="148">
        <v>115376</v>
      </c>
      <c r="H226" s="131">
        <v>7</v>
      </c>
      <c r="I226" s="86">
        <v>311</v>
      </c>
      <c r="J226" s="86">
        <v>55</v>
      </c>
      <c r="K226" s="86">
        <v>256</v>
      </c>
      <c r="L226" s="87">
        <v>2090</v>
      </c>
      <c r="M226" s="85">
        <v>151</v>
      </c>
      <c r="N226" s="86">
        <v>6058</v>
      </c>
      <c r="O226" s="86">
        <v>2070</v>
      </c>
      <c r="P226" s="86">
        <v>3988</v>
      </c>
      <c r="Q226" s="87">
        <v>53838</v>
      </c>
      <c r="R226" s="86">
        <v>55</v>
      </c>
      <c r="S226" s="86">
        <v>1789</v>
      </c>
      <c r="T226" s="86">
        <v>918</v>
      </c>
      <c r="U226" s="86">
        <v>871</v>
      </c>
      <c r="V226" s="87">
        <v>3047</v>
      </c>
      <c r="W226" s="86">
        <v>9</v>
      </c>
      <c r="X226" s="86">
        <v>305</v>
      </c>
      <c r="Y226" s="86">
        <v>112.5</v>
      </c>
      <c r="Z226" s="86">
        <v>192.5</v>
      </c>
      <c r="AA226" s="87">
        <v>676</v>
      </c>
      <c r="AB226" s="69">
        <v>2</v>
      </c>
      <c r="AC226" s="69">
        <v>59</v>
      </c>
      <c r="AD226" s="69">
        <v>20</v>
      </c>
      <c r="AE226" s="69">
        <v>39</v>
      </c>
      <c r="AF226" s="77">
        <v>178</v>
      </c>
      <c r="AG226" s="68">
        <v>60</v>
      </c>
      <c r="AH226" s="69">
        <v>3395</v>
      </c>
      <c r="AI226" s="69">
        <v>743</v>
      </c>
      <c r="AJ226" s="69">
        <v>2652</v>
      </c>
      <c r="AK226" s="77">
        <v>9912</v>
      </c>
      <c r="AL226" s="68">
        <v>5</v>
      </c>
      <c r="AM226" s="69">
        <v>227</v>
      </c>
      <c r="AN226" s="69">
        <v>54</v>
      </c>
      <c r="AO226" s="69">
        <v>173</v>
      </c>
      <c r="AP226" s="77">
        <v>1284</v>
      </c>
    </row>
    <row r="227" spans="1:42" ht="15.75" customHeight="1" x14ac:dyDescent="0.2">
      <c r="B227" s="65" t="s">
        <v>229</v>
      </c>
      <c r="C227" s="94">
        <v>134</v>
      </c>
      <c r="D227" s="95">
        <v>14918</v>
      </c>
      <c r="E227" s="95">
        <v>2036.5</v>
      </c>
      <c r="F227" s="95">
        <v>12881.5</v>
      </c>
      <c r="G227" s="148">
        <v>206104</v>
      </c>
      <c r="H227" s="131">
        <v>1</v>
      </c>
      <c r="I227" s="86">
        <v>50</v>
      </c>
      <c r="J227" s="86">
        <v>30</v>
      </c>
      <c r="K227" s="86">
        <v>20</v>
      </c>
      <c r="L227" s="87">
        <v>250</v>
      </c>
      <c r="M227" s="85">
        <v>84</v>
      </c>
      <c r="N227" s="86">
        <v>4052</v>
      </c>
      <c r="O227" s="86">
        <v>1076</v>
      </c>
      <c r="P227" s="86">
        <v>2976</v>
      </c>
      <c r="Q227" s="87">
        <v>39461.760829925537</v>
      </c>
      <c r="R227" s="86">
        <v>3</v>
      </c>
      <c r="S227" s="86">
        <v>125</v>
      </c>
      <c r="T227" s="86">
        <v>3</v>
      </c>
      <c r="U227" s="86">
        <v>122</v>
      </c>
      <c r="V227" s="87">
        <v>360</v>
      </c>
      <c r="W227" s="86">
        <v>5</v>
      </c>
      <c r="X227" s="86">
        <v>268</v>
      </c>
      <c r="Y227" s="86">
        <v>40</v>
      </c>
      <c r="Z227" s="86">
        <v>228</v>
      </c>
      <c r="AA227" s="87">
        <v>624</v>
      </c>
      <c r="AB227" s="69">
        <v>8</v>
      </c>
      <c r="AC227" s="69">
        <v>111</v>
      </c>
      <c r="AD227" s="69">
        <v>37</v>
      </c>
      <c r="AE227" s="69">
        <v>74</v>
      </c>
      <c r="AF227" s="77">
        <v>335</v>
      </c>
      <c r="AG227" s="68">
        <v>15</v>
      </c>
      <c r="AH227" s="69">
        <v>619</v>
      </c>
      <c r="AI227" s="69">
        <v>67</v>
      </c>
      <c r="AJ227" s="69">
        <v>552</v>
      </c>
      <c r="AK227" s="77">
        <v>2020</v>
      </c>
      <c r="AL227" s="68">
        <v>4</v>
      </c>
      <c r="AM227" s="69">
        <v>53</v>
      </c>
      <c r="AN227" s="69">
        <v>0</v>
      </c>
      <c r="AO227" s="69">
        <v>53</v>
      </c>
      <c r="AP227" s="77">
        <v>130</v>
      </c>
    </row>
    <row r="228" spans="1:42" s="35" customFormat="1" ht="15.75" customHeight="1" x14ac:dyDescent="0.2">
      <c r="A228" s="35" t="s">
        <v>419</v>
      </c>
      <c r="B228" s="34"/>
      <c r="C228" s="67">
        <v>0</v>
      </c>
      <c r="D228" s="146">
        <v>12459</v>
      </c>
      <c r="E228" s="62" t="s">
        <v>420</v>
      </c>
      <c r="F228" s="146">
        <v>12459</v>
      </c>
      <c r="G228" s="111">
        <v>58544</v>
      </c>
      <c r="H228" s="49">
        <v>0</v>
      </c>
      <c r="I228" s="62">
        <v>0</v>
      </c>
      <c r="J228" s="62">
        <v>0</v>
      </c>
      <c r="K228" s="62">
        <v>0</v>
      </c>
      <c r="L228" s="72">
        <v>0</v>
      </c>
      <c r="M228" s="62">
        <v>0</v>
      </c>
      <c r="N228" s="62">
        <v>0</v>
      </c>
      <c r="O228" s="62">
        <v>0</v>
      </c>
      <c r="P228" s="62">
        <v>0</v>
      </c>
      <c r="Q228" s="72">
        <v>0</v>
      </c>
      <c r="R228" s="62">
        <v>0</v>
      </c>
      <c r="S228" s="62">
        <v>1000</v>
      </c>
      <c r="T228" s="62">
        <v>0</v>
      </c>
      <c r="U228" s="62">
        <v>0</v>
      </c>
      <c r="V228" s="111">
        <v>1649</v>
      </c>
      <c r="W228" s="62">
        <v>0</v>
      </c>
      <c r="X228" s="62">
        <v>0</v>
      </c>
      <c r="Y228" s="62">
        <v>0</v>
      </c>
      <c r="Z228" s="62">
        <v>0</v>
      </c>
      <c r="AA228" s="72">
        <v>0</v>
      </c>
      <c r="AB228" s="62">
        <v>0</v>
      </c>
      <c r="AC228" s="62">
        <v>0</v>
      </c>
      <c r="AD228" s="62">
        <v>0</v>
      </c>
      <c r="AE228" s="62">
        <v>0</v>
      </c>
      <c r="AF228" s="72">
        <v>0</v>
      </c>
      <c r="AG228" s="67">
        <v>0</v>
      </c>
      <c r="AH228" s="62">
        <v>1000</v>
      </c>
      <c r="AI228" s="62">
        <v>0</v>
      </c>
      <c r="AJ228" s="62">
        <v>0</v>
      </c>
      <c r="AK228" s="72">
        <v>700</v>
      </c>
      <c r="AL228" s="67">
        <v>0</v>
      </c>
      <c r="AM228" s="62">
        <v>0</v>
      </c>
      <c r="AN228" s="62">
        <v>0</v>
      </c>
      <c r="AO228" s="62">
        <v>0</v>
      </c>
      <c r="AP228" s="72">
        <v>0</v>
      </c>
    </row>
    <row r="229" spans="1:42" ht="15.75" customHeight="1" x14ac:dyDescent="0.2">
      <c r="A229" s="5" t="s">
        <v>230</v>
      </c>
      <c r="B229" s="88" t="s">
        <v>12</v>
      </c>
      <c r="C229" s="18">
        <f>C228+C219+C203+C190+C184+C175+C159+C150+C137+C121+C109+C97+C85+C74+C56+C47+C40+C35+C20+C8+C3</f>
        <v>20920</v>
      </c>
      <c r="D229" s="18">
        <f t="shared" ref="D229" si="0">D228+D219+D203+D190+D184+D175+D159+D150+D137+D121+D109+D97+D85+D74+D56+D47+D40+D35+D20+D8+D3</f>
        <v>2363311.1999969482</v>
      </c>
      <c r="E229" s="18">
        <f>E219+E203+E190+E184+E175+E159+E150+E137+E121+E109+E97+E85+E74+E56+E47+E40+E35+E20+E8+E3</f>
        <v>135687.15000001341</v>
      </c>
      <c r="F229" s="18">
        <f>F219+F203+F190+F184+F175+F159+F150+F137+F121+F109+F97+F85+F74+F56+F47+F40+F35+F20+F8+F3+F228</f>
        <v>2227624.0499944687</v>
      </c>
      <c r="G229" s="19">
        <f>G219+G203+G190+G184+G175+G159+G150+G137+G121+G109+G97+G85+G74+G56+G47+G40+G35+G20+G8+G3+G228</f>
        <v>41352284</v>
      </c>
      <c r="H229" s="18">
        <f t="shared" ref="H229:AP229" si="1">H228+H219+H203+H190+H184+H175+H159+H150+H137+H121+H109+H97+H85+H74+H56+H47+H40+H35+H20+H8+H3</f>
        <v>825</v>
      </c>
      <c r="I229" s="18">
        <f t="shared" si="1"/>
        <v>30447</v>
      </c>
      <c r="J229" s="18">
        <f t="shared" si="1"/>
        <v>6425.2</v>
      </c>
      <c r="K229" s="18">
        <f t="shared" si="1"/>
        <v>24021.800001144409</v>
      </c>
      <c r="L229" s="19">
        <f t="shared" si="1"/>
        <v>184512</v>
      </c>
      <c r="M229" s="18">
        <f t="shared" si="1"/>
        <v>36613</v>
      </c>
      <c r="N229" s="18">
        <f t="shared" si="1"/>
        <v>2284987.9500000002</v>
      </c>
      <c r="O229" s="18">
        <f t="shared" si="1"/>
        <v>424019.3</v>
      </c>
      <c r="P229" s="18">
        <f t="shared" si="1"/>
        <v>1860968.6500082389</v>
      </c>
      <c r="Q229" s="19">
        <f t="shared" si="1"/>
        <v>27635856.571243778</v>
      </c>
      <c r="R229" s="18">
        <f t="shared" si="1"/>
        <v>4059</v>
      </c>
      <c r="S229" s="18">
        <f t="shared" si="1"/>
        <v>208596.41999999998</v>
      </c>
      <c r="T229" s="18">
        <f t="shared" si="1"/>
        <v>23274.04</v>
      </c>
      <c r="U229" s="18">
        <f t="shared" si="1"/>
        <v>184322.37999880314</v>
      </c>
      <c r="V229" s="19">
        <f t="shared" si="1"/>
        <v>838836.98000335693</v>
      </c>
      <c r="W229" s="18">
        <f t="shared" si="1"/>
        <v>3148</v>
      </c>
      <c r="X229" s="18">
        <f t="shared" si="1"/>
        <v>131684.09999999998</v>
      </c>
      <c r="Y229" s="18">
        <f t="shared" si="1"/>
        <v>12303.400000000001</v>
      </c>
      <c r="Z229" s="18">
        <f t="shared" si="1"/>
        <v>119380.70000040531</v>
      </c>
      <c r="AA229" s="19">
        <f t="shared" si="1"/>
        <v>526671</v>
      </c>
      <c r="AB229" s="18">
        <f t="shared" si="1"/>
        <v>5629</v>
      </c>
      <c r="AC229" s="18">
        <f t="shared" si="1"/>
        <v>144374.45000000001</v>
      </c>
      <c r="AD229" s="18">
        <f t="shared" si="1"/>
        <v>15851.660000000002</v>
      </c>
      <c r="AE229" s="18">
        <f t="shared" si="1"/>
        <v>128522.79000160098</v>
      </c>
      <c r="AF229" s="19">
        <f t="shared" si="1"/>
        <v>579434</v>
      </c>
      <c r="AG229" s="18">
        <f t="shared" si="1"/>
        <v>6458</v>
      </c>
      <c r="AH229" s="18">
        <f t="shared" si="1"/>
        <v>287439.59999847412</v>
      </c>
      <c r="AI229" s="18">
        <f t="shared" si="1"/>
        <v>42048.120000042021</v>
      </c>
      <c r="AJ229" s="18">
        <f t="shared" si="1"/>
        <v>244391.47999721766</v>
      </c>
      <c r="AK229" s="19">
        <f t="shared" si="1"/>
        <v>1019187.5000023842</v>
      </c>
      <c r="AL229" s="18">
        <f t="shared" si="1"/>
        <v>727</v>
      </c>
      <c r="AM229" s="18">
        <f t="shared" si="1"/>
        <v>10238.459999999999</v>
      </c>
      <c r="AN229" s="18">
        <f t="shared" si="1"/>
        <v>1399.8999999999999</v>
      </c>
      <c r="AO229" s="18">
        <f t="shared" si="1"/>
        <v>8838.5599991977215</v>
      </c>
      <c r="AP229" s="19">
        <f t="shared" si="1"/>
        <v>40124.5</v>
      </c>
    </row>
    <row r="230" spans="1:42" ht="15.75" customHeight="1" x14ac:dyDescent="0.2">
      <c r="E230" s="50"/>
    </row>
    <row r="231" spans="1:42" ht="15.75" customHeight="1" x14ac:dyDescent="0.2">
      <c r="F231" s="92"/>
      <c r="G231" s="50"/>
      <c r="H231" s="21"/>
      <c r="I231" s="21"/>
      <c r="J231" s="21"/>
      <c r="K231" s="21"/>
      <c r="L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</row>
    <row r="232" spans="1:42" ht="15.75" customHeight="1" x14ac:dyDescent="0.2">
      <c r="D232" s="50"/>
      <c r="F232" s="21"/>
      <c r="G232" s="109"/>
      <c r="H232" s="66"/>
      <c r="I232" s="66"/>
      <c r="J232" s="66"/>
      <c r="K232" s="66"/>
      <c r="L232" s="66"/>
      <c r="M232" s="66"/>
      <c r="V232" s="50"/>
    </row>
    <row r="233" spans="1:42" ht="15.75" customHeight="1" x14ac:dyDescent="0.2">
      <c r="B233" s="4"/>
      <c r="C233" s="4"/>
      <c r="D233" s="4"/>
      <c r="E233" s="4"/>
      <c r="F233" s="138"/>
      <c r="G233" s="109"/>
      <c r="H233" s="64"/>
      <c r="I233" s="64"/>
      <c r="J233" s="64"/>
      <c r="K233" s="64"/>
      <c r="L233" s="64"/>
      <c r="M233" s="64"/>
      <c r="N233" s="4"/>
      <c r="O233" s="4"/>
      <c r="P233" s="4"/>
      <c r="Q233" s="4"/>
    </row>
    <row r="234" spans="1:42" ht="15.75" customHeight="1" x14ac:dyDescent="0.2">
      <c r="B234" s="3"/>
      <c r="C234" s="3"/>
      <c r="D234" s="3"/>
      <c r="E234" s="3"/>
      <c r="F234" s="3"/>
      <c r="G234" s="109"/>
      <c r="H234" s="3"/>
      <c r="I234" s="3"/>
      <c r="J234" s="3"/>
      <c r="K234" s="3"/>
      <c r="L234" s="3"/>
      <c r="M234" s="3"/>
      <c r="N234" s="3"/>
      <c r="O234" s="3"/>
      <c r="P234" s="3"/>
      <c r="Q234" s="3"/>
    </row>
    <row r="235" spans="1:42" ht="15.75" customHeight="1" x14ac:dyDescent="0.2">
      <c r="B235" s="3"/>
      <c r="C235" s="3"/>
      <c r="D235" s="3"/>
      <c r="E235" s="3"/>
      <c r="F235" s="3"/>
      <c r="G235" s="109"/>
      <c r="H235" s="132"/>
      <c r="I235" s="3"/>
      <c r="J235" s="3"/>
      <c r="K235" s="3"/>
      <c r="L235" s="3"/>
      <c r="M235" s="3"/>
      <c r="N235" s="3"/>
      <c r="O235" s="3"/>
      <c r="P235" s="3"/>
      <c r="Q235" s="3"/>
    </row>
    <row r="236" spans="1:42" ht="15.75" customHeight="1" x14ac:dyDescent="0.2">
      <c r="B236" s="3"/>
      <c r="C236" s="3"/>
      <c r="D236" s="3"/>
      <c r="E236" s="3"/>
      <c r="F236" s="3"/>
      <c r="G236" s="109"/>
      <c r="H236" s="3"/>
      <c r="I236" s="3"/>
      <c r="J236" s="3"/>
      <c r="K236" s="3"/>
      <c r="L236" s="3"/>
      <c r="M236" s="3"/>
      <c r="N236" s="3"/>
      <c r="O236" s="3"/>
      <c r="P236" s="3"/>
      <c r="Q236" s="3"/>
    </row>
    <row r="237" spans="1:42" ht="15.75" customHeight="1" x14ac:dyDescent="0.2">
      <c r="B237" s="3"/>
      <c r="C237" s="3"/>
      <c r="D237" s="3"/>
      <c r="E237" s="3"/>
      <c r="F237" s="3"/>
      <c r="G237" s="109"/>
      <c r="H237" s="3"/>
      <c r="I237" s="3"/>
      <c r="J237" s="3"/>
      <c r="K237" s="3"/>
      <c r="L237" s="3"/>
      <c r="M237" s="3"/>
      <c r="N237" s="3"/>
      <c r="O237" s="3"/>
      <c r="P237" s="3"/>
      <c r="Q237" s="3"/>
    </row>
    <row r="238" spans="1:42" ht="15.75" customHeight="1" x14ac:dyDescent="0.2">
      <c r="B238" s="3"/>
      <c r="C238" s="3"/>
      <c r="D238" s="132"/>
      <c r="E238" s="3"/>
      <c r="F238" s="3"/>
      <c r="G238" s="109"/>
      <c r="H238" s="3"/>
      <c r="I238" s="3"/>
      <c r="J238" s="3"/>
      <c r="K238" s="3"/>
      <c r="L238" s="3"/>
      <c r="M238" s="3"/>
      <c r="N238" s="3"/>
      <c r="O238" s="3"/>
      <c r="P238" s="3"/>
      <c r="Q238" s="3"/>
    </row>
    <row r="239" spans="1:42" ht="15.75" customHeight="1" x14ac:dyDescent="0.2">
      <c r="B239" s="3"/>
      <c r="C239" s="3"/>
      <c r="D239" s="3"/>
      <c r="E239" s="3"/>
      <c r="F239" s="3"/>
      <c r="G239" s="109"/>
      <c r="H239" s="3"/>
      <c r="I239" s="3"/>
      <c r="J239" s="3"/>
      <c r="K239" s="3"/>
      <c r="L239" s="3"/>
      <c r="M239" s="3"/>
      <c r="N239" s="3"/>
      <c r="O239" s="3"/>
      <c r="P239" s="3"/>
      <c r="Q239" s="3"/>
    </row>
    <row r="240" spans="1:42" ht="15.75" customHeight="1" x14ac:dyDescent="0.2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</row>
    <row r="241" spans="2:17" ht="15.75" customHeight="1" x14ac:dyDescent="0.2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</row>
    <row r="242" spans="2:17" ht="15.75" customHeight="1" x14ac:dyDescent="0.2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</row>
    <row r="243" spans="2:17" ht="15.75" customHeight="1" x14ac:dyDescent="0.2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</row>
    <row r="244" spans="2:17" ht="15.75" customHeight="1" x14ac:dyDescent="0.2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</row>
    <row r="245" spans="2:17" ht="15.75" customHeight="1" x14ac:dyDescent="0.2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</row>
    <row r="246" spans="2:17" ht="15.75" customHeight="1" x14ac:dyDescent="0.2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</row>
    <row r="247" spans="2:17" ht="15.75" customHeight="1" x14ac:dyDescent="0.2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</row>
    <row r="248" spans="2:17" ht="15.75" customHeight="1" x14ac:dyDescent="0.2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</row>
    <row r="249" spans="2:17" ht="15.75" customHeight="1" x14ac:dyDescent="0.2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</row>
    <row r="250" spans="2:17" ht="15.75" customHeight="1" x14ac:dyDescent="0.2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</row>
    <row r="251" spans="2:17" ht="15.75" customHeight="1" x14ac:dyDescent="0.2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</row>
    <row r="252" spans="2:17" ht="15.75" customHeight="1" x14ac:dyDescent="0.2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</row>
    <row r="253" spans="2:17" ht="15.75" customHeight="1" x14ac:dyDescent="0.2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</row>
    <row r="254" spans="2:17" ht="15.75" customHeight="1" x14ac:dyDescent="0.2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</row>
    <row r="255" spans="2:17" ht="15.75" customHeight="1" x14ac:dyDescent="0.2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</row>
    <row r="256" spans="2:17" ht="15.75" customHeight="1" x14ac:dyDescent="0.2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</row>
    <row r="257" spans="2:17" ht="15.75" customHeight="1" x14ac:dyDescent="0.2"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</row>
    <row r="258" spans="2:17" ht="15.75" customHeight="1" x14ac:dyDescent="0.2"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</row>
    <row r="259" spans="2:17" ht="15.75" customHeight="1" x14ac:dyDescent="0.2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</row>
    <row r="260" spans="2:17" ht="15.75" customHeight="1" x14ac:dyDescent="0.2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</row>
    <row r="261" spans="2:17" ht="15.75" customHeight="1" x14ac:dyDescent="0.2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</row>
    <row r="262" spans="2:17" ht="15.75" customHeight="1" x14ac:dyDescent="0.2"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</row>
    <row r="263" spans="2:17" ht="15.75" customHeight="1" x14ac:dyDescent="0.2"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</row>
    <row r="264" spans="2:17" ht="15.75" customHeight="1" x14ac:dyDescent="0.2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</row>
    <row r="265" spans="2:17" ht="15.75" customHeight="1" x14ac:dyDescent="0.2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</row>
    <row r="266" spans="2:17" ht="15.75" customHeight="1" x14ac:dyDescent="0.2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</row>
    <row r="267" spans="2:17" ht="15.75" customHeight="1" x14ac:dyDescent="0.2"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</row>
    <row r="268" spans="2:17" ht="15.75" customHeight="1" x14ac:dyDescent="0.2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</row>
    <row r="269" spans="2:17" ht="15.75" customHeight="1" x14ac:dyDescent="0.2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</row>
    <row r="270" spans="2:17" ht="15.75" customHeight="1" x14ac:dyDescent="0.2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</row>
    <row r="271" spans="2:17" ht="15.75" customHeight="1" x14ac:dyDescent="0.2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</row>
    <row r="272" spans="2:17" ht="15.75" customHeight="1" x14ac:dyDescent="0.2"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</row>
    <row r="273" spans="2:17" ht="15.75" customHeight="1" x14ac:dyDescent="0.2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</row>
    <row r="274" spans="2:17" ht="15.75" customHeight="1" x14ac:dyDescent="0.2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</row>
    <row r="275" spans="2:17" ht="15.75" customHeight="1" x14ac:dyDescent="0.2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</row>
    <row r="276" spans="2:17" ht="15.75" customHeight="1" x14ac:dyDescent="0.2"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</row>
    <row r="277" spans="2:17" ht="15.75" customHeight="1" x14ac:dyDescent="0.2"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</row>
    <row r="278" spans="2:17" ht="15.75" customHeight="1" x14ac:dyDescent="0.2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</row>
    <row r="279" spans="2:17" ht="15.75" customHeight="1" x14ac:dyDescent="0.2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</row>
    <row r="280" spans="2:17" ht="15.75" customHeight="1" x14ac:dyDescent="0.2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</row>
    <row r="281" spans="2:17" ht="15.75" customHeight="1" x14ac:dyDescent="0.2"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</row>
    <row r="282" spans="2:17" ht="15.75" customHeight="1" x14ac:dyDescent="0.2"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</row>
    <row r="283" spans="2:17" ht="15.75" customHeight="1" x14ac:dyDescent="0.2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</row>
    <row r="284" spans="2:17" ht="15.75" customHeight="1" x14ac:dyDescent="0.2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</row>
    <row r="285" spans="2:17" ht="15.75" customHeight="1" x14ac:dyDescent="0.2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</row>
    <row r="286" spans="2:17" ht="15.75" customHeight="1" x14ac:dyDescent="0.2"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</row>
    <row r="287" spans="2:17" ht="15.75" customHeight="1" x14ac:dyDescent="0.2"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</row>
    <row r="288" spans="2:17" ht="15.75" customHeight="1" x14ac:dyDescent="0.2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</row>
    <row r="289" spans="2:17" ht="15.75" customHeight="1" x14ac:dyDescent="0.2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</row>
    <row r="290" spans="2:17" ht="15.75" customHeight="1" x14ac:dyDescent="0.2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</row>
    <row r="291" spans="2:17" ht="15.75" customHeight="1" x14ac:dyDescent="0.2"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</row>
    <row r="292" spans="2:17" ht="15.75" customHeight="1" x14ac:dyDescent="0.2"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</row>
    <row r="293" spans="2:17" ht="15.75" customHeight="1" x14ac:dyDescent="0.2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</row>
    <row r="294" spans="2:17" ht="15.75" customHeight="1" x14ac:dyDescent="0.2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</row>
    <row r="295" spans="2:17" ht="15.75" customHeight="1" x14ac:dyDescent="0.2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</row>
    <row r="296" spans="2:17" ht="15.75" customHeight="1" x14ac:dyDescent="0.2"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</row>
    <row r="297" spans="2:17" ht="15.75" customHeight="1" x14ac:dyDescent="0.2"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</row>
    <row r="298" spans="2:17" ht="15.75" customHeight="1" x14ac:dyDescent="0.2"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</row>
    <row r="299" spans="2:17" ht="15.75" customHeight="1" x14ac:dyDescent="0.2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</row>
    <row r="300" spans="2:17" ht="15.75" customHeight="1" x14ac:dyDescent="0.2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</row>
    <row r="301" spans="2:17" ht="15.75" customHeight="1" x14ac:dyDescent="0.2"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</row>
    <row r="302" spans="2:17" ht="15.75" customHeight="1" x14ac:dyDescent="0.2"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</row>
    <row r="303" spans="2:17" ht="15.75" customHeight="1" x14ac:dyDescent="0.2"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</row>
    <row r="304" spans="2:17" ht="15.75" customHeight="1" x14ac:dyDescent="0.2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</row>
    <row r="305" spans="2:17" ht="15.75" customHeight="1" x14ac:dyDescent="0.2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</row>
    <row r="306" spans="2:17" ht="15.75" customHeight="1" x14ac:dyDescent="0.2"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</row>
    <row r="307" spans="2:17" ht="15.75" customHeight="1" x14ac:dyDescent="0.2"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</row>
    <row r="308" spans="2:17" ht="15.75" customHeight="1" x14ac:dyDescent="0.2"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</row>
    <row r="309" spans="2:17" ht="15.75" customHeight="1" x14ac:dyDescent="0.2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</row>
    <row r="310" spans="2:17" ht="15.75" customHeight="1" x14ac:dyDescent="0.2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</row>
    <row r="311" spans="2:17" ht="15.75" customHeight="1" x14ac:dyDescent="0.2"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</row>
    <row r="312" spans="2:17" ht="15.75" customHeight="1" x14ac:dyDescent="0.2"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</row>
    <row r="313" spans="2:17" ht="15.75" customHeight="1" x14ac:dyDescent="0.2"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</row>
    <row r="314" spans="2:17" ht="15.75" customHeight="1" x14ac:dyDescent="0.2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</row>
    <row r="315" spans="2:17" ht="15.75" customHeight="1" x14ac:dyDescent="0.2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</row>
    <row r="316" spans="2:17" ht="15.75" customHeight="1" x14ac:dyDescent="0.2"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</row>
    <row r="317" spans="2:17" ht="15.75" customHeight="1" x14ac:dyDescent="0.2"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</row>
    <row r="318" spans="2:17" ht="15.75" customHeight="1" x14ac:dyDescent="0.2"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</row>
    <row r="319" spans="2:17" ht="15.75" customHeight="1" x14ac:dyDescent="0.2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</row>
    <row r="320" spans="2:17" ht="15.75" customHeight="1" x14ac:dyDescent="0.2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</row>
    <row r="321" spans="2:17" ht="15.75" customHeight="1" x14ac:dyDescent="0.2"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</row>
    <row r="322" spans="2:17" ht="15.75" customHeight="1" x14ac:dyDescent="0.2"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</row>
    <row r="323" spans="2:17" ht="15.75" customHeight="1" x14ac:dyDescent="0.2"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</row>
    <row r="324" spans="2:17" ht="15.75" customHeight="1" x14ac:dyDescent="0.2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</row>
    <row r="325" spans="2:17" ht="15.75" customHeight="1" x14ac:dyDescent="0.2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</row>
    <row r="326" spans="2:17" ht="15.75" customHeight="1" x14ac:dyDescent="0.2"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</row>
    <row r="327" spans="2:17" ht="15.75" customHeight="1" x14ac:dyDescent="0.2"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</row>
    <row r="328" spans="2:17" ht="15.75" customHeight="1" x14ac:dyDescent="0.2"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</row>
    <row r="329" spans="2:17" ht="15.75" customHeight="1" x14ac:dyDescent="0.2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</row>
    <row r="330" spans="2:17" ht="15.75" customHeight="1" x14ac:dyDescent="0.2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</row>
    <row r="331" spans="2:17" ht="15.75" customHeight="1" x14ac:dyDescent="0.2"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</row>
    <row r="332" spans="2:17" ht="15.75" customHeight="1" x14ac:dyDescent="0.2"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</row>
    <row r="333" spans="2:17" ht="15.75" customHeight="1" x14ac:dyDescent="0.2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</row>
    <row r="334" spans="2:17" ht="15.75" customHeight="1" x14ac:dyDescent="0.2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</row>
    <row r="335" spans="2:17" ht="15.75" customHeight="1" x14ac:dyDescent="0.2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</row>
    <row r="336" spans="2:17" ht="15.75" customHeight="1" x14ac:dyDescent="0.2"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</row>
    <row r="337" spans="2:17" ht="15.75" customHeight="1" x14ac:dyDescent="0.2"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</row>
    <row r="338" spans="2:17" ht="15.75" customHeight="1" x14ac:dyDescent="0.2"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</row>
    <row r="339" spans="2:17" ht="15.75" customHeight="1" x14ac:dyDescent="0.2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</row>
    <row r="340" spans="2:17" ht="15.75" customHeight="1" x14ac:dyDescent="0.2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</row>
    <row r="341" spans="2:17" ht="15.75" customHeight="1" x14ac:dyDescent="0.2"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</row>
    <row r="342" spans="2:17" ht="15.75" customHeight="1" x14ac:dyDescent="0.2"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</row>
    <row r="343" spans="2:17" ht="15.75" customHeight="1" x14ac:dyDescent="0.2"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</row>
    <row r="344" spans="2:17" ht="15.75" customHeight="1" x14ac:dyDescent="0.2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</row>
    <row r="345" spans="2:17" ht="15.75" customHeight="1" x14ac:dyDescent="0.2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</row>
    <row r="346" spans="2:17" ht="15.75" customHeight="1" x14ac:dyDescent="0.2"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</row>
    <row r="347" spans="2:17" ht="15.75" customHeight="1" x14ac:dyDescent="0.2"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</row>
    <row r="348" spans="2:17" ht="15.75" customHeight="1" x14ac:dyDescent="0.2"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</row>
    <row r="349" spans="2:17" ht="15.75" customHeight="1" x14ac:dyDescent="0.2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</row>
    <row r="350" spans="2:17" ht="15.75" customHeight="1" x14ac:dyDescent="0.2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</row>
    <row r="351" spans="2:17" ht="15.75" customHeight="1" x14ac:dyDescent="0.2"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</row>
    <row r="352" spans="2:17" ht="15.75" customHeight="1" x14ac:dyDescent="0.2"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</row>
    <row r="353" spans="2:17" ht="15.75" customHeight="1" x14ac:dyDescent="0.2"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</row>
    <row r="354" spans="2:17" ht="15.75" customHeight="1" x14ac:dyDescent="0.2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</row>
    <row r="355" spans="2:17" ht="15.75" customHeight="1" x14ac:dyDescent="0.2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</row>
    <row r="356" spans="2:17" ht="15.75" customHeight="1" x14ac:dyDescent="0.2"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</row>
    <row r="357" spans="2:17" ht="15.75" customHeight="1" x14ac:dyDescent="0.2"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</row>
    <row r="358" spans="2:17" ht="15.75" customHeight="1" x14ac:dyDescent="0.2"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</row>
    <row r="359" spans="2:17" ht="15.75" customHeight="1" x14ac:dyDescent="0.2"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</row>
    <row r="360" spans="2:17" ht="15.75" customHeight="1" x14ac:dyDescent="0.2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</row>
    <row r="361" spans="2:17" ht="15.75" customHeight="1" x14ac:dyDescent="0.2"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</row>
    <row r="362" spans="2:17" ht="15.75" customHeight="1" x14ac:dyDescent="0.2"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</row>
    <row r="363" spans="2:17" ht="15.75" customHeight="1" x14ac:dyDescent="0.2"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</row>
    <row r="364" spans="2:17" ht="15.75" customHeight="1" x14ac:dyDescent="0.2"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</row>
    <row r="365" spans="2:17" ht="15.75" customHeight="1" x14ac:dyDescent="0.2"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</row>
    <row r="366" spans="2:17" ht="15.75" customHeight="1" x14ac:dyDescent="0.2"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</row>
    <row r="367" spans="2:17" ht="15.75" customHeight="1" x14ac:dyDescent="0.2"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</row>
    <row r="368" spans="2:17" ht="15.75" customHeight="1" x14ac:dyDescent="0.2"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</row>
    <row r="369" spans="2:17" ht="15.75" customHeight="1" x14ac:dyDescent="0.2"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</row>
    <row r="370" spans="2:17" ht="15.75" customHeight="1" x14ac:dyDescent="0.2"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</row>
    <row r="371" spans="2:17" ht="15.75" customHeight="1" x14ac:dyDescent="0.2"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</row>
    <row r="372" spans="2:17" ht="15.75" customHeight="1" x14ac:dyDescent="0.2"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</row>
    <row r="373" spans="2:17" ht="15.75" customHeight="1" x14ac:dyDescent="0.2"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</row>
    <row r="374" spans="2:17" ht="15.75" customHeight="1" x14ac:dyDescent="0.2"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</row>
    <row r="375" spans="2:17" ht="15.75" customHeight="1" x14ac:dyDescent="0.2"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</row>
    <row r="376" spans="2:17" ht="15.75" customHeight="1" x14ac:dyDescent="0.2"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</row>
    <row r="377" spans="2:17" ht="15.75" customHeight="1" x14ac:dyDescent="0.2"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</row>
    <row r="378" spans="2:17" ht="15.75" customHeight="1" x14ac:dyDescent="0.2"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</row>
    <row r="379" spans="2:17" ht="15.75" customHeight="1" x14ac:dyDescent="0.2"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</row>
    <row r="380" spans="2:17" ht="15.75" customHeight="1" x14ac:dyDescent="0.2"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</row>
    <row r="381" spans="2:17" ht="15.75" customHeight="1" x14ac:dyDescent="0.2"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</row>
    <row r="382" spans="2:17" ht="15.75" customHeight="1" x14ac:dyDescent="0.2"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</row>
    <row r="383" spans="2:17" ht="15.75" customHeight="1" x14ac:dyDescent="0.2"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</row>
    <row r="384" spans="2:17" ht="15.75" customHeight="1" x14ac:dyDescent="0.2"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</row>
    <row r="385" spans="2:17" ht="15.75" customHeight="1" x14ac:dyDescent="0.2"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</row>
    <row r="386" spans="2:17" ht="15.75" customHeight="1" x14ac:dyDescent="0.2"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</row>
    <row r="387" spans="2:17" ht="15.75" customHeight="1" x14ac:dyDescent="0.2"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</row>
    <row r="388" spans="2:17" ht="15.75" customHeight="1" x14ac:dyDescent="0.2"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</row>
    <row r="389" spans="2:17" ht="15.75" customHeight="1" x14ac:dyDescent="0.2"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</row>
    <row r="390" spans="2:17" ht="15.75" customHeight="1" x14ac:dyDescent="0.2"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</row>
    <row r="391" spans="2:17" ht="15.75" customHeight="1" x14ac:dyDescent="0.2"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</row>
    <row r="392" spans="2:17" ht="15.75" customHeight="1" x14ac:dyDescent="0.2"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</row>
    <row r="393" spans="2:17" ht="15.75" customHeight="1" x14ac:dyDescent="0.2"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</row>
    <row r="394" spans="2:17" ht="15.75" customHeight="1" x14ac:dyDescent="0.2"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</row>
    <row r="395" spans="2:17" ht="15.75" customHeight="1" x14ac:dyDescent="0.2"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</row>
    <row r="396" spans="2:17" ht="15.75" customHeight="1" x14ac:dyDescent="0.2"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</row>
    <row r="397" spans="2:17" ht="15.75" customHeight="1" x14ac:dyDescent="0.2"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</row>
    <row r="398" spans="2:17" ht="15.75" customHeight="1" x14ac:dyDescent="0.2"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</row>
    <row r="399" spans="2:17" ht="15.75" customHeight="1" x14ac:dyDescent="0.2"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</row>
    <row r="400" spans="2:17" ht="15.75" customHeight="1" x14ac:dyDescent="0.2"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</row>
    <row r="401" spans="2:17" ht="15.75" customHeight="1" x14ac:dyDescent="0.2"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</row>
    <row r="402" spans="2:17" ht="15.75" customHeight="1" x14ac:dyDescent="0.2"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</row>
    <row r="403" spans="2:17" ht="15.75" customHeight="1" x14ac:dyDescent="0.2"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</row>
    <row r="404" spans="2:17" ht="15.75" customHeight="1" x14ac:dyDescent="0.2"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</row>
    <row r="405" spans="2:17" ht="15.75" customHeight="1" x14ac:dyDescent="0.2"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</row>
    <row r="406" spans="2:17" ht="15.75" customHeight="1" x14ac:dyDescent="0.2"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</row>
    <row r="407" spans="2:17" ht="15.75" customHeight="1" x14ac:dyDescent="0.2"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</row>
    <row r="408" spans="2:17" ht="15.75" customHeight="1" x14ac:dyDescent="0.2"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</row>
    <row r="409" spans="2:17" ht="15.75" customHeight="1" x14ac:dyDescent="0.2"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</row>
    <row r="410" spans="2:17" ht="15.75" customHeight="1" x14ac:dyDescent="0.2"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</row>
    <row r="411" spans="2:17" ht="15.75" customHeight="1" x14ac:dyDescent="0.2"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</row>
    <row r="412" spans="2:17" ht="15.75" customHeight="1" x14ac:dyDescent="0.2"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</row>
    <row r="413" spans="2:17" ht="15.75" customHeight="1" x14ac:dyDescent="0.2"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</row>
    <row r="414" spans="2:17" ht="15.75" customHeight="1" x14ac:dyDescent="0.2"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</row>
    <row r="415" spans="2:17" ht="15.75" customHeight="1" x14ac:dyDescent="0.2"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</row>
    <row r="416" spans="2:17" ht="15.75" customHeight="1" x14ac:dyDescent="0.2"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</row>
    <row r="417" spans="2:17" ht="15.75" customHeight="1" x14ac:dyDescent="0.2"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</row>
    <row r="418" spans="2:17" ht="15.75" customHeight="1" x14ac:dyDescent="0.2"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</row>
    <row r="419" spans="2:17" ht="15.75" customHeight="1" x14ac:dyDescent="0.2"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</row>
    <row r="420" spans="2:17" ht="15.75" customHeight="1" x14ac:dyDescent="0.2"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</row>
    <row r="421" spans="2:17" ht="15.75" customHeight="1" x14ac:dyDescent="0.2"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</row>
    <row r="422" spans="2:17" ht="15.75" customHeight="1" x14ac:dyDescent="0.2"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</row>
    <row r="423" spans="2:17" ht="15.75" customHeight="1" x14ac:dyDescent="0.2"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</row>
    <row r="424" spans="2:17" ht="15.75" customHeight="1" x14ac:dyDescent="0.2"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</row>
    <row r="425" spans="2:17" ht="15.75" customHeight="1" x14ac:dyDescent="0.2"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</row>
    <row r="426" spans="2:17" ht="15.75" customHeight="1" x14ac:dyDescent="0.2"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</row>
    <row r="427" spans="2:17" ht="15.75" customHeight="1" x14ac:dyDescent="0.2"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</row>
    <row r="428" spans="2:17" ht="15.75" customHeight="1" x14ac:dyDescent="0.2"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</row>
    <row r="429" spans="2:17" ht="15.75" customHeight="1" x14ac:dyDescent="0.2"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</row>
    <row r="430" spans="2:17" ht="15.75" customHeight="1" x14ac:dyDescent="0.2"/>
    <row r="431" spans="2:17" ht="15.75" customHeight="1" x14ac:dyDescent="0.2"/>
    <row r="432" spans="2:17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</sheetData>
  <mergeCells count="8">
    <mergeCell ref="AB1:AF1"/>
    <mergeCell ref="AG1:AK1"/>
    <mergeCell ref="AL1:AP1"/>
    <mergeCell ref="C1:G1"/>
    <mergeCell ref="H1:L1"/>
    <mergeCell ref="M1:Q1"/>
    <mergeCell ref="R1:V1"/>
    <mergeCell ref="W1:AA1"/>
  </mergeCells>
  <pageMargins left="0.7" right="0.7" top="0.75" bottom="0.75" header="0" footer="0"/>
  <pageSetup orientation="landscape"/>
  <ignoredErrors>
    <ignoredError sqref="F2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248AA-E141-7A46-A022-8A89DC2C73BC}">
  <dimension ref="A1:AA1000"/>
  <sheetViews>
    <sheetView showGridLines="0" workbookViewId="0">
      <pane xSplit="2" ySplit="2" topLeftCell="N59" activePane="bottomRight" state="frozen"/>
      <selection pane="topRight" activeCell="C1" sqref="C1"/>
      <selection pane="bottomLeft" activeCell="A3" sqref="A3"/>
      <selection pane="bottomRight" activeCell="I71" sqref="I71"/>
    </sheetView>
  </sheetViews>
  <sheetFormatPr baseColWidth="10" defaultColWidth="11.1640625" defaultRowHeight="16" x14ac:dyDescent="0.2"/>
  <cols>
    <col min="1" max="1" width="17.33203125" customWidth="1"/>
    <col min="2" max="2" width="16.33203125" customWidth="1"/>
    <col min="3" max="3" width="11.5" bestFit="1" customWidth="1"/>
    <col min="4" max="4" width="10.5" bestFit="1" customWidth="1"/>
    <col min="5" max="5" width="10.5" customWidth="1"/>
    <col min="6" max="6" width="13.1640625" bestFit="1" customWidth="1"/>
    <col min="7" max="7" width="11.5" bestFit="1" customWidth="1"/>
    <col min="8" max="8" width="11.6640625" bestFit="1" customWidth="1"/>
    <col min="9" max="9" width="11.5" customWidth="1"/>
    <col min="10" max="10" width="11.5" bestFit="1" customWidth="1"/>
    <col min="11" max="11" width="13.1640625" bestFit="1" customWidth="1"/>
    <col min="12" max="12" width="12.5" bestFit="1" customWidth="1"/>
    <col min="13" max="20" width="10.5" customWidth="1"/>
    <col min="21" max="21" width="13.6640625" bestFit="1" customWidth="1"/>
    <col min="22" max="27" width="10.5" customWidth="1"/>
  </cols>
  <sheetData>
    <row r="1" spans="1:27" ht="15.75" customHeight="1" x14ac:dyDescent="0.2">
      <c r="A1" s="10"/>
      <c r="B1" s="11"/>
      <c r="C1" s="157" t="s">
        <v>231</v>
      </c>
      <c r="D1" s="158"/>
      <c r="E1" s="158"/>
      <c r="F1" s="158"/>
      <c r="G1" s="159"/>
      <c r="H1" s="157" t="s">
        <v>239</v>
      </c>
      <c r="I1" s="158"/>
      <c r="J1" s="158"/>
      <c r="K1" s="158"/>
      <c r="L1" s="159"/>
      <c r="M1" s="157" t="s">
        <v>422</v>
      </c>
      <c r="N1" s="158"/>
      <c r="O1" s="158"/>
      <c r="P1" s="158"/>
      <c r="Q1" s="159"/>
      <c r="R1" s="157" t="s">
        <v>240</v>
      </c>
      <c r="S1" s="158"/>
      <c r="T1" s="158"/>
      <c r="U1" s="158"/>
      <c r="V1" s="159"/>
      <c r="W1" s="157" t="s">
        <v>238</v>
      </c>
      <c r="X1" s="158"/>
      <c r="Y1" s="158"/>
      <c r="Z1" s="158"/>
      <c r="AA1" s="159"/>
    </row>
    <row r="2" spans="1:27" ht="15.75" customHeight="1" x14ac:dyDescent="0.2">
      <c r="A2" s="12" t="s">
        <v>0</v>
      </c>
      <c r="B2" s="13" t="s">
        <v>1</v>
      </c>
      <c r="C2" s="15" t="s">
        <v>235</v>
      </c>
      <c r="D2" s="12" t="s">
        <v>5</v>
      </c>
      <c r="E2" s="12" t="s">
        <v>2</v>
      </c>
      <c r="F2" s="14" t="s">
        <v>3</v>
      </c>
      <c r="G2" s="14" t="s">
        <v>4</v>
      </c>
      <c r="H2" s="15" t="s">
        <v>235</v>
      </c>
      <c r="I2" s="12" t="s">
        <v>5</v>
      </c>
      <c r="J2" s="12" t="s">
        <v>2</v>
      </c>
      <c r="K2" s="14" t="s">
        <v>3</v>
      </c>
      <c r="L2" s="14" t="s">
        <v>4</v>
      </c>
      <c r="M2" s="15" t="s">
        <v>235</v>
      </c>
      <c r="N2" s="12" t="s">
        <v>5</v>
      </c>
      <c r="O2" s="12" t="s">
        <v>2</v>
      </c>
      <c r="P2" s="14" t="s">
        <v>3</v>
      </c>
      <c r="Q2" s="14" t="s">
        <v>4</v>
      </c>
      <c r="R2" s="15" t="s">
        <v>235</v>
      </c>
      <c r="S2" s="12" t="s">
        <v>5</v>
      </c>
      <c r="T2" s="12" t="s">
        <v>2</v>
      </c>
      <c r="U2" s="14" t="s">
        <v>3</v>
      </c>
      <c r="V2" s="14" t="s">
        <v>4</v>
      </c>
      <c r="W2" s="15" t="s">
        <v>235</v>
      </c>
      <c r="X2" s="12" t="s">
        <v>5</v>
      </c>
      <c r="Y2" s="12" t="s">
        <v>2</v>
      </c>
      <c r="Z2" s="14" t="s">
        <v>3</v>
      </c>
      <c r="AA2" s="25" t="s">
        <v>4</v>
      </c>
    </row>
    <row r="3" spans="1:27" ht="15.75" customHeight="1" x14ac:dyDescent="0.2">
      <c r="A3" s="1" t="s">
        <v>6</v>
      </c>
      <c r="B3" s="7"/>
      <c r="C3" s="80">
        <v>35</v>
      </c>
      <c r="D3" s="80">
        <v>1302</v>
      </c>
      <c r="E3" s="80">
        <v>380</v>
      </c>
      <c r="F3" s="80">
        <v>922</v>
      </c>
      <c r="G3" s="84">
        <v>2010</v>
      </c>
      <c r="H3" s="80">
        <v>3</v>
      </c>
      <c r="I3" s="80">
        <v>141</v>
      </c>
      <c r="J3" s="80">
        <v>45</v>
      </c>
      <c r="K3" s="80">
        <v>96</v>
      </c>
      <c r="L3" s="81">
        <v>235</v>
      </c>
      <c r="M3" s="80">
        <v>0</v>
      </c>
      <c r="N3" s="80">
        <v>0</v>
      </c>
      <c r="O3" s="80">
        <v>0</v>
      </c>
      <c r="P3" s="80">
        <v>0</v>
      </c>
      <c r="Q3" s="81">
        <v>0</v>
      </c>
      <c r="R3" s="79">
        <v>0</v>
      </c>
      <c r="S3" s="80">
        <v>0</v>
      </c>
      <c r="T3" s="80">
        <v>0</v>
      </c>
      <c r="U3" s="80">
        <v>0</v>
      </c>
      <c r="V3" s="81">
        <v>0</v>
      </c>
      <c r="W3" s="79">
        <v>1</v>
      </c>
      <c r="X3" s="80">
        <v>1</v>
      </c>
      <c r="Y3" s="80">
        <v>0</v>
      </c>
      <c r="Z3" s="80">
        <v>1</v>
      </c>
      <c r="AA3" s="81">
        <v>5</v>
      </c>
    </row>
    <row r="4" spans="1:27" ht="15.75" customHeight="1" x14ac:dyDescent="0.2">
      <c r="B4" s="8" t="s">
        <v>7</v>
      </c>
      <c r="C4" s="89">
        <v>8</v>
      </c>
      <c r="D4" s="90">
        <v>215</v>
      </c>
      <c r="E4" s="90">
        <v>5</v>
      </c>
      <c r="F4" s="90">
        <v>210</v>
      </c>
      <c r="G4" s="91">
        <v>442</v>
      </c>
      <c r="H4" s="90">
        <v>3</v>
      </c>
      <c r="I4" s="90">
        <v>141</v>
      </c>
      <c r="J4" s="90">
        <v>45</v>
      </c>
      <c r="K4" s="90">
        <v>96</v>
      </c>
      <c r="L4" s="91">
        <v>235</v>
      </c>
      <c r="M4" s="69">
        <v>0</v>
      </c>
      <c r="N4" s="69">
        <v>0</v>
      </c>
      <c r="O4" s="69">
        <v>0</v>
      </c>
      <c r="P4" s="69">
        <v>0</v>
      </c>
      <c r="Q4" s="77">
        <v>0</v>
      </c>
      <c r="R4" s="68">
        <v>0</v>
      </c>
      <c r="S4" s="69">
        <v>0</v>
      </c>
      <c r="T4" s="69">
        <v>0</v>
      </c>
      <c r="U4" s="69">
        <v>0</v>
      </c>
      <c r="V4" s="77">
        <v>0</v>
      </c>
      <c r="W4" s="68">
        <v>1</v>
      </c>
      <c r="X4" s="69">
        <v>1</v>
      </c>
      <c r="Y4" s="69">
        <v>0</v>
      </c>
      <c r="Z4" s="69">
        <v>1</v>
      </c>
      <c r="AA4" s="77">
        <v>5</v>
      </c>
    </row>
    <row r="5" spans="1:27" ht="15.75" customHeight="1" x14ac:dyDescent="0.2">
      <c r="B5" s="8" t="s">
        <v>8</v>
      </c>
      <c r="C5" s="89">
        <v>7</v>
      </c>
      <c r="D5" s="90">
        <v>278</v>
      </c>
      <c r="E5" s="90">
        <v>40</v>
      </c>
      <c r="F5" s="90">
        <v>238</v>
      </c>
      <c r="G5" s="91">
        <v>480</v>
      </c>
      <c r="H5" s="90">
        <v>0</v>
      </c>
      <c r="I5" s="90">
        <v>0</v>
      </c>
      <c r="J5" s="90">
        <v>0</v>
      </c>
      <c r="K5" s="90">
        <v>0</v>
      </c>
      <c r="L5" s="91">
        <v>0</v>
      </c>
      <c r="M5" s="69">
        <v>0</v>
      </c>
      <c r="N5" s="69">
        <v>0</v>
      </c>
      <c r="O5" s="69">
        <v>0</v>
      </c>
      <c r="P5" s="69">
        <v>0</v>
      </c>
      <c r="Q5" s="77">
        <v>0</v>
      </c>
      <c r="R5" s="68">
        <v>0</v>
      </c>
      <c r="S5" s="69">
        <v>0</v>
      </c>
      <c r="T5" s="69">
        <v>0</v>
      </c>
      <c r="U5" s="69">
        <v>0</v>
      </c>
      <c r="V5" s="77">
        <v>0</v>
      </c>
      <c r="W5" s="68">
        <v>0</v>
      </c>
      <c r="X5" s="69">
        <v>0</v>
      </c>
      <c r="Y5" s="69">
        <v>0</v>
      </c>
      <c r="Z5" s="69">
        <v>0</v>
      </c>
      <c r="AA5" s="77">
        <v>0</v>
      </c>
    </row>
    <row r="6" spans="1:27" ht="15.75" customHeight="1" x14ac:dyDescent="0.2">
      <c r="B6" s="8" t="s">
        <v>9</v>
      </c>
      <c r="C6" s="89">
        <v>17</v>
      </c>
      <c r="D6" s="90">
        <v>660</v>
      </c>
      <c r="E6" s="90">
        <v>335</v>
      </c>
      <c r="F6" s="90">
        <v>325</v>
      </c>
      <c r="G6" s="91">
        <v>558</v>
      </c>
      <c r="H6" s="90">
        <v>0</v>
      </c>
      <c r="I6" s="90">
        <v>0</v>
      </c>
      <c r="J6" s="90">
        <v>0</v>
      </c>
      <c r="K6" s="90">
        <v>0</v>
      </c>
      <c r="L6" s="91">
        <v>0</v>
      </c>
      <c r="M6" s="69">
        <v>0</v>
      </c>
      <c r="N6" s="69">
        <v>0</v>
      </c>
      <c r="O6" s="69">
        <v>0</v>
      </c>
      <c r="P6" s="69">
        <v>0</v>
      </c>
      <c r="Q6" s="77">
        <v>0</v>
      </c>
      <c r="R6" s="68">
        <v>0</v>
      </c>
      <c r="S6" s="69">
        <v>0</v>
      </c>
      <c r="T6" s="69">
        <v>0</v>
      </c>
      <c r="U6" s="69">
        <v>0</v>
      </c>
      <c r="V6" s="77">
        <v>0</v>
      </c>
      <c r="W6" s="68">
        <v>0</v>
      </c>
      <c r="X6" s="69">
        <v>0</v>
      </c>
      <c r="Y6" s="69">
        <v>0</v>
      </c>
      <c r="Z6" s="69">
        <v>0</v>
      </c>
      <c r="AA6" s="77">
        <v>0</v>
      </c>
    </row>
    <row r="7" spans="1:27" ht="15.75" customHeight="1" x14ac:dyDescent="0.2">
      <c r="B7" s="8" t="s">
        <v>10</v>
      </c>
      <c r="C7" s="89">
        <v>3</v>
      </c>
      <c r="D7" s="90">
        <v>149</v>
      </c>
      <c r="E7" s="90">
        <v>0</v>
      </c>
      <c r="F7" s="90">
        <v>149</v>
      </c>
      <c r="G7" s="91">
        <v>530</v>
      </c>
      <c r="H7" s="90">
        <v>0</v>
      </c>
      <c r="I7" s="90">
        <v>0</v>
      </c>
      <c r="J7" s="90">
        <v>0</v>
      </c>
      <c r="K7" s="90">
        <v>0</v>
      </c>
      <c r="L7" s="91">
        <v>0</v>
      </c>
      <c r="M7" s="69">
        <v>0</v>
      </c>
      <c r="N7" s="69">
        <v>0</v>
      </c>
      <c r="O7" s="69">
        <v>0</v>
      </c>
      <c r="P7" s="69">
        <v>0</v>
      </c>
      <c r="Q7" s="77">
        <v>0</v>
      </c>
      <c r="R7" s="68">
        <v>0</v>
      </c>
      <c r="S7" s="69">
        <v>0</v>
      </c>
      <c r="T7" s="69">
        <v>0</v>
      </c>
      <c r="U7" s="69">
        <v>0</v>
      </c>
      <c r="V7" s="77">
        <v>0</v>
      </c>
      <c r="W7" s="68">
        <v>0</v>
      </c>
      <c r="X7" s="69">
        <v>0</v>
      </c>
      <c r="Y7" s="69">
        <v>0</v>
      </c>
      <c r="Z7" s="69">
        <v>0</v>
      </c>
      <c r="AA7" s="77">
        <v>0</v>
      </c>
    </row>
    <row r="8" spans="1:27" ht="15.75" customHeight="1" x14ac:dyDescent="0.2">
      <c r="A8" s="1" t="s">
        <v>11</v>
      </c>
      <c r="B8" s="8" t="s">
        <v>12</v>
      </c>
      <c r="C8" s="80">
        <v>294</v>
      </c>
      <c r="D8" s="80">
        <v>6718.5</v>
      </c>
      <c r="E8" s="80">
        <v>973</v>
      </c>
      <c r="F8" s="80">
        <v>5745.5</v>
      </c>
      <c r="G8" s="81">
        <v>16964</v>
      </c>
      <c r="H8" s="80">
        <v>1</v>
      </c>
      <c r="I8" s="80">
        <v>30</v>
      </c>
      <c r="J8" s="80">
        <v>5</v>
      </c>
      <c r="K8" s="80">
        <v>25</v>
      </c>
      <c r="L8" s="81">
        <v>20</v>
      </c>
      <c r="M8" s="80">
        <v>25</v>
      </c>
      <c r="N8" s="80">
        <v>112</v>
      </c>
      <c r="O8" s="80">
        <v>18</v>
      </c>
      <c r="P8" s="80">
        <v>94</v>
      </c>
      <c r="Q8" s="81">
        <v>392</v>
      </c>
      <c r="R8" s="79">
        <v>0</v>
      </c>
      <c r="S8" s="80">
        <v>0</v>
      </c>
      <c r="T8" s="80">
        <v>0</v>
      </c>
      <c r="U8" s="80">
        <v>0</v>
      </c>
      <c r="V8" s="81">
        <v>0</v>
      </c>
      <c r="W8" s="79">
        <v>49</v>
      </c>
      <c r="X8" s="80">
        <v>1035</v>
      </c>
      <c r="Y8" s="80">
        <v>100</v>
      </c>
      <c r="Z8" s="80">
        <v>935</v>
      </c>
      <c r="AA8" s="81">
        <v>2090</v>
      </c>
    </row>
    <row r="9" spans="1:27" ht="15.75" customHeight="1" x14ac:dyDescent="0.2">
      <c r="B9" s="8" t="s">
        <v>13</v>
      </c>
      <c r="C9" s="89">
        <v>3</v>
      </c>
      <c r="D9" s="90">
        <v>105</v>
      </c>
      <c r="E9" s="90">
        <v>90</v>
      </c>
      <c r="F9" s="90">
        <v>15</v>
      </c>
      <c r="G9" s="91">
        <v>60</v>
      </c>
      <c r="H9" s="90">
        <v>0</v>
      </c>
      <c r="I9" s="90">
        <v>0</v>
      </c>
      <c r="J9" s="90">
        <v>0</v>
      </c>
      <c r="K9" s="90">
        <v>0</v>
      </c>
      <c r="L9" s="91">
        <v>0</v>
      </c>
      <c r="M9" s="69">
        <v>0</v>
      </c>
      <c r="N9" s="69">
        <v>0</v>
      </c>
      <c r="O9" s="69">
        <v>0</v>
      </c>
      <c r="P9" s="69">
        <v>0</v>
      </c>
      <c r="Q9" s="77">
        <v>0</v>
      </c>
      <c r="R9" s="68">
        <v>0</v>
      </c>
      <c r="S9" s="69">
        <v>0</v>
      </c>
      <c r="T9" s="69">
        <v>0</v>
      </c>
      <c r="U9" s="69">
        <v>0</v>
      </c>
      <c r="V9" s="77">
        <v>0</v>
      </c>
      <c r="W9" s="68">
        <v>1</v>
      </c>
      <c r="X9" s="69">
        <v>10</v>
      </c>
      <c r="Y9" s="69">
        <v>6</v>
      </c>
      <c r="Z9" s="69">
        <v>4</v>
      </c>
      <c r="AA9" s="77">
        <v>5</v>
      </c>
    </row>
    <row r="10" spans="1:27" ht="15.75" customHeight="1" x14ac:dyDescent="0.2">
      <c r="B10" s="8" t="s">
        <v>14</v>
      </c>
      <c r="C10" s="89">
        <v>5</v>
      </c>
      <c r="D10" s="90">
        <v>235</v>
      </c>
      <c r="E10" s="90">
        <v>12</v>
      </c>
      <c r="F10" s="90">
        <v>223</v>
      </c>
      <c r="G10" s="91">
        <v>445</v>
      </c>
      <c r="H10" s="90">
        <v>1</v>
      </c>
      <c r="I10" s="90">
        <v>30</v>
      </c>
      <c r="J10" s="90">
        <v>5</v>
      </c>
      <c r="K10" s="90">
        <v>25</v>
      </c>
      <c r="L10" s="91">
        <v>20</v>
      </c>
      <c r="M10" s="69">
        <v>0</v>
      </c>
      <c r="N10" s="69">
        <v>0</v>
      </c>
      <c r="O10" s="69">
        <v>0</v>
      </c>
      <c r="P10" s="69">
        <v>0</v>
      </c>
      <c r="Q10" s="77">
        <v>0</v>
      </c>
      <c r="R10" s="68">
        <v>0</v>
      </c>
      <c r="S10" s="69">
        <v>0</v>
      </c>
      <c r="T10" s="69">
        <v>0</v>
      </c>
      <c r="U10" s="69">
        <v>0</v>
      </c>
      <c r="V10" s="77">
        <v>0</v>
      </c>
      <c r="W10" s="68">
        <v>28</v>
      </c>
      <c r="X10" s="69">
        <v>316</v>
      </c>
      <c r="Y10" s="69">
        <v>28</v>
      </c>
      <c r="Z10" s="69">
        <v>288</v>
      </c>
      <c r="AA10" s="77">
        <v>1009</v>
      </c>
    </row>
    <row r="11" spans="1:27" ht="15.75" customHeight="1" x14ac:dyDescent="0.2">
      <c r="B11" s="8" t="s">
        <v>15</v>
      </c>
      <c r="C11" s="89">
        <v>23</v>
      </c>
      <c r="D11" s="90">
        <v>514</v>
      </c>
      <c r="E11" s="90">
        <v>0</v>
      </c>
      <c r="F11" s="90">
        <v>514</v>
      </c>
      <c r="G11" s="91">
        <v>1105</v>
      </c>
      <c r="H11" s="90">
        <v>0</v>
      </c>
      <c r="I11" s="90">
        <v>0</v>
      </c>
      <c r="J11" s="90">
        <v>0</v>
      </c>
      <c r="K11" s="90">
        <v>0</v>
      </c>
      <c r="L11" s="91">
        <v>0</v>
      </c>
      <c r="M11" s="69">
        <v>0</v>
      </c>
      <c r="N11" s="69">
        <v>0</v>
      </c>
      <c r="O11" s="69">
        <v>0</v>
      </c>
      <c r="P11" s="69">
        <v>0</v>
      </c>
      <c r="Q11" s="77">
        <v>0</v>
      </c>
      <c r="R11" s="68">
        <v>0</v>
      </c>
      <c r="S11" s="69">
        <v>0</v>
      </c>
      <c r="T11" s="69">
        <v>0</v>
      </c>
      <c r="U11" s="69">
        <v>0</v>
      </c>
      <c r="V11" s="77">
        <v>0</v>
      </c>
      <c r="W11" s="68">
        <v>0</v>
      </c>
      <c r="X11" s="69">
        <v>0</v>
      </c>
      <c r="Y11" s="69">
        <v>0</v>
      </c>
      <c r="Z11" s="69">
        <v>0</v>
      </c>
      <c r="AA11" s="77">
        <v>0</v>
      </c>
    </row>
    <row r="12" spans="1:27" ht="15.75" customHeight="1" x14ac:dyDescent="0.2">
      <c r="B12" s="8" t="s">
        <v>16</v>
      </c>
      <c r="C12" s="89">
        <v>21</v>
      </c>
      <c r="D12" s="90">
        <v>588</v>
      </c>
      <c r="E12" s="90">
        <v>215</v>
      </c>
      <c r="F12" s="90">
        <v>373</v>
      </c>
      <c r="G12" s="91">
        <v>1255</v>
      </c>
      <c r="H12" s="90">
        <v>0</v>
      </c>
      <c r="I12" s="90">
        <v>0</v>
      </c>
      <c r="J12" s="90">
        <v>0</v>
      </c>
      <c r="K12" s="90">
        <v>0</v>
      </c>
      <c r="L12" s="91">
        <v>0</v>
      </c>
      <c r="M12" s="69">
        <v>9</v>
      </c>
      <c r="N12" s="69">
        <v>25</v>
      </c>
      <c r="O12" s="69">
        <v>0</v>
      </c>
      <c r="P12" s="69">
        <v>25</v>
      </c>
      <c r="Q12" s="77">
        <v>175</v>
      </c>
      <c r="R12" s="68">
        <v>0</v>
      </c>
      <c r="S12" s="69">
        <v>0</v>
      </c>
      <c r="T12" s="69">
        <v>0</v>
      </c>
      <c r="U12" s="69">
        <v>0</v>
      </c>
      <c r="V12" s="77">
        <v>0</v>
      </c>
      <c r="W12" s="68">
        <v>0</v>
      </c>
      <c r="X12" s="69">
        <v>0</v>
      </c>
      <c r="Y12" s="69">
        <v>0</v>
      </c>
      <c r="Z12" s="69">
        <v>0</v>
      </c>
      <c r="AA12" s="77">
        <v>0</v>
      </c>
    </row>
    <row r="13" spans="1:27" ht="15.75" customHeight="1" x14ac:dyDescent="0.2">
      <c r="B13" s="8" t="s">
        <v>17</v>
      </c>
      <c r="C13" s="89">
        <v>3</v>
      </c>
      <c r="D13" s="90">
        <v>40</v>
      </c>
      <c r="E13" s="90">
        <v>0</v>
      </c>
      <c r="F13" s="90">
        <v>40</v>
      </c>
      <c r="G13" s="91">
        <v>185</v>
      </c>
      <c r="H13" s="90">
        <v>0</v>
      </c>
      <c r="I13" s="90">
        <v>0</v>
      </c>
      <c r="J13" s="90">
        <v>0</v>
      </c>
      <c r="K13" s="90">
        <v>0</v>
      </c>
      <c r="L13" s="91">
        <v>0</v>
      </c>
      <c r="M13" s="69">
        <v>0</v>
      </c>
      <c r="N13" s="69">
        <v>0</v>
      </c>
      <c r="O13" s="69">
        <v>0</v>
      </c>
      <c r="P13" s="69">
        <v>0</v>
      </c>
      <c r="Q13" s="77">
        <v>0</v>
      </c>
      <c r="R13" s="68">
        <v>0</v>
      </c>
      <c r="S13" s="69">
        <v>0</v>
      </c>
      <c r="T13" s="69">
        <v>0</v>
      </c>
      <c r="U13" s="69">
        <v>0</v>
      </c>
      <c r="V13" s="77">
        <v>0</v>
      </c>
      <c r="W13" s="68">
        <v>0</v>
      </c>
      <c r="X13" s="69">
        <v>0</v>
      </c>
      <c r="Y13" s="69">
        <v>0</v>
      </c>
      <c r="Z13" s="69">
        <v>0</v>
      </c>
      <c r="AA13" s="77">
        <v>0</v>
      </c>
    </row>
    <row r="14" spans="1:27" ht="15.75" customHeight="1" x14ac:dyDescent="0.2">
      <c r="B14" s="8" t="s">
        <v>18</v>
      </c>
      <c r="C14" s="89">
        <v>20</v>
      </c>
      <c r="D14" s="90">
        <v>701</v>
      </c>
      <c r="E14" s="90">
        <v>65</v>
      </c>
      <c r="F14" s="90">
        <v>636</v>
      </c>
      <c r="G14" s="91">
        <v>2010</v>
      </c>
      <c r="H14" s="90">
        <v>0</v>
      </c>
      <c r="I14" s="90">
        <v>0</v>
      </c>
      <c r="J14" s="90">
        <v>0</v>
      </c>
      <c r="K14" s="90">
        <v>0</v>
      </c>
      <c r="L14" s="91">
        <v>0</v>
      </c>
      <c r="M14" s="69">
        <v>0</v>
      </c>
      <c r="N14" s="69">
        <v>0</v>
      </c>
      <c r="O14" s="69">
        <v>0</v>
      </c>
      <c r="P14" s="69">
        <v>0</v>
      </c>
      <c r="Q14" s="77">
        <v>0</v>
      </c>
      <c r="R14" s="68">
        <v>0</v>
      </c>
      <c r="S14" s="69">
        <v>0</v>
      </c>
      <c r="T14" s="69">
        <v>0</v>
      </c>
      <c r="U14" s="69">
        <v>0</v>
      </c>
      <c r="V14" s="77">
        <v>0</v>
      </c>
      <c r="W14" s="68">
        <v>15</v>
      </c>
      <c r="X14" s="69">
        <v>643</v>
      </c>
      <c r="Y14" s="69">
        <v>20</v>
      </c>
      <c r="Z14" s="69">
        <v>623</v>
      </c>
      <c r="AA14" s="77">
        <v>1056</v>
      </c>
    </row>
    <row r="15" spans="1:27" ht="15.75" customHeight="1" x14ac:dyDescent="0.2">
      <c r="B15" s="8" t="s">
        <v>19</v>
      </c>
      <c r="C15" s="89">
        <v>1</v>
      </c>
      <c r="D15" s="90">
        <v>10</v>
      </c>
      <c r="E15" s="90">
        <v>0</v>
      </c>
      <c r="F15" s="90">
        <v>10</v>
      </c>
      <c r="G15" s="91">
        <v>50</v>
      </c>
      <c r="H15" s="90">
        <v>0</v>
      </c>
      <c r="I15" s="90">
        <v>0</v>
      </c>
      <c r="J15" s="90">
        <v>0</v>
      </c>
      <c r="K15" s="90">
        <v>0</v>
      </c>
      <c r="L15" s="91">
        <v>0</v>
      </c>
      <c r="M15" s="69">
        <v>0</v>
      </c>
      <c r="N15" s="69">
        <v>0</v>
      </c>
      <c r="O15" s="69">
        <v>0</v>
      </c>
      <c r="P15" s="69">
        <v>0</v>
      </c>
      <c r="Q15" s="77">
        <v>0</v>
      </c>
      <c r="R15" s="68">
        <v>0</v>
      </c>
      <c r="S15" s="69">
        <v>0</v>
      </c>
      <c r="T15" s="69">
        <v>0</v>
      </c>
      <c r="U15" s="69">
        <v>0</v>
      </c>
      <c r="V15" s="77">
        <v>0</v>
      </c>
      <c r="W15" s="68">
        <v>0</v>
      </c>
      <c r="X15" s="69">
        <v>0</v>
      </c>
      <c r="Y15" s="69">
        <v>0</v>
      </c>
      <c r="Z15" s="69">
        <v>0</v>
      </c>
      <c r="AA15" s="77">
        <v>0</v>
      </c>
    </row>
    <row r="16" spans="1:27" ht="15.75" customHeight="1" x14ac:dyDescent="0.2">
      <c r="B16" s="8" t="s">
        <v>20</v>
      </c>
      <c r="C16" s="89">
        <v>120</v>
      </c>
      <c r="D16" s="90">
        <v>2109.5</v>
      </c>
      <c r="E16" s="90">
        <v>27</v>
      </c>
      <c r="F16" s="90">
        <v>2082.5</v>
      </c>
      <c r="G16" s="91">
        <v>7447</v>
      </c>
      <c r="H16" s="90">
        <v>0</v>
      </c>
      <c r="I16" s="90">
        <v>0</v>
      </c>
      <c r="J16" s="90">
        <v>0</v>
      </c>
      <c r="K16" s="90">
        <v>0</v>
      </c>
      <c r="L16" s="91">
        <v>0</v>
      </c>
      <c r="M16" s="69">
        <v>0</v>
      </c>
      <c r="N16" s="69">
        <v>0</v>
      </c>
      <c r="O16" s="69">
        <v>0</v>
      </c>
      <c r="P16" s="69">
        <v>0</v>
      </c>
      <c r="Q16" s="77">
        <v>0</v>
      </c>
      <c r="R16" s="68">
        <v>0</v>
      </c>
      <c r="S16" s="69">
        <v>0</v>
      </c>
      <c r="T16" s="69">
        <v>0</v>
      </c>
      <c r="U16" s="69">
        <v>0</v>
      </c>
      <c r="V16" s="77">
        <v>0</v>
      </c>
      <c r="W16" s="68">
        <v>0</v>
      </c>
      <c r="X16" s="69">
        <v>0</v>
      </c>
      <c r="Y16" s="69">
        <v>0</v>
      </c>
      <c r="Z16" s="69">
        <v>0</v>
      </c>
      <c r="AA16" s="77">
        <v>0</v>
      </c>
    </row>
    <row r="17" spans="1:27" ht="15.75" customHeight="1" x14ac:dyDescent="0.2">
      <c r="B17" s="8" t="s">
        <v>21</v>
      </c>
      <c r="C17" s="89">
        <v>40</v>
      </c>
      <c r="D17" s="90">
        <v>1315</v>
      </c>
      <c r="E17" s="90">
        <v>460</v>
      </c>
      <c r="F17" s="90">
        <v>855</v>
      </c>
      <c r="G17" s="91">
        <v>1324</v>
      </c>
      <c r="H17" s="90">
        <v>0</v>
      </c>
      <c r="I17" s="90">
        <v>0</v>
      </c>
      <c r="J17" s="90">
        <v>0</v>
      </c>
      <c r="K17" s="90">
        <v>0</v>
      </c>
      <c r="L17" s="91">
        <v>0</v>
      </c>
      <c r="M17" s="69">
        <v>1</v>
      </c>
      <c r="N17" s="69">
        <v>15</v>
      </c>
      <c r="O17" s="69">
        <v>0</v>
      </c>
      <c r="P17" s="69">
        <v>15</v>
      </c>
      <c r="Q17" s="77">
        <v>30</v>
      </c>
      <c r="R17" s="68">
        <v>0</v>
      </c>
      <c r="S17" s="69">
        <v>0</v>
      </c>
      <c r="T17" s="69">
        <v>0</v>
      </c>
      <c r="U17" s="69">
        <v>0</v>
      </c>
      <c r="V17" s="77">
        <v>0</v>
      </c>
      <c r="W17" s="68">
        <v>4</v>
      </c>
      <c r="X17" s="69">
        <v>65</v>
      </c>
      <c r="Y17" s="69">
        <v>46</v>
      </c>
      <c r="Z17" s="69">
        <v>19</v>
      </c>
      <c r="AA17" s="77">
        <v>19</v>
      </c>
    </row>
    <row r="18" spans="1:27" ht="15.75" customHeight="1" x14ac:dyDescent="0.2">
      <c r="B18" s="8" t="s">
        <v>22</v>
      </c>
      <c r="C18" s="89">
        <v>51</v>
      </c>
      <c r="D18" s="90">
        <v>857</v>
      </c>
      <c r="E18" s="90">
        <v>104</v>
      </c>
      <c r="F18" s="90">
        <v>753</v>
      </c>
      <c r="G18" s="91">
        <v>2448</v>
      </c>
      <c r="H18" s="90">
        <v>0</v>
      </c>
      <c r="I18" s="90">
        <v>0</v>
      </c>
      <c r="J18" s="90">
        <v>0</v>
      </c>
      <c r="K18" s="90">
        <v>0</v>
      </c>
      <c r="L18" s="91">
        <v>0</v>
      </c>
      <c r="M18" s="69">
        <v>15</v>
      </c>
      <c r="N18" s="69">
        <v>72</v>
      </c>
      <c r="O18" s="69">
        <v>18</v>
      </c>
      <c r="P18" s="69">
        <v>54</v>
      </c>
      <c r="Q18" s="77">
        <v>187</v>
      </c>
      <c r="R18" s="68">
        <v>0</v>
      </c>
      <c r="S18" s="69">
        <v>0</v>
      </c>
      <c r="T18" s="69">
        <v>0</v>
      </c>
      <c r="U18" s="69">
        <v>0</v>
      </c>
      <c r="V18" s="77">
        <v>0</v>
      </c>
      <c r="W18" s="68">
        <v>1</v>
      </c>
      <c r="X18" s="69">
        <v>1</v>
      </c>
      <c r="Y18" s="69">
        <v>0</v>
      </c>
      <c r="Z18" s="69">
        <v>1</v>
      </c>
      <c r="AA18" s="77">
        <v>1</v>
      </c>
    </row>
    <row r="19" spans="1:27" ht="15.75" customHeight="1" x14ac:dyDescent="0.2">
      <c r="B19" s="8" t="s">
        <v>23</v>
      </c>
      <c r="C19" s="89">
        <v>7</v>
      </c>
      <c r="D19" s="90">
        <v>244</v>
      </c>
      <c r="E19" s="90">
        <v>0</v>
      </c>
      <c r="F19" s="90">
        <v>244</v>
      </c>
      <c r="G19" s="91">
        <v>635</v>
      </c>
      <c r="H19" s="90">
        <v>0</v>
      </c>
      <c r="I19" s="90">
        <v>0</v>
      </c>
      <c r="J19" s="90">
        <v>0</v>
      </c>
      <c r="K19" s="90">
        <v>0</v>
      </c>
      <c r="L19" s="91">
        <v>0</v>
      </c>
      <c r="M19" s="69">
        <v>0</v>
      </c>
      <c r="N19" s="69">
        <v>0</v>
      </c>
      <c r="O19" s="69">
        <v>0</v>
      </c>
      <c r="P19" s="69">
        <v>0</v>
      </c>
      <c r="Q19" s="77">
        <v>0</v>
      </c>
      <c r="R19" s="68">
        <v>0</v>
      </c>
      <c r="S19" s="69">
        <v>0</v>
      </c>
      <c r="T19" s="69">
        <v>0</v>
      </c>
      <c r="U19" s="69">
        <v>0</v>
      </c>
      <c r="V19" s="77">
        <v>0</v>
      </c>
      <c r="W19" s="68">
        <v>0</v>
      </c>
      <c r="X19" s="69">
        <v>0</v>
      </c>
      <c r="Y19" s="69">
        <v>0</v>
      </c>
      <c r="Z19" s="69">
        <v>0</v>
      </c>
      <c r="AA19" s="77">
        <v>0</v>
      </c>
    </row>
    <row r="20" spans="1:27" ht="15.75" customHeight="1" x14ac:dyDescent="0.2">
      <c r="A20" s="1" t="s">
        <v>24</v>
      </c>
      <c r="B20" s="8" t="s">
        <v>12</v>
      </c>
      <c r="C20" s="80">
        <v>188</v>
      </c>
      <c r="D20" s="80">
        <v>6440</v>
      </c>
      <c r="E20" s="80">
        <v>544</v>
      </c>
      <c r="F20" s="80">
        <v>5896</v>
      </c>
      <c r="G20" s="81">
        <v>13415</v>
      </c>
      <c r="H20" s="80">
        <v>1</v>
      </c>
      <c r="I20" s="80">
        <v>1</v>
      </c>
      <c r="J20" s="80">
        <v>0</v>
      </c>
      <c r="K20" s="80">
        <v>1</v>
      </c>
      <c r="L20" s="81">
        <v>6</v>
      </c>
      <c r="M20" s="80">
        <v>84</v>
      </c>
      <c r="N20" s="80">
        <v>843.5</v>
      </c>
      <c r="O20" s="80">
        <v>88.5</v>
      </c>
      <c r="P20" s="80">
        <v>755</v>
      </c>
      <c r="Q20" s="81">
        <v>1746</v>
      </c>
      <c r="R20" s="79">
        <v>15</v>
      </c>
      <c r="S20" s="80">
        <v>91.5</v>
      </c>
      <c r="T20" s="80">
        <v>45.8</v>
      </c>
      <c r="U20" s="80">
        <v>45.700000047683716</v>
      </c>
      <c r="V20" s="81">
        <v>201</v>
      </c>
      <c r="W20" s="79">
        <v>11</v>
      </c>
      <c r="X20" s="80">
        <v>120.5</v>
      </c>
      <c r="Y20" s="80">
        <v>0</v>
      </c>
      <c r="Z20" s="80">
        <v>120.5</v>
      </c>
      <c r="AA20" s="81">
        <v>386</v>
      </c>
    </row>
    <row r="21" spans="1:27" ht="15.75" customHeight="1" x14ac:dyDescent="0.2">
      <c r="B21" s="8" t="s">
        <v>25</v>
      </c>
      <c r="C21" s="89">
        <v>4</v>
      </c>
      <c r="D21" s="90">
        <v>97</v>
      </c>
      <c r="E21" s="90">
        <v>2</v>
      </c>
      <c r="F21" s="90">
        <v>95</v>
      </c>
      <c r="G21" s="91">
        <v>195</v>
      </c>
      <c r="H21" s="90">
        <v>0</v>
      </c>
      <c r="I21" s="90">
        <v>0</v>
      </c>
      <c r="J21" s="90">
        <v>0</v>
      </c>
      <c r="K21" s="90">
        <v>0</v>
      </c>
      <c r="L21" s="91">
        <v>0</v>
      </c>
      <c r="M21" s="69">
        <v>5</v>
      </c>
      <c r="N21" s="69">
        <v>37</v>
      </c>
      <c r="O21" s="69">
        <v>11.5</v>
      </c>
      <c r="P21" s="69">
        <v>25.5</v>
      </c>
      <c r="Q21" s="77">
        <v>80</v>
      </c>
      <c r="R21" s="68">
        <v>0</v>
      </c>
      <c r="S21" s="69">
        <v>0</v>
      </c>
      <c r="T21" s="69">
        <v>0</v>
      </c>
      <c r="U21" s="69">
        <v>0</v>
      </c>
      <c r="V21" s="77">
        <v>0</v>
      </c>
      <c r="W21" s="68">
        <v>1</v>
      </c>
      <c r="X21" s="69">
        <v>1</v>
      </c>
      <c r="Y21" s="69">
        <v>0</v>
      </c>
      <c r="Z21" s="69">
        <v>1</v>
      </c>
      <c r="AA21" s="77">
        <v>2</v>
      </c>
    </row>
    <row r="22" spans="1:27" ht="15.75" customHeight="1" x14ac:dyDescent="0.2">
      <c r="B22" s="8" t="s">
        <v>26</v>
      </c>
      <c r="C22" s="89">
        <v>14</v>
      </c>
      <c r="D22" s="90">
        <v>571</v>
      </c>
      <c r="E22" s="90">
        <v>35</v>
      </c>
      <c r="F22" s="90">
        <v>536</v>
      </c>
      <c r="G22" s="91">
        <v>807</v>
      </c>
      <c r="H22" s="90">
        <v>1</v>
      </c>
      <c r="I22" s="90">
        <v>1</v>
      </c>
      <c r="J22" s="90">
        <v>0</v>
      </c>
      <c r="K22" s="90">
        <v>1</v>
      </c>
      <c r="L22" s="91">
        <v>6</v>
      </c>
      <c r="M22" s="69">
        <v>11</v>
      </c>
      <c r="N22" s="69">
        <v>58.5</v>
      </c>
      <c r="O22" s="69">
        <v>0</v>
      </c>
      <c r="P22" s="69">
        <v>58.5</v>
      </c>
      <c r="Q22" s="77">
        <v>156</v>
      </c>
      <c r="R22" s="68">
        <v>0</v>
      </c>
      <c r="S22" s="69">
        <v>0</v>
      </c>
      <c r="T22" s="69">
        <v>0</v>
      </c>
      <c r="U22" s="69">
        <v>0</v>
      </c>
      <c r="V22" s="77">
        <v>0</v>
      </c>
      <c r="W22" s="68">
        <v>0</v>
      </c>
      <c r="X22" s="69">
        <v>0</v>
      </c>
      <c r="Y22" s="69">
        <v>0</v>
      </c>
      <c r="Z22" s="69">
        <v>0</v>
      </c>
      <c r="AA22" s="77">
        <v>0</v>
      </c>
    </row>
    <row r="23" spans="1:27" ht="15.75" customHeight="1" x14ac:dyDescent="0.2">
      <c r="B23" s="8" t="s">
        <v>27</v>
      </c>
      <c r="C23" s="89">
        <v>1</v>
      </c>
      <c r="D23" s="90">
        <v>10</v>
      </c>
      <c r="E23" s="90">
        <v>0</v>
      </c>
      <c r="F23" s="90">
        <v>10</v>
      </c>
      <c r="G23" s="91">
        <v>12</v>
      </c>
      <c r="H23" s="90">
        <v>0</v>
      </c>
      <c r="I23" s="90">
        <v>0</v>
      </c>
      <c r="J23" s="90">
        <v>0</v>
      </c>
      <c r="K23" s="90">
        <v>0</v>
      </c>
      <c r="L23" s="91">
        <v>0</v>
      </c>
      <c r="M23" s="69">
        <v>5</v>
      </c>
      <c r="N23" s="69">
        <v>30</v>
      </c>
      <c r="O23" s="69">
        <v>0</v>
      </c>
      <c r="P23" s="69">
        <v>30</v>
      </c>
      <c r="Q23" s="77">
        <v>69</v>
      </c>
      <c r="R23" s="68">
        <v>0</v>
      </c>
      <c r="S23" s="69">
        <v>0</v>
      </c>
      <c r="T23" s="69">
        <v>0</v>
      </c>
      <c r="U23" s="69">
        <v>0</v>
      </c>
      <c r="V23" s="77">
        <v>0</v>
      </c>
      <c r="W23" s="68">
        <v>0</v>
      </c>
      <c r="X23" s="69">
        <v>0</v>
      </c>
      <c r="Y23" s="69">
        <v>0</v>
      </c>
      <c r="Z23" s="69">
        <v>0</v>
      </c>
      <c r="AA23" s="77">
        <v>0</v>
      </c>
    </row>
    <row r="24" spans="1:27" ht="15.75" customHeight="1" x14ac:dyDescent="0.2">
      <c r="B24" s="8" t="s">
        <v>28</v>
      </c>
      <c r="C24" s="89">
        <v>12</v>
      </c>
      <c r="D24" s="90">
        <v>110</v>
      </c>
      <c r="E24" s="90">
        <v>22</v>
      </c>
      <c r="F24" s="90">
        <v>88</v>
      </c>
      <c r="G24" s="91">
        <v>255</v>
      </c>
      <c r="H24" s="90">
        <v>0</v>
      </c>
      <c r="I24" s="90">
        <v>0</v>
      </c>
      <c r="J24" s="90">
        <v>0</v>
      </c>
      <c r="K24" s="90">
        <v>0</v>
      </c>
      <c r="L24" s="91">
        <v>0</v>
      </c>
      <c r="M24" s="69">
        <v>1</v>
      </c>
      <c r="N24" s="69">
        <v>5</v>
      </c>
      <c r="O24" s="69">
        <v>0</v>
      </c>
      <c r="P24" s="69">
        <v>5</v>
      </c>
      <c r="Q24" s="77">
        <v>30</v>
      </c>
      <c r="R24" s="68">
        <v>1</v>
      </c>
      <c r="S24" s="69">
        <v>0.5</v>
      </c>
      <c r="T24" s="69">
        <v>0</v>
      </c>
      <c r="U24" s="69">
        <v>0.5</v>
      </c>
      <c r="V24" s="77">
        <v>3</v>
      </c>
      <c r="W24" s="68">
        <v>1</v>
      </c>
      <c r="X24" s="69">
        <v>5</v>
      </c>
      <c r="Y24" s="69">
        <v>0</v>
      </c>
      <c r="Z24" s="69">
        <v>5</v>
      </c>
      <c r="AA24" s="77">
        <v>10</v>
      </c>
    </row>
    <row r="25" spans="1:27" ht="15.75" customHeight="1" x14ac:dyDescent="0.2">
      <c r="B25" s="8" t="s">
        <v>29</v>
      </c>
      <c r="C25" s="89">
        <v>14</v>
      </c>
      <c r="D25" s="90">
        <v>170</v>
      </c>
      <c r="E25" s="90">
        <v>6</v>
      </c>
      <c r="F25" s="90">
        <v>164</v>
      </c>
      <c r="G25" s="91">
        <v>395</v>
      </c>
      <c r="H25" s="90">
        <v>0</v>
      </c>
      <c r="I25" s="90">
        <v>0</v>
      </c>
      <c r="J25" s="90">
        <v>0</v>
      </c>
      <c r="K25" s="90">
        <v>0</v>
      </c>
      <c r="L25" s="91">
        <v>0</v>
      </c>
      <c r="M25" s="69">
        <v>1</v>
      </c>
      <c r="N25" s="69">
        <v>15</v>
      </c>
      <c r="O25" s="69">
        <v>1</v>
      </c>
      <c r="P25" s="69">
        <v>14</v>
      </c>
      <c r="Q25" s="77">
        <v>30</v>
      </c>
      <c r="R25" s="68">
        <v>0</v>
      </c>
      <c r="S25" s="69">
        <v>0</v>
      </c>
      <c r="T25" s="69">
        <v>0</v>
      </c>
      <c r="U25" s="69">
        <v>0</v>
      </c>
      <c r="V25" s="77">
        <v>0</v>
      </c>
      <c r="W25" s="68">
        <v>0</v>
      </c>
      <c r="X25" s="69">
        <v>0</v>
      </c>
      <c r="Y25" s="69">
        <v>0</v>
      </c>
      <c r="Z25" s="69">
        <v>0</v>
      </c>
      <c r="AA25" s="77">
        <v>0</v>
      </c>
    </row>
    <row r="26" spans="1:27" ht="15.75" customHeight="1" x14ac:dyDescent="0.2">
      <c r="B26" s="8" t="s">
        <v>30</v>
      </c>
      <c r="C26" s="89">
        <v>40</v>
      </c>
      <c r="D26" s="90">
        <v>570</v>
      </c>
      <c r="E26" s="90">
        <v>34</v>
      </c>
      <c r="F26" s="90">
        <v>536</v>
      </c>
      <c r="G26" s="91">
        <v>1753</v>
      </c>
      <c r="H26" s="90">
        <v>0</v>
      </c>
      <c r="I26" s="90">
        <v>0</v>
      </c>
      <c r="J26" s="90">
        <v>0</v>
      </c>
      <c r="K26" s="90">
        <v>0</v>
      </c>
      <c r="L26" s="91">
        <v>0</v>
      </c>
      <c r="M26" s="69">
        <v>11</v>
      </c>
      <c r="N26" s="69">
        <v>53</v>
      </c>
      <c r="O26" s="69">
        <v>0</v>
      </c>
      <c r="P26" s="69">
        <v>53</v>
      </c>
      <c r="Q26" s="77">
        <v>198</v>
      </c>
      <c r="R26" s="68">
        <v>0</v>
      </c>
      <c r="S26" s="69">
        <v>0</v>
      </c>
      <c r="T26" s="69">
        <v>0</v>
      </c>
      <c r="U26" s="69">
        <v>0</v>
      </c>
      <c r="V26" s="77">
        <v>0</v>
      </c>
      <c r="W26" s="68">
        <v>5</v>
      </c>
      <c r="X26" s="69">
        <v>12</v>
      </c>
      <c r="Y26" s="69">
        <v>0</v>
      </c>
      <c r="Z26" s="69">
        <v>12</v>
      </c>
      <c r="AA26" s="77">
        <v>46</v>
      </c>
    </row>
    <row r="27" spans="1:27" ht="15.75" customHeight="1" x14ac:dyDescent="0.2">
      <c r="B27" s="8" t="s">
        <v>31</v>
      </c>
      <c r="C27" s="89">
        <v>52</v>
      </c>
      <c r="D27" s="90">
        <v>3742</v>
      </c>
      <c r="E27" s="90">
        <v>125</v>
      </c>
      <c r="F27" s="90">
        <v>3617</v>
      </c>
      <c r="G27" s="91">
        <v>8349</v>
      </c>
      <c r="H27" s="90">
        <v>0</v>
      </c>
      <c r="I27" s="90">
        <v>0</v>
      </c>
      <c r="J27" s="90">
        <v>0</v>
      </c>
      <c r="K27" s="90">
        <v>0</v>
      </c>
      <c r="L27" s="91">
        <v>0</v>
      </c>
      <c r="M27" s="69">
        <v>0</v>
      </c>
      <c r="N27" s="69">
        <v>0</v>
      </c>
      <c r="O27" s="69">
        <v>0</v>
      </c>
      <c r="P27" s="69">
        <v>0</v>
      </c>
      <c r="Q27" s="77">
        <v>0</v>
      </c>
      <c r="R27" s="68">
        <v>0</v>
      </c>
      <c r="S27" s="69">
        <v>0</v>
      </c>
      <c r="T27" s="69">
        <v>0</v>
      </c>
      <c r="U27" s="69">
        <v>0</v>
      </c>
      <c r="V27" s="77">
        <v>0</v>
      </c>
      <c r="W27" s="68">
        <v>0</v>
      </c>
      <c r="X27" s="69">
        <v>0</v>
      </c>
      <c r="Y27" s="69">
        <v>0</v>
      </c>
      <c r="Z27" s="69">
        <v>0</v>
      </c>
      <c r="AA27" s="77">
        <v>0</v>
      </c>
    </row>
    <row r="28" spans="1:27" ht="15.75" customHeight="1" x14ac:dyDescent="0.2">
      <c r="B28" s="8" t="s">
        <v>32</v>
      </c>
      <c r="C28" s="89">
        <v>12</v>
      </c>
      <c r="D28" s="90">
        <v>390</v>
      </c>
      <c r="E28" s="90">
        <v>132</v>
      </c>
      <c r="F28" s="90">
        <v>258</v>
      </c>
      <c r="G28" s="91">
        <v>522</v>
      </c>
      <c r="H28" s="90">
        <v>0</v>
      </c>
      <c r="I28" s="90">
        <v>0</v>
      </c>
      <c r="J28" s="90">
        <v>0</v>
      </c>
      <c r="K28" s="90">
        <v>0</v>
      </c>
      <c r="L28" s="91">
        <v>0</v>
      </c>
      <c r="M28" s="69">
        <v>11</v>
      </c>
      <c r="N28" s="69">
        <v>130</v>
      </c>
      <c r="O28" s="69">
        <v>0</v>
      </c>
      <c r="P28" s="69">
        <v>130</v>
      </c>
      <c r="Q28" s="77">
        <v>404</v>
      </c>
      <c r="R28" s="68">
        <v>0</v>
      </c>
      <c r="S28" s="69">
        <v>0</v>
      </c>
      <c r="T28" s="69">
        <v>0</v>
      </c>
      <c r="U28" s="69">
        <v>0</v>
      </c>
      <c r="V28" s="77">
        <v>0</v>
      </c>
      <c r="W28" s="68">
        <v>1</v>
      </c>
      <c r="X28" s="69">
        <v>100</v>
      </c>
      <c r="Y28" s="69">
        <v>0</v>
      </c>
      <c r="Z28" s="69">
        <v>100</v>
      </c>
      <c r="AA28" s="77">
        <v>320</v>
      </c>
    </row>
    <row r="29" spans="1:27" ht="15.75" customHeight="1" x14ac:dyDescent="0.2">
      <c r="B29" s="8" t="s">
        <v>33</v>
      </c>
      <c r="C29" s="89">
        <v>7</v>
      </c>
      <c r="D29" s="90">
        <v>95</v>
      </c>
      <c r="E29" s="90">
        <v>25</v>
      </c>
      <c r="F29" s="90">
        <v>70</v>
      </c>
      <c r="G29" s="91">
        <v>195</v>
      </c>
      <c r="H29" s="90">
        <v>0</v>
      </c>
      <c r="I29" s="90">
        <v>0</v>
      </c>
      <c r="J29" s="90">
        <v>0</v>
      </c>
      <c r="K29" s="90">
        <v>0</v>
      </c>
      <c r="L29" s="91">
        <v>0</v>
      </c>
      <c r="M29" s="69">
        <v>0</v>
      </c>
      <c r="N29" s="69">
        <v>0</v>
      </c>
      <c r="O29" s="69">
        <v>0</v>
      </c>
      <c r="P29" s="69">
        <v>0</v>
      </c>
      <c r="Q29" s="77">
        <v>0</v>
      </c>
      <c r="R29" s="68">
        <v>0</v>
      </c>
      <c r="S29" s="69">
        <v>0</v>
      </c>
      <c r="T29" s="69">
        <v>0</v>
      </c>
      <c r="U29" s="69">
        <v>0</v>
      </c>
      <c r="V29" s="77">
        <v>0</v>
      </c>
      <c r="W29" s="68">
        <v>0</v>
      </c>
      <c r="X29" s="69">
        <v>0</v>
      </c>
      <c r="Y29" s="69">
        <v>0</v>
      </c>
      <c r="Z29" s="69">
        <v>0</v>
      </c>
      <c r="AA29" s="77">
        <v>0</v>
      </c>
    </row>
    <row r="30" spans="1:27" ht="15.75" customHeight="1" x14ac:dyDescent="0.2">
      <c r="B30" s="8" t="s">
        <v>34</v>
      </c>
      <c r="C30" s="89">
        <v>1</v>
      </c>
      <c r="D30" s="90">
        <v>30</v>
      </c>
      <c r="E30" s="90">
        <v>10</v>
      </c>
      <c r="F30" s="90">
        <v>20</v>
      </c>
      <c r="G30" s="91">
        <v>36</v>
      </c>
      <c r="H30" s="90">
        <v>0</v>
      </c>
      <c r="I30" s="90">
        <v>0</v>
      </c>
      <c r="J30" s="90">
        <v>0</v>
      </c>
      <c r="K30" s="90">
        <v>0</v>
      </c>
      <c r="L30" s="91">
        <v>0</v>
      </c>
      <c r="M30" s="69">
        <v>0</v>
      </c>
      <c r="N30" s="69">
        <v>0</v>
      </c>
      <c r="O30" s="69">
        <v>0</v>
      </c>
      <c r="P30" s="69">
        <v>0</v>
      </c>
      <c r="Q30" s="77">
        <v>0</v>
      </c>
      <c r="R30" s="68">
        <v>0</v>
      </c>
      <c r="S30" s="69">
        <v>0</v>
      </c>
      <c r="T30" s="69">
        <v>0</v>
      </c>
      <c r="U30" s="69">
        <v>0</v>
      </c>
      <c r="V30" s="77">
        <v>0</v>
      </c>
      <c r="W30" s="68">
        <v>0</v>
      </c>
      <c r="X30" s="69">
        <v>0</v>
      </c>
      <c r="Y30" s="69">
        <v>0</v>
      </c>
      <c r="Z30" s="69">
        <v>0</v>
      </c>
      <c r="AA30" s="77">
        <v>0</v>
      </c>
    </row>
    <row r="31" spans="1:27" ht="15.75" customHeight="1" x14ac:dyDescent="0.2">
      <c r="B31" s="8" t="s">
        <v>35</v>
      </c>
      <c r="C31" s="89">
        <v>16</v>
      </c>
      <c r="D31" s="90">
        <v>358</v>
      </c>
      <c r="E31" s="90">
        <v>68</v>
      </c>
      <c r="F31" s="90">
        <v>290</v>
      </c>
      <c r="G31" s="91">
        <v>419</v>
      </c>
      <c r="H31" s="90">
        <v>0</v>
      </c>
      <c r="I31" s="90">
        <v>0</v>
      </c>
      <c r="J31" s="90">
        <v>0</v>
      </c>
      <c r="K31" s="90">
        <v>0</v>
      </c>
      <c r="L31" s="91">
        <v>0</v>
      </c>
      <c r="M31" s="69">
        <v>33</v>
      </c>
      <c r="N31" s="69">
        <v>422</v>
      </c>
      <c r="O31" s="69">
        <v>53</v>
      </c>
      <c r="P31" s="69">
        <v>369</v>
      </c>
      <c r="Q31" s="77">
        <v>645</v>
      </c>
      <c r="R31" s="68">
        <v>1</v>
      </c>
      <c r="S31" s="69">
        <v>8</v>
      </c>
      <c r="T31" s="69">
        <v>0</v>
      </c>
      <c r="U31" s="69">
        <v>8</v>
      </c>
      <c r="V31" s="77">
        <v>12</v>
      </c>
      <c r="W31" s="68">
        <v>0</v>
      </c>
      <c r="X31" s="69">
        <v>0</v>
      </c>
      <c r="Y31" s="69">
        <v>0</v>
      </c>
      <c r="Z31" s="69">
        <v>0</v>
      </c>
      <c r="AA31" s="77">
        <v>0</v>
      </c>
    </row>
    <row r="32" spans="1:27" ht="15.75" customHeight="1" x14ac:dyDescent="0.2">
      <c r="B32" s="8" t="s">
        <v>36</v>
      </c>
      <c r="C32" s="89">
        <v>7</v>
      </c>
      <c r="D32" s="90">
        <v>145</v>
      </c>
      <c r="E32" s="90">
        <v>58</v>
      </c>
      <c r="F32" s="90">
        <v>87</v>
      </c>
      <c r="G32" s="91">
        <v>120</v>
      </c>
      <c r="H32" s="90">
        <v>0</v>
      </c>
      <c r="I32" s="90">
        <v>0</v>
      </c>
      <c r="J32" s="90">
        <v>0</v>
      </c>
      <c r="K32" s="90">
        <v>0</v>
      </c>
      <c r="L32" s="91">
        <v>0</v>
      </c>
      <c r="M32" s="69">
        <v>5</v>
      </c>
      <c r="N32" s="69">
        <v>83</v>
      </c>
      <c r="O32" s="69">
        <v>23</v>
      </c>
      <c r="P32" s="69">
        <v>60</v>
      </c>
      <c r="Q32" s="77">
        <v>84</v>
      </c>
      <c r="R32" s="68">
        <v>12</v>
      </c>
      <c r="S32" s="69">
        <v>82</v>
      </c>
      <c r="T32" s="69">
        <v>45.8</v>
      </c>
      <c r="U32" s="69">
        <v>36.200000047683716</v>
      </c>
      <c r="V32" s="77">
        <v>176</v>
      </c>
      <c r="W32" s="68">
        <v>0</v>
      </c>
      <c r="X32" s="69">
        <v>0</v>
      </c>
      <c r="Y32" s="69">
        <v>0</v>
      </c>
      <c r="Z32" s="69">
        <v>0</v>
      </c>
      <c r="AA32" s="77">
        <v>0</v>
      </c>
    </row>
    <row r="33" spans="1:27" ht="15.75" customHeight="1" x14ac:dyDescent="0.2">
      <c r="B33" s="8" t="s">
        <v>37</v>
      </c>
      <c r="C33" s="89">
        <v>5</v>
      </c>
      <c r="D33" s="90">
        <v>62</v>
      </c>
      <c r="E33" s="90">
        <v>2</v>
      </c>
      <c r="F33" s="90">
        <v>60</v>
      </c>
      <c r="G33" s="91">
        <v>77</v>
      </c>
      <c r="H33" s="90">
        <v>0</v>
      </c>
      <c r="I33" s="90">
        <v>0</v>
      </c>
      <c r="J33" s="90">
        <v>0</v>
      </c>
      <c r="K33" s="90">
        <v>0</v>
      </c>
      <c r="L33" s="91">
        <v>0</v>
      </c>
      <c r="M33" s="69">
        <v>1</v>
      </c>
      <c r="N33" s="69">
        <v>10</v>
      </c>
      <c r="O33" s="69">
        <v>0</v>
      </c>
      <c r="P33" s="69">
        <v>10</v>
      </c>
      <c r="Q33" s="77">
        <v>50</v>
      </c>
      <c r="R33" s="68">
        <v>1</v>
      </c>
      <c r="S33" s="69">
        <v>1</v>
      </c>
      <c r="T33" s="69">
        <v>0</v>
      </c>
      <c r="U33" s="69">
        <v>1</v>
      </c>
      <c r="V33" s="77">
        <v>10</v>
      </c>
      <c r="W33" s="68">
        <v>3</v>
      </c>
      <c r="X33" s="69">
        <v>2.5</v>
      </c>
      <c r="Y33" s="69">
        <v>0</v>
      </c>
      <c r="Z33" s="69">
        <v>2.5</v>
      </c>
      <c r="AA33" s="77">
        <v>8</v>
      </c>
    </row>
    <row r="34" spans="1:27" ht="15.75" customHeight="1" x14ac:dyDescent="0.2">
      <c r="B34" s="8" t="s">
        <v>38</v>
      </c>
      <c r="C34" s="89">
        <v>3</v>
      </c>
      <c r="D34" s="90">
        <v>90</v>
      </c>
      <c r="E34" s="90">
        <v>25</v>
      </c>
      <c r="F34" s="90">
        <v>65</v>
      </c>
      <c r="G34" s="91">
        <v>280</v>
      </c>
      <c r="H34" s="90">
        <v>0</v>
      </c>
      <c r="I34" s="90">
        <v>0</v>
      </c>
      <c r="J34" s="90">
        <v>0</v>
      </c>
      <c r="K34" s="90">
        <v>0</v>
      </c>
      <c r="L34" s="91">
        <v>0</v>
      </c>
      <c r="M34" s="69">
        <v>0</v>
      </c>
      <c r="N34" s="69">
        <v>0</v>
      </c>
      <c r="O34" s="69">
        <v>0</v>
      </c>
      <c r="P34" s="69">
        <v>0</v>
      </c>
      <c r="Q34" s="77">
        <v>0</v>
      </c>
      <c r="R34" s="68">
        <v>0</v>
      </c>
      <c r="S34" s="69">
        <v>0</v>
      </c>
      <c r="T34" s="69">
        <v>0</v>
      </c>
      <c r="U34" s="69">
        <v>0</v>
      </c>
      <c r="V34" s="77">
        <v>0</v>
      </c>
      <c r="W34" s="68">
        <v>0</v>
      </c>
      <c r="X34" s="69">
        <v>0</v>
      </c>
      <c r="Y34" s="69">
        <v>0</v>
      </c>
      <c r="Z34" s="69">
        <v>0</v>
      </c>
      <c r="AA34" s="77">
        <v>0</v>
      </c>
    </row>
    <row r="35" spans="1:27" ht="15.75" customHeight="1" x14ac:dyDescent="0.2">
      <c r="A35" s="1" t="s">
        <v>39</v>
      </c>
      <c r="B35" s="8" t="s">
        <v>12</v>
      </c>
      <c r="C35" s="80">
        <v>14</v>
      </c>
      <c r="D35" s="80">
        <v>197</v>
      </c>
      <c r="E35" s="80">
        <v>10</v>
      </c>
      <c r="F35" s="80">
        <v>187</v>
      </c>
      <c r="G35" s="81">
        <v>482</v>
      </c>
      <c r="H35" s="80">
        <v>0</v>
      </c>
      <c r="I35" s="80">
        <v>0</v>
      </c>
      <c r="J35" s="80">
        <v>0</v>
      </c>
      <c r="K35" s="80">
        <v>0</v>
      </c>
      <c r="L35" s="81">
        <v>0</v>
      </c>
      <c r="M35" s="80">
        <v>0</v>
      </c>
      <c r="N35" s="80">
        <v>0</v>
      </c>
      <c r="O35" s="80">
        <v>0</v>
      </c>
      <c r="P35" s="80">
        <v>0</v>
      </c>
      <c r="Q35" s="81">
        <v>0</v>
      </c>
      <c r="R35" s="79">
        <v>0</v>
      </c>
      <c r="S35" s="80">
        <v>0</v>
      </c>
      <c r="T35" s="80">
        <v>0</v>
      </c>
      <c r="U35" s="80">
        <v>0</v>
      </c>
      <c r="V35" s="81">
        <v>0</v>
      </c>
      <c r="W35" s="79">
        <v>18</v>
      </c>
      <c r="X35" s="80">
        <v>139.5</v>
      </c>
      <c r="Y35" s="80">
        <v>0</v>
      </c>
      <c r="Z35" s="80">
        <v>139.5</v>
      </c>
      <c r="AA35" s="81">
        <v>362</v>
      </c>
    </row>
    <row r="36" spans="1:27" ht="15.75" customHeight="1" x14ac:dyDescent="0.2">
      <c r="B36" s="8" t="s">
        <v>40</v>
      </c>
      <c r="C36" s="89">
        <v>13</v>
      </c>
      <c r="D36" s="90">
        <v>167</v>
      </c>
      <c r="E36" s="90">
        <v>10</v>
      </c>
      <c r="F36" s="90">
        <v>157</v>
      </c>
      <c r="G36" s="91">
        <v>402</v>
      </c>
      <c r="H36" s="90">
        <v>0</v>
      </c>
      <c r="I36" s="90">
        <v>0</v>
      </c>
      <c r="J36" s="90">
        <v>0</v>
      </c>
      <c r="K36" s="90">
        <v>0</v>
      </c>
      <c r="L36" s="91">
        <v>0</v>
      </c>
      <c r="M36" s="69">
        <v>0</v>
      </c>
      <c r="N36" s="69">
        <v>0</v>
      </c>
      <c r="O36" s="69">
        <v>0</v>
      </c>
      <c r="P36" s="69">
        <v>0</v>
      </c>
      <c r="Q36" s="77">
        <v>0</v>
      </c>
      <c r="R36" s="68">
        <v>0</v>
      </c>
      <c r="S36" s="69">
        <v>0</v>
      </c>
      <c r="T36" s="69">
        <v>0</v>
      </c>
      <c r="U36" s="69">
        <v>0</v>
      </c>
      <c r="V36" s="77">
        <v>0</v>
      </c>
      <c r="W36" s="68">
        <v>16</v>
      </c>
      <c r="X36" s="69">
        <v>135.5</v>
      </c>
      <c r="Y36" s="69">
        <v>0</v>
      </c>
      <c r="Z36" s="69">
        <v>135.5</v>
      </c>
      <c r="AA36" s="77">
        <v>342</v>
      </c>
    </row>
    <row r="37" spans="1:27" ht="15.75" customHeight="1" x14ac:dyDescent="0.2">
      <c r="B37" s="8" t="s">
        <v>41</v>
      </c>
      <c r="C37" s="89">
        <v>0</v>
      </c>
      <c r="D37" s="90">
        <v>0</v>
      </c>
      <c r="E37" s="90">
        <v>0</v>
      </c>
      <c r="F37" s="90">
        <v>0</v>
      </c>
      <c r="G37" s="91">
        <v>0</v>
      </c>
      <c r="H37" s="90">
        <v>0</v>
      </c>
      <c r="I37" s="90">
        <v>0</v>
      </c>
      <c r="J37" s="90">
        <v>0</v>
      </c>
      <c r="K37" s="90">
        <v>0</v>
      </c>
      <c r="L37" s="91">
        <v>0</v>
      </c>
      <c r="M37" s="69">
        <v>0</v>
      </c>
      <c r="N37" s="69">
        <v>0</v>
      </c>
      <c r="O37" s="69">
        <v>0</v>
      </c>
      <c r="P37" s="69">
        <v>0</v>
      </c>
      <c r="Q37" s="77">
        <v>0</v>
      </c>
      <c r="R37" s="68">
        <v>0</v>
      </c>
      <c r="S37" s="69">
        <v>0</v>
      </c>
      <c r="T37" s="69">
        <v>0</v>
      </c>
      <c r="U37" s="69">
        <v>0</v>
      </c>
      <c r="V37" s="77">
        <v>0</v>
      </c>
      <c r="W37" s="68">
        <v>2</v>
      </c>
      <c r="X37" s="69">
        <v>4</v>
      </c>
      <c r="Y37" s="69">
        <v>0</v>
      </c>
      <c r="Z37" s="69">
        <v>4</v>
      </c>
      <c r="AA37" s="77">
        <v>20</v>
      </c>
    </row>
    <row r="38" spans="1:27" ht="15.75" customHeight="1" x14ac:dyDescent="0.2">
      <c r="B38" s="8" t="s">
        <v>42</v>
      </c>
      <c r="C38" s="89">
        <v>1</v>
      </c>
      <c r="D38" s="90">
        <v>30</v>
      </c>
      <c r="E38" s="90">
        <v>0</v>
      </c>
      <c r="F38" s="90">
        <v>30</v>
      </c>
      <c r="G38" s="91">
        <v>80</v>
      </c>
      <c r="H38" s="90">
        <v>0</v>
      </c>
      <c r="I38" s="90">
        <v>0</v>
      </c>
      <c r="J38" s="90">
        <v>0</v>
      </c>
      <c r="K38" s="90">
        <v>0</v>
      </c>
      <c r="L38" s="91">
        <v>0</v>
      </c>
      <c r="M38" s="69">
        <v>0</v>
      </c>
      <c r="N38" s="69">
        <v>0</v>
      </c>
      <c r="O38" s="69">
        <v>0</v>
      </c>
      <c r="P38" s="69">
        <v>0</v>
      </c>
      <c r="Q38" s="77">
        <v>0</v>
      </c>
      <c r="R38" s="68">
        <v>0</v>
      </c>
      <c r="S38" s="69">
        <v>0</v>
      </c>
      <c r="T38" s="69">
        <v>0</v>
      </c>
      <c r="U38" s="69">
        <v>0</v>
      </c>
      <c r="V38" s="77">
        <v>0</v>
      </c>
      <c r="W38" s="68">
        <v>0</v>
      </c>
      <c r="X38" s="69">
        <v>0</v>
      </c>
      <c r="Y38" s="69">
        <v>0</v>
      </c>
      <c r="Z38" s="69">
        <v>0</v>
      </c>
      <c r="AA38" s="77">
        <v>0</v>
      </c>
    </row>
    <row r="39" spans="1:27" ht="15.75" customHeight="1" x14ac:dyDescent="0.2">
      <c r="B39" s="8" t="s">
        <v>43</v>
      </c>
      <c r="C39" s="89">
        <v>0</v>
      </c>
      <c r="D39" s="90">
        <v>0</v>
      </c>
      <c r="E39" s="90">
        <v>0</v>
      </c>
      <c r="F39" s="90">
        <v>0</v>
      </c>
      <c r="G39" s="91">
        <v>0</v>
      </c>
      <c r="H39" s="90">
        <v>0</v>
      </c>
      <c r="I39" s="90">
        <v>0</v>
      </c>
      <c r="J39" s="90">
        <v>0</v>
      </c>
      <c r="K39" s="90">
        <v>0</v>
      </c>
      <c r="L39" s="91">
        <v>0</v>
      </c>
      <c r="M39" s="69">
        <v>0</v>
      </c>
      <c r="N39" s="69">
        <v>0</v>
      </c>
      <c r="O39" s="69">
        <v>0</v>
      </c>
      <c r="P39" s="69">
        <v>0</v>
      </c>
      <c r="Q39" s="77">
        <v>0</v>
      </c>
      <c r="R39" s="68">
        <v>0</v>
      </c>
      <c r="S39" s="69">
        <v>0</v>
      </c>
      <c r="T39" s="69">
        <v>0</v>
      </c>
      <c r="U39" s="69">
        <v>0</v>
      </c>
      <c r="V39" s="77">
        <v>0</v>
      </c>
      <c r="W39" s="68">
        <v>0</v>
      </c>
      <c r="X39" s="69">
        <v>0</v>
      </c>
      <c r="Y39" s="69">
        <v>0</v>
      </c>
      <c r="Z39" s="69">
        <v>0</v>
      </c>
      <c r="AA39" s="77">
        <v>0</v>
      </c>
    </row>
    <row r="40" spans="1:27" ht="15.75" customHeight="1" x14ac:dyDescent="0.2">
      <c r="A40" s="1" t="s">
        <v>44</v>
      </c>
      <c r="B40" s="8" t="s">
        <v>12</v>
      </c>
      <c r="C40" s="80">
        <v>153</v>
      </c>
      <c r="D40" s="80">
        <v>6373.5</v>
      </c>
      <c r="E40" s="80">
        <v>536.25</v>
      </c>
      <c r="F40" s="80">
        <v>5837.2499965727329</v>
      </c>
      <c r="G40" s="81">
        <v>17886</v>
      </c>
      <c r="H40" s="80">
        <v>1</v>
      </c>
      <c r="I40" s="80">
        <v>5</v>
      </c>
      <c r="J40" s="80">
        <v>0</v>
      </c>
      <c r="K40" s="80">
        <v>5</v>
      </c>
      <c r="L40" s="81">
        <v>9</v>
      </c>
      <c r="M40" s="80">
        <v>0</v>
      </c>
      <c r="N40" s="80">
        <v>0</v>
      </c>
      <c r="O40" s="80">
        <v>0</v>
      </c>
      <c r="P40" s="80">
        <v>0</v>
      </c>
      <c r="Q40" s="81">
        <v>0</v>
      </c>
      <c r="R40" s="79">
        <v>0</v>
      </c>
      <c r="S40" s="80">
        <v>0</v>
      </c>
      <c r="T40" s="80">
        <v>0</v>
      </c>
      <c r="U40" s="80">
        <v>0</v>
      </c>
      <c r="V40" s="81">
        <v>0</v>
      </c>
      <c r="W40" s="79">
        <v>16</v>
      </c>
      <c r="X40" s="80">
        <v>607.5</v>
      </c>
      <c r="Y40" s="80">
        <v>170</v>
      </c>
      <c r="Z40" s="80">
        <v>437.5</v>
      </c>
      <c r="AA40" s="81">
        <v>720.5</v>
      </c>
    </row>
    <row r="41" spans="1:27" ht="15.75" customHeight="1" x14ac:dyDescent="0.2">
      <c r="B41" s="8" t="s">
        <v>45</v>
      </c>
      <c r="C41" s="89">
        <v>0</v>
      </c>
      <c r="D41" s="90">
        <v>0</v>
      </c>
      <c r="E41" s="90">
        <v>0</v>
      </c>
      <c r="F41" s="90">
        <v>0</v>
      </c>
      <c r="G41" s="91">
        <v>0</v>
      </c>
      <c r="H41" s="90">
        <v>0</v>
      </c>
      <c r="I41" s="90">
        <v>0</v>
      </c>
      <c r="J41" s="90">
        <v>0</v>
      </c>
      <c r="K41" s="90">
        <v>0</v>
      </c>
      <c r="L41" s="91">
        <v>0</v>
      </c>
      <c r="M41" s="69">
        <v>0</v>
      </c>
      <c r="N41" s="69">
        <v>0</v>
      </c>
      <c r="O41" s="69">
        <v>0</v>
      </c>
      <c r="P41" s="69">
        <v>0</v>
      </c>
      <c r="Q41" s="77">
        <v>0</v>
      </c>
      <c r="R41" s="68">
        <v>0</v>
      </c>
      <c r="S41" s="69">
        <v>0</v>
      </c>
      <c r="T41" s="69">
        <v>0</v>
      </c>
      <c r="U41" s="69">
        <v>0</v>
      </c>
      <c r="V41" s="77">
        <v>0</v>
      </c>
      <c r="W41" s="68">
        <v>0</v>
      </c>
      <c r="X41" s="69">
        <v>0</v>
      </c>
      <c r="Y41" s="69">
        <v>0</v>
      </c>
      <c r="Z41" s="69">
        <v>0</v>
      </c>
      <c r="AA41" s="77">
        <v>0</v>
      </c>
    </row>
    <row r="42" spans="1:27" ht="15.75" customHeight="1" x14ac:dyDescent="0.2">
      <c r="B42" s="8" t="s">
        <v>46</v>
      </c>
      <c r="C42" s="89">
        <v>35</v>
      </c>
      <c r="D42" s="90">
        <v>1380.5</v>
      </c>
      <c r="E42" s="90">
        <v>203.2</v>
      </c>
      <c r="F42" s="90">
        <v>1177.2999996244907</v>
      </c>
      <c r="G42" s="91">
        <v>4478</v>
      </c>
      <c r="H42" s="90">
        <v>0</v>
      </c>
      <c r="I42" s="90">
        <v>0</v>
      </c>
      <c r="J42" s="90">
        <v>0</v>
      </c>
      <c r="K42" s="90">
        <v>0</v>
      </c>
      <c r="L42" s="91">
        <v>0</v>
      </c>
      <c r="M42" s="69">
        <v>0</v>
      </c>
      <c r="N42" s="69">
        <v>0</v>
      </c>
      <c r="O42" s="69">
        <v>0</v>
      </c>
      <c r="P42" s="69">
        <v>0</v>
      </c>
      <c r="Q42" s="77">
        <v>0</v>
      </c>
      <c r="R42" s="68">
        <v>0</v>
      </c>
      <c r="S42" s="69">
        <v>0</v>
      </c>
      <c r="T42" s="69">
        <v>0</v>
      </c>
      <c r="U42" s="69">
        <v>0</v>
      </c>
      <c r="V42" s="77">
        <v>0</v>
      </c>
      <c r="W42" s="68">
        <v>0</v>
      </c>
      <c r="X42" s="69">
        <v>0</v>
      </c>
      <c r="Y42" s="69">
        <v>0</v>
      </c>
      <c r="Z42" s="69">
        <v>0</v>
      </c>
      <c r="AA42" s="77">
        <v>0</v>
      </c>
    </row>
    <row r="43" spans="1:27" ht="15.75" customHeight="1" x14ac:dyDescent="0.2">
      <c r="B43" s="8" t="s">
        <v>47</v>
      </c>
      <c r="C43" s="89">
        <v>0</v>
      </c>
      <c r="D43" s="90">
        <v>0</v>
      </c>
      <c r="E43" s="90">
        <v>0</v>
      </c>
      <c r="F43" s="90">
        <v>0</v>
      </c>
      <c r="G43" s="91">
        <v>0</v>
      </c>
      <c r="H43" s="90">
        <v>0</v>
      </c>
      <c r="I43" s="90">
        <v>0</v>
      </c>
      <c r="J43" s="90">
        <v>0</v>
      </c>
      <c r="K43" s="90">
        <v>0</v>
      </c>
      <c r="L43" s="91">
        <v>0</v>
      </c>
      <c r="M43" s="69">
        <v>0</v>
      </c>
      <c r="N43" s="69">
        <v>0</v>
      </c>
      <c r="O43" s="69">
        <v>0</v>
      </c>
      <c r="P43" s="69">
        <v>0</v>
      </c>
      <c r="Q43" s="77">
        <v>0</v>
      </c>
      <c r="R43" s="68">
        <v>0</v>
      </c>
      <c r="S43" s="69">
        <v>0</v>
      </c>
      <c r="T43" s="69">
        <v>0</v>
      </c>
      <c r="U43" s="69">
        <v>0</v>
      </c>
      <c r="V43" s="77">
        <v>0</v>
      </c>
      <c r="W43" s="68">
        <v>0</v>
      </c>
      <c r="X43" s="69">
        <v>0</v>
      </c>
      <c r="Y43" s="69">
        <v>0</v>
      </c>
      <c r="Z43" s="69">
        <v>0</v>
      </c>
      <c r="AA43" s="77">
        <v>0</v>
      </c>
    </row>
    <row r="44" spans="1:27" ht="15.75" customHeight="1" x14ac:dyDescent="0.2">
      <c r="B44" s="8" t="s">
        <v>48</v>
      </c>
      <c r="C44" s="89">
        <v>4</v>
      </c>
      <c r="D44" s="90">
        <v>130</v>
      </c>
      <c r="E44" s="90">
        <v>18</v>
      </c>
      <c r="F44" s="90">
        <v>112</v>
      </c>
      <c r="G44" s="91">
        <v>455</v>
      </c>
      <c r="H44" s="90">
        <v>1</v>
      </c>
      <c r="I44" s="90">
        <v>5</v>
      </c>
      <c r="J44" s="90">
        <v>0</v>
      </c>
      <c r="K44" s="90">
        <v>5</v>
      </c>
      <c r="L44" s="91">
        <v>9</v>
      </c>
      <c r="M44" s="69">
        <v>0</v>
      </c>
      <c r="N44" s="69">
        <v>0</v>
      </c>
      <c r="O44" s="69">
        <v>0</v>
      </c>
      <c r="P44" s="69">
        <v>0</v>
      </c>
      <c r="Q44" s="77">
        <v>0</v>
      </c>
      <c r="R44" s="68">
        <v>0</v>
      </c>
      <c r="S44" s="69">
        <v>0</v>
      </c>
      <c r="T44" s="69">
        <v>0</v>
      </c>
      <c r="U44" s="69">
        <v>0</v>
      </c>
      <c r="V44" s="77">
        <v>0</v>
      </c>
      <c r="W44" s="68">
        <v>0</v>
      </c>
      <c r="X44" s="69">
        <v>0</v>
      </c>
      <c r="Y44" s="69">
        <v>0</v>
      </c>
      <c r="Z44" s="69">
        <v>0</v>
      </c>
      <c r="AA44" s="77">
        <v>0</v>
      </c>
    </row>
    <row r="45" spans="1:27" ht="15.75" customHeight="1" x14ac:dyDescent="0.2">
      <c r="B45" s="8" t="s">
        <v>49</v>
      </c>
      <c r="C45" s="89">
        <v>24</v>
      </c>
      <c r="D45" s="90">
        <v>1478</v>
      </c>
      <c r="E45" s="90">
        <v>134.05000000000001</v>
      </c>
      <c r="F45" s="90">
        <v>1343.9499969482422</v>
      </c>
      <c r="G45" s="91">
        <v>3113</v>
      </c>
      <c r="H45" s="90">
        <v>0</v>
      </c>
      <c r="I45" s="90">
        <v>0</v>
      </c>
      <c r="J45" s="90">
        <v>0</v>
      </c>
      <c r="K45" s="90">
        <v>0</v>
      </c>
      <c r="L45" s="91">
        <v>0</v>
      </c>
      <c r="M45" s="69">
        <v>0</v>
      </c>
      <c r="N45" s="69">
        <v>0</v>
      </c>
      <c r="O45" s="69">
        <v>0</v>
      </c>
      <c r="P45" s="69">
        <v>0</v>
      </c>
      <c r="Q45" s="77">
        <v>0</v>
      </c>
      <c r="R45" s="68">
        <v>0</v>
      </c>
      <c r="S45" s="69">
        <v>0</v>
      </c>
      <c r="T45" s="69">
        <v>0</v>
      </c>
      <c r="U45" s="69">
        <v>0</v>
      </c>
      <c r="V45" s="77">
        <v>0</v>
      </c>
      <c r="W45" s="68">
        <v>16</v>
      </c>
      <c r="X45" s="69">
        <v>607.5</v>
      </c>
      <c r="Y45" s="69">
        <v>170</v>
      </c>
      <c r="Z45" s="69">
        <v>437.5</v>
      </c>
      <c r="AA45" s="77">
        <v>720.5</v>
      </c>
    </row>
    <row r="46" spans="1:27" ht="15.75" customHeight="1" x14ac:dyDescent="0.2">
      <c r="B46" s="8" t="s">
        <v>50</v>
      </c>
      <c r="C46" s="89">
        <v>90</v>
      </c>
      <c r="D46" s="90">
        <v>3385</v>
      </c>
      <c r="E46" s="90">
        <v>181</v>
      </c>
      <c r="F46" s="90">
        <v>3204</v>
      </c>
      <c r="G46" s="91">
        <v>9840</v>
      </c>
      <c r="H46" s="90">
        <v>0</v>
      </c>
      <c r="I46" s="90">
        <v>0</v>
      </c>
      <c r="J46" s="90">
        <v>0</v>
      </c>
      <c r="K46" s="90">
        <v>0</v>
      </c>
      <c r="L46" s="91">
        <v>0</v>
      </c>
      <c r="M46" s="69">
        <v>0</v>
      </c>
      <c r="N46" s="69">
        <v>0</v>
      </c>
      <c r="O46" s="69">
        <v>0</v>
      </c>
      <c r="P46" s="69">
        <v>0</v>
      </c>
      <c r="Q46" s="77">
        <v>0</v>
      </c>
      <c r="R46" s="68">
        <v>0</v>
      </c>
      <c r="S46" s="69">
        <v>0</v>
      </c>
      <c r="T46" s="69">
        <v>0</v>
      </c>
      <c r="U46" s="69">
        <v>0</v>
      </c>
      <c r="V46" s="77">
        <v>0</v>
      </c>
      <c r="W46" s="68">
        <v>0</v>
      </c>
      <c r="X46" s="69">
        <v>0</v>
      </c>
      <c r="Y46" s="69">
        <v>0</v>
      </c>
      <c r="Z46" s="69">
        <v>0</v>
      </c>
      <c r="AA46" s="77">
        <v>0</v>
      </c>
    </row>
    <row r="47" spans="1:27" ht="15.75" customHeight="1" x14ac:dyDescent="0.2">
      <c r="A47" s="1" t="s">
        <v>51</v>
      </c>
      <c r="B47" s="8" t="s">
        <v>12</v>
      </c>
      <c r="C47" s="80">
        <v>36</v>
      </c>
      <c r="D47" s="80">
        <v>755</v>
      </c>
      <c r="E47" s="80">
        <v>56</v>
      </c>
      <c r="F47" s="80">
        <v>699</v>
      </c>
      <c r="G47" s="81">
        <v>2212</v>
      </c>
      <c r="H47" s="80">
        <v>4</v>
      </c>
      <c r="I47" s="80">
        <v>6.6</v>
      </c>
      <c r="J47" s="80">
        <v>0.5</v>
      </c>
      <c r="K47" s="80">
        <v>6.1000000238418579</v>
      </c>
      <c r="L47" s="81">
        <v>27</v>
      </c>
      <c r="M47" s="80">
        <v>43</v>
      </c>
      <c r="N47" s="80">
        <v>551.5</v>
      </c>
      <c r="O47" s="80">
        <v>262.2</v>
      </c>
      <c r="P47" s="80">
        <v>289.29999995231628</v>
      </c>
      <c r="Q47" s="81">
        <v>760</v>
      </c>
      <c r="R47" s="79">
        <v>51</v>
      </c>
      <c r="S47" s="80">
        <v>364.2</v>
      </c>
      <c r="T47" s="80">
        <v>57</v>
      </c>
      <c r="U47" s="80">
        <v>307.19999998807907</v>
      </c>
      <c r="V47" s="81">
        <v>1189</v>
      </c>
      <c r="W47" s="79">
        <v>95</v>
      </c>
      <c r="X47" s="80">
        <v>1673</v>
      </c>
      <c r="Y47" s="80">
        <v>141.5</v>
      </c>
      <c r="Z47" s="80">
        <v>1531.5</v>
      </c>
      <c r="AA47" s="81">
        <v>4761</v>
      </c>
    </row>
    <row r="48" spans="1:27" ht="15.75" customHeight="1" x14ac:dyDescent="0.2">
      <c r="B48" s="8" t="s">
        <v>52</v>
      </c>
      <c r="C48" s="89">
        <v>23</v>
      </c>
      <c r="D48" s="90">
        <v>580.5</v>
      </c>
      <c r="E48" s="90">
        <v>46</v>
      </c>
      <c r="F48" s="90">
        <v>534.5</v>
      </c>
      <c r="G48" s="91">
        <v>1891</v>
      </c>
      <c r="H48" s="90">
        <v>0</v>
      </c>
      <c r="I48" s="90">
        <v>0</v>
      </c>
      <c r="J48" s="90">
        <v>0</v>
      </c>
      <c r="K48" s="90">
        <v>0</v>
      </c>
      <c r="L48" s="91">
        <v>0</v>
      </c>
      <c r="M48" s="69">
        <v>0</v>
      </c>
      <c r="N48" s="69">
        <v>0</v>
      </c>
      <c r="O48" s="69">
        <v>0</v>
      </c>
      <c r="P48" s="69">
        <v>0</v>
      </c>
      <c r="Q48" s="77">
        <v>0</v>
      </c>
      <c r="R48" s="68">
        <v>28</v>
      </c>
      <c r="S48" s="69">
        <v>305.5</v>
      </c>
      <c r="T48" s="69">
        <v>52.5</v>
      </c>
      <c r="U48" s="69">
        <v>253</v>
      </c>
      <c r="V48" s="77">
        <v>882</v>
      </c>
      <c r="W48" s="68">
        <v>0</v>
      </c>
      <c r="X48" s="69">
        <v>0</v>
      </c>
      <c r="Y48" s="69">
        <v>0</v>
      </c>
      <c r="Z48" s="69">
        <v>0</v>
      </c>
      <c r="AA48" s="77">
        <v>0</v>
      </c>
    </row>
    <row r="49" spans="1:27" ht="15.75" customHeight="1" x14ac:dyDescent="0.2">
      <c r="B49" s="8" t="s">
        <v>53</v>
      </c>
      <c r="C49" s="89">
        <v>0</v>
      </c>
      <c r="D49" s="90">
        <v>0</v>
      </c>
      <c r="E49" s="90">
        <v>0</v>
      </c>
      <c r="F49" s="90">
        <v>0</v>
      </c>
      <c r="G49" s="91">
        <v>0</v>
      </c>
      <c r="H49" s="90">
        <v>1</v>
      </c>
      <c r="I49" s="90">
        <v>1</v>
      </c>
      <c r="J49" s="90">
        <v>0</v>
      </c>
      <c r="K49" s="90">
        <v>1</v>
      </c>
      <c r="L49" s="91">
        <v>3</v>
      </c>
      <c r="M49" s="69">
        <v>1</v>
      </c>
      <c r="N49" s="69">
        <v>17</v>
      </c>
      <c r="O49" s="69">
        <v>0</v>
      </c>
      <c r="P49" s="69">
        <v>17</v>
      </c>
      <c r="Q49" s="77">
        <v>50</v>
      </c>
      <c r="R49" s="68">
        <v>8</v>
      </c>
      <c r="S49" s="69">
        <v>17</v>
      </c>
      <c r="T49" s="69">
        <v>1</v>
      </c>
      <c r="U49" s="69">
        <v>16</v>
      </c>
      <c r="V49" s="77">
        <v>130</v>
      </c>
      <c r="W49" s="68">
        <v>0</v>
      </c>
      <c r="X49" s="69">
        <v>0</v>
      </c>
      <c r="Y49" s="69">
        <v>0</v>
      </c>
      <c r="Z49" s="69">
        <v>0</v>
      </c>
      <c r="AA49" s="77">
        <v>0</v>
      </c>
    </row>
    <row r="50" spans="1:27" ht="15.75" customHeight="1" x14ac:dyDescent="0.2">
      <c r="B50" s="8" t="s">
        <v>54</v>
      </c>
      <c r="C50" s="89">
        <v>0</v>
      </c>
      <c r="D50" s="90">
        <v>0</v>
      </c>
      <c r="E50" s="90">
        <v>0</v>
      </c>
      <c r="F50" s="90">
        <v>0</v>
      </c>
      <c r="G50" s="91">
        <v>0</v>
      </c>
      <c r="H50" s="90">
        <v>0</v>
      </c>
      <c r="I50" s="90">
        <v>0</v>
      </c>
      <c r="J50" s="90">
        <v>0</v>
      </c>
      <c r="K50" s="90">
        <v>0</v>
      </c>
      <c r="L50" s="91">
        <v>0</v>
      </c>
      <c r="M50" s="69">
        <v>0</v>
      </c>
      <c r="N50" s="69">
        <v>0</v>
      </c>
      <c r="O50" s="69">
        <v>0</v>
      </c>
      <c r="P50" s="69">
        <v>0</v>
      </c>
      <c r="Q50" s="77">
        <v>0</v>
      </c>
      <c r="R50" s="68">
        <v>0</v>
      </c>
      <c r="S50" s="69">
        <v>0</v>
      </c>
      <c r="T50" s="69">
        <v>0</v>
      </c>
      <c r="U50" s="69">
        <v>0</v>
      </c>
      <c r="V50" s="77">
        <v>0</v>
      </c>
      <c r="W50" s="68">
        <v>0</v>
      </c>
      <c r="X50" s="69">
        <v>0</v>
      </c>
      <c r="Y50" s="69">
        <v>0</v>
      </c>
      <c r="Z50" s="69">
        <v>0</v>
      </c>
      <c r="AA50" s="77">
        <v>0</v>
      </c>
    </row>
    <row r="51" spans="1:27" ht="15.75" customHeight="1" x14ac:dyDescent="0.2">
      <c r="B51" s="8" t="s">
        <v>55</v>
      </c>
      <c r="C51" s="89">
        <v>0</v>
      </c>
      <c r="D51" s="90">
        <v>0</v>
      </c>
      <c r="E51" s="90">
        <v>0</v>
      </c>
      <c r="F51" s="90">
        <v>0</v>
      </c>
      <c r="G51" s="91">
        <v>0</v>
      </c>
      <c r="H51" s="90">
        <v>0</v>
      </c>
      <c r="I51" s="90">
        <v>0</v>
      </c>
      <c r="J51" s="90">
        <v>0</v>
      </c>
      <c r="K51" s="90">
        <v>0</v>
      </c>
      <c r="L51" s="91">
        <v>0</v>
      </c>
      <c r="M51" s="69">
        <v>0</v>
      </c>
      <c r="N51" s="69">
        <v>0</v>
      </c>
      <c r="O51" s="69">
        <v>0</v>
      </c>
      <c r="P51" s="69">
        <v>0</v>
      </c>
      <c r="Q51" s="77">
        <v>0</v>
      </c>
      <c r="R51" s="68">
        <v>0</v>
      </c>
      <c r="S51" s="69">
        <v>0</v>
      </c>
      <c r="T51" s="69">
        <v>0</v>
      </c>
      <c r="U51" s="69">
        <v>0</v>
      </c>
      <c r="V51" s="77">
        <v>0</v>
      </c>
      <c r="W51" s="68">
        <v>0</v>
      </c>
      <c r="X51" s="69">
        <v>0</v>
      </c>
      <c r="Y51" s="69">
        <v>0</v>
      </c>
      <c r="Z51" s="69">
        <v>0</v>
      </c>
      <c r="AA51" s="77">
        <v>0</v>
      </c>
    </row>
    <row r="52" spans="1:27" ht="15.75" customHeight="1" x14ac:dyDescent="0.2">
      <c r="B52" s="8" t="s">
        <v>56</v>
      </c>
      <c r="C52" s="89">
        <v>12</v>
      </c>
      <c r="D52" s="90">
        <v>166.5</v>
      </c>
      <c r="E52" s="90">
        <v>10</v>
      </c>
      <c r="F52" s="90">
        <v>156.5</v>
      </c>
      <c r="G52" s="91">
        <v>301</v>
      </c>
      <c r="H52" s="90">
        <v>2</v>
      </c>
      <c r="I52" s="90">
        <v>2.6</v>
      </c>
      <c r="J52" s="90">
        <v>0</v>
      </c>
      <c r="K52" s="90">
        <v>2.6000000238418579</v>
      </c>
      <c r="L52" s="91">
        <v>14</v>
      </c>
      <c r="M52" s="69">
        <v>0</v>
      </c>
      <c r="N52" s="69">
        <v>0</v>
      </c>
      <c r="O52" s="69">
        <v>0</v>
      </c>
      <c r="P52" s="69">
        <v>0</v>
      </c>
      <c r="Q52" s="77">
        <v>0</v>
      </c>
      <c r="R52" s="68">
        <v>7</v>
      </c>
      <c r="S52" s="69">
        <v>11.2</v>
      </c>
      <c r="T52" s="69">
        <v>0</v>
      </c>
      <c r="U52" s="69">
        <v>11.199999988079071</v>
      </c>
      <c r="V52" s="77">
        <v>60</v>
      </c>
      <c r="W52" s="68">
        <v>0</v>
      </c>
      <c r="X52" s="69">
        <v>0</v>
      </c>
      <c r="Y52" s="69">
        <v>0</v>
      </c>
      <c r="Z52" s="69">
        <v>0</v>
      </c>
      <c r="AA52" s="77">
        <v>0</v>
      </c>
    </row>
    <row r="53" spans="1:27" ht="15.75" customHeight="1" x14ac:dyDescent="0.2">
      <c r="B53" s="8" t="s">
        <v>57</v>
      </c>
      <c r="C53" s="89">
        <v>0</v>
      </c>
      <c r="D53" s="90">
        <v>0</v>
      </c>
      <c r="E53" s="90">
        <v>0</v>
      </c>
      <c r="F53" s="90">
        <v>0</v>
      </c>
      <c r="G53" s="91">
        <v>0</v>
      </c>
      <c r="H53" s="90">
        <v>1</v>
      </c>
      <c r="I53" s="90">
        <v>3</v>
      </c>
      <c r="J53" s="90">
        <v>0.5</v>
      </c>
      <c r="K53" s="90">
        <v>2.5</v>
      </c>
      <c r="L53" s="91">
        <v>10</v>
      </c>
      <c r="M53" s="69">
        <v>31</v>
      </c>
      <c r="N53" s="69">
        <v>122.5</v>
      </c>
      <c r="O53" s="69">
        <v>21.2</v>
      </c>
      <c r="P53" s="69">
        <v>101.29999995231628</v>
      </c>
      <c r="Q53" s="77">
        <v>476</v>
      </c>
      <c r="R53" s="68">
        <v>7</v>
      </c>
      <c r="S53" s="69">
        <v>28.5</v>
      </c>
      <c r="T53" s="69">
        <v>3.5</v>
      </c>
      <c r="U53" s="69">
        <v>25</v>
      </c>
      <c r="V53" s="77">
        <v>107</v>
      </c>
      <c r="W53" s="68">
        <v>94</v>
      </c>
      <c r="X53" s="69">
        <v>1664</v>
      </c>
      <c r="Y53" s="69">
        <v>136.5</v>
      </c>
      <c r="Z53" s="69">
        <v>1527.5</v>
      </c>
      <c r="AA53" s="77">
        <v>4755</v>
      </c>
    </row>
    <row r="54" spans="1:27" ht="15.75" customHeight="1" x14ac:dyDescent="0.2">
      <c r="B54" s="8" t="s">
        <v>58</v>
      </c>
      <c r="C54" s="89">
        <v>1</v>
      </c>
      <c r="D54" s="90">
        <v>8</v>
      </c>
      <c r="E54" s="90">
        <v>0</v>
      </c>
      <c r="F54" s="90">
        <v>8</v>
      </c>
      <c r="G54" s="91">
        <v>20</v>
      </c>
      <c r="H54" s="90">
        <v>0</v>
      </c>
      <c r="I54" s="90">
        <v>0</v>
      </c>
      <c r="J54" s="90">
        <v>0</v>
      </c>
      <c r="K54" s="90">
        <v>0</v>
      </c>
      <c r="L54" s="91">
        <v>0</v>
      </c>
      <c r="M54" s="69">
        <v>1</v>
      </c>
      <c r="N54" s="69">
        <v>1</v>
      </c>
      <c r="O54" s="69">
        <v>0</v>
      </c>
      <c r="P54" s="69">
        <v>1</v>
      </c>
      <c r="Q54" s="77">
        <v>6</v>
      </c>
      <c r="R54" s="68">
        <v>1</v>
      </c>
      <c r="S54" s="69">
        <v>2</v>
      </c>
      <c r="T54" s="69">
        <v>0</v>
      </c>
      <c r="U54" s="69">
        <v>2</v>
      </c>
      <c r="V54" s="77">
        <v>10</v>
      </c>
      <c r="W54" s="68">
        <v>0</v>
      </c>
      <c r="X54" s="69">
        <v>0</v>
      </c>
      <c r="Y54" s="69">
        <v>0</v>
      </c>
      <c r="Z54" s="69">
        <v>0</v>
      </c>
      <c r="AA54" s="77">
        <v>0</v>
      </c>
    </row>
    <row r="55" spans="1:27" ht="15.75" customHeight="1" x14ac:dyDescent="0.2">
      <c r="B55" s="8" t="s">
        <v>59</v>
      </c>
      <c r="C55" s="89">
        <v>0</v>
      </c>
      <c r="D55" s="90">
        <v>0</v>
      </c>
      <c r="E55" s="90">
        <v>0</v>
      </c>
      <c r="F55" s="90">
        <v>0</v>
      </c>
      <c r="G55" s="91">
        <v>0</v>
      </c>
      <c r="H55" s="90">
        <v>0</v>
      </c>
      <c r="I55" s="90">
        <v>0</v>
      </c>
      <c r="J55" s="90">
        <v>0</v>
      </c>
      <c r="K55" s="90">
        <v>0</v>
      </c>
      <c r="L55" s="91">
        <v>0</v>
      </c>
      <c r="M55" s="69">
        <v>10</v>
      </c>
      <c r="N55" s="69">
        <v>411</v>
      </c>
      <c r="O55" s="69">
        <v>241</v>
      </c>
      <c r="P55" s="69">
        <v>170</v>
      </c>
      <c r="Q55" s="77">
        <v>228</v>
      </c>
      <c r="R55" s="68">
        <v>0</v>
      </c>
      <c r="S55" s="69">
        <v>0</v>
      </c>
      <c r="T55" s="69">
        <v>0</v>
      </c>
      <c r="U55" s="69">
        <v>0</v>
      </c>
      <c r="V55" s="77">
        <v>0</v>
      </c>
      <c r="W55" s="68">
        <v>1</v>
      </c>
      <c r="X55" s="69">
        <v>9</v>
      </c>
      <c r="Y55" s="69">
        <v>5</v>
      </c>
      <c r="Z55" s="69">
        <v>4</v>
      </c>
      <c r="AA55" s="77">
        <v>6</v>
      </c>
    </row>
    <row r="56" spans="1:27" ht="15.75" customHeight="1" x14ac:dyDescent="0.2">
      <c r="A56" s="1" t="s">
        <v>60</v>
      </c>
      <c r="B56" s="8" t="s">
        <v>12</v>
      </c>
      <c r="C56" s="80">
        <v>160</v>
      </c>
      <c r="D56" s="80">
        <v>7080</v>
      </c>
      <c r="E56" s="80">
        <v>744</v>
      </c>
      <c r="F56" s="80">
        <v>6336</v>
      </c>
      <c r="G56" s="81">
        <v>17453</v>
      </c>
      <c r="H56" s="80">
        <v>2</v>
      </c>
      <c r="I56" s="80">
        <v>102</v>
      </c>
      <c r="J56" s="80">
        <v>0</v>
      </c>
      <c r="K56" s="80">
        <v>102</v>
      </c>
      <c r="L56" s="81">
        <v>270</v>
      </c>
      <c r="M56" s="80">
        <v>153</v>
      </c>
      <c r="N56" s="80">
        <v>2107.5</v>
      </c>
      <c r="O56" s="80">
        <v>257</v>
      </c>
      <c r="P56" s="80">
        <v>1850.5</v>
      </c>
      <c r="Q56" s="81">
        <v>4778</v>
      </c>
      <c r="R56" s="79">
        <v>83</v>
      </c>
      <c r="S56" s="80">
        <v>702</v>
      </c>
      <c r="T56" s="80">
        <v>96.2</v>
      </c>
      <c r="U56" s="80">
        <v>605.80000001192093</v>
      </c>
      <c r="V56" s="81">
        <v>3441</v>
      </c>
      <c r="W56" s="79">
        <v>3</v>
      </c>
      <c r="X56" s="80">
        <v>80</v>
      </c>
      <c r="Y56" s="80">
        <v>0</v>
      </c>
      <c r="Z56" s="80">
        <v>80</v>
      </c>
      <c r="AA56" s="81">
        <v>185</v>
      </c>
    </row>
    <row r="57" spans="1:27" ht="15.75" customHeight="1" x14ac:dyDescent="0.2">
      <c r="B57" s="8" t="s">
        <v>61</v>
      </c>
      <c r="C57" s="89">
        <v>0</v>
      </c>
      <c r="D57" s="90">
        <v>0</v>
      </c>
      <c r="E57" s="90">
        <v>0</v>
      </c>
      <c r="F57" s="90">
        <v>0</v>
      </c>
      <c r="G57" s="91">
        <v>0</v>
      </c>
      <c r="H57" s="90">
        <v>0</v>
      </c>
      <c r="I57" s="90">
        <v>0</v>
      </c>
      <c r="J57" s="90">
        <v>0</v>
      </c>
      <c r="K57" s="90">
        <v>0</v>
      </c>
      <c r="L57" s="91">
        <v>0</v>
      </c>
      <c r="M57" s="69">
        <v>52</v>
      </c>
      <c r="N57" s="69">
        <v>676.5</v>
      </c>
      <c r="O57" s="69">
        <v>98</v>
      </c>
      <c r="P57" s="69">
        <v>578.5</v>
      </c>
      <c r="Q57" s="77">
        <v>1482</v>
      </c>
      <c r="R57" s="68">
        <v>3</v>
      </c>
      <c r="S57" s="69">
        <v>3</v>
      </c>
      <c r="T57" s="69">
        <v>0</v>
      </c>
      <c r="U57" s="69">
        <v>3</v>
      </c>
      <c r="V57" s="77">
        <v>26</v>
      </c>
      <c r="W57" s="68">
        <v>0</v>
      </c>
      <c r="X57" s="69">
        <v>0</v>
      </c>
      <c r="Y57" s="69">
        <v>0</v>
      </c>
      <c r="Z57" s="69">
        <v>0</v>
      </c>
      <c r="AA57" s="77">
        <v>0</v>
      </c>
    </row>
    <row r="58" spans="1:27" ht="15.75" customHeight="1" x14ac:dyDescent="0.2">
      <c r="B58" s="8" t="s">
        <v>62</v>
      </c>
      <c r="C58" s="89">
        <v>19</v>
      </c>
      <c r="D58" s="90">
        <v>370</v>
      </c>
      <c r="E58" s="90">
        <v>18</v>
      </c>
      <c r="F58" s="90">
        <v>352</v>
      </c>
      <c r="G58" s="91">
        <v>881</v>
      </c>
      <c r="H58" s="90">
        <v>0</v>
      </c>
      <c r="I58" s="90">
        <v>0</v>
      </c>
      <c r="J58" s="90">
        <v>0</v>
      </c>
      <c r="K58" s="90">
        <v>0</v>
      </c>
      <c r="L58" s="91">
        <v>0</v>
      </c>
      <c r="M58" s="69">
        <v>18</v>
      </c>
      <c r="N58" s="69">
        <v>619</v>
      </c>
      <c r="O58" s="69">
        <v>50</v>
      </c>
      <c r="P58" s="69">
        <v>569</v>
      </c>
      <c r="Q58" s="77">
        <v>1003</v>
      </c>
      <c r="R58" s="68">
        <v>2</v>
      </c>
      <c r="S58" s="69">
        <v>37</v>
      </c>
      <c r="T58" s="69">
        <v>25</v>
      </c>
      <c r="U58" s="69">
        <v>12</v>
      </c>
      <c r="V58" s="77">
        <v>24</v>
      </c>
      <c r="W58" s="68">
        <v>0</v>
      </c>
      <c r="X58" s="69">
        <v>0</v>
      </c>
      <c r="Y58" s="69">
        <v>0</v>
      </c>
      <c r="Z58" s="69">
        <v>0</v>
      </c>
      <c r="AA58" s="77">
        <v>0</v>
      </c>
    </row>
    <row r="59" spans="1:27" ht="15.75" customHeight="1" x14ac:dyDescent="0.2">
      <c r="B59" s="8" t="s">
        <v>63</v>
      </c>
      <c r="C59" s="89">
        <v>0</v>
      </c>
      <c r="D59" s="90">
        <v>0</v>
      </c>
      <c r="E59" s="90">
        <v>0</v>
      </c>
      <c r="F59" s="90">
        <v>0</v>
      </c>
      <c r="G59" s="91">
        <v>0</v>
      </c>
      <c r="H59" s="90">
        <v>0</v>
      </c>
      <c r="I59" s="90">
        <v>0</v>
      </c>
      <c r="J59" s="90">
        <v>0</v>
      </c>
      <c r="K59" s="90">
        <v>0</v>
      </c>
      <c r="L59" s="91">
        <v>0</v>
      </c>
      <c r="M59" s="69">
        <v>0</v>
      </c>
      <c r="N59" s="69">
        <v>0</v>
      </c>
      <c r="O59" s="69">
        <v>0</v>
      </c>
      <c r="P59" s="69">
        <v>0</v>
      </c>
      <c r="Q59" s="77">
        <v>0</v>
      </c>
      <c r="R59" s="68">
        <v>30</v>
      </c>
      <c r="S59" s="69">
        <v>261</v>
      </c>
      <c r="T59" s="69">
        <v>18</v>
      </c>
      <c r="U59" s="69">
        <v>243</v>
      </c>
      <c r="V59" s="77">
        <v>1615</v>
      </c>
      <c r="W59" s="68">
        <v>0</v>
      </c>
      <c r="X59" s="69">
        <v>0</v>
      </c>
      <c r="Y59" s="69">
        <v>0</v>
      </c>
      <c r="Z59" s="69">
        <v>0</v>
      </c>
      <c r="AA59" s="77">
        <v>0</v>
      </c>
    </row>
    <row r="60" spans="1:27" ht="15.75" customHeight="1" x14ac:dyDescent="0.2">
      <c r="B60" s="8" t="s">
        <v>64</v>
      </c>
      <c r="C60" s="89">
        <v>0</v>
      </c>
      <c r="D60" s="90">
        <v>0</v>
      </c>
      <c r="E60" s="90">
        <v>0</v>
      </c>
      <c r="F60" s="90">
        <v>0</v>
      </c>
      <c r="G60" s="91">
        <v>0</v>
      </c>
      <c r="H60" s="90">
        <v>0</v>
      </c>
      <c r="I60" s="90">
        <v>0</v>
      </c>
      <c r="J60" s="90">
        <v>0</v>
      </c>
      <c r="K60" s="90">
        <v>0</v>
      </c>
      <c r="L60" s="91">
        <v>0</v>
      </c>
      <c r="M60" s="69">
        <v>0</v>
      </c>
      <c r="N60" s="69">
        <v>0</v>
      </c>
      <c r="O60" s="69">
        <v>0</v>
      </c>
      <c r="P60" s="69">
        <v>0</v>
      </c>
      <c r="Q60" s="77">
        <v>0</v>
      </c>
      <c r="R60" s="68">
        <v>0</v>
      </c>
      <c r="S60" s="69">
        <v>0</v>
      </c>
      <c r="T60" s="69">
        <v>0</v>
      </c>
      <c r="U60" s="69">
        <v>0</v>
      </c>
      <c r="V60" s="77">
        <v>0</v>
      </c>
      <c r="W60" s="68">
        <v>0</v>
      </c>
      <c r="X60" s="69">
        <v>0</v>
      </c>
      <c r="Y60" s="69">
        <v>0</v>
      </c>
      <c r="Z60" s="69">
        <v>0</v>
      </c>
      <c r="AA60" s="77">
        <v>0</v>
      </c>
    </row>
    <row r="61" spans="1:27" ht="15.75" customHeight="1" x14ac:dyDescent="0.2">
      <c r="B61" s="8" t="s">
        <v>65</v>
      </c>
      <c r="C61" s="89">
        <v>1</v>
      </c>
      <c r="D61" s="90">
        <v>34</v>
      </c>
      <c r="E61" s="90">
        <v>34</v>
      </c>
      <c r="F61" s="90">
        <v>0</v>
      </c>
      <c r="G61" s="91">
        <v>0</v>
      </c>
      <c r="H61" s="90">
        <v>0</v>
      </c>
      <c r="I61" s="90">
        <v>0</v>
      </c>
      <c r="J61" s="90">
        <v>0</v>
      </c>
      <c r="K61" s="90">
        <v>0</v>
      </c>
      <c r="L61" s="91">
        <v>0</v>
      </c>
      <c r="M61" s="69">
        <v>0</v>
      </c>
      <c r="N61" s="69">
        <v>0</v>
      </c>
      <c r="O61" s="69">
        <v>0</v>
      </c>
      <c r="P61" s="69">
        <v>0</v>
      </c>
      <c r="Q61" s="77">
        <v>0</v>
      </c>
      <c r="R61" s="68">
        <v>0</v>
      </c>
      <c r="S61" s="69">
        <v>0</v>
      </c>
      <c r="T61" s="69">
        <v>0</v>
      </c>
      <c r="U61" s="69">
        <v>0</v>
      </c>
      <c r="V61" s="77">
        <v>0</v>
      </c>
      <c r="W61" s="68">
        <v>0</v>
      </c>
      <c r="X61" s="69">
        <v>0</v>
      </c>
      <c r="Y61" s="69">
        <v>0</v>
      </c>
      <c r="Z61" s="69">
        <v>0</v>
      </c>
      <c r="AA61" s="77">
        <v>0</v>
      </c>
    </row>
    <row r="62" spans="1:27" ht="15.75" customHeight="1" x14ac:dyDescent="0.2">
      <c r="B62" s="8" t="s">
        <v>66</v>
      </c>
      <c r="C62" s="89">
        <v>0</v>
      </c>
      <c r="D62" s="90">
        <v>0</v>
      </c>
      <c r="E62" s="90">
        <v>0</v>
      </c>
      <c r="F62" s="90">
        <v>0</v>
      </c>
      <c r="G62" s="91">
        <v>0</v>
      </c>
      <c r="H62" s="90">
        <v>0</v>
      </c>
      <c r="I62" s="90">
        <v>0</v>
      </c>
      <c r="J62" s="90">
        <v>0</v>
      </c>
      <c r="K62" s="90">
        <v>0</v>
      </c>
      <c r="L62" s="91">
        <v>0</v>
      </c>
      <c r="M62" s="69">
        <v>13</v>
      </c>
      <c r="N62" s="69">
        <v>90</v>
      </c>
      <c r="O62" s="69">
        <v>3</v>
      </c>
      <c r="P62" s="69">
        <v>87</v>
      </c>
      <c r="Q62" s="77">
        <v>359</v>
      </c>
      <c r="R62" s="68">
        <v>0</v>
      </c>
      <c r="S62" s="69">
        <v>0</v>
      </c>
      <c r="T62" s="69">
        <v>0</v>
      </c>
      <c r="U62" s="69">
        <v>0</v>
      </c>
      <c r="V62" s="77">
        <v>0</v>
      </c>
      <c r="W62" s="68">
        <v>0</v>
      </c>
      <c r="X62" s="69">
        <v>0</v>
      </c>
      <c r="Y62" s="69">
        <v>0</v>
      </c>
      <c r="Z62" s="69">
        <v>0</v>
      </c>
      <c r="AA62" s="77">
        <v>0</v>
      </c>
    </row>
    <row r="63" spans="1:27" ht="15.75" customHeight="1" x14ac:dyDescent="0.2">
      <c r="B63" s="8" t="s">
        <v>67</v>
      </c>
      <c r="C63" s="89">
        <v>0</v>
      </c>
      <c r="D63" s="90">
        <v>0</v>
      </c>
      <c r="E63" s="90">
        <v>0</v>
      </c>
      <c r="F63" s="90">
        <v>0</v>
      </c>
      <c r="G63" s="91">
        <v>0</v>
      </c>
      <c r="H63" s="90">
        <v>0</v>
      </c>
      <c r="I63" s="90">
        <v>0</v>
      </c>
      <c r="J63" s="90">
        <v>0</v>
      </c>
      <c r="K63" s="90">
        <v>0</v>
      </c>
      <c r="L63" s="91">
        <v>0</v>
      </c>
      <c r="M63" s="69">
        <v>15</v>
      </c>
      <c r="N63" s="69">
        <v>116</v>
      </c>
      <c r="O63" s="69">
        <v>14</v>
      </c>
      <c r="P63" s="69">
        <v>102</v>
      </c>
      <c r="Q63" s="77">
        <v>315</v>
      </c>
      <c r="R63" s="68">
        <v>11</v>
      </c>
      <c r="S63" s="69">
        <v>149</v>
      </c>
      <c r="T63" s="69">
        <v>5</v>
      </c>
      <c r="U63" s="69">
        <v>144</v>
      </c>
      <c r="V63" s="77">
        <v>930</v>
      </c>
      <c r="W63" s="68">
        <v>0</v>
      </c>
      <c r="X63" s="69">
        <v>0</v>
      </c>
      <c r="Y63" s="69">
        <v>0</v>
      </c>
      <c r="Z63" s="69">
        <v>0</v>
      </c>
      <c r="AA63" s="77">
        <v>0</v>
      </c>
    </row>
    <row r="64" spans="1:27" ht="15.75" customHeight="1" x14ac:dyDescent="0.2">
      <c r="B64" s="8" t="s">
        <v>68</v>
      </c>
      <c r="C64" s="89">
        <v>0</v>
      </c>
      <c r="D64" s="90">
        <v>0</v>
      </c>
      <c r="E64" s="90">
        <v>0</v>
      </c>
      <c r="F64" s="90">
        <v>0</v>
      </c>
      <c r="G64" s="91">
        <v>0</v>
      </c>
      <c r="H64" s="90">
        <v>0</v>
      </c>
      <c r="I64" s="90">
        <v>0</v>
      </c>
      <c r="J64" s="90">
        <v>0</v>
      </c>
      <c r="K64" s="90">
        <v>0</v>
      </c>
      <c r="L64" s="91">
        <v>0</v>
      </c>
      <c r="M64" s="69">
        <v>5</v>
      </c>
      <c r="N64" s="69">
        <v>66.5</v>
      </c>
      <c r="O64" s="69">
        <v>23</v>
      </c>
      <c r="P64" s="69">
        <v>43.5</v>
      </c>
      <c r="Q64" s="77">
        <v>73</v>
      </c>
      <c r="R64" s="68">
        <v>0</v>
      </c>
      <c r="S64" s="69">
        <v>0</v>
      </c>
      <c r="T64" s="69">
        <v>0</v>
      </c>
      <c r="U64" s="69">
        <v>0</v>
      </c>
      <c r="V64" s="77">
        <v>0</v>
      </c>
      <c r="W64" s="68">
        <v>0</v>
      </c>
      <c r="X64" s="69">
        <v>0</v>
      </c>
      <c r="Y64" s="69">
        <v>0</v>
      </c>
      <c r="Z64" s="69">
        <v>0</v>
      </c>
      <c r="AA64" s="77">
        <v>0</v>
      </c>
    </row>
    <row r="65" spans="1:27" ht="15.75" customHeight="1" x14ac:dyDescent="0.2">
      <c r="B65" s="8" t="s">
        <v>60</v>
      </c>
      <c r="C65" s="89">
        <v>57</v>
      </c>
      <c r="D65" s="90">
        <v>3169</v>
      </c>
      <c r="E65" s="90">
        <v>169</v>
      </c>
      <c r="F65" s="90">
        <v>3000</v>
      </c>
      <c r="G65" s="91">
        <v>7235</v>
      </c>
      <c r="H65" s="90">
        <v>0</v>
      </c>
      <c r="I65" s="90">
        <v>0</v>
      </c>
      <c r="J65" s="90">
        <v>0</v>
      </c>
      <c r="K65" s="90">
        <v>0</v>
      </c>
      <c r="L65" s="91">
        <v>0</v>
      </c>
      <c r="M65" s="69">
        <v>8</v>
      </c>
      <c r="N65" s="69">
        <v>104</v>
      </c>
      <c r="O65" s="69">
        <v>35</v>
      </c>
      <c r="P65" s="69">
        <v>69</v>
      </c>
      <c r="Q65" s="77">
        <v>101</v>
      </c>
      <c r="R65" s="68">
        <v>3</v>
      </c>
      <c r="S65" s="69">
        <v>10</v>
      </c>
      <c r="T65" s="69">
        <v>0</v>
      </c>
      <c r="U65" s="69">
        <v>10</v>
      </c>
      <c r="V65" s="77">
        <v>22</v>
      </c>
      <c r="W65" s="68">
        <v>0</v>
      </c>
      <c r="X65" s="69">
        <v>0</v>
      </c>
      <c r="Y65" s="69">
        <v>0</v>
      </c>
      <c r="Z65" s="69">
        <v>0</v>
      </c>
      <c r="AA65" s="77">
        <v>0</v>
      </c>
    </row>
    <row r="66" spans="1:27" ht="15.75" customHeight="1" x14ac:dyDescent="0.2">
      <c r="B66" s="8" t="s">
        <v>69</v>
      </c>
      <c r="C66" s="89">
        <v>0</v>
      </c>
      <c r="D66" s="90">
        <v>0</v>
      </c>
      <c r="E66" s="90">
        <v>0</v>
      </c>
      <c r="F66" s="90">
        <v>0</v>
      </c>
      <c r="G66" s="91">
        <v>0</v>
      </c>
      <c r="H66" s="90">
        <v>0</v>
      </c>
      <c r="I66" s="90">
        <v>0</v>
      </c>
      <c r="J66" s="90">
        <v>0</v>
      </c>
      <c r="K66" s="90">
        <v>0</v>
      </c>
      <c r="L66" s="91">
        <v>0</v>
      </c>
      <c r="M66" s="69">
        <v>34</v>
      </c>
      <c r="N66" s="69">
        <v>313</v>
      </c>
      <c r="O66" s="69">
        <v>24</v>
      </c>
      <c r="P66" s="69">
        <v>289</v>
      </c>
      <c r="Q66" s="77">
        <v>1268</v>
      </c>
      <c r="R66" s="68">
        <v>22</v>
      </c>
      <c r="S66" s="69">
        <v>122</v>
      </c>
      <c r="T66" s="69">
        <v>44.2</v>
      </c>
      <c r="U66" s="69">
        <v>77.800000011920929</v>
      </c>
      <c r="V66" s="77">
        <v>419</v>
      </c>
      <c r="W66" s="68">
        <v>0</v>
      </c>
      <c r="X66" s="69">
        <v>0</v>
      </c>
      <c r="Y66" s="69">
        <v>0</v>
      </c>
      <c r="Z66" s="69">
        <v>0</v>
      </c>
      <c r="AA66" s="77">
        <v>0</v>
      </c>
    </row>
    <row r="67" spans="1:27" ht="15.75" customHeight="1" x14ac:dyDescent="0.2">
      <c r="B67" s="8" t="s">
        <v>70</v>
      </c>
      <c r="C67" s="89">
        <v>14</v>
      </c>
      <c r="D67" s="90">
        <v>654</v>
      </c>
      <c r="E67" s="90">
        <v>293</v>
      </c>
      <c r="F67" s="90">
        <v>361</v>
      </c>
      <c r="G67" s="91">
        <v>671</v>
      </c>
      <c r="H67" s="90">
        <v>0</v>
      </c>
      <c r="I67" s="90">
        <v>0</v>
      </c>
      <c r="J67" s="90">
        <v>0</v>
      </c>
      <c r="K67" s="90">
        <v>0</v>
      </c>
      <c r="L67" s="91">
        <v>0</v>
      </c>
      <c r="M67" s="69">
        <v>0</v>
      </c>
      <c r="N67" s="69">
        <v>0</v>
      </c>
      <c r="O67" s="69">
        <v>0</v>
      </c>
      <c r="P67" s="69">
        <v>0</v>
      </c>
      <c r="Q67" s="77">
        <v>0</v>
      </c>
      <c r="R67" s="68">
        <v>0</v>
      </c>
      <c r="S67" s="69">
        <v>0</v>
      </c>
      <c r="T67" s="69">
        <v>0</v>
      </c>
      <c r="U67" s="69">
        <v>0</v>
      </c>
      <c r="V67" s="77">
        <v>0</v>
      </c>
      <c r="W67" s="68">
        <v>0</v>
      </c>
      <c r="X67" s="69">
        <v>0</v>
      </c>
      <c r="Y67" s="69">
        <v>0</v>
      </c>
      <c r="Z67" s="69">
        <v>0</v>
      </c>
      <c r="AA67" s="77">
        <v>0</v>
      </c>
    </row>
    <row r="68" spans="1:27" ht="15.75" customHeight="1" x14ac:dyDescent="0.2">
      <c r="B68" s="8" t="s">
        <v>71</v>
      </c>
      <c r="C68" s="89">
        <v>0</v>
      </c>
      <c r="D68" s="90">
        <v>0</v>
      </c>
      <c r="E68" s="90">
        <v>0</v>
      </c>
      <c r="F68" s="90">
        <v>0</v>
      </c>
      <c r="G68" s="91">
        <v>0</v>
      </c>
      <c r="H68" s="90">
        <v>0</v>
      </c>
      <c r="I68" s="90">
        <v>0</v>
      </c>
      <c r="J68" s="90">
        <v>0</v>
      </c>
      <c r="K68" s="90">
        <v>0</v>
      </c>
      <c r="L68" s="91">
        <v>0</v>
      </c>
      <c r="M68" s="69">
        <v>0</v>
      </c>
      <c r="N68" s="69">
        <v>0</v>
      </c>
      <c r="O68" s="69">
        <v>0</v>
      </c>
      <c r="P68" s="69">
        <v>0</v>
      </c>
      <c r="Q68" s="77">
        <v>0</v>
      </c>
      <c r="R68" s="68">
        <v>6</v>
      </c>
      <c r="S68" s="69">
        <v>53</v>
      </c>
      <c r="T68" s="69">
        <v>0</v>
      </c>
      <c r="U68" s="69">
        <v>53</v>
      </c>
      <c r="V68" s="77">
        <v>225</v>
      </c>
      <c r="W68" s="68">
        <v>0</v>
      </c>
      <c r="X68" s="69">
        <v>0</v>
      </c>
      <c r="Y68" s="69">
        <v>0</v>
      </c>
      <c r="Z68" s="69">
        <v>0</v>
      </c>
      <c r="AA68" s="77">
        <v>0</v>
      </c>
    </row>
    <row r="69" spans="1:27" ht="15.75" customHeight="1" x14ac:dyDescent="0.2">
      <c r="B69" s="8" t="s">
        <v>72</v>
      </c>
      <c r="C69" s="89">
        <v>69</v>
      </c>
      <c r="D69" s="90">
        <v>2853</v>
      </c>
      <c r="E69" s="90">
        <v>230</v>
      </c>
      <c r="F69" s="90">
        <v>2623</v>
      </c>
      <c r="G69" s="91">
        <v>8666</v>
      </c>
      <c r="H69" s="90">
        <v>0</v>
      </c>
      <c r="I69" s="90">
        <v>0</v>
      </c>
      <c r="J69" s="90">
        <v>0</v>
      </c>
      <c r="K69" s="90">
        <v>0</v>
      </c>
      <c r="L69" s="91">
        <v>0</v>
      </c>
      <c r="M69" s="69">
        <v>6</v>
      </c>
      <c r="N69" s="69">
        <v>38.5</v>
      </c>
      <c r="O69" s="69">
        <v>0</v>
      </c>
      <c r="P69" s="69">
        <v>38.5</v>
      </c>
      <c r="Q69" s="77">
        <v>72</v>
      </c>
      <c r="R69" s="68">
        <v>5</v>
      </c>
      <c r="S69" s="69">
        <v>65</v>
      </c>
      <c r="T69" s="69">
        <v>4</v>
      </c>
      <c r="U69" s="69">
        <v>61</v>
      </c>
      <c r="V69" s="77">
        <v>175</v>
      </c>
      <c r="W69" s="68">
        <v>1</v>
      </c>
      <c r="X69" s="69">
        <v>50</v>
      </c>
      <c r="Y69" s="69">
        <v>0</v>
      </c>
      <c r="Z69" s="69">
        <v>50</v>
      </c>
      <c r="AA69" s="77">
        <v>120</v>
      </c>
    </row>
    <row r="70" spans="1:27" ht="15.75" customHeight="1" x14ac:dyDescent="0.2">
      <c r="B70" s="8" t="s">
        <v>73</v>
      </c>
      <c r="C70" s="89">
        <v>0</v>
      </c>
      <c r="D70" s="90">
        <v>0</v>
      </c>
      <c r="E70" s="90">
        <v>0</v>
      </c>
      <c r="F70" s="90">
        <v>0</v>
      </c>
      <c r="G70" s="91">
        <v>0</v>
      </c>
      <c r="H70" s="90">
        <v>0</v>
      </c>
      <c r="I70" s="90">
        <v>0</v>
      </c>
      <c r="J70" s="90">
        <v>0</v>
      </c>
      <c r="K70" s="90">
        <v>0</v>
      </c>
      <c r="L70" s="91">
        <v>0</v>
      </c>
      <c r="M70" s="69">
        <v>0</v>
      </c>
      <c r="N70" s="69">
        <v>0</v>
      </c>
      <c r="O70" s="69">
        <v>0</v>
      </c>
      <c r="P70" s="69">
        <v>0</v>
      </c>
      <c r="Q70" s="77">
        <v>0</v>
      </c>
      <c r="R70" s="68">
        <v>0</v>
      </c>
      <c r="S70" s="69">
        <v>0</v>
      </c>
      <c r="T70" s="69">
        <v>0</v>
      </c>
      <c r="U70" s="69">
        <v>0</v>
      </c>
      <c r="V70" s="77">
        <v>0</v>
      </c>
      <c r="W70" s="68">
        <v>0</v>
      </c>
      <c r="X70" s="69">
        <v>0</v>
      </c>
      <c r="Y70" s="69">
        <v>0</v>
      </c>
      <c r="Z70" s="69">
        <v>0</v>
      </c>
      <c r="AA70" s="77">
        <v>0</v>
      </c>
    </row>
    <row r="71" spans="1:27" ht="15.75" customHeight="1" x14ac:dyDescent="0.2">
      <c r="B71" s="8" t="s">
        <v>74</v>
      </c>
      <c r="C71" s="89">
        <v>0</v>
      </c>
      <c r="D71" s="90">
        <v>0</v>
      </c>
      <c r="E71" s="90">
        <v>0</v>
      </c>
      <c r="F71" s="90">
        <v>0</v>
      </c>
      <c r="G71" s="91">
        <v>0</v>
      </c>
      <c r="H71" s="90">
        <v>0</v>
      </c>
      <c r="I71" s="90">
        <v>0</v>
      </c>
      <c r="J71" s="90">
        <v>0</v>
      </c>
      <c r="K71" s="90">
        <v>0</v>
      </c>
      <c r="L71" s="91">
        <v>0</v>
      </c>
      <c r="M71" s="69">
        <v>1</v>
      </c>
      <c r="N71" s="69">
        <v>20</v>
      </c>
      <c r="O71" s="69">
        <v>0</v>
      </c>
      <c r="P71" s="69">
        <v>20</v>
      </c>
      <c r="Q71" s="77">
        <v>30</v>
      </c>
      <c r="R71" s="68">
        <v>0</v>
      </c>
      <c r="S71" s="69">
        <v>0</v>
      </c>
      <c r="T71" s="69">
        <v>0</v>
      </c>
      <c r="U71" s="69">
        <v>0</v>
      </c>
      <c r="V71" s="77">
        <v>0</v>
      </c>
      <c r="W71" s="68">
        <v>0</v>
      </c>
      <c r="X71" s="69">
        <v>0</v>
      </c>
      <c r="Y71" s="69">
        <v>0</v>
      </c>
      <c r="Z71" s="69">
        <v>0</v>
      </c>
      <c r="AA71" s="77">
        <v>0</v>
      </c>
    </row>
    <row r="72" spans="1:27" ht="15.75" customHeight="1" x14ac:dyDescent="0.2">
      <c r="B72" s="8" t="s">
        <v>75</v>
      </c>
      <c r="C72" s="89">
        <v>0</v>
      </c>
      <c r="D72" s="90">
        <v>0</v>
      </c>
      <c r="E72" s="90">
        <v>0</v>
      </c>
      <c r="F72" s="90">
        <v>0</v>
      </c>
      <c r="G72" s="91">
        <v>0</v>
      </c>
      <c r="H72" s="90">
        <v>2</v>
      </c>
      <c r="I72" s="90">
        <v>102</v>
      </c>
      <c r="J72" s="90">
        <v>0</v>
      </c>
      <c r="K72" s="90">
        <v>102</v>
      </c>
      <c r="L72" s="91">
        <v>270</v>
      </c>
      <c r="M72" s="69">
        <v>0</v>
      </c>
      <c r="N72" s="69">
        <v>0</v>
      </c>
      <c r="O72" s="69">
        <v>0</v>
      </c>
      <c r="P72" s="69">
        <v>0</v>
      </c>
      <c r="Q72" s="77">
        <v>0</v>
      </c>
      <c r="R72" s="68">
        <v>0</v>
      </c>
      <c r="S72" s="69">
        <v>0</v>
      </c>
      <c r="T72" s="69">
        <v>0</v>
      </c>
      <c r="U72" s="69">
        <v>0</v>
      </c>
      <c r="V72" s="77">
        <v>0</v>
      </c>
      <c r="W72" s="68">
        <v>1</v>
      </c>
      <c r="X72" s="69">
        <v>10</v>
      </c>
      <c r="Y72" s="69">
        <v>0</v>
      </c>
      <c r="Z72" s="69">
        <v>10</v>
      </c>
      <c r="AA72" s="77">
        <v>15</v>
      </c>
    </row>
    <row r="73" spans="1:27" ht="15.75" customHeight="1" x14ac:dyDescent="0.2">
      <c r="B73" s="8" t="s">
        <v>76</v>
      </c>
      <c r="C73" s="89">
        <v>0</v>
      </c>
      <c r="D73" s="90">
        <v>0</v>
      </c>
      <c r="E73" s="90">
        <v>0</v>
      </c>
      <c r="F73" s="90">
        <v>0</v>
      </c>
      <c r="G73" s="91">
        <v>0</v>
      </c>
      <c r="H73" s="90">
        <v>0</v>
      </c>
      <c r="I73" s="90">
        <v>0</v>
      </c>
      <c r="J73" s="90">
        <v>0</v>
      </c>
      <c r="K73" s="90">
        <v>0</v>
      </c>
      <c r="L73" s="91">
        <v>0</v>
      </c>
      <c r="M73" s="69">
        <v>1</v>
      </c>
      <c r="N73" s="69">
        <v>64</v>
      </c>
      <c r="O73" s="69">
        <v>10</v>
      </c>
      <c r="P73" s="69">
        <v>54</v>
      </c>
      <c r="Q73" s="77">
        <v>75</v>
      </c>
      <c r="R73" s="68">
        <v>1</v>
      </c>
      <c r="S73" s="69">
        <v>2</v>
      </c>
      <c r="T73" s="69">
        <v>0</v>
      </c>
      <c r="U73" s="69">
        <v>2</v>
      </c>
      <c r="V73" s="77">
        <v>5</v>
      </c>
      <c r="W73" s="68">
        <v>1</v>
      </c>
      <c r="X73" s="69">
        <v>20</v>
      </c>
      <c r="Y73" s="69">
        <v>0</v>
      </c>
      <c r="Z73" s="69">
        <v>20</v>
      </c>
      <c r="AA73" s="77">
        <v>50</v>
      </c>
    </row>
    <row r="74" spans="1:27" ht="15.75" customHeight="1" x14ac:dyDescent="0.2">
      <c r="A74" s="1" t="s">
        <v>77</v>
      </c>
      <c r="B74" s="8" t="s">
        <v>12</v>
      </c>
      <c r="C74" s="80">
        <v>172</v>
      </c>
      <c r="D74" s="80">
        <v>7468</v>
      </c>
      <c r="E74" s="80">
        <v>901</v>
      </c>
      <c r="F74" s="80">
        <v>6567</v>
      </c>
      <c r="G74" s="81">
        <v>25194</v>
      </c>
      <c r="H74" s="80">
        <v>1</v>
      </c>
      <c r="I74" s="80">
        <v>40</v>
      </c>
      <c r="J74" s="80">
        <v>0</v>
      </c>
      <c r="K74" s="80">
        <v>40</v>
      </c>
      <c r="L74" s="81">
        <v>40</v>
      </c>
      <c r="M74" s="80">
        <v>0</v>
      </c>
      <c r="N74" s="80">
        <v>0</v>
      </c>
      <c r="O74" s="80">
        <v>0</v>
      </c>
      <c r="P74" s="80">
        <v>0</v>
      </c>
      <c r="Q74" s="81">
        <v>0</v>
      </c>
      <c r="R74" s="79">
        <v>0</v>
      </c>
      <c r="S74" s="80">
        <v>0</v>
      </c>
      <c r="T74" s="80">
        <v>0</v>
      </c>
      <c r="U74" s="80">
        <v>0</v>
      </c>
      <c r="V74" s="81">
        <v>0</v>
      </c>
      <c r="W74" s="79">
        <v>0</v>
      </c>
      <c r="X74" s="80">
        <v>0</v>
      </c>
      <c r="Y74" s="80">
        <v>0</v>
      </c>
      <c r="Z74" s="80">
        <v>0</v>
      </c>
      <c r="AA74" s="81">
        <v>0</v>
      </c>
    </row>
    <row r="75" spans="1:27" ht="15.75" customHeight="1" x14ac:dyDescent="0.2">
      <c r="B75" s="8" t="s">
        <v>78</v>
      </c>
      <c r="C75" s="89">
        <v>91</v>
      </c>
      <c r="D75" s="90">
        <v>3850</v>
      </c>
      <c r="E75" s="90">
        <v>834</v>
      </c>
      <c r="F75" s="90">
        <v>3016</v>
      </c>
      <c r="G75" s="91">
        <v>15757</v>
      </c>
      <c r="H75" s="90">
        <v>0</v>
      </c>
      <c r="I75" s="90">
        <v>0</v>
      </c>
      <c r="J75" s="90">
        <v>0</v>
      </c>
      <c r="K75" s="90">
        <v>0</v>
      </c>
      <c r="L75" s="91">
        <v>0</v>
      </c>
      <c r="M75" s="69">
        <v>0</v>
      </c>
      <c r="N75" s="69">
        <v>0</v>
      </c>
      <c r="O75" s="69">
        <v>0</v>
      </c>
      <c r="P75" s="69">
        <v>0</v>
      </c>
      <c r="Q75" s="77">
        <v>0</v>
      </c>
      <c r="R75" s="68">
        <v>0</v>
      </c>
      <c r="S75" s="69">
        <v>0</v>
      </c>
      <c r="T75" s="69">
        <v>0</v>
      </c>
      <c r="U75" s="69">
        <v>0</v>
      </c>
      <c r="V75" s="77">
        <v>0</v>
      </c>
      <c r="W75" s="68">
        <v>0</v>
      </c>
      <c r="X75" s="69">
        <v>0</v>
      </c>
      <c r="Y75" s="69">
        <v>0</v>
      </c>
      <c r="Z75" s="69">
        <v>0</v>
      </c>
      <c r="AA75" s="77">
        <v>0</v>
      </c>
    </row>
    <row r="76" spans="1:27" ht="15.75" customHeight="1" x14ac:dyDescent="0.2">
      <c r="B76" s="8" t="s">
        <v>79</v>
      </c>
      <c r="C76" s="89">
        <v>0</v>
      </c>
      <c r="D76" s="90">
        <v>0</v>
      </c>
      <c r="E76" s="90">
        <v>0</v>
      </c>
      <c r="F76" s="90">
        <v>0</v>
      </c>
      <c r="G76" s="91">
        <v>0</v>
      </c>
      <c r="H76" s="90">
        <v>0</v>
      </c>
      <c r="I76" s="90">
        <v>0</v>
      </c>
      <c r="J76" s="90">
        <v>0</v>
      </c>
      <c r="K76" s="90">
        <v>0</v>
      </c>
      <c r="L76" s="91">
        <v>0</v>
      </c>
      <c r="M76" s="69">
        <v>0</v>
      </c>
      <c r="N76" s="69">
        <v>0</v>
      </c>
      <c r="O76" s="69">
        <v>0</v>
      </c>
      <c r="P76" s="69">
        <v>0</v>
      </c>
      <c r="Q76" s="77">
        <v>0</v>
      </c>
      <c r="R76" s="68">
        <v>0</v>
      </c>
      <c r="S76" s="69">
        <v>0</v>
      </c>
      <c r="T76" s="69">
        <v>0</v>
      </c>
      <c r="U76" s="69">
        <v>0</v>
      </c>
      <c r="V76" s="77">
        <v>0</v>
      </c>
      <c r="W76" s="68">
        <v>0</v>
      </c>
      <c r="X76" s="69">
        <v>0</v>
      </c>
      <c r="Y76" s="69">
        <v>0</v>
      </c>
      <c r="Z76" s="69">
        <v>0</v>
      </c>
      <c r="AA76" s="77">
        <v>0</v>
      </c>
    </row>
    <row r="77" spans="1:27" ht="15.75" customHeight="1" x14ac:dyDescent="0.2">
      <c r="B77" s="8" t="s">
        <v>80</v>
      </c>
      <c r="C77" s="89">
        <v>0</v>
      </c>
      <c r="D77" s="90">
        <v>0</v>
      </c>
      <c r="E77" s="90">
        <v>0</v>
      </c>
      <c r="F77" s="90">
        <v>0</v>
      </c>
      <c r="G77" s="91">
        <v>0</v>
      </c>
      <c r="H77" s="90">
        <v>0</v>
      </c>
      <c r="I77" s="90">
        <v>0</v>
      </c>
      <c r="J77" s="90">
        <v>0</v>
      </c>
      <c r="K77" s="90">
        <v>0</v>
      </c>
      <c r="L77" s="91">
        <v>0</v>
      </c>
      <c r="M77" s="69">
        <v>0</v>
      </c>
      <c r="N77" s="69">
        <v>0</v>
      </c>
      <c r="O77" s="69">
        <v>0</v>
      </c>
      <c r="P77" s="69">
        <v>0</v>
      </c>
      <c r="Q77" s="77">
        <v>0</v>
      </c>
      <c r="R77" s="68">
        <v>0</v>
      </c>
      <c r="S77" s="69">
        <v>0</v>
      </c>
      <c r="T77" s="69">
        <v>0</v>
      </c>
      <c r="U77" s="69">
        <v>0</v>
      </c>
      <c r="V77" s="77">
        <v>0</v>
      </c>
      <c r="W77" s="68">
        <v>0</v>
      </c>
      <c r="X77" s="69">
        <v>0</v>
      </c>
      <c r="Y77" s="69">
        <v>0</v>
      </c>
      <c r="Z77" s="69">
        <v>0</v>
      </c>
      <c r="AA77" s="77">
        <v>0</v>
      </c>
    </row>
    <row r="78" spans="1:27" ht="15.75" customHeight="1" x14ac:dyDescent="0.2">
      <c r="B78" s="8" t="s">
        <v>81</v>
      </c>
      <c r="C78" s="89">
        <v>0</v>
      </c>
      <c r="D78" s="90">
        <v>0</v>
      </c>
      <c r="E78" s="90">
        <v>0</v>
      </c>
      <c r="F78" s="90">
        <v>0</v>
      </c>
      <c r="G78" s="91">
        <v>0</v>
      </c>
      <c r="H78" s="90">
        <v>0</v>
      </c>
      <c r="I78" s="90">
        <v>0</v>
      </c>
      <c r="J78" s="90">
        <v>0</v>
      </c>
      <c r="K78" s="90">
        <v>0</v>
      </c>
      <c r="L78" s="91">
        <v>0</v>
      </c>
      <c r="M78" s="69">
        <v>0</v>
      </c>
      <c r="N78" s="69">
        <v>0</v>
      </c>
      <c r="O78" s="69">
        <v>0</v>
      </c>
      <c r="P78" s="69">
        <v>0</v>
      </c>
      <c r="Q78" s="77">
        <v>0</v>
      </c>
      <c r="R78" s="68">
        <v>0</v>
      </c>
      <c r="S78" s="69">
        <v>0</v>
      </c>
      <c r="T78" s="69">
        <v>0</v>
      </c>
      <c r="U78" s="69">
        <v>0</v>
      </c>
      <c r="V78" s="77">
        <v>0</v>
      </c>
      <c r="W78" s="68">
        <v>0</v>
      </c>
      <c r="X78" s="69">
        <v>0</v>
      </c>
      <c r="Y78" s="69">
        <v>0</v>
      </c>
      <c r="Z78" s="69">
        <v>0</v>
      </c>
      <c r="AA78" s="77">
        <v>0</v>
      </c>
    </row>
    <row r="79" spans="1:27" ht="15.75" customHeight="1" x14ac:dyDescent="0.2">
      <c r="B79" s="8" t="s">
        <v>82</v>
      </c>
      <c r="C79" s="89">
        <v>0</v>
      </c>
      <c r="D79" s="90">
        <v>0</v>
      </c>
      <c r="E79" s="90">
        <v>0</v>
      </c>
      <c r="F79" s="90">
        <v>0</v>
      </c>
      <c r="G79" s="91">
        <v>0</v>
      </c>
      <c r="H79" s="90">
        <v>0</v>
      </c>
      <c r="I79" s="90">
        <v>0</v>
      </c>
      <c r="J79" s="90">
        <v>0</v>
      </c>
      <c r="K79" s="90">
        <v>0</v>
      </c>
      <c r="L79" s="91">
        <v>0</v>
      </c>
      <c r="M79" s="69">
        <v>0</v>
      </c>
      <c r="N79" s="69">
        <v>0</v>
      </c>
      <c r="O79" s="69">
        <v>0</v>
      </c>
      <c r="P79" s="69">
        <v>0</v>
      </c>
      <c r="Q79" s="77">
        <v>0</v>
      </c>
      <c r="R79" s="68">
        <v>0</v>
      </c>
      <c r="S79" s="69">
        <v>0</v>
      </c>
      <c r="T79" s="69">
        <v>0</v>
      </c>
      <c r="U79" s="69">
        <v>0</v>
      </c>
      <c r="V79" s="77">
        <v>0</v>
      </c>
      <c r="W79" s="68">
        <v>0</v>
      </c>
      <c r="X79" s="69">
        <v>0</v>
      </c>
      <c r="Y79" s="69">
        <v>0</v>
      </c>
      <c r="Z79" s="69">
        <v>0</v>
      </c>
      <c r="AA79" s="77">
        <v>0</v>
      </c>
    </row>
    <row r="80" spans="1:27" ht="15.75" customHeight="1" x14ac:dyDescent="0.2">
      <c r="B80" s="8" t="s">
        <v>83</v>
      </c>
      <c r="C80" s="89">
        <v>23</v>
      </c>
      <c r="D80" s="90">
        <v>917</v>
      </c>
      <c r="E80" s="90">
        <v>0</v>
      </c>
      <c r="F80" s="90">
        <v>917</v>
      </c>
      <c r="G80" s="91">
        <v>3952</v>
      </c>
      <c r="H80" s="90">
        <v>0</v>
      </c>
      <c r="I80" s="90">
        <v>0</v>
      </c>
      <c r="J80" s="90">
        <v>0</v>
      </c>
      <c r="K80" s="90">
        <v>0</v>
      </c>
      <c r="L80" s="91">
        <v>0</v>
      </c>
      <c r="M80" s="69">
        <v>0</v>
      </c>
      <c r="N80" s="69">
        <v>0</v>
      </c>
      <c r="O80" s="69">
        <v>0</v>
      </c>
      <c r="P80" s="69">
        <v>0</v>
      </c>
      <c r="Q80" s="77">
        <v>0</v>
      </c>
      <c r="R80" s="68">
        <v>0</v>
      </c>
      <c r="S80" s="69">
        <v>0</v>
      </c>
      <c r="T80" s="69">
        <v>0</v>
      </c>
      <c r="U80" s="69">
        <v>0</v>
      </c>
      <c r="V80" s="77">
        <v>0</v>
      </c>
      <c r="W80" s="68">
        <v>0</v>
      </c>
      <c r="X80" s="69">
        <v>0</v>
      </c>
      <c r="Y80" s="69">
        <v>0</v>
      </c>
      <c r="Z80" s="69">
        <v>0</v>
      </c>
      <c r="AA80" s="77">
        <v>0</v>
      </c>
    </row>
    <row r="81" spans="1:27" ht="15.75" customHeight="1" x14ac:dyDescent="0.2">
      <c r="B81" s="8" t="s">
        <v>84</v>
      </c>
      <c r="C81" s="89">
        <v>17</v>
      </c>
      <c r="D81" s="90">
        <v>426</v>
      </c>
      <c r="E81" s="90">
        <v>7</v>
      </c>
      <c r="F81" s="90">
        <v>419</v>
      </c>
      <c r="G81" s="91">
        <v>1330</v>
      </c>
      <c r="H81" s="90">
        <v>0</v>
      </c>
      <c r="I81" s="90">
        <v>0</v>
      </c>
      <c r="J81" s="90">
        <v>0</v>
      </c>
      <c r="K81" s="90">
        <v>0</v>
      </c>
      <c r="L81" s="91">
        <v>0</v>
      </c>
      <c r="M81" s="69">
        <v>0</v>
      </c>
      <c r="N81" s="69">
        <v>0</v>
      </c>
      <c r="O81" s="69">
        <v>0</v>
      </c>
      <c r="P81" s="69">
        <v>0</v>
      </c>
      <c r="Q81" s="77">
        <v>0</v>
      </c>
      <c r="R81" s="68">
        <v>0</v>
      </c>
      <c r="S81" s="69">
        <v>0</v>
      </c>
      <c r="T81" s="69">
        <v>0</v>
      </c>
      <c r="U81" s="69">
        <v>0</v>
      </c>
      <c r="V81" s="77">
        <v>0</v>
      </c>
      <c r="W81" s="68">
        <v>0</v>
      </c>
      <c r="X81" s="69">
        <v>0</v>
      </c>
      <c r="Y81" s="69">
        <v>0</v>
      </c>
      <c r="Z81" s="69">
        <v>0</v>
      </c>
      <c r="AA81" s="77">
        <v>0</v>
      </c>
    </row>
    <row r="82" spans="1:27" ht="15.75" customHeight="1" x14ac:dyDescent="0.2">
      <c r="B82" s="8" t="s">
        <v>85</v>
      </c>
      <c r="C82" s="89">
        <v>37</v>
      </c>
      <c r="D82" s="90">
        <v>2175</v>
      </c>
      <c r="E82" s="90">
        <v>55</v>
      </c>
      <c r="F82" s="90">
        <v>2120</v>
      </c>
      <c r="G82" s="91">
        <v>3905</v>
      </c>
      <c r="H82" s="90">
        <v>1</v>
      </c>
      <c r="I82" s="90">
        <v>40</v>
      </c>
      <c r="J82" s="90">
        <v>0</v>
      </c>
      <c r="K82" s="90">
        <v>40</v>
      </c>
      <c r="L82" s="91">
        <v>40</v>
      </c>
      <c r="M82" s="69">
        <v>0</v>
      </c>
      <c r="N82" s="69">
        <v>0</v>
      </c>
      <c r="O82" s="69">
        <v>0</v>
      </c>
      <c r="P82" s="69">
        <v>0</v>
      </c>
      <c r="Q82" s="77">
        <v>0</v>
      </c>
      <c r="R82" s="68">
        <v>0</v>
      </c>
      <c r="S82" s="69">
        <v>0</v>
      </c>
      <c r="T82" s="69">
        <v>0</v>
      </c>
      <c r="U82" s="69">
        <v>0</v>
      </c>
      <c r="V82" s="77">
        <v>0</v>
      </c>
      <c r="W82" s="68">
        <v>0</v>
      </c>
      <c r="X82" s="69">
        <v>0</v>
      </c>
      <c r="Y82" s="69">
        <v>0</v>
      </c>
      <c r="Z82" s="69">
        <v>0</v>
      </c>
      <c r="AA82" s="77">
        <v>0</v>
      </c>
    </row>
    <row r="83" spans="1:27" ht="15.75" customHeight="1" x14ac:dyDescent="0.2">
      <c r="B83" s="8" t="s">
        <v>86</v>
      </c>
      <c r="C83" s="89">
        <v>4</v>
      </c>
      <c r="D83" s="90">
        <v>100</v>
      </c>
      <c r="E83" s="90">
        <v>5</v>
      </c>
      <c r="F83" s="90">
        <v>95</v>
      </c>
      <c r="G83" s="91">
        <v>250</v>
      </c>
      <c r="H83" s="90">
        <v>0</v>
      </c>
      <c r="I83" s="90">
        <v>0</v>
      </c>
      <c r="J83" s="90">
        <v>0</v>
      </c>
      <c r="K83" s="90">
        <v>0</v>
      </c>
      <c r="L83" s="91">
        <v>0</v>
      </c>
      <c r="M83" s="69">
        <v>0</v>
      </c>
      <c r="N83" s="69">
        <v>0</v>
      </c>
      <c r="O83" s="69">
        <v>0</v>
      </c>
      <c r="P83" s="69">
        <v>0</v>
      </c>
      <c r="Q83" s="77">
        <v>0</v>
      </c>
      <c r="R83" s="68">
        <v>0</v>
      </c>
      <c r="S83" s="69">
        <v>0</v>
      </c>
      <c r="T83" s="69">
        <v>0</v>
      </c>
      <c r="U83" s="69">
        <v>0</v>
      </c>
      <c r="V83" s="77">
        <v>0</v>
      </c>
      <c r="W83" s="68">
        <v>0</v>
      </c>
      <c r="X83" s="69">
        <v>0</v>
      </c>
      <c r="Y83" s="69">
        <v>0</v>
      </c>
      <c r="Z83" s="69">
        <v>0</v>
      </c>
      <c r="AA83" s="77">
        <v>0</v>
      </c>
    </row>
    <row r="84" spans="1:27" ht="15.75" customHeight="1" x14ac:dyDescent="0.2">
      <c r="B84" s="8" t="s">
        <v>87</v>
      </c>
      <c r="C84" s="89">
        <v>0</v>
      </c>
      <c r="D84" s="90">
        <v>0</v>
      </c>
      <c r="E84" s="90">
        <v>0</v>
      </c>
      <c r="F84" s="90">
        <v>0</v>
      </c>
      <c r="G84" s="91">
        <v>0</v>
      </c>
      <c r="H84" s="90">
        <v>0</v>
      </c>
      <c r="I84" s="90">
        <v>0</v>
      </c>
      <c r="J84" s="90">
        <v>0</v>
      </c>
      <c r="K84" s="90">
        <v>0</v>
      </c>
      <c r="L84" s="91">
        <v>0</v>
      </c>
      <c r="M84" s="69">
        <v>0</v>
      </c>
      <c r="N84" s="69">
        <v>0</v>
      </c>
      <c r="O84" s="69">
        <v>0</v>
      </c>
      <c r="P84" s="69">
        <v>0</v>
      </c>
      <c r="Q84" s="77">
        <v>0</v>
      </c>
      <c r="R84" s="68">
        <v>0</v>
      </c>
      <c r="S84" s="69">
        <v>0</v>
      </c>
      <c r="T84" s="69">
        <v>0</v>
      </c>
      <c r="U84" s="69">
        <v>0</v>
      </c>
      <c r="V84" s="77">
        <v>0</v>
      </c>
      <c r="W84" s="68">
        <v>0</v>
      </c>
      <c r="X84" s="69">
        <v>0</v>
      </c>
      <c r="Y84" s="69">
        <v>0</v>
      </c>
      <c r="Z84" s="69">
        <v>0</v>
      </c>
      <c r="AA84" s="77">
        <v>0</v>
      </c>
    </row>
    <row r="85" spans="1:27" ht="15.75" customHeight="1" x14ac:dyDescent="0.2">
      <c r="A85" s="1" t="s">
        <v>88</v>
      </c>
      <c r="B85" s="8" t="s">
        <v>12</v>
      </c>
      <c r="C85" s="80">
        <v>160</v>
      </c>
      <c r="D85" s="80">
        <v>2971.5</v>
      </c>
      <c r="E85" s="80">
        <v>473.1</v>
      </c>
      <c r="F85" s="80">
        <v>2498.3999996185303</v>
      </c>
      <c r="G85" s="81">
        <v>7313</v>
      </c>
      <c r="H85" s="80">
        <v>17</v>
      </c>
      <c r="I85" s="80">
        <v>267</v>
      </c>
      <c r="J85" s="80">
        <v>10</v>
      </c>
      <c r="K85" s="80">
        <v>257</v>
      </c>
      <c r="L85" s="81">
        <v>615</v>
      </c>
      <c r="M85" s="80">
        <v>769</v>
      </c>
      <c r="N85" s="80">
        <v>8145.2</v>
      </c>
      <c r="O85" s="80">
        <v>1057.8</v>
      </c>
      <c r="P85" s="80">
        <v>7087.3999997004867</v>
      </c>
      <c r="Q85" s="81">
        <v>21840</v>
      </c>
      <c r="R85" s="79">
        <v>332</v>
      </c>
      <c r="S85" s="80">
        <v>2706.13</v>
      </c>
      <c r="T85" s="80">
        <v>460.8</v>
      </c>
      <c r="U85" s="80">
        <v>2245.3300000727177</v>
      </c>
      <c r="V85" s="81">
        <v>10108</v>
      </c>
      <c r="W85" s="79">
        <v>229</v>
      </c>
      <c r="X85" s="80">
        <v>1421.8</v>
      </c>
      <c r="Y85" s="80">
        <v>181.3</v>
      </c>
      <c r="Z85" s="80">
        <v>1240.4999999329448</v>
      </c>
      <c r="AA85" s="81">
        <v>2683</v>
      </c>
    </row>
    <row r="86" spans="1:27" ht="15.75" customHeight="1" x14ac:dyDescent="0.2">
      <c r="B86" s="8" t="s">
        <v>89</v>
      </c>
      <c r="C86" s="89">
        <v>0</v>
      </c>
      <c r="D86" s="90">
        <v>0</v>
      </c>
      <c r="E86" s="90">
        <v>0</v>
      </c>
      <c r="F86" s="90">
        <v>0</v>
      </c>
      <c r="G86" s="91">
        <v>0</v>
      </c>
      <c r="H86" s="90">
        <v>0</v>
      </c>
      <c r="I86" s="90">
        <v>0</v>
      </c>
      <c r="J86" s="90">
        <v>0</v>
      </c>
      <c r="K86" s="90">
        <v>0</v>
      </c>
      <c r="L86" s="91">
        <v>0</v>
      </c>
      <c r="M86" s="69">
        <v>35</v>
      </c>
      <c r="N86" s="69">
        <v>295.5</v>
      </c>
      <c r="O86" s="69">
        <v>61.3</v>
      </c>
      <c r="P86" s="69">
        <v>234.20000001788139</v>
      </c>
      <c r="Q86" s="77">
        <v>455</v>
      </c>
      <c r="R86" s="68">
        <v>41</v>
      </c>
      <c r="S86" s="69">
        <v>444.5</v>
      </c>
      <c r="T86" s="69">
        <v>35.200000000000003</v>
      </c>
      <c r="U86" s="69">
        <v>409.30000001192093</v>
      </c>
      <c r="V86" s="77">
        <v>1001</v>
      </c>
      <c r="W86" s="68">
        <v>0</v>
      </c>
      <c r="X86" s="69">
        <v>0</v>
      </c>
      <c r="Y86" s="69">
        <v>0</v>
      </c>
      <c r="Z86" s="69">
        <v>0</v>
      </c>
      <c r="AA86" s="77">
        <v>0</v>
      </c>
    </row>
    <row r="87" spans="1:27" ht="15.75" customHeight="1" x14ac:dyDescent="0.2">
      <c r="B87" s="8" t="s">
        <v>90</v>
      </c>
      <c r="C87" s="89">
        <v>0</v>
      </c>
      <c r="D87" s="90">
        <v>0</v>
      </c>
      <c r="E87" s="90">
        <v>0</v>
      </c>
      <c r="F87" s="90">
        <v>0</v>
      </c>
      <c r="G87" s="91">
        <v>0</v>
      </c>
      <c r="H87" s="90">
        <v>0</v>
      </c>
      <c r="I87" s="90">
        <v>0</v>
      </c>
      <c r="J87" s="90">
        <v>0</v>
      </c>
      <c r="K87" s="90">
        <v>0</v>
      </c>
      <c r="L87" s="91">
        <v>0</v>
      </c>
      <c r="M87" s="69">
        <v>59</v>
      </c>
      <c r="N87" s="69">
        <v>410</v>
      </c>
      <c r="O87" s="69">
        <v>72</v>
      </c>
      <c r="P87" s="69">
        <v>338</v>
      </c>
      <c r="Q87" s="77">
        <v>1131</v>
      </c>
      <c r="R87" s="68">
        <v>15</v>
      </c>
      <c r="S87" s="69">
        <v>65</v>
      </c>
      <c r="T87" s="69">
        <v>13</v>
      </c>
      <c r="U87" s="69">
        <v>52</v>
      </c>
      <c r="V87" s="77">
        <v>195</v>
      </c>
      <c r="W87" s="68">
        <v>1</v>
      </c>
      <c r="X87" s="69">
        <v>100</v>
      </c>
      <c r="Y87" s="69">
        <v>0</v>
      </c>
      <c r="Z87" s="69">
        <v>100</v>
      </c>
      <c r="AA87" s="77">
        <v>180</v>
      </c>
    </row>
    <row r="88" spans="1:27" ht="15.75" customHeight="1" x14ac:dyDescent="0.2">
      <c r="B88" s="8" t="s">
        <v>91</v>
      </c>
      <c r="C88" s="89">
        <v>0</v>
      </c>
      <c r="D88" s="90">
        <v>0</v>
      </c>
      <c r="E88" s="90">
        <v>0</v>
      </c>
      <c r="F88" s="90">
        <v>0</v>
      </c>
      <c r="G88" s="91">
        <v>0</v>
      </c>
      <c r="H88" s="90">
        <v>0</v>
      </c>
      <c r="I88" s="90">
        <v>0</v>
      </c>
      <c r="J88" s="90">
        <v>0</v>
      </c>
      <c r="K88" s="90">
        <v>0</v>
      </c>
      <c r="L88" s="91">
        <v>0</v>
      </c>
      <c r="M88" s="69">
        <v>45</v>
      </c>
      <c r="N88" s="69">
        <v>349</v>
      </c>
      <c r="O88" s="69">
        <v>47</v>
      </c>
      <c r="P88" s="69">
        <v>302</v>
      </c>
      <c r="Q88" s="77">
        <v>949</v>
      </c>
      <c r="R88" s="68">
        <v>3</v>
      </c>
      <c r="S88" s="69">
        <v>4.5</v>
      </c>
      <c r="T88" s="69">
        <v>3</v>
      </c>
      <c r="U88" s="69">
        <v>1.5</v>
      </c>
      <c r="V88" s="77">
        <v>14</v>
      </c>
      <c r="W88" s="68">
        <v>34</v>
      </c>
      <c r="X88" s="69">
        <v>362.1</v>
      </c>
      <c r="Y88" s="69">
        <v>62</v>
      </c>
      <c r="Z88" s="69">
        <v>300.10000000149012</v>
      </c>
      <c r="AA88" s="77">
        <v>799</v>
      </c>
    </row>
    <row r="89" spans="1:27" ht="15.75" customHeight="1" x14ac:dyDescent="0.2">
      <c r="B89" s="8" t="s">
        <v>92</v>
      </c>
      <c r="C89" s="89">
        <v>56</v>
      </c>
      <c r="D89" s="90">
        <v>743</v>
      </c>
      <c r="E89" s="90">
        <v>103</v>
      </c>
      <c r="F89" s="90">
        <v>640</v>
      </c>
      <c r="G89" s="91">
        <v>1179</v>
      </c>
      <c r="H89" s="90">
        <v>1</v>
      </c>
      <c r="I89" s="90">
        <v>10</v>
      </c>
      <c r="J89" s="90">
        <v>0</v>
      </c>
      <c r="K89" s="90">
        <v>10</v>
      </c>
      <c r="L89" s="91">
        <v>80</v>
      </c>
      <c r="M89" s="69">
        <v>248</v>
      </c>
      <c r="N89" s="69">
        <v>3779</v>
      </c>
      <c r="O89" s="69">
        <v>409</v>
      </c>
      <c r="P89" s="69">
        <v>3370</v>
      </c>
      <c r="Q89" s="77">
        <v>10593</v>
      </c>
      <c r="R89" s="68">
        <v>38</v>
      </c>
      <c r="S89" s="69">
        <v>175.5</v>
      </c>
      <c r="T89" s="69">
        <v>18</v>
      </c>
      <c r="U89" s="69">
        <v>157.5</v>
      </c>
      <c r="V89" s="77">
        <v>533</v>
      </c>
      <c r="W89" s="68">
        <v>88</v>
      </c>
      <c r="X89" s="69">
        <v>239.5</v>
      </c>
      <c r="Y89" s="69">
        <v>18</v>
      </c>
      <c r="Z89" s="69">
        <v>221.5</v>
      </c>
      <c r="AA89" s="77">
        <v>450</v>
      </c>
    </row>
    <row r="90" spans="1:27" ht="15.75" customHeight="1" x14ac:dyDescent="0.2">
      <c r="B90" s="8" t="s">
        <v>93</v>
      </c>
      <c r="C90" s="89">
        <v>11</v>
      </c>
      <c r="D90" s="90">
        <v>161</v>
      </c>
      <c r="E90" s="90">
        <v>26</v>
      </c>
      <c r="F90" s="90">
        <v>135</v>
      </c>
      <c r="G90" s="91">
        <v>362</v>
      </c>
      <c r="H90" s="90">
        <v>0</v>
      </c>
      <c r="I90" s="90">
        <v>0</v>
      </c>
      <c r="J90" s="90">
        <v>0</v>
      </c>
      <c r="K90" s="90">
        <v>0</v>
      </c>
      <c r="L90" s="91">
        <v>0</v>
      </c>
      <c r="M90" s="69">
        <v>79</v>
      </c>
      <c r="N90" s="69">
        <v>981</v>
      </c>
      <c r="O90" s="69">
        <v>75</v>
      </c>
      <c r="P90" s="69">
        <v>906</v>
      </c>
      <c r="Q90" s="77">
        <v>3575</v>
      </c>
      <c r="R90" s="68">
        <v>3</v>
      </c>
      <c r="S90" s="69">
        <v>7.63</v>
      </c>
      <c r="T90" s="69">
        <v>0</v>
      </c>
      <c r="U90" s="69">
        <v>7.6299999952316284</v>
      </c>
      <c r="V90" s="77">
        <v>57</v>
      </c>
      <c r="W90" s="68">
        <v>31</v>
      </c>
      <c r="X90" s="69">
        <v>104</v>
      </c>
      <c r="Y90" s="69">
        <v>22</v>
      </c>
      <c r="Z90" s="69">
        <v>82</v>
      </c>
      <c r="AA90" s="77">
        <v>246</v>
      </c>
    </row>
    <row r="91" spans="1:27" ht="15.75" customHeight="1" x14ac:dyDescent="0.2">
      <c r="B91" s="8" t="s">
        <v>94</v>
      </c>
      <c r="C91" s="89">
        <v>1</v>
      </c>
      <c r="D91" s="90">
        <v>1</v>
      </c>
      <c r="E91" s="90">
        <v>0</v>
      </c>
      <c r="F91" s="90">
        <v>1</v>
      </c>
      <c r="G91" s="91">
        <v>1</v>
      </c>
      <c r="H91" s="90">
        <v>15</v>
      </c>
      <c r="I91" s="90">
        <v>256</v>
      </c>
      <c r="J91" s="90">
        <v>10</v>
      </c>
      <c r="K91" s="90">
        <v>246</v>
      </c>
      <c r="L91" s="91">
        <v>532</v>
      </c>
      <c r="M91" s="69">
        <v>69</v>
      </c>
      <c r="N91" s="69">
        <v>399</v>
      </c>
      <c r="O91" s="69">
        <v>76.400000000000006</v>
      </c>
      <c r="P91" s="69">
        <v>322.60000001639128</v>
      </c>
      <c r="Q91" s="77">
        <v>809</v>
      </c>
      <c r="R91" s="68">
        <v>59</v>
      </c>
      <c r="S91" s="69">
        <v>265</v>
      </c>
      <c r="T91" s="69">
        <v>69.3</v>
      </c>
      <c r="U91" s="69">
        <v>195.70000001788139</v>
      </c>
      <c r="V91" s="77">
        <v>567</v>
      </c>
      <c r="W91" s="68">
        <v>11</v>
      </c>
      <c r="X91" s="69">
        <v>58</v>
      </c>
      <c r="Y91" s="69">
        <v>0</v>
      </c>
      <c r="Z91" s="69">
        <v>58</v>
      </c>
      <c r="AA91" s="77">
        <v>79</v>
      </c>
    </row>
    <row r="92" spans="1:27" ht="15.75" customHeight="1" x14ac:dyDescent="0.2">
      <c r="B92" s="8" t="s">
        <v>95</v>
      </c>
      <c r="C92" s="89">
        <v>49</v>
      </c>
      <c r="D92" s="90">
        <v>1333</v>
      </c>
      <c r="E92" s="90">
        <v>278</v>
      </c>
      <c r="F92" s="90">
        <v>1055</v>
      </c>
      <c r="G92" s="91">
        <v>4375</v>
      </c>
      <c r="H92" s="90">
        <v>1</v>
      </c>
      <c r="I92" s="90">
        <v>1</v>
      </c>
      <c r="J92" s="90">
        <v>0</v>
      </c>
      <c r="K92" s="90">
        <v>1</v>
      </c>
      <c r="L92" s="91">
        <v>3</v>
      </c>
      <c r="M92" s="69">
        <v>20</v>
      </c>
      <c r="N92" s="69">
        <v>107</v>
      </c>
      <c r="O92" s="69">
        <v>24</v>
      </c>
      <c r="P92" s="69">
        <v>83</v>
      </c>
      <c r="Q92" s="77">
        <v>208</v>
      </c>
      <c r="R92" s="68">
        <v>79</v>
      </c>
      <c r="S92" s="69">
        <v>1102</v>
      </c>
      <c r="T92" s="69">
        <v>240</v>
      </c>
      <c r="U92" s="69">
        <v>862</v>
      </c>
      <c r="V92" s="77">
        <v>5068</v>
      </c>
      <c r="W92" s="68">
        <v>8</v>
      </c>
      <c r="X92" s="69">
        <v>38</v>
      </c>
      <c r="Y92" s="69">
        <v>0</v>
      </c>
      <c r="Z92" s="69">
        <v>38</v>
      </c>
      <c r="AA92" s="77">
        <v>155</v>
      </c>
    </row>
    <row r="93" spans="1:27" ht="15.75" customHeight="1" x14ac:dyDescent="0.2">
      <c r="B93" s="8" t="s">
        <v>96</v>
      </c>
      <c r="C93" s="89">
        <v>17</v>
      </c>
      <c r="D93" s="90">
        <v>340.5</v>
      </c>
      <c r="E93" s="90">
        <v>14</v>
      </c>
      <c r="F93" s="90">
        <v>326.5</v>
      </c>
      <c r="G93" s="91">
        <v>479</v>
      </c>
      <c r="H93" s="90">
        <v>0</v>
      </c>
      <c r="I93" s="90">
        <v>0</v>
      </c>
      <c r="J93" s="90">
        <v>0</v>
      </c>
      <c r="K93" s="90">
        <v>0</v>
      </c>
      <c r="L93" s="91">
        <v>0</v>
      </c>
      <c r="M93" s="69">
        <v>111</v>
      </c>
      <c r="N93" s="69">
        <v>1216.7</v>
      </c>
      <c r="O93" s="69">
        <v>143</v>
      </c>
      <c r="P93" s="69">
        <v>1073.6999998092651</v>
      </c>
      <c r="Q93" s="77">
        <v>2839</v>
      </c>
      <c r="R93" s="68">
        <v>1</v>
      </c>
      <c r="S93" s="69">
        <v>2</v>
      </c>
      <c r="T93" s="69">
        <v>1</v>
      </c>
      <c r="U93" s="69">
        <v>1</v>
      </c>
      <c r="V93" s="77">
        <v>10</v>
      </c>
      <c r="W93" s="68">
        <v>22</v>
      </c>
      <c r="X93" s="69">
        <v>237</v>
      </c>
      <c r="Y93" s="69">
        <v>12</v>
      </c>
      <c r="Z93" s="69">
        <v>225</v>
      </c>
      <c r="AA93" s="77">
        <v>303</v>
      </c>
    </row>
    <row r="94" spans="1:27" ht="15.75" customHeight="1" x14ac:dyDescent="0.2">
      <c r="B94" s="8" t="s">
        <v>97</v>
      </c>
      <c r="C94" s="89">
        <v>5</v>
      </c>
      <c r="D94" s="90">
        <v>96</v>
      </c>
      <c r="E94" s="90">
        <v>34</v>
      </c>
      <c r="F94" s="90">
        <v>62</v>
      </c>
      <c r="G94" s="91">
        <v>197</v>
      </c>
      <c r="H94" s="90">
        <v>0</v>
      </c>
      <c r="I94" s="90">
        <v>0</v>
      </c>
      <c r="J94" s="90">
        <v>0</v>
      </c>
      <c r="K94" s="90">
        <v>0</v>
      </c>
      <c r="L94" s="91">
        <v>0</v>
      </c>
      <c r="M94" s="69">
        <v>35</v>
      </c>
      <c r="N94" s="69">
        <v>178</v>
      </c>
      <c r="O94" s="69">
        <v>49</v>
      </c>
      <c r="P94" s="69">
        <v>129</v>
      </c>
      <c r="Q94" s="77">
        <v>455</v>
      </c>
      <c r="R94" s="68">
        <v>42</v>
      </c>
      <c r="S94" s="69">
        <v>161</v>
      </c>
      <c r="T94" s="69">
        <v>26</v>
      </c>
      <c r="U94" s="69">
        <v>135</v>
      </c>
      <c r="V94" s="77">
        <v>855</v>
      </c>
      <c r="W94" s="68">
        <v>11</v>
      </c>
      <c r="X94" s="69">
        <v>81</v>
      </c>
      <c r="Y94" s="69">
        <v>18</v>
      </c>
      <c r="Z94" s="69">
        <v>63</v>
      </c>
      <c r="AA94" s="77">
        <v>156</v>
      </c>
    </row>
    <row r="95" spans="1:27" ht="15.75" customHeight="1" x14ac:dyDescent="0.2">
      <c r="B95" s="8" t="s">
        <v>98</v>
      </c>
      <c r="C95" s="89">
        <v>0</v>
      </c>
      <c r="D95" s="90">
        <v>0</v>
      </c>
      <c r="E95" s="90">
        <v>0</v>
      </c>
      <c r="F95" s="90">
        <v>0</v>
      </c>
      <c r="G95" s="91">
        <v>0</v>
      </c>
      <c r="H95" s="90">
        <v>0</v>
      </c>
      <c r="I95" s="90">
        <v>0</v>
      </c>
      <c r="J95" s="90">
        <v>0</v>
      </c>
      <c r="K95" s="90">
        <v>0</v>
      </c>
      <c r="L95" s="91">
        <v>0</v>
      </c>
      <c r="M95" s="69">
        <v>20</v>
      </c>
      <c r="N95" s="69">
        <v>220</v>
      </c>
      <c r="O95" s="69">
        <v>30</v>
      </c>
      <c r="P95" s="69">
        <v>190</v>
      </c>
      <c r="Q95" s="77">
        <v>275</v>
      </c>
      <c r="R95" s="68">
        <v>0</v>
      </c>
      <c r="S95" s="69">
        <v>0</v>
      </c>
      <c r="T95" s="69">
        <v>0</v>
      </c>
      <c r="U95" s="69">
        <v>0</v>
      </c>
      <c r="V95" s="77">
        <v>0</v>
      </c>
      <c r="W95" s="68">
        <v>0</v>
      </c>
      <c r="X95" s="69">
        <v>0</v>
      </c>
      <c r="Y95" s="69">
        <v>0</v>
      </c>
      <c r="Z95" s="69">
        <v>0</v>
      </c>
      <c r="AA95" s="77">
        <v>0</v>
      </c>
    </row>
    <row r="96" spans="1:27" ht="15.75" customHeight="1" x14ac:dyDescent="0.2">
      <c r="B96" s="8" t="s">
        <v>99</v>
      </c>
      <c r="C96" s="89">
        <v>21</v>
      </c>
      <c r="D96" s="90">
        <v>297</v>
      </c>
      <c r="E96" s="90">
        <v>18.100000000000001</v>
      </c>
      <c r="F96" s="90">
        <v>278.89999961853027</v>
      </c>
      <c r="G96" s="91">
        <v>720</v>
      </c>
      <c r="H96" s="90">
        <v>0</v>
      </c>
      <c r="I96" s="90">
        <v>0</v>
      </c>
      <c r="J96" s="90">
        <v>0</v>
      </c>
      <c r="K96" s="90">
        <v>0</v>
      </c>
      <c r="L96" s="91">
        <v>0</v>
      </c>
      <c r="M96" s="69">
        <v>48</v>
      </c>
      <c r="N96" s="69">
        <v>210</v>
      </c>
      <c r="O96" s="69">
        <v>71.099999999999994</v>
      </c>
      <c r="P96" s="69">
        <v>138.89999985694885</v>
      </c>
      <c r="Q96" s="77">
        <v>551</v>
      </c>
      <c r="R96" s="68">
        <v>51</v>
      </c>
      <c r="S96" s="69">
        <v>479</v>
      </c>
      <c r="T96" s="69">
        <v>55.3</v>
      </c>
      <c r="U96" s="69">
        <v>423.70000004768372</v>
      </c>
      <c r="V96" s="77">
        <v>1808</v>
      </c>
      <c r="W96" s="68">
        <v>23</v>
      </c>
      <c r="X96" s="69">
        <v>202.2</v>
      </c>
      <c r="Y96" s="69">
        <v>49.3</v>
      </c>
      <c r="Z96" s="69">
        <v>152.89999993145466</v>
      </c>
      <c r="AA96" s="77">
        <v>315</v>
      </c>
    </row>
    <row r="97" spans="1:27" ht="15.75" customHeight="1" x14ac:dyDescent="0.2">
      <c r="A97" s="1" t="s">
        <v>100</v>
      </c>
      <c r="B97" s="8" t="s">
        <v>12</v>
      </c>
      <c r="C97" s="80">
        <v>131</v>
      </c>
      <c r="D97" s="80">
        <v>3510.5</v>
      </c>
      <c r="E97" s="80">
        <v>75</v>
      </c>
      <c r="F97" s="80">
        <v>3435.5</v>
      </c>
      <c r="G97" s="81">
        <v>6463</v>
      </c>
      <c r="H97" s="80">
        <v>0</v>
      </c>
      <c r="I97" s="80">
        <v>0</v>
      </c>
      <c r="J97" s="80">
        <v>0</v>
      </c>
      <c r="K97" s="80">
        <v>0</v>
      </c>
      <c r="L97" s="81">
        <v>0</v>
      </c>
      <c r="M97" s="80">
        <v>41</v>
      </c>
      <c r="N97" s="80">
        <v>459.3</v>
      </c>
      <c r="O97" s="80">
        <v>30</v>
      </c>
      <c r="P97" s="80">
        <v>429.30000001192093</v>
      </c>
      <c r="Q97" s="81">
        <v>4681</v>
      </c>
      <c r="R97" s="79">
        <v>42</v>
      </c>
      <c r="S97" s="80">
        <v>1027</v>
      </c>
      <c r="T97" s="80">
        <v>118.5</v>
      </c>
      <c r="U97" s="80">
        <v>908.5</v>
      </c>
      <c r="V97" s="81">
        <v>1999</v>
      </c>
      <c r="W97" s="79">
        <v>0</v>
      </c>
      <c r="X97" s="80">
        <v>0</v>
      </c>
      <c r="Y97" s="80">
        <v>0</v>
      </c>
      <c r="Z97" s="80">
        <v>0</v>
      </c>
      <c r="AA97" s="81">
        <v>0</v>
      </c>
    </row>
    <row r="98" spans="1:27" ht="15.75" customHeight="1" x14ac:dyDescent="0.2">
      <c r="B98" s="8" t="s">
        <v>101</v>
      </c>
      <c r="C98" s="89">
        <v>2</v>
      </c>
      <c r="D98" s="90">
        <v>60</v>
      </c>
      <c r="E98" s="90">
        <v>0</v>
      </c>
      <c r="F98" s="90">
        <v>60</v>
      </c>
      <c r="G98" s="91">
        <v>239</v>
      </c>
      <c r="H98" s="90">
        <v>0</v>
      </c>
      <c r="I98" s="90">
        <v>0</v>
      </c>
      <c r="J98" s="90">
        <v>0</v>
      </c>
      <c r="K98" s="90">
        <v>0</v>
      </c>
      <c r="L98" s="91">
        <v>0</v>
      </c>
      <c r="M98" s="69">
        <v>0</v>
      </c>
      <c r="N98" s="69">
        <v>0</v>
      </c>
      <c r="O98" s="69">
        <v>0</v>
      </c>
      <c r="P98" s="69">
        <v>0</v>
      </c>
      <c r="Q98" s="77">
        <v>0</v>
      </c>
      <c r="R98" s="68">
        <v>0</v>
      </c>
      <c r="S98" s="69">
        <v>0</v>
      </c>
      <c r="T98" s="69">
        <v>0</v>
      </c>
      <c r="U98" s="69">
        <v>0</v>
      </c>
      <c r="V98" s="77">
        <v>0</v>
      </c>
      <c r="W98" s="68">
        <v>0</v>
      </c>
      <c r="X98" s="69">
        <v>0</v>
      </c>
      <c r="Y98" s="69">
        <v>0</v>
      </c>
      <c r="Z98" s="69">
        <v>0</v>
      </c>
      <c r="AA98" s="77">
        <v>0</v>
      </c>
    </row>
    <row r="99" spans="1:27" ht="15.75" customHeight="1" x14ac:dyDescent="0.2">
      <c r="B99" s="8" t="s">
        <v>102</v>
      </c>
      <c r="C99" s="89">
        <v>9</v>
      </c>
      <c r="D99" s="90">
        <v>313</v>
      </c>
      <c r="E99" s="90">
        <v>0</v>
      </c>
      <c r="F99" s="90">
        <v>313</v>
      </c>
      <c r="G99" s="91">
        <v>331</v>
      </c>
      <c r="H99" s="90">
        <v>0</v>
      </c>
      <c r="I99" s="90">
        <v>0</v>
      </c>
      <c r="J99" s="90">
        <v>0</v>
      </c>
      <c r="K99" s="90">
        <v>0</v>
      </c>
      <c r="L99" s="91">
        <v>0</v>
      </c>
      <c r="M99" s="69">
        <v>0</v>
      </c>
      <c r="N99" s="69">
        <v>0</v>
      </c>
      <c r="O99" s="69">
        <v>0</v>
      </c>
      <c r="P99" s="69">
        <v>0</v>
      </c>
      <c r="Q99" s="77">
        <v>0</v>
      </c>
      <c r="R99" s="68">
        <v>0</v>
      </c>
      <c r="S99" s="69">
        <v>0</v>
      </c>
      <c r="T99" s="69">
        <v>0</v>
      </c>
      <c r="U99" s="69">
        <v>0</v>
      </c>
      <c r="V99" s="77">
        <v>0</v>
      </c>
      <c r="W99" s="68">
        <v>0</v>
      </c>
      <c r="X99" s="69">
        <v>0</v>
      </c>
      <c r="Y99" s="69">
        <v>0</v>
      </c>
      <c r="Z99" s="69">
        <v>0</v>
      </c>
      <c r="AA99" s="77">
        <v>0</v>
      </c>
    </row>
    <row r="100" spans="1:27" ht="15.75" customHeight="1" x14ac:dyDescent="0.2">
      <c r="B100" s="8" t="s">
        <v>103</v>
      </c>
      <c r="C100" s="89">
        <v>41</v>
      </c>
      <c r="D100" s="90">
        <v>1103</v>
      </c>
      <c r="E100" s="90">
        <v>5</v>
      </c>
      <c r="F100" s="90">
        <v>1098</v>
      </c>
      <c r="G100" s="91">
        <v>1569</v>
      </c>
      <c r="H100" s="90">
        <v>0</v>
      </c>
      <c r="I100" s="90">
        <v>0</v>
      </c>
      <c r="J100" s="90">
        <v>0</v>
      </c>
      <c r="K100" s="90">
        <v>0</v>
      </c>
      <c r="L100" s="91">
        <v>0</v>
      </c>
      <c r="M100" s="69">
        <v>0</v>
      </c>
      <c r="N100" s="69">
        <v>0</v>
      </c>
      <c r="O100" s="69">
        <v>0</v>
      </c>
      <c r="P100" s="69">
        <v>0</v>
      </c>
      <c r="Q100" s="77">
        <v>0</v>
      </c>
      <c r="R100" s="68">
        <v>0</v>
      </c>
      <c r="S100" s="69">
        <v>0</v>
      </c>
      <c r="T100" s="69">
        <v>0</v>
      </c>
      <c r="U100" s="69">
        <v>0</v>
      </c>
      <c r="V100" s="77">
        <v>0</v>
      </c>
      <c r="W100" s="68">
        <v>0</v>
      </c>
      <c r="X100" s="69">
        <v>0</v>
      </c>
      <c r="Y100" s="69">
        <v>0</v>
      </c>
      <c r="Z100" s="69">
        <v>0</v>
      </c>
      <c r="AA100" s="77">
        <v>0</v>
      </c>
    </row>
    <row r="101" spans="1:27" ht="15.75" customHeight="1" x14ac:dyDescent="0.2">
      <c r="B101" s="8" t="s">
        <v>104</v>
      </c>
      <c r="C101" s="89">
        <v>1</v>
      </c>
      <c r="D101" s="90">
        <v>2</v>
      </c>
      <c r="E101" s="90">
        <v>0</v>
      </c>
      <c r="F101" s="90">
        <v>2</v>
      </c>
      <c r="G101" s="91">
        <v>40</v>
      </c>
      <c r="H101" s="90">
        <v>0</v>
      </c>
      <c r="I101" s="90">
        <v>0</v>
      </c>
      <c r="J101" s="90">
        <v>0</v>
      </c>
      <c r="K101" s="90">
        <v>0</v>
      </c>
      <c r="L101" s="91">
        <v>0</v>
      </c>
      <c r="M101" s="69">
        <v>7</v>
      </c>
      <c r="N101" s="69">
        <v>61</v>
      </c>
      <c r="O101" s="69">
        <v>2</v>
      </c>
      <c r="P101" s="69">
        <v>59</v>
      </c>
      <c r="Q101" s="77">
        <v>528</v>
      </c>
      <c r="R101" s="68">
        <v>1</v>
      </c>
      <c r="S101" s="69">
        <v>75</v>
      </c>
      <c r="T101" s="69">
        <v>0</v>
      </c>
      <c r="U101" s="69">
        <v>75</v>
      </c>
      <c r="V101" s="77">
        <v>60</v>
      </c>
      <c r="W101" s="68">
        <v>0</v>
      </c>
      <c r="X101" s="69">
        <v>0</v>
      </c>
      <c r="Y101" s="69">
        <v>0</v>
      </c>
      <c r="Z101" s="69">
        <v>0</v>
      </c>
      <c r="AA101" s="77">
        <v>0</v>
      </c>
    </row>
    <row r="102" spans="1:27" ht="15.75" customHeight="1" x14ac:dyDescent="0.2">
      <c r="B102" s="8" t="s">
        <v>105</v>
      </c>
      <c r="C102" s="89">
        <v>18</v>
      </c>
      <c r="D102" s="90">
        <v>255</v>
      </c>
      <c r="E102" s="90">
        <v>0</v>
      </c>
      <c r="F102" s="90">
        <v>255</v>
      </c>
      <c r="G102" s="91">
        <v>999</v>
      </c>
      <c r="H102" s="90">
        <v>0</v>
      </c>
      <c r="I102" s="90">
        <v>0</v>
      </c>
      <c r="J102" s="90">
        <v>0</v>
      </c>
      <c r="K102" s="90">
        <v>0</v>
      </c>
      <c r="L102" s="91">
        <v>0</v>
      </c>
      <c r="M102" s="69">
        <v>0</v>
      </c>
      <c r="N102" s="69">
        <v>0</v>
      </c>
      <c r="O102" s="69">
        <v>0</v>
      </c>
      <c r="P102" s="69">
        <v>0</v>
      </c>
      <c r="Q102" s="77">
        <v>0</v>
      </c>
      <c r="R102" s="68">
        <v>5</v>
      </c>
      <c r="S102" s="69">
        <v>65</v>
      </c>
      <c r="T102" s="69">
        <v>0</v>
      </c>
      <c r="U102" s="69">
        <v>65</v>
      </c>
      <c r="V102" s="77">
        <v>460</v>
      </c>
      <c r="W102" s="68">
        <v>0</v>
      </c>
      <c r="X102" s="69">
        <v>0</v>
      </c>
      <c r="Y102" s="69">
        <v>0</v>
      </c>
      <c r="Z102" s="69">
        <v>0</v>
      </c>
      <c r="AA102" s="77">
        <v>0</v>
      </c>
    </row>
    <row r="103" spans="1:27" ht="15.75" customHeight="1" x14ac:dyDescent="0.2">
      <c r="B103" s="8" t="s">
        <v>106</v>
      </c>
      <c r="C103" s="89">
        <v>11</v>
      </c>
      <c r="D103" s="90">
        <v>180.5</v>
      </c>
      <c r="E103" s="90">
        <v>30</v>
      </c>
      <c r="F103" s="90">
        <v>150.5</v>
      </c>
      <c r="G103" s="91">
        <v>245</v>
      </c>
      <c r="H103" s="90">
        <v>0</v>
      </c>
      <c r="I103" s="90">
        <v>0</v>
      </c>
      <c r="J103" s="90">
        <v>0</v>
      </c>
      <c r="K103" s="90">
        <v>0</v>
      </c>
      <c r="L103" s="91">
        <v>0</v>
      </c>
      <c r="M103" s="69">
        <v>34</v>
      </c>
      <c r="N103" s="69">
        <v>398.3</v>
      </c>
      <c r="O103" s="69">
        <v>28</v>
      </c>
      <c r="P103" s="69">
        <v>370.30000001192093</v>
      </c>
      <c r="Q103" s="77">
        <v>4153</v>
      </c>
      <c r="R103" s="68">
        <v>0</v>
      </c>
      <c r="S103" s="69">
        <v>0</v>
      </c>
      <c r="T103" s="69">
        <v>0</v>
      </c>
      <c r="U103" s="69">
        <v>0</v>
      </c>
      <c r="V103" s="77">
        <v>0</v>
      </c>
      <c r="W103" s="68">
        <v>0</v>
      </c>
      <c r="X103" s="69">
        <v>0</v>
      </c>
      <c r="Y103" s="69">
        <v>0</v>
      </c>
      <c r="Z103" s="69">
        <v>0</v>
      </c>
      <c r="AA103" s="77">
        <v>0</v>
      </c>
    </row>
    <row r="104" spans="1:27" ht="15.75" customHeight="1" x14ac:dyDescent="0.2">
      <c r="B104" s="8" t="s">
        <v>107</v>
      </c>
      <c r="C104" s="89">
        <v>0</v>
      </c>
      <c r="D104" s="90">
        <v>0</v>
      </c>
      <c r="E104" s="90">
        <v>0</v>
      </c>
      <c r="F104" s="90">
        <v>0</v>
      </c>
      <c r="G104" s="91">
        <v>0</v>
      </c>
      <c r="H104" s="90">
        <v>0</v>
      </c>
      <c r="I104" s="90">
        <v>0</v>
      </c>
      <c r="J104" s="90">
        <v>0</v>
      </c>
      <c r="K104" s="90">
        <v>0</v>
      </c>
      <c r="L104" s="91">
        <v>0</v>
      </c>
      <c r="M104" s="69">
        <v>0</v>
      </c>
      <c r="N104" s="69">
        <v>0</v>
      </c>
      <c r="O104" s="69">
        <v>0</v>
      </c>
      <c r="P104" s="69">
        <v>0</v>
      </c>
      <c r="Q104" s="77">
        <v>0</v>
      </c>
      <c r="R104" s="68">
        <v>0</v>
      </c>
      <c r="S104" s="69">
        <v>0</v>
      </c>
      <c r="T104" s="69">
        <v>0</v>
      </c>
      <c r="U104" s="69">
        <v>0</v>
      </c>
      <c r="V104" s="77">
        <v>0</v>
      </c>
      <c r="W104" s="68">
        <v>0</v>
      </c>
      <c r="X104" s="69">
        <v>0</v>
      </c>
      <c r="Y104" s="69">
        <v>0</v>
      </c>
      <c r="Z104" s="69">
        <v>0</v>
      </c>
      <c r="AA104" s="77">
        <v>0</v>
      </c>
    </row>
    <row r="105" spans="1:27" ht="15.75" customHeight="1" x14ac:dyDescent="0.2">
      <c r="B105" s="8" t="s">
        <v>108</v>
      </c>
      <c r="C105" s="89">
        <v>7</v>
      </c>
      <c r="D105" s="90">
        <v>223</v>
      </c>
      <c r="E105" s="90">
        <v>3</v>
      </c>
      <c r="F105" s="90">
        <v>220</v>
      </c>
      <c r="G105" s="91">
        <v>543</v>
      </c>
      <c r="H105" s="90">
        <v>0</v>
      </c>
      <c r="I105" s="90">
        <v>0</v>
      </c>
      <c r="J105" s="90">
        <v>0</v>
      </c>
      <c r="K105" s="90">
        <v>0</v>
      </c>
      <c r="L105" s="91">
        <v>0</v>
      </c>
      <c r="M105" s="69">
        <v>0</v>
      </c>
      <c r="N105" s="69">
        <v>0</v>
      </c>
      <c r="O105" s="69">
        <v>0</v>
      </c>
      <c r="P105" s="69">
        <v>0</v>
      </c>
      <c r="Q105" s="77">
        <v>0</v>
      </c>
      <c r="R105" s="68">
        <v>0</v>
      </c>
      <c r="S105" s="69">
        <v>0</v>
      </c>
      <c r="T105" s="69">
        <v>0</v>
      </c>
      <c r="U105" s="69">
        <v>0</v>
      </c>
      <c r="V105" s="77">
        <v>0</v>
      </c>
      <c r="W105" s="68">
        <v>0</v>
      </c>
      <c r="X105" s="69">
        <v>0</v>
      </c>
      <c r="Y105" s="69">
        <v>0</v>
      </c>
      <c r="Z105" s="69">
        <v>0</v>
      </c>
      <c r="AA105" s="77">
        <v>0</v>
      </c>
    </row>
    <row r="106" spans="1:27" ht="15.75" customHeight="1" x14ac:dyDescent="0.2">
      <c r="B106" s="8" t="s">
        <v>109</v>
      </c>
      <c r="C106" s="89">
        <v>5</v>
      </c>
      <c r="D106" s="90">
        <v>117</v>
      </c>
      <c r="E106" s="90">
        <v>2</v>
      </c>
      <c r="F106" s="90">
        <v>115</v>
      </c>
      <c r="G106" s="91">
        <v>204</v>
      </c>
      <c r="H106" s="90">
        <v>0</v>
      </c>
      <c r="I106" s="90">
        <v>0</v>
      </c>
      <c r="J106" s="90">
        <v>0</v>
      </c>
      <c r="K106" s="90">
        <v>0</v>
      </c>
      <c r="L106" s="91">
        <v>0</v>
      </c>
      <c r="M106" s="69">
        <v>0</v>
      </c>
      <c r="N106" s="69">
        <v>0</v>
      </c>
      <c r="O106" s="69">
        <v>0</v>
      </c>
      <c r="P106" s="69">
        <v>0</v>
      </c>
      <c r="Q106" s="77">
        <v>0</v>
      </c>
      <c r="R106" s="68">
        <v>36</v>
      </c>
      <c r="S106" s="69">
        <v>887</v>
      </c>
      <c r="T106" s="69">
        <v>118.5</v>
      </c>
      <c r="U106" s="69">
        <v>768.5</v>
      </c>
      <c r="V106" s="77">
        <v>1479</v>
      </c>
      <c r="W106" s="68">
        <v>0</v>
      </c>
      <c r="X106" s="69">
        <v>0</v>
      </c>
      <c r="Y106" s="69">
        <v>0</v>
      </c>
      <c r="Z106" s="69">
        <v>0</v>
      </c>
      <c r="AA106" s="77">
        <v>0</v>
      </c>
    </row>
    <row r="107" spans="1:27" ht="15.75" customHeight="1" x14ac:dyDescent="0.2">
      <c r="B107" s="8" t="s">
        <v>110</v>
      </c>
      <c r="C107" s="89">
        <v>1</v>
      </c>
      <c r="D107" s="90">
        <v>20</v>
      </c>
      <c r="E107" s="90">
        <v>0</v>
      </c>
      <c r="F107" s="90">
        <v>20</v>
      </c>
      <c r="G107" s="91">
        <v>30</v>
      </c>
      <c r="H107" s="90">
        <v>0</v>
      </c>
      <c r="I107" s="90">
        <v>0</v>
      </c>
      <c r="J107" s="90">
        <v>0</v>
      </c>
      <c r="K107" s="90">
        <v>0</v>
      </c>
      <c r="L107" s="91">
        <v>0</v>
      </c>
      <c r="M107" s="69">
        <v>0</v>
      </c>
      <c r="N107" s="69">
        <v>0</v>
      </c>
      <c r="O107" s="69">
        <v>0</v>
      </c>
      <c r="P107" s="69">
        <v>0</v>
      </c>
      <c r="Q107" s="77">
        <v>0</v>
      </c>
      <c r="R107" s="68">
        <v>0</v>
      </c>
      <c r="S107" s="69">
        <v>0</v>
      </c>
      <c r="T107" s="69">
        <v>0</v>
      </c>
      <c r="U107" s="69">
        <v>0</v>
      </c>
      <c r="V107" s="77">
        <v>0</v>
      </c>
      <c r="W107" s="68">
        <v>0</v>
      </c>
      <c r="X107" s="69">
        <v>0</v>
      </c>
      <c r="Y107" s="69">
        <v>0</v>
      </c>
      <c r="Z107" s="69">
        <v>0</v>
      </c>
      <c r="AA107" s="77">
        <v>0</v>
      </c>
    </row>
    <row r="108" spans="1:27" ht="15.75" customHeight="1" x14ac:dyDescent="0.2">
      <c r="B108" s="8" t="s">
        <v>111</v>
      </c>
      <c r="C108" s="89">
        <v>36</v>
      </c>
      <c r="D108" s="90">
        <v>1237</v>
      </c>
      <c r="E108" s="90">
        <v>35</v>
      </c>
      <c r="F108" s="90">
        <v>1202</v>
      </c>
      <c r="G108" s="91">
        <v>2263</v>
      </c>
      <c r="H108" s="90">
        <v>0</v>
      </c>
      <c r="I108" s="90">
        <v>0</v>
      </c>
      <c r="J108" s="90">
        <v>0</v>
      </c>
      <c r="K108" s="90">
        <v>0</v>
      </c>
      <c r="L108" s="91">
        <v>0</v>
      </c>
      <c r="M108" s="69">
        <v>0</v>
      </c>
      <c r="N108" s="69">
        <v>0</v>
      </c>
      <c r="O108" s="69">
        <v>0</v>
      </c>
      <c r="P108" s="69">
        <v>0</v>
      </c>
      <c r="Q108" s="77">
        <v>0</v>
      </c>
      <c r="R108" s="68">
        <v>0</v>
      </c>
      <c r="S108" s="69">
        <v>0</v>
      </c>
      <c r="T108" s="69">
        <v>0</v>
      </c>
      <c r="U108" s="69">
        <v>0</v>
      </c>
      <c r="V108" s="77">
        <v>0</v>
      </c>
      <c r="W108" s="68">
        <v>0</v>
      </c>
      <c r="X108" s="69">
        <v>0</v>
      </c>
      <c r="Y108" s="69">
        <v>0</v>
      </c>
      <c r="Z108" s="69">
        <v>0</v>
      </c>
      <c r="AA108" s="77">
        <v>0</v>
      </c>
    </row>
    <row r="109" spans="1:27" ht="15.75" customHeight="1" x14ac:dyDescent="0.2">
      <c r="A109" s="1" t="s">
        <v>112</v>
      </c>
      <c r="B109" s="8" t="s">
        <v>12</v>
      </c>
      <c r="C109" s="80">
        <v>121</v>
      </c>
      <c r="D109" s="80">
        <v>3025</v>
      </c>
      <c r="E109" s="80">
        <v>370.5</v>
      </c>
      <c r="F109" s="80">
        <v>2654.5</v>
      </c>
      <c r="G109" s="81">
        <v>7333</v>
      </c>
      <c r="H109" s="80">
        <v>1</v>
      </c>
      <c r="I109" s="80">
        <v>2</v>
      </c>
      <c r="J109" s="80">
        <v>0</v>
      </c>
      <c r="K109" s="80">
        <v>2</v>
      </c>
      <c r="L109" s="81">
        <v>5</v>
      </c>
      <c r="M109" s="80">
        <v>183</v>
      </c>
      <c r="N109" s="80">
        <v>2078</v>
      </c>
      <c r="O109" s="80">
        <v>198</v>
      </c>
      <c r="P109" s="80">
        <v>1880</v>
      </c>
      <c r="Q109" s="81">
        <v>8047</v>
      </c>
      <c r="R109" s="79">
        <v>38</v>
      </c>
      <c r="S109" s="80">
        <v>295.5</v>
      </c>
      <c r="T109" s="80">
        <v>53.5</v>
      </c>
      <c r="U109" s="80">
        <v>242</v>
      </c>
      <c r="V109" s="81">
        <v>1058</v>
      </c>
      <c r="W109" s="79">
        <v>141</v>
      </c>
      <c r="X109" s="80">
        <v>1440</v>
      </c>
      <c r="Y109" s="80">
        <v>134.6</v>
      </c>
      <c r="Z109" s="80">
        <v>1305.4000000059605</v>
      </c>
      <c r="AA109" s="81">
        <v>3331</v>
      </c>
    </row>
    <row r="110" spans="1:27" ht="15.75" customHeight="1" x14ac:dyDescent="0.2">
      <c r="B110" s="8" t="s">
        <v>113</v>
      </c>
      <c r="C110" s="89">
        <v>16</v>
      </c>
      <c r="D110" s="90">
        <v>513</v>
      </c>
      <c r="E110" s="90">
        <v>23</v>
      </c>
      <c r="F110" s="90">
        <v>490</v>
      </c>
      <c r="G110" s="91">
        <v>1763</v>
      </c>
      <c r="H110" s="90">
        <v>0</v>
      </c>
      <c r="I110" s="90">
        <v>0</v>
      </c>
      <c r="J110" s="90">
        <v>0</v>
      </c>
      <c r="K110" s="90">
        <v>0</v>
      </c>
      <c r="L110" s="91">
        <v>0</v>
      </c>
      <c r="M110" s="69">
        <v>1</v>
      </c>
      <c r="N110" s="69">
        <v>10</v>
      </c>
      <c r="O110" s="69">
        <v>10</v>
      </c>
      <c r="P110" s="69">
        <v>0</v>
      </c>
      <c r="Q110" s="77">
        <v>0</v>
      </c>
      <c r="R110" s="68">
        <v>0</v>
      </c>
      <c r="S110" s="69">
        <v>0</v>
      </c>
      <c r="T110" s="69">
        <v>0</v>
      </c>
      <c r="U110" s="69">
        <v>0</v>
      </c>
      <c r="V110" s="77">
        <v>0</v>
      </c>
      <c r="W110" s="68">
        <v>31</v>
      </c>
      <c r="X110" s="69">
        <v>396</v>
      </c>
      <c r="Y110" s="69">
        <v>40</v>
      </c>
      <c r="Z110" s="69">
        <v>356</v>
      </c>
      <c r="AA110" s="77">
        <v>809</v>
      </c>
    </row>
    <row r="111" spans="1:27" ht="15.75" customHeight="1" x14ac:dyDescent="0.2">
      <c r="B111" s="8" t="s">
        <v>114</v>
      </c>
      <c r="C111" s="89">
        <v>13</v>
      </c>
      <c r="D111" s="90">
        <v>168</v>
      </c>
      <c r="E111" s="90">
        <v>5</v>
      </c>
      <c r="F111" s="90">
        <v>163</v>
      </c>
      <c r="G111" s="91">
        <v>492</v>
      </c>
      <c r="H111" s="90">
        <v>0</v>
      </c>
      <c r="I111" s="90">
        <v>0</v>
      </c>
      <c r="J111" s="90">
        <v>0</v>
      </c>
      <c r="K111" s="90">
        <v>0</v>
      </c>
      <c r="L111" s="91">
        <v>0</v>
      </c>
      <c r="M111" s="69">
        <v>9</v>
      </c>
      <c r="N111" s="69">
        <v>92</v>
      </c>
      <c r="O111" s="69">
        <v>32</v>
      </c>
      <c r="P111" s="69">
        <v>60</v>
      </c>
      <c r="Q111" s="77">
        <v>185</v>
      </c>
      <c r="R111" s="68">
        <v>8</v>
      </c>
      <c r="S111" s="69">
        <v>22</v>
      </c>
      <c r="T111" s="69">
        <v>4.5</v>
      </c>
      <c r="U111" s="69">
        <v>17.5</v>
      </c>
      <c r="V111" s="77">
        <v>115</v>
      </c>
      <c r="W111" s="68">
        <v>19</v>
      </c>
      <c r="X111" s="69">
        <v>376</v>
      </c>
      <c r="Y111" s="69">
        <v>24</v>
      </c>
      <c r="Z111" s="69">
        <v>352</v>
      </c>
      <c r="AA111" s="77">
        <v>1153</v>
      </c>
    </row>
    <row r="112" spans="1:27" ht="15.75" customHeight="1" x14ac:dyDescent="0.2">
      <c r="B112" s="8" t="s">
        <v>115</v>
      </c>
      <c r="C112" s="89">
        <v>23</v>
      </c>
      <c r="D112" s="90">
        <v>887</v>
      </c>
      <c r="E112" s="90">
        <v>255</v>
      </c>
      <c r="F112" s="90">
        <v>632</v>
      </c>
      <c r="G112" s="91">
        <v>1652</v>
      </c>
      <c r="H112" s="90">
        <v>0</v>
      </c>
      <c r="I112" s="90">
        <v>0</v>
      </c>
      <c r="J112" s="90">
        <v>0</v>
      </c>
      <c r="K112" s="90">
        <v>0</v>
      </c>
      <c r="L112" s="91">
        <v>0</v>
      </c>
      <c r="M112" s="69">
        <v>3</v>
      </c>
      <c r="N112" s="69">
        <v>71</v>
      </c>
      <c r="O112" s="69">
        <v>5.5</v>
      </c>
      <c r="P112" s="69">
        <v>65.5</v>
      </c>
      <c r="Q112" s="77">
        <v>114</v>
      </c>
      <c r="R112" s="68">
        <v>0</v>
      </c>
      <c r="S112" s="69">
        <v>0</v>
      </c>
      <c r="T112" s="69">
        <v>0</v>
      </c>
      <c r="U112" s="69">
        <v>0</v>
      </c>
      <c r="V112" s="77">
        <v>0</v>
      </c>
      <c r="W112" s="68">
        <v>5</v>
      </c>
      <c r="X112" s="69">
        <v>74</v>
      </c>
      <c r="Y112" s="69">
        <v>1.6</v>
      </c>
      <c r="Z112" s="69">
        <v>72.400000005960464</v>
      </c>
      <c r="AA112" s="77">
        <v>157</v>
      </c>
    </row>
    <row r="113" spans="1:27" ht="15.75" customHeight="1" x14ac:dyDescent="0.2">
      <c r="B113" s="8" t="s">
        <v>116</v>
      </c>
      <c r="C113" s="89">
        <v>12</v>
      </c>
      <c r="D113" s="90">
        <v>236</v>
      </c>
      <c r="E113" s="90">
        <v>2</v>
      </c>
      <c r="F113" s="90">
        <v>234</v>
      </c>
      <c r="G113" s="91">
        <v>539</v>
      </c>
      <c r="H113" s="90">
        <v>1</v>
      </c>
      <c r="I113" s="90">
        <v>2</v>
      </c>
      <c r="J113" s="90">
        <v>0</v>
      </c>
      <c r="K113" s="90">
        <v>2</v>
      </c>
      <c r="L113" s="91">
        <v>5</v>
      </c>
      <c r="M113" s="69">
        <v>7</v>
      </c>
      <c r="N113" s="69">
        <v>63</v>
      </c>
      <c r="O113" s="69">
        <v>0</v>
      </c>
      <c r="P113" s="69">
        <v>63</v>
      </c>
      <c r="Q113" s="77">
        <v>150</v>
      </c>
      <c r="R113" s="68">
        <v>17</v>
      </c>
      <c r="S113" s="69">
        <v>87</v>
      </c>
      <c r="T113" s="69">
        <v>7</v>
      </c>
      <c r="U113" s="69">
        <v>80</v>
      </c>
      <c r="V113" s="77">
        <v>280</v>
      </c>
      <c r="W113" s="68">
        <v>1</v>
      </c>
      <c r="X113" s="69">
        <v>2</v>
      </c>
      <c r="Y113" s="69">
        <v>0</v>
      </c>
      <c r="Z113" s="69">
        <v>2</v>
      </c>
      <c r="AA113" s="77">
        <v>10</v>
      </c>
    </row>
    <row r="114" spans="1:27" ht="15.75" customHeight="1" x14ac:dyDescent="0.2">
      <c r="B114" s="8" t="s">
        <v>117</v>
      </c>
      <c r="C114" s="89">
        <v>8</v>
      </c>
      <c r="D114" s="90">
        <v>385</v>
      </c>
      <c r="E114" s="90">
        <v>39</v>
      </c>
      <c r="F114" s="90">
        <v>346</v>
      </c>
      <c r="G114" s="91">
        <v>855</v>
      </c>
      <c r="H114" s="90">
        <v>0</v>
      </c>
      <c r="I114" s="90">
        <v>0</v>
      </c>
      <c r="J114" s="90">
        <v>0</v>
      </c>
      <c r="K114" s="90">
        <v>0</v>
      </c>
      <c r="L114" s="91">
        <v>0</v>
      </c>
      <c r="M114" s="69">
        <v>2</v>
      </c>
      <c r="N114" s="69">
        <v>20</v>
      </c>
      <c r="O114" s="69">
        <v>0</v>
      </c>
      <c r="P114" s="69">
        <v>20</v>
      </c>
      <c r="Q114" s="77">
        <v>90</v>
      </c>
      <c r="R114" s="68">
        <v>2</v>
      </c>
      <c r="S114" s="69">
        <v>50</v>
      </c>
      <c r="T114" s="69">
        <v>15</v>
      </c>
      <c r="U114" s="69">
        <v>35</v>
      </c>
      <c r="V114" s="77">
        <v>90</v>
      </c>
      <c r="W114" s="68">
        <v>4</v>
      </c>
      <c r="X114" s="69">
        <v>43</v>
      </c>
      <c r="Y114" s="69">
        <v>10</v>
      </c>
      <c r="Z114" s="69">
        <v>33</v>
      </c>
      <c r="AA114" s="77">
        <v>73</v>
      </c>
    </row>
    <row r="115" spans="1:27" ht="15.75" customHeight="1" x14ac:dyDescent="0.2">
      <c r="B115" s="8" t="s">
        <v>118</v>
      </c>
      <c r="C115" s="89">
        <v>7</v>
      </c>
      <c r="D115" s="90">
        <v>156</v>
      </c>
      <c r="E115" s="90">
        <v>13.5</v>
      </c>
      <c r="F115" s="90">
        <v>142.5</v>
      </c>
      <c r="G115" s="91">
        <v>548</v>
      </c>
      <c r="H115" s="90">
        <v>0</v>
      </c>
      <c r="I115" s="90">
        <v>0</v>
      </c>
      <c r="J115" s="90">
        <v>0</v>
      </c>
      <c r="K115" s="90">
        <v>0</v>
      </c>
      <c r="L115" s="91">
        <v>0</v>
      </c>
      <c r="M115" s="69">
        <v>133</v>
      </c>
      <c r="N115" s="69">
        <v>1381</v>
      </c>
      <c r="O115" s="69">
        <v>145.5</v>
      </c>
      <c r="P115" s="69">
        <v>1235.5</v>
      </c>
      <c r="Q115" s="77">
        <v>5721</v>
      </c>
      <c r="R115" s="68">
        <v>5</v>
      </c>
      <c r="S115" s="69">
        <v>101.5</v>
      </c>
      <c r="T115" s="69">
        <v>20</v>
      </c>
      <c r="U115" s="69">
        <v>81.5</v>
      </c>
      <c r="V115" s="77">
        <v>378</v>
      </c>
      <c r="W115" s="68">
        <v>76</v>
      </c>
      <c r="X115" s="69">
        <v>409</v>
      </c>
      <c r="Y115" s="69">
        <v>59</v>
      </c>
      <c r="Z115" s="69">
        <v>350</v>
      </c>
      <c r="AA115" s="77">
        <v>778</v>
      </c>
    </row>
    <row r="116" spans="1:27" ht="15.75" customHeight="1" x14ac:dyDescent="0.2">
      <c r="B116" s="8" t="s">
        <v>119</v>
      </c>
      <c r="C116" s="89">
        <v>3</v>
      </c>
      <c r="D116" s="90">
        <v>55</v>
      </c>
      <c r="E116" s="90">
        <v>0</v>
      </c>
      <c r="F116" s="90">
        <v>55</v>
      </c>
      <c r="G116" s="91">
        <v>252</v>
      </c>
      <c r="H116" s="90">
        <v>0</v>
      </c>
      <c r="I116" s="90">
        <v>0</v>
      </c>
      <c r="J116" s="90">
        <v>0</v>
      </c>
      <c r="K116" s="90">
        <v>0</v>
      </c>
      <c r="L116" s="91">
        <v>0</v>
      </c>
      <c r="M116" s="69">
        <v>2</v>
      </c>
      <c r="N116" s="69">
        <v>3</v>
      </c>
      <c r="O116" s="69">
        <v>0</v>
      </c>
      <c r="P116" s="69">
        <v>3</v>
      </c>
      <c r="Q116" s="77">
        <v>23</v>
      </c>
      <c r="R116" s="68">
        <v>0</v>
      </c>
      <c r="S116" s="69">
        <v>0</v>
      </c>
      <c r="T116" s="69">
        <v>0</v>
      </c>
      <c r="U116" s="69">
        <v>0</v>
      </c>
      <c r="V116" s="77">
        <v>0</v>
      </c>
      <c r="W116" s="68">
        <v>0</v>
      </c>
      <c r="X116" s="69">
        <v>0</v>
      </c>
      <c r="Y116" s="69">
        <v>0</v>
      </c>
      <c r="Z116" s="69">
        <v>0</v>
      </c>
      <c r="AA116" s="77">
        <v>0</v>
      </c>
    </row>
    <row r="117" spans="1:27" ht="15.75" customHeight="1" x14ac:dyDescent="0.2">
      <c r="B117" s="8" t="s">
        <v>120</v>
      </c>
      <c r="C117" s="89">
        <v>6</v>
      </c>
      <c r="D117" s="90">
        <v>25</v>
      </c>
      <c r="E117" s="90">
        <v>0</v>
      </c>
      <c r="F117" s="90">
        <v>25</v>
      </c>
      <c r="G117" s="91">
        <v>152</v>
      </c>
      <c r="H117" s="90">
        <v>0</v>
      </c>
      <c r="I117" s="90">
        <v>0</v>
      </c>
      <c r="J117" s="90">
        <v>0</v>
      </c>
      <c r="K117" s="90">
        <v>0</v>
      </c>
      <c r="L117" s="91">
        <v>0</v>
      </c>
      <c r="M117" s="69">
        <v>0</v>
      </c>
      <c r="N117" s="69">
        <v>0</v>
      </c>
      <c r="O117" s="69">
        <v>0</v>
      </c>
      <c r="P117" s="69">
        <v>0</v>
      </c>
      <c r="Q117" s="77">
        <v>0</v>
      </c>
      <c r="R117" s="68">
        <v>0</v>
      </c>
      <c r="S117" s="69">
        <v>0</v>
      </c>
      <c r="T117" s="69">
        <v>0</v>
      </c>
      <c r="U117" s="69">
        <v>0</v>
      </c>
      <c r="V117" s="77">
        <v>0</v>
      </c>
      <c r="W117" s="68">
        <v>0</v>
      </c>
      <c r="X117" s="69">
        <v>0</v>
      </c>
      <c r="Y117" s="69">
        <v>0</v>
      </c>
      <c r="Z117" s="69">
        <v>0</v>
      </c>
      <c r="AA117" s="77">
        <v>0</v>
      </c>
    </row>
    <row r="118" spans="1:27" ht="15.75" customHeight="1" x14ac:dyDescent="0.2">
      <c r="B118" s="8" t="s">
        <v>121</v>
      </c>
      <c r="C118" s="89">
        <v>2</v>
      </c>
      <c r="D118" s="90">
        <v>6</v>
      </c>
      <c r="E118" s="90">
        <v>4</v>
      </c>
      <c r="F118" s="90">
        <v>2</v>
      </c>
      <c r="G118" s="91">
        <v>6</v>
      </c>
      <c r="H118" s="90">
        <v>0</v>
      </c>
      <c r="I118" s="90">
        <v>0</v>
      </c>
      <c r="J118" s="90">
        <v>0</v>
      </c>
      <c r="K118" s="90">
        <v>0</v>
      </c>
      <c r="L118" s="91">
        <v>0</v>
      </c>
      <c r="M118" s="69">
        <v>0</v>
      </c>
      <c r="N118" s="69">
        <v>0</v>
      </c>
      <c r="O118" s="69">
        <v>0</v>
      </c>
      <c r="P118" s="69">
        <v>0</v>
      </c>
      <c r="Q118" s="77">
        <v>0</v>
      </c>
      <c r="R118" s="68">
        <v>0</v>
      </c>
      <c r="S118" s="69">
        <v>0</v>
      </c>
      <c r="T118" s="69">
        <v>0</v>
      </c>
      <c r="U118" s="69">
        <v>0</v>
      </c>
      <c r="V118" s="77">
        <v>0</v>
      </c>
      <c r="W118" s="68">
        <v>0</v>
      </c>
      <c r="X118" s="69">
        <v>0</v>
      </c>
      <c r="Y118" s="69">
        <v>0</v>
      </c>
      <c r="Z118" s="69">
        <v>0</v>
      </c>
      <c r="AA118" s="77">
        <v>0</v>
      </c>
    </row>
    <row r="119" spans="1:27" ht="15.75" customHeight="1" x14ac:dyDescent="0.2">
      <c r="B119" s="8" t="s">
        <v>122</v>
      </c>
      <c r="C119" s="89">
        <v>8</v>
      </c>
      <c r="D119" s="90">
        <v>222</v>
      </c>
      <c r="E119" s="90">
        <v>10</v>
      </c>
      <c r="F119" s="90">
        <v>212</v>
      </c>
      <c r="G119" s="91">
        <v>365</v>
      </c>
      <c r="H119" s="90">
        <v>0</v>
      </c>
      <c r="I119" s="90">
        <v>0</v>
      </c>
      <c r="J119" s="90">
        <v>0</v>
      </c>
      <c r="K119" s="90">
        <v>0</v>
      </c>
      <c r="L119" s="91">
        <v>0</v>
      </c>
      <c r="M119" s="69">
        <v>22</v>
      </c>
      <c r="N119" s="69">
        <v>405</v>
      </c>
      <c r="O119" s="69">
        <v>5</v>
      </c>
      <c r="P119" s="69">
        <v>400</v>
      </c>
      <c r="Q119" s="77">
        <v>1565</v>
      </c>
      <c r="R119" s="68">
        <v>0</v>
      </c>
      <c r="S119" s="69">
        <v>0</v>
      </c>
      <c r="T119" s="69">
        <v>0</v>
      </c>
      <c r="U119" s="69">
        <v>0</v>
      </c>
      <c r="V119" s="77">
        <v>0</v>
      </c>
      <c r="W119" s="68">
        <v>3</v>
      </c>
      <c r="X119" s="69">
        <v>130</v>
      </c>
      <c r="Y119" s="69">
        <v>0</v>
      </c>
      <c r="Z119" s="69">
        <v>130</v>
      </c>
      <c r="AA119" s="77">
        <v>330</v>
      </c>
    </row>
    <row r="120" spans="1:27" ht="15.75" customHeight="1" x14ac:dyDescent="0.2">
      <c r="B120" s="8" t="s">
        <v>123</v>
      </c>
      <c r="C120" s="89">
        <v>23</v>
      </c>
      <c r="D120" s="90">
        <v>372</v>
      </c>
      <c r="E120" s="90">
        <v>19</v>
      </c>
      <c r="F120" s="90">
        <v>353</v>
      </c>
      <c r="G120" s="91">
        <v>709</v>
      </c>
      <c r="H120" s="90">
        <v>0</v>
      </c>
      <c r="I120" s="90">
        <v>0</v>
      </c>
      <c r="J120" s="90">
        <v>0</v>
      </c>
      <c r="K120" s="90">
        <v>0</v>
      </c>
      <c r="L120" s="91">
        <v>0</v>
      </c>
      <c r="M120" s="69">
        <v>4</v>
      </c>
      <c r="N120" s="69">
        <v>33</v>
      </c>
      <c r="O120" s="69">
        <v>0</v>
      </c>
      <c r="P120" s="69">
        <v>33</v>
      </c>
      <c r="Q120" s="77">
        <v>199</v>
      </c>
      <c r="R120" s="68">
        <v>6</v>
      </c>
      <c r="S120" s="69">
        <v>35</v>
      </c>
      <c r="T120" s="69">
        <v>7</v>
      </c>
      <c r="U120" s="69">
        <v>28</v>
      </c>
      <c r="V120" s="77">
        <v>195</v>
      </c>
      <c r="W120" s="68">
        <v>2</v>
      </c>
      <c r="X120" s="69">
        <v>10</v>
      </c>
      <c r="Y120" s="69">
        <v>0</v>
      </c>
      <c r="Z120" s="69">
        <v>10</v>
      </c>
      <c r="AA120" s="77">
        <v>21</v>
      </c>
    </row>
    <row r="121" spans="1:27" ht="15.75" customHeight="1" x14ac:dyDescent="0.2">
      <c r="A121" s="1" t="s">
        <v>124</v>
      </c>
      <c r="B121" s="8" t="s">
        <v>12</v>
      </c>
      <c r="C121" s="80">
        <v>539</v>
      </c>
      <c r="D121" s="80">
        <v>9141.6</v>
      </c>
      <c r="E121" s="80">
        <v>501.5</v>
      </c>
      <c r="F121" s="80">
        <v>8640.0999999642372</v>
      </c>
      <c r="G121" s="81">
        <v>21660</v>
      </c>
      <c r="H121" s="80">
        <v>2</v>
      </c>
      <c r="I121" s="80">
        <v>6</v>
      </c>
      <c r="J121" s="80">
        <v>5</v>
      </c>
      <c r="K121" s="80">
        <v>1</v>
      </c>
      <c r="L121" s="81">
        <v>3</v>
      </c>
      <c r="M121" s="80">
        <v>236</v>
      </c>
      <c r="N121" s="80">
        <v>798</v>
      </c>
      <c r="O121" s="80">
        <v>128.30000000000001</v>
      </c>
      <c r="P121" s="80">
        <v>669.70000000298023</v>
      </c>
      <c r="Q121" s="81">
        <v>2237</v>
      </c>
      <c r="R121" s="79">
        <v>4</v>
      </c>
      <c r="S121" s="80">
        <v>8</v>
      </c>
      <c r="T121" s="80">
        <v>3</v>
      </c>
      <c r="U121" s="80">
        <v>5</v>
      </c>
      <c r="V121" s="81">
        <v>14</v>
      </c>
      <c r="W121" s="79">
        <v>14</v>
      </c>
      <c r="X121" s="80">
        <v>20.5</v>
      </c>
      <c r="Y121" s="80">
        <v>5.5</v>
      </c>
      <c r="Z121" s="80">
        <v>15.000000014901161</v>
      </c>
      <c r="AA121" s="81">
        <v>41</v>
      </c>
    </row>
    <row r="122" spans="1:27" ht="15.75" customHeight="1" x14ac:dyDescent="0.2">
      <c r="B122" s="8" t="s">
        <v>125</v>
      </c>
      <c r="C122" s="89">
        <v>38</v>
      </c>
      <c r="D122" s="90">
        <v>196</v>
      </c>
      <c r="E122" s="90">
        <v>0</v>
      </c>
      <c r="F122" s="90">
        <v>196</v>
      </c>
      <c r="G122" s="91">
        <v>573</v>
      </c>
      <c r="H122" s="90">
        <v>1</v>
      </c>
      <c r="I122" s="90">
        <v>1</v>
      </c>
      <c r="J122" s="90">
        <v>0</v>
      </c>
      <c r="K122" s="90">
        <v>1</v>
      </c>
      <c r="L122" s="91">
        <v>3</v>
      </c>
      <c r="M122" s="69">
        <v>57</v>
      </c>
      <c r="N122" s="69">
        <v>136</v>
      </c>
      <c r="O122" s="69">
        <v>13</v>
      </c>
      <c r="P122" s="69">
        <v>123</v>
      </c>
      <c r="Q122" s="77">
        <v>514</v>
      </c>
      <c r="R122" s="68">
        <v>0</v>
      </c>
      <c r="S122" s="69">
        <v>0</v>
      </c>
      <c r="T122" s="69">
        <v>0</v>
      </c>
      <c r="U122" s="69">
        <v>0</v>
      </c>
      <c r="V122" s="77">
        <v>0</v>
      </c>
      <c r="W122" s="68">
        <v>3</v>
      </c>
      <c r="X122" s="69">
        <v>3</v>
      </c>
      <c r="Y122" s="69">
        <v>0</v>
      </c>
      <c r="Z122" s="69">
        <v>3</v>
      </c>
      <c r="AA122" s="77">
        <v>6</v>
      </c>
    </row>
    <row r="123" spans="1:27" ht="15.75" customHeight="1" x14ac:dyDescent="0.2">
      <c r="B123" s="8" t="s">
        <v>126</v>
      </c>
      <c r="C123" s="89">
        <v>43</v>
      </c>
      <c r="D123" s="90">
        <v>680</v>
      </c>
      <c r="E123" s="90">
        <v>79</v>
      </c>
      <c r="F123" s="90">
        <v>601</v>
      </c>
      <c r="G123" s="91">
        <v>1327</v>
      </c>
      <c r="H123" s="90">
        <v>0</v>
      </c>
      <c r="I123" s="90">
        <v>0</v>
      </c>
      <c r="J123" s="90">
        <v>0</v>
      </c>
      <c r="K123" s="90">
        <v>0</v>
      </c>
      <c r="L123" s="91">
        <v>0</v>
      </c>
      <c r="M123" s="69">
        <v>3</v>
      </c>
      <c r="N123" s="69">
        <v>6</v>
      </c>
      <c r="O123" s="69">
        <v>0</v>
      </c>
      <c r="P123" s="69">
        <v>6</v>
      </c>
      <c r="Q123" s="77">
        <v>30</v>
      </c>
      <c r="R123" s="68">
        <v>0</v>
      </c>
      <c r="S123" s="69">
        <v>0</v>
      </c>
      <c r="T123" s="69">
        <v>0</v>
      </c>
      <c r="U123" s="69">
        <v>0</v>
      </c>
      <c r="V123" s="77">
        <v>0</v>
      </c>
      <c r="W123" s="68">
        <v>0</v>
      </c>
      <c r="X123" s="69">
        <v>0</v>
      </c>
      <c r="Y123" s="69">
        <v>0</v>
      </c>
      <c r="Z123" s="69">
        <v>0</v>
      </c>
      <c r="AA123" s="77">
        <v>0</v>
      </c>
    </row>
    <row r="124" spans="1:27" ht="15.75" customHeight="1" x14ac:dyDescent="0.2">
      <c r="B124" s="8" t="s">
        <v>127</v>
      </c>
      <c r="C124" s="89">
        <v>65</v>
      </c>
      <c r="D124" s="90">
        <v>1133</v>
      </c>
      <c r="E124" s="90">
        <v>0</v>
      </c>
      <c r="F124" s="90">
        <v>1133</v>
      </c>
      <c r="G124" s="91">
        <v>3367</v>
      </c>
      <c r="H124" s="90">
        <v>0</v>
      </c>
      <c r="I124" s="90">
        <v>0</v>
      </c>
      <c r="J124" s="90">
        <v>0</v>
      </c>
      <c r="K124" s="90">
        <v>0</v>
      </c>
      <c r="L124" s="91">
        <v>0</v>
      </c>
      <c r="M124" s="69">
        <v>2</v>
      </c>
      <c r="N124" s="69">
        <v>7</v>
      </c>
      <c r="O124" s="69">
        <v>1</v>
      </c>
      <c r="P124" s="69">
        <v>6</v>
      </c>
      <c r="Q124" s="77">
        <v>17</v>
      </c>
      <c r="R124" s="68">
        <v>1</v>
      </c>
      <c r="S124" s="69">
        <v>2</v>
      </c>
      <c r="T124" s="69">
        <v>0</v>
      </c>
      <c r="U124" s="69">
        <v>2</v>
      </c>
      <c r="V124" s="77">
        <v>9</v>
      </c>
      <c r="W124" s="68">
        <v>0</v>
      </c>
      <c r="X124" s="69">
        <v>0</v>
      </c>
      <c r="Y124" s="69">
        <v>0</v>
      </c>
      <c r="Z124" s="69">
        <v>0</v>
      </c>
      <c r="AA124" s="77">
        <v>0</v>
      </c>
    </row>
    <row r="125" spans="1:27" ht="15.75" customHeight="1" x14ac:dyDescent="0.2">
      <c r="B125" s="8" t="s">
        <v>128</v>
      </c>
      <c r="C125" s="89">
        <v>24</v>
      </c>
      <c r="D125" s="90">
        <v>217</v>
      </c>
      <c r="E125" s="90">
        <v>17</v>
      </c>
      <c r="F125" s="90">
        <v>200</v>
      </c>
      <c r="G125" s="91">
        <v>692</v>
      </c>
      <c r="H125" s="90">
        <v>0</v>
      </c>
      <c r="I125" s="90">
        <v>0</v>
      </c>
      <c r="J125" s="90">
        <v>0</v>
      </c>
      <c r="K125" s="90">
        <v>0</v>
      </c>
      <c r="L125" s="91">
        <v>0</v>
      </c>
      <c r="M125" s="69">
        <v>2</v>
      </c>
      <c r="N125" s="69">
        <v>15</v>
      </c>
      <c r="O125" s="69">
        <v>6</v>
      </c>
      <c r="P125" s="69">
        <v>9</v>
      </c>
      <c r="Q125" s="77">
        <v>13</v>
      </c>
      <c r="R125" s="68">
        <v>0</v>
      </c>
      <c r="S125" s="69">
        <v>0</v>
      </c>
      <c r="T125" s="69">
        <v>0</v>
      </c>
      <c r="U125" s="69">
        <v>0</v>
      </c>
      <c r="V125" s="77">
        <v>0</v>
      </c>
      <c r="W125" s="68">
        <v>0</v>
      </c>
      <c r="X125" s="69">
        <v>0</v>
      </c>
      <c r="Y125" s="69">
        <v>0</v>
      </c>
      <c r="Z125" s="69">
        <v>0</v>
      </c>
      <c r="AA125" s="77">
        <v>0</v>
      </c>
    </row>
    <row r="126" spans="1:27" ht="15.75" customHeight="1" x14ac:dyDescent="0.2">
      <c r="B126" s="8" t="s">
        <v>129</v>
      </c>
      <c r="C126" s="89">
        <v>23</v>
      </c>
      <c r="D126" s="90">
        <v>300</v>
      </c>
      <c r="E126" s="90">
        <v>35</v>
      </c>
      <c r="F126" s="90">
        <v>265</v>
      </c>
      <c r="G126" s="91">
        <v>388</v>
      </c>
      <c r="H126" s="90">
        <v>0</v>
      </c>
      <c r="I126" s="90">
        <v>0</v>
      </c>
      <c r="J126" s="90">
        <v>0</v>
      </c>
      <c r="K126" s="90">
        <v>0</v>
      </c>
      <c r="L126" s="91">
        <v>0</v>
      </c>
      <c r="M126" s="69">
        <v>0</v>
      </c>
      <c r="N126" s="69">
        <v>0</v>
      </c>
      <c r="O126" s="69">
        <v>0</v>
      </c>
      <c r="P126" s="69">
        <v>0</v>
      </c>
      <c r="Q126" s="77">
        <v>0</v>
      </c>
      <c r="R126" s="68">
        <v>0</v>
      </c>
      <c r="S126" s="69">
        <v>0</v>
      </c>
      <c r="T126" s="69">
        <v>0</v>
      </c>
      <c r="U126" s="69">
        <v>0</v>
      </c>
      <c r="V126" s="77">
        <v>0</v>
      </c>
      <c r="W126" s="68">
        <v>0</v>
      </c>
      <c r="X126" s="69">
        <v>0</v>
      </c>
      <c r="Y126" s="69">
        <v>0</v>
      </c>
      <c r="Z126" s="69">
        <v>0</v>
      </c>
      <c r="AA126" s="77">
        <v>0</v>
      </c>
    </row>
    <row r="127" spans="1:27" ht="15.75" customHeight="1" x14ac:dyDescent="0.2">
      <c r="B127" s="8" t="s">
        <v>130</v>
      </c>
      <c r="C127" s="89">
        <v>12</v>
      </c>
      <c r="D127" s="90">
        <v>147.5</v>
      </c>
      <c r="E127" s="90">
        <v>27</v>
      </c>
      <c r="F127" s="90">
        <v>120.5</v>
      </c>
      <c r="G127" s="91">
        <v>289</v>
      </c>
      <c r="H127" s="90">
        <v>0</v>
      </c>
      <c r="I127" s="90">
        <v>0</v>
      </c>
      <c r="J127" s="90">
        <v>0</v>
      </c>
      <c r="K127" s="90">
        <v>0</v>
      </c>
      <c r="L127" s="91">
        <v>0</v>
      </c>
      <c r="M127" s="69">
        <v>4</v>
      </c>
      <c r="N127" s="69">
        <v>20.5</v>
      </c>
      <c r="O127" s="69">
        <v>2.8</v>
      </c>
      <c r="P127" s="69">
        <v>17.700000002980232</v>
      </c>
      <c r="Q127" s="77">
        <v>61</v>
      </c>
      <c r="R127" s="68">
        <v>0</v>
      </c>
      <c r="S127" s="69">
        <v>0</v>
      </c>
      <c r="T127" s="69">
        <v>0</v>
      </c>
      <c r="U127" s="69">
        <v>0</v>
      </c>
      <c r="V127" s="77">
        <v>0</v>
      </c>
      <c r="W127" s="68">
        <v>4</v>
      </c>
      <c r="X127" s="69">
        <v>2.5</v>
      </c>
      <c r="Y127" s="69">
        <v>0.5</v>
      </c>
      <c r="Z127" s="69">
        <v>2.0000000149011612</v>
      </c>
      <c r="AA127" s="77">
        <v>7</v>
      </c>
    </row>
    <row r="128" spans="1:27" ht="15.75" customHeight="1" x14ac:dyDescent="0.2">
      <c r="B128" s="8" t="s">
        <v>131</v>
      </c>
      <c r="C128" s="89">
        <v>103</v>
      </c>
      <c r="D128" s="90">
        <v>2348</v>
      </c>
      <c r="E128" s="90">
        <v>98</v>
      </c>
      <c r="F128" s="90">
        <v>2250</v>
      </c>
      <c r="G128" s="91">
        <v>6800</v>
      </c>
      <c r="H128" s="90">
        <v>0</v>
      </c>
      <c r="I128" s="90">
        <v>0</v>
      </c>
      <c r="J128" s="90">
        <v>0</v>
      </c>
      <c r="K128" s="90">
        <v>0</v>
      </c>
      <c r="L128" s="91">
        <v>0</v>
      </c>
      <c r="M128" s="69">
        <v>0</v>
      </c>
      <c r="N128" s="69">
        <v>0</v>
      </c>
      <c r="O128" s="69">
        <v>0</v>
      </c>
      <c r="P128" s="69">
        <v>0</v>
      </c>
      <c r="Q128" s="77">
        <v>0</v>
      </c>
      <c r="R128" s="68">
        <v>0</v>
      </c>
      <c r="S128" s="69">
        <v>0</v>
      </c>
      <c r="T128" s="69">
        <v>0</v>
      </c>
      <c r="U128" s="69">
        <v>0</v>
      </c>
      <c r="V128" s="77">
        <v>0</v>
      </c>
      <c r="W128" s="68">
        <v>0</v>
      </c>
      <c r="X128" s="69">
        <v>0</v>
      </c>
      <c r="Y128" s="69">
        <v>0</v>
      </c>
      <c r="Z128" s="69">
        <v>0</v>
      </c>
      <c r="AA128" s="77">
        <v>0</v>
      </c>
    </row>
    <row r="129" spans="1:27" ht="15.75" customHeight="1" x14ac:dyDescent="0.2">
      <c r="B129" s="8" t="s">
        <v>132</v>
      </c>
      <c r="C129" s="89">
        <v>29</v>
      </c>
      <c r="D129" s="90">
        <v>713</v>
      </c>
      <c r="E129" s="90">
        <v>92.5</v>
      </c>
      <c r="F129" s="90">
        <v>620.5</v>
      </c>
      <c r="G129" s="91">
        <v>1489</v>
      </c>
      <c r="H129" s="90">
        <v>0</v>
      </c>
      <c r="I129" s="90">
        <v>0</v>
      </c>
      <c r="J129" s="90">
        <v>0</v>
      </c>
      <c r="K129" s="90">
        <v>0</v>
      </c>
      <c r="L129" s="91">
        <v>0</v>
      </c>
      <c r="M129" s="69">
        <v>26</v>
      </c>
      <c r="N129" s="69">
        <v>170</v>
      </c>
      <c r="O129" s="69">
        <v>36</v>
      </c>
      <c r="P129" s="69">
        <v>134</v>
      </c>
      <c r="Q129" s="77">
        <v>180</v>
      </c>
      <c r="R129" s="68">
        <v>0</v>
      </c>
      <c r="S129" s="69">
        <v>0</v>
      </c>
      <c r="T129" s="69">
        <v>0</v>
      </c>
      <c r="U129" s="69">
        <v>0</v>
      </c>
      <c r="V129" s="77">
        <v>0</v>
      </c>
      <c r="W129" s="68">
        <v>0</v>
      </c>
      <c r="X129" s="69">
        <v>0</v>
      </c>
      <c r="Y129" s="69">
        <v>0</v>
      </c>
      <c r="Z129" s="69">
        <v>0</v>
      </c>
      <c r="AA129" s="77">
        <v>0</v>
      </c>
    </row>
    <row r="130" spans="1:27" ht="15.75" customHeight="1" x14ac:dyDescent="0.2">
      <c r="B130" s="8" t="s">
        <v>124</v>
      </c>
      <c r="C130" s="89">
        <v>12</v>
      </c>
      <c r="D130" s="90">
        <v>171</v>
      </c>
      <c r="E130" s="90">
        <v>2</v>
      </c>
      <c r="F130" s="90">
        <v>169</v>
      </c>
      <c r="G130" s="91">
        <v>555</v>
      </c>
      <c r="H130" s="90">
        <v>1</v>
      </c>
      <c r="I130" s="90">
        <v>5</v>
      </c>
      <c r="J130" s="90">
        <v>5</v>
      </c>
      <c r="K130" s="90">
        <v>0</v>
      </c>
      <c r="L130" s="91">
        <v>0</v>
      </c>
      <c r="M130" s="69">
        <v>3</v>
      </c>
      <c r="N130" s="69">
        <v>7</v>
      </c>
      <c r="O130" s="69">
        <v>0</v>
      </c>
      <c r="P130" s="69">
        <v>7</v>
      </c>
      <c r="Q130" s="77">
        <v>25</v>
      </c>
      <c r="R130" s="68">
        <v>0</v>
      </c>
      <c r="S130" s="69">
        <v>0</v>
      </c>
      <c r="T130" s="69">
        <v>0</v>
      </c>
      <c r="U130" s="69">
        <v>0</v>
      </c>
      <c r="V130" s="77">
        <v>0</v>
      </c>
      <c r="W130" s="68">
        <v>1</v>
      </c>
      <c r="X130" s="69">
        <v>1</v>
      </c>
      <c r="Y130" s="69">
        <v>0</v>
      </c>
      <c r="Z130" s="69">
        <v>1</v>
      </c>
      <c r="AA130" s="77">
        <v>5</v>
      </c>
    </row>
    <row r="131" spans="1:27" ht="15.75" customHeight="1" x14ac:dyDescent="0.2">
      <c r="B131" s="8" t="s">
        <v>133</v>
      </c>
      <c r="C131" s="89">
        <v>73</v>
      </c>
      <c r="D131" s="90">
        <v>915</v>
      </c>
      <c r="E131" s="90">
        <v>0</v>
      </c>
      <c r="F131" s="90">
        <v>915</v>
      </c>
      <c r="G131" s="91">
        <v>2395</v>
      </c>
      <c r="H131" s="90">
        <v>0</v>
      </c>
      <c r="I131" s="90">
        <v>0</v>
      </c>
      <c r="J131" s="90">
        <v>0</v>
      </c>
      <c r="K131" s="90">
        <v>0</v>
      </c>
      <c r="L131" s="91">
        <v>0</v>
      </c>
      <c r="M131" s="69">
        <v>48</v>
      </c>
      <c r="N131" s="69">
        <v>132</v>
      </c>
      <c r="O131" s="69">
        <v>8</v>
      </c>
      <c r="P131" s="69">
        <v>124</v>
      </c>
      <c r="Q131" s="77">
        <v>701</v>
      </c>
      <c r="R131" s="68">
        <v>0</v>
      </c>
      <c r="S131" s="69">
        <v>0</v>
      </c>
      <c r="T131" s="69">
        <v>0</v>
      </c>
      <c r="U131" s="69">
        <v>0</v>
      </c>
      <c r="V131" s="77">
        <v>0</v>
      </c>
      <c r="W131" s="68">
        <v>0</v>
      </c>
      <c r="X131" s="69">
        <v>0</v>
      </c>
      <c r="Y131" s="69">
        <v>0</v>
      </c>
      <c r="Z131" s="69">
        <v>0</v>
      </c>
      <c r="AA131" s="77">
        <v>0</v>
      </c>
    </row>
    <row r="132" spans="1:27" ht="15.75" customHeight="1" x14ac:dyDescent="0.2">
      <c r="B132" s="8" t="s">
        <v>134</v>
      </c>
      <c r="C132" s="89">
        <v>19</v>
      </c>
      <c r="D132" s="90">
        <v>392</v>
      </c>
      <c r="E132" s="90">
        <v>42</v>
      </c>
      <c r="F132" s="90">
        <v>350</v>
      </c>
      <c r="G132" s="91">
        <v>545</v>
      </c>
      <c r="H132" s="90">
        <v>0</v>
      </c>
      <c r="I132" s="90">
        <v>0</v>
      </c>
      <c r="J132" s="90">
        <v>0</v>
      </c>
      <c r="K132" s="90">
        <v>0</v>
      </c>
      <c r="L132" s="91">
        <v>0</v>
      </c>
      <c r="M132" s="69">
        <v>6</v>
      </c>
      <c r="N132" s="69">
        <v>10</v>
      </c>
      <c r="O132" s="69">
        <v>0</v>
      </c>
      <c r="P132" s="69">
        <v>10</v>
      </c>
      <c r="Q132" s="77">
        <v>53</v>
      </c>
      <c r="R132" s="68">
        <v>0</v>
      </c>
      <c r="S132" s="69">
        <v>0</v>
      </c>
      <c r="T132" s="69">
        <v>0</v>
      </c>
      <c r="U132" s="69">
        <v>0</v>
      </c>
      <c r="V132" s="77">
        <v>0</v>
      </c>
      <c r="W132" s="68">
        <v>2</v>
      </c>
      <c r="X132" s="69">
        <v>1</v>
      </c>
      <c r="Y132" s="69">
        <v>0</v>
      </c>
      <c r="Z132" s="69">
        <v>1</v>
      </c>
      <c r="AA132" s="77">
        <v>4</v>
      </c>
    </row>
    <row r="133" spans="1:27" ht="15.75" customHeight="1" x14ac:dyDescent="0.2">
      <c r="B133" s="8" t="s">
        <v>135</v>
      </c>
      <c r="C133" s="89">
        <v>17</v>
      </c>
      <c r="D133" s="90">
        <v>187.1</v>
      </c>
      <c r="E133" s="90">
        <v>35</v>
      </c>
      <c r="F133" s="90">
        <v>152.09999996423721</v>
      </c>
      <c r="G133" s="91">
        <v>275</v>
      </c>
      <c r="H133" s="90">
        <v>0</v>
      </c>
      <c r="I133" s="90">
        <v>0</v>
      </c>
      <c r="J133" s="90">
        <v>0</v>
      </c>
      <c r="K133" s="90">
        <v>0</v>
      </c>
      <c r="L133" s="91">
        <v>0</v>
      </c>
      <c r="M133" s="69">
        <v>5</v>
      </c>
      <c r="N133" s="69">
        <v>28.5</v>
      </c>
      <c r="O133" s="69">
        <v>21</v>
      </c>
      <c r="P133" s="69">
        <v>7.5</v>
      </c>
      <c r="Q133" s="77">
        <v>21</v>
      </c>
      <c r="R133" s="68">
        <v>1</v>
      </c>
      <c r="S133" s="69">
        <v>2</v>
      </c>
      <c r="T133" s="69">
        <v>2</v>
      </c>
      <c r="U133" s="69">
        <v>0</v>
      </c>
      <c r="V133" s="77">
        <v>0</v>
      </c>
      <c r="W133" s="68">
        <v>0</v>
      </c>
      <c r="X133" s="69">
        <v>0</v>
      </c>
      <c r="Y133" s="69">
        <v>0</v>
      </c>
      <c r="Z133" s="69">
        <v>0</v>
      </c>
      <c r="AA133" s="77">
        <v>0</v>
      </c>
    </row>
    <row r="134" spans="1:27" ht="15.75" customHeight="1" x14ac:dyDescent="0.2">
      <c r="B134" s="8" t="s">
        <v>136</v>
      </c>
      <c r="C134" s="89">
        <v>67</v>
      </c>
      <c r="D134" s="90">
        <v>1602</v>
      </c>
      <c r="E134" s="90">
        <v>73</v>
      </c>
      <c r="F134" s="90">
        <v>1529</v>
      </c>
      <c r="G134" s="91">
        <v>2608</v>
      </c>
      <c r="H134" s="90">
        <v>0</v>
      </c>
      <c r="I134" s="90">
        <v>0</v>
      </c>
      <c r="J134" s="90">
        <v>0</v>
      </c>
      <c r="K134" s="90">
        <v>0</v>
      </c>
      <c r="L134" s="91">
        <v>0</v>
      </c>
      <c r="M134" s="69">
        <v>37</v>
      </c>
      <c r="N134" s="69">
        <v>124</v>
      </c>
      <c r="O134" s="69">
        <v>30.5</v>
      </c>
      <c r="P134" s="69">
        <v>93.5</v>
      </c>
      <c r="Q134" s="77">
        <v>354</v>
      </c>
      <c r="R134" s="68">
        <v>2</v>
      </c>
      <c r="S134" s="69">
        <v>4</v>
      </c>
      <c r="T134" s="69">
        <v>1</v>
      </c>
      <c r="U134" s="69">
        <v>3</v>
      </c>
      <c r="V134" s="77">
        <v>5</v>
      </c>
      <c r="W134" s="68">
        <v>0</v>
      </c>
      <c r="X134" s="69">
        <v>0</v>
      </c>
      <c r="Y134" s="69">
        <v>0</v>
      </c>
      <c r="Z134" s="69">
        <v>0</v>
      </c>
      <c r="AA134" s="77">
        <v>0</v>
      </c>
    </row>
    <row r="135" spans="1:27" ht="15.75" customHeight="1" x14ac:dyDescent="0.2">
      <c r="B135" s="8" t="s">
        <v>137</v>
      </c>
      <c r="C135" s="89">
        <v>4</v>
      </c>
      <c r="D135" s="90">
        <v>73</v>
      </c>
      <c r="E135" s="90">
        <v>0</v>
      </c>
      <c r="F135" s="90">
        <v>73</v>
      </c>
      <c r="G135" s="91">
        <v>239</v>
      </c>
      <c r="H135" s="90">
        <v>0</v>
      </c>
      <c r="I135" s="90">
        <v>0</v>
      </c>
      <c r="J135" s="90">
        <v>0</v>
      </c>
      <c r="K135" s="90">
        <v>0</v>
      </c>
      <c r="L135" s="91">
        <v>0</v>
      </c>
      <c r="M135" s="69">
        <v>0</v>
      </c>
      <c r="N135" s="69">
        <v>0</v>
      </c>
      <c r="O135" s="69">
        <v>0</v>
      </c>
      <c r="P135" s="69">
        <v>0</v>
      </c>
      <c r="Q135" s="77">
        <v>0</v>
      </c>
      <c r="R135" s="68">
        <v>0</v>
      </c>
      <c r="S135" s="69">
        <v>0</v>
      </c>
      <c r="T135" s="69">
        <v>0</v>
      </c>
      <c r="U135" s="69">
        <v>0</v>
      </c>
      <c r="V135" s="77">
        <v>0</v>
      </c>
      <c r="W135" s="68">
        <v>0</v>
      </c>
      <c r="X135" s="69">
        <v>0</v>
      </c>
      <c r="Y135" s="69">
        <v>0</v>
      </c>
      <c r="Z135" s="69">
        <v>0</v>
      </c>
      <c r="AA135" s="77">
        <v>0</v>
      </c>
    </row>
    <row r="136" spans="1:27" ht="15.75" customHeight="1" x14ac:dyDescent="0.2">
      <c r="B136" s="8" t="s">
        <v>138</v>
      </c>
      <c r="C136" s="89">
        <v>10</v>
      </c>
      <c r="D136" s="90">
        <v>67</v>
      </c>
      <c r="E136" s="90">
        <v>1</v>
      </c>
      <c r="F136" s="90">
        <v>66</v>
      </c>
      <c r="G136" s="91">
        <v>118</v>
      </c>
      <c r="H136" s="90">
        <v>0</v>
      </c>
      <c r="I136" s="90">
        <v>0</v>
      </c>
      <c r="J136" s="90">
        <v>0</v>
      </c>
      <c r="K136" s="90">
        <v>0</v>
      </c>
      <c r="L136" s="91">
        <v>0</v>
      </c>
      <c r="M136" s="69">
        <v>43</v>
      </c>
      <c r="N136" s="69">
        <v>142</v>
      </c>
      <c r="O136" s="69">
        <v>10</v>
      </c>
      <c r="P136" s="69">
        <v>132</v>
      </c>
      <c r="Q136" s="77">
        <v>268</v>
      </c>
      <c r="R136" s="68">
        <v>0</v>
      </c>
      <c r="S136" s="69">
        <v>0</v>
      </c>
      <c r="T136" s="69">
        <v>0</v>
      </c>
      <c r="U136" s="69">
        <v>0</v>
      </c>
      <c r="V136" s="77">
        <v>0</v>
      </c>
      <c r="W136" s="68">
        <v>4</v>
      </c>
      <c r="X136" s="69">
        <v>13</v>
      </c>
      <c r="Y136" s="69">
        <v>5</v>
      </c>
      <c r="Z136" s="69">
        <v>8</v>
      </c>
      <c r="AA136" s="77">
        <v>19</v>
      </c>
    </row>
    <row r="137" spans="1:27" ht="15.75" customHeight="1" x14ac:dyDescent="0.2">
      <c r="A137" s="1" t="s">
        <v>139</v>
      </c>
      <c r="B137" s="8" t="s">
        <v>12</v>
      </c>
      <c r="C137" s="79">
        <v>251</v>
      </c>
      <c r="D137" s="80">
        <v>6537</v>
      </c>
      <c r="E137" s="80">
        <v>340</v>
      </c>
      <c r="F137" s="80">
        <v>6197</v>
      </c>
      <c r="G137" s="81">
        <v>15126</v>
      </c>
      <c r="H137" s="80">
        <v>0</v>
      </c>
      <c r="I137" s="80">
        <v>0</v>
      </c>
      <c r="J137" s="80">
        <v>0</v>
      </c>
      <c r="K137" s="80">
        <v>0</v>
      </c>
      <c r="L137" s="81">
        <v>0</v>
      </c>
      <c r="M137" s="80">
        <v>6</v>
      </c>
      <c r="N137" s="80">
        <v>77</v>
      </c>
      <c r="O137" s="80">
        <v>11</v>
      </c>
      <c r="P137" s="80">
        <v>66</v>
      </c>
      <c r="Q137" s="81">
        <v>165</v>
      </c>
      <c r="R137" s="79">
        <v>0</v>
      </c>
      <c r="S137" s="80">
        <v>0</v>
      </c>
      <c r="T137" s="80">
        <v>0</v>
      </c>
      <c r="U137" s="80">
        <v>0</v>
      </c>
      <c r="V137" s="81">
        <v>0</v>
      </c>
      <c r="W137" s="79">
        <v>1</v>
      </c>
      <c r="X137" s="80">
        <v>20</v>
      </c>
      <c r="Y137" s="80">
        <v>0</v>
      </c>
      <c r="Z137" s="80">
        <v>20</v>
      </c>
      <c r="AA137" s="81">
        <v>20</v>
      </c>
    </row>
    <row r="138" spans="1:27" ht="15.75" customHeight="1" x14ac:dyDescent="0.2">
      <c r="B138" s="8" t="s">
        <v>140</v>
      </c>
      <c r="C138" s="89">
        <v>74</v>
      </c>
      <c r="D138" s="90">
        <v>1352</v>
      </c>
      <c r="E138" s="90">
        <v>48</v>
      </c>
      <c r="F138" s="90">
        <v>1304</v>
      </c>
      <c r="G138" s="91">
        <v>4374</v>
      </c>
      <c r="H138" s="90">
        <v>0</v>
      </c>
      <c r="I138" s="90">
        <v>0</v>
      </c>
      <c r="J138" s="90">
        <v>0</v>
      </c>
      <c r="K138" s="90">
        <v>0</v>
      </c>
      <c r="L138" s="91">
        <v>0</v>
      </c>
      <c r="M138" s="69">
        <v>3</v>
      </c>
      <c r="N138" s="69">
        <v>43</v>
      </c>
      <c r="O138" s="69">
        <v>0</v>
      </c>
      <c r="P138" s="69">
        <v>43</v>
      </c>
      <c r="Q138" s="77">
        <v>130</v>
      </c>
      <c r="R138" s="68">
        <v>0</v>
      </c>
      <c r="S138" s="69">
        <v>0</v>
      </c>
      <c r="T138" s="69">
        <v>0</v>
      </c>
      <c r="U138" s="69">
        <v>0</v>
      </c>
      <c r="V138" s="77">
        <v>0</v>
      </c>
      <c r="W138" s="68">
        <v>1</v>
      </c>
      <c r="X138" s="69">
        <v>20</v>
      </c>
      <c r="Y138" s="69">
        <v>0</v>
      </c>
      <c r="Z138" s="69">
        <v>20</v>
      </c>
      <c r="AA138" s="77">
        <v>20</v>
      </c>
    </row>
    <row r="139" spans="1:27" ht="15.75" customHeight="1" x14ac:dyDescent="0.2">
      <c r="B139" s="8" t="s">
        <v>141</v>
      </c>
      <c r="C139" s="89">
        <v>0</v>
      </c>
      <c r="D139" s="90">
        <v>0</v>
      </c>
      <c r="E139" s="90">
        <v>0</v>
      </c>
      <c r="F139" s="90">
        <v>0</v>
      </c>
      <c r="G139" s="91">
        <v>0</v>
      </c>
      <c r="H139" s="90">
        <v>0</v>
      </c>
      <c r="I139" s="90">
        <v>0</v>
      </c>
      <c r="J139" s="90">
        <v>0</v>
      </c>
      <c r="K139" s="90">
        <v>0</v>
      </c>
      <c r="L139" s="91">
        <v>0</v>
      </c>
      <c r="M139" s="69">
        <v>0</v>
      </c>
      <c r="N139" s="69">
        <v>0</v>
      </c>
      <c r="O139" s="69">
        <v>0</v>
      </c>
      <c r="P139" s="69">
        <v>0</v>
      </c>
      <c r="Q139" s="77">
        <v>0</v>
      </c>
      <c r="R139" s="68">
        <v>0</v>
      </c>
      <c r="S139" s="69">
        <v>0</v>
      </c>
      <c r="T139" s="69">
        <v>0</v>
      </c>
      <c r="U139" s="69">
        <v>0</v>
      </c>
      <c r="V139" s="77">
        <v>0</v>
      </c>
      <c r="W139" s="68">
        <v>0</v>
      </c>
      <c r="X139" s="69">
        <v>0</v>
      </c>
      <c r="Y139" s="69">
        <v>0</v>
      </c>
      <c r="Z139" s="69">
        <v>0</v>
      </c>
      <c r="AA139" s="77">
        <v>0</v>
      </c>
    </row>
    <row r="140" spans="1:27" ht="15.75" customHeight="1" x14ac:dyDescent="0.2">
      <c r="B140" s="8" t="s">
        <v>142</v>
      </c>
      <c r="C140" s="89">
        <v>15</v>
      </c>
      <c r="D140" s="90">
        <v>173</v>
      </c>
      <c r="E140" s="90">
        <v>17</v>
      </c>
      <c r="F140" s="90">
        <v>156</v>
      </c>
      <c r="G140" s="91">
        <v>447</v>
      </c>
      <c r="H140" s="90">
        <v>0</v>
      </c>
      <c r="I140" s="90">
        <v>0</v>
      </c>
      <c r="J140" s="90">
        <v>0</v>
      </c>
      <c r="K140" s="90">
        <v>0</v>
      </c>
      <c r="L140" s="91">
        <v>0</v>
      </c>
      <c r="M140" s="69">
        <v>0</v>
      </c>
      <c r="N140" s="69">
        <v>0</v>
      </c>
      <c r="O140" s="69">
        <v>0</v>
      </c>
      <c r="P140" s="69">
        <v>0</v>
      </c>
      <c r="Q140" s="77">
        <v>0</v>
      </c>
      <c r="R140" s="68">
        <v>0</v>
      </c>
      <c r="S140" s="69">
        <v>0</v>
      </c>
      <c r="T140" s="69">
        <v>0</v>
      </c>
      <c r="U140" s="69">
        <v>0</v>
      </c>
      <c r="V140" s="77">
        <v>0</v>
      </c>
      <c r="W140" s="68">
        <v>0</v>
      </c>
      <c r="X140" s="69">
        <v>0</v>
      </c>
      <c r="Y140" s="69">
        <v>0</v>
      </c>
      <c r="Z140" s="69">
        <v>0</v>
      </c>
      <c r="AA140" s="77">
        <v>0</v>
      </c>
    </row>
    <row r="141" spans="1:27" ht="15.75" customHeight="1" x14ac:dyDescent="0.2">
      <c r="B141" s="8" t="s">
        <v>143</v>
      </c>
      <c r="C141" s="89">
        <v>35</v>
      </c>
      <c r="D141" s="90">
        <v>930</v>
      </c>
      <c r="E141" s="90">
        <v>132</v>
      </c>
      <c r="F141" s="90">
        <v>798</v>
      </c>
      <c r="G141" s="91">
        <v>1471</v>
      </c>
      <c r="H141" s="90">
        <v>0</v>
      </c>
      <c r="I141" s="90">
        <v>0</v>
      </c>
      <c r="J141" s="90">
        <v>0</v>
      </c>
      <c r="K141" s="90">
        <v>0</v>
      </c>
      <c r="L141" s="91">
        <v>0</v>
      </c>
      <c r="M141" s="69">
        <v>0</v>
      </c>
      <c r="N141" s="69">
        <v>0</v>
      </c>
      <c r="O141" s="69">
        <v>0</v>
      </c>
      <c r="P141" s="69">
        <v>0</v>
      </c>
      <c r="Q141" s="77">
        <v>0</v>
      </c>
      <c r="R141" s="68">
        <v>0</v>
      </c>
      <c r="S141" s="69">
        <v>0</v>
      </c>
      <c r="T141" s="69">
        <v>0</v>
      </c>
      <c r="U141" s="69">
        <v>0</v>
      </c>
      <c r="V141" s="77">
        <v>0</v>
      </c>
      <c r="W141" s="68">
        <v>0</v>
      </c>
      <c r="X141" s="69">
        <v>0</v>
      </c>
      <c r="Y141" s="69">
        <v>0</v>
      </c>
      <c r="Z141" s="69">
        <v>0</v>
      </c>
      <c r="AA141" s="77">
        <v>0</v>
      </c>
    </row>
    <row r="142" spans="1:27" ht="15.75" customHeight="1" x14ac:dyDescent="0.2">
      <c r="B142" s="8" t="s">
        <v>144</v>
      </c>
      <c r="C142" s="89">
        <v>10</v>
      </c>
      <c r="D142" s="90">
        <v>211</v>
      </c>
      <c r="E142" s="90">
        <v>30</v>
      </c>
      <c r="F142" s="90">
        <v>181</v>
      </c>
      <c r="G142" s="91">
        <v>620</v>
      </c>
      <c r="H142" s="90">
        <v>0</v>
      </c>
      <c r="I142" s="90">
        <v>0</v>
      </c>
      <c r="J142" s="90">
        <v>0</v>
      </c>
      <c r="K142" s="90">
        <v>0</v>
      </c>
      <c r="L142" s="91">
        <v>0</v>
      </c>
      <c r="M142" s="69">
        <v>0</v>
      </c>
      <c r="N142" s="69">
        <v>0</v>
      </c>
      <c r="O142" s="69">
        <v>0</v>
      </c>
      <c r="P142" s="69">
        <v>0</v>
      </c>
      <c r="Q142" s="77">
        <v>0</v>
      </c>
      <c r="R142" s="68">
        <v>0</v>
      </c>
      <c r="S142" s="69">
        <v>0</v>
      </c>
      <c r="T142" s="69">
        <v>0</v>
      </c>
      <c r="U142" s="69">
        <v>0</v>
      </c>
      <c r="V142" s="77">
        <v>0</v>
      </c>
      <c r="W142" s="68">
        <v>0</v>
      </c>
      <c r="X142" s="69">
        <v>0</v>
      </c>
      <c r="Y142" s="69">
        <v>0</v>
      </c>
      <c r="Z142" s="69">
        <v>0</v>
      </c>
      <c r="AA142" s="77">
        <v>0</v>
      </c>
    </row>
    <row r="143" spans="1:27" ht="15.75" customHeight="1" x14ac:dyDescent="0.2">
      <c r="B143" s="8" t="s">
        <v>145</v>
      </c>
      <c r="C143" s="89">
        <v>55</v>
      </c>
      <c r="D143" s="90">
        <v>938</v>
      </c>
      <c r="E143" s="90">
        <v>16</v>
      </c>
      <c r="F143" s="90">
        <v>922</v>
      </c>
      <c r="G143" s="91">
        <v>3147</v>
      </c>
      <c r="H143" s="90">
        <v>0</v>
      </c>
      <c r="I143" s="90">
        <v>0</v>
      </c>
      <c r="J143" s="90">
        <v>0</v>
      </c>
      <c r="K143" s="90">
        <v>0</v>
      </c>
      <c r="L143" s="91">
        <v>0</v>
      </c>
      <c r="M143" s="69">
        <v>0</v>
      </c>
      <c r="N143" s="69">
        <v>0</v>
      </c>
      <c r="O143" s="69">
        <v>0</v>
      </c>
      <c r="P143" s="69">
        <v>0</v>
      </c>
      <c r="Q143" s="77">
        <v>0</v>
      </c>
      <c r="R143" s="68">
        <v>0</v>
      </c>
      <c r="S143" s="69">
        <v>0</v>
      </c>
      <c r="T143" s="69">
        <v>0</v>
      </c>
      <c r="U143" s="69">
        <v>0</v>
      </c>
      <c r="V143" s="77">
        <v>0</v>
      </c>
      <c r="W143" s="68">
        <v>0</v>
      </c>
      <c r="X143" s="69">
        <v>0</v>
      </c>
      <c r="Y143" s="69">
        <v>0</v>
      </c>
      <c r="Z143" s="69">
        <v>0</v>
      </c>
      <c r="AA143" s="77">
        <v>0</v>
      </c>
    </row>
    <row r="144" spans="1:27" ht="15.75" customHeight="1" x14ac:dyDescent="0.2">
      <c r="B144" s="8" t="s">
        <v>146</v>
      </c>
      <c r="C144" s="89">
        <v>6</v>
      </c>
      <c r="D144" s="90">
        <v>493</v>
      </c>
      <c r="E144" s="90">
        <v>50</v>
      </c>
      <c r="F144" s="90">
        <v>443</v>
      </c>
      <c r="G144" s="91">
        <v>308</v>
      </c>
      <c r="H144" s="90">
        <v>0</v>
      </c>
      <c r="I144" s="90">
        <v>0</v>
      </c>
      <c r="J144" s="90">
        <v>0</v>
      </c>
      <c r="K144" s="90">
        <v>0</v>
      </c>
      <c r="L144" s="91">
        <v>0</v>
      </c>
      <c r="M144" s="69">
        <v>0</v>
      </c>
      <c r="N144" s="69">
        <v>0</v>
      </c>
      <c r="O144" s="69">
        <v>0</v>
      </c>
      <c r="P144" s="69">
        <v>0</v>
      </c>
      <c r="Q144" s="77">
        <v>0</v>
      </c>
      <c r="R144" s="68">
        <v>0</v>
      </c>
      <c r="S144" s="69">
        <v>0</v>
      </c>
      <c r="T144" s="69">
        <v>0</v>
      </c>
      <c r="U144" s="69">
        <v>0</v>
      </c>
      <c r="V144" s="77">
        <v>0</v>
      </c>
      <c r="W144" s="68">
        <v>0</v>
      </c>
      <c r="X144" s="69">
        <v>0</v>
      </c>
      <c r="Y144" s="69">
        <v>0</v>
      </c>
      <c r="Z144" s="69">
        <v>0</v>
      </c>
      <c r="AA144" s="77">
        <v>0</v>
      </c>
    </row>
    <row r="145" spans="1:27" ht="15.75" customHeight="1" x14ac:dyDescent="0.2">
      <c r="B145" s="8" t="s">
        <v>147</v>
      </c>
      <c r="C145" s="89">
        <v>9</v>
      </c>
      <c r="D145" s="90">
        <v>380</v>
      </c>
      <c r="E145" s="90">
        <v>12</v>
      </c>
      <c r="F145" s="90">
        <v>368</v>
      </c>
      <c r="G145" s="91">
        <v>477</v>
      </c>
      <c r="H145" s="90">
        <v>0</v>
      </c>
      <c r="I145" s="90">
        <v>0</v>
      </c>
      <c r="J145" s="90">
        <v>0</v>
      </c>
      <c r="K145" s="90">
        <v>0</v>
      </c>
      <c r="L145" s="91">
        <v>0</v>
      </c>
      <c r="M145" s="69">
        <v>0</v>
      </c>
      <c r="N145" s="69">
        <v>0</v>
      </c>
      <c r="O145" s="69">
        <v>0</v>
      </c>
      <c r="P145" s="69">
        <v>0</v>
      </c>
      <c r="Q145" s="77">
        <v>0</v>
      </c>
      <c r="R145" s="68">
        <v>0</v>
      </c>
      <c r="S145" s="69">
        <v>0</v>
      </c>
      <c r="T145" s="69">
        <v>0</v>
      </c>
      <c r="U145" s="69">
        <v>0</v>
      </c>
      <c r="V145" s="77">
        <v>0</v>
      </c>
      <c r="W145" s="68">
        <v>0</v>
      </c>
      <c r="X145" s="69">
        <v>0</v>
      </c>
      <c r="Y145" s="69">
        <v>0</v>
      </c>
      <c r="Z145" s="69">
        <v>0</v>
      </c>
      <c r="AA145" s="77">
        <v>0</v>
      </c>
    </row>
    <row r="146" spans="1:27" ht="15.75" customHeight="1" x14ac:dyDescent="0.2">
      <c r="B146" s="8" t="s">
        <v>148</v>
      </c>
      <c r="C146" s="89">
        <v>1</v>
      </c>
      <c r="D146" s="90">
        <v>100</v>
      </c>
      <c r="E146" s="90">
        <v>20</v>
      </c>
      <c r="F146" s="90">
        <v>80</v>
      </c>
      <c r="G146" s="91">
        <v>90</v>
      </c>
      <c r="H146" s="90">
        <v>0</v>
      </c>
      <c r="I146" s="90">
        <v>0</v>
      </c>
      <c r="J146" s="90">
        <v>0</v>
      </c>
      <c r="K146" s="90">
        <v>0</v>
      </c>
      <c r="L146" s="91">
        <v>0</v>
      </c>
      <c r="M146" s="69">
        <v>0</v>
      </c>
      <c r="N146" s="69">
        <v>0</v>
      </c>
      <c r="O146" s="69">
        <v>0</v>
      </c>
      <c r="P146" s="69">
        <v>0</v>
      </c>
      <c r="Q146" s="77">
        <v>0</v>
      </c>
      <c r="R146" s="68">
        <v>0</v>
      </c>
      <c r="S146" s="69">
        <v>0</v>
      </c>
      <c r="T146" s="69">
        <v>0</v>
      </c>
      <c r="U146" s="69">
        <v>0</v>
      </c>
      <c r="V146" s="77">
        <v>0</v>
      </c>
      <c r="W146" s="68">
        <v>0</v>
      </c>
      <c r="X146" s="69">
        <v>0</v>
      </c>
      <c r="Y146" s="69">
        <v>0</v>
      </c>
      <c r="Z146" s="69">
        <v>0</v>
      </c>
      <c r="AA146" s="77">
        <v>0</v>
      </c>
    </row>
    <row r="147" spans="1:27" ht="15.75" customHeight="1" x14ac:dyDescent="0.2">
      <c r="B147" s="8" t="s">
        <v>149</v>
      </c>
      <c r="C147" s="89">
        <v>44</v>
      </c>
      <c r="D147" s="90">
        <v>1930</v>
      </c>
      <c r="E147" s="90">
        <v>10</v>
      </c>
      <c r="F147" s="90">
        <v>1920</v>
      </c>
      <c r="G147" s="91">
        <v>4162</v>
      </c>
      <c r="H147" s="90">
        <v>0</v>
      </c>
      <c r="I147" s="90">
        <v>0</v>
      </c>
      <c r="J147" s="90">
        <v>0</v>
      </c>
      <c r="K147" s="90">
        <v>0</v>
      </c>
      <c r="L147" s="91">
        <v>0</v>
      </c>
      <c r="M147" s="69">
        <v>3</v>
      </c>
      <c r="N147" s="69">
        <v>34</v>
      </c>
      <c r="O147" s="69">
        <v>11</v>
      </c>
      <c r="P147" s="69">
        <v>23</v>
      </c>
      <c r="Q147" s="77">
        <v>35</v>
      </c>
      <c r="R147" s="68">
        <v>0</v>
      </c>
      <c r="S147" s="69">
        <v>0</v>
      </c>
      <c r="T147" s="69">
        <v>0</v>
      </c>
      <c r="U147" s="69">
        <v>0</v>
      </c>
      <c r="V147" s="77">
        <v>0</v>
      </c>
      <c r="W147" s="68">
        <v>0</v>
      </c>
      <c r="X147" s="69">
        <v>0</v>
      </c>
      <c r="Y147" s="69">
        <v>0</v>
      </c>
      <c r="Z147" s="69">
        <v>0</v>
      </c>
      <c r="AA147" s="77">
        <v>0</v>
      </c>
    </row>
    <row r="148" spans="1:27" ht="15.75" customHeight="1" x14ac:dyDescent="0.2">
      <c r="B148" s="8" t="s">
        <v>150</v>
      </c>
      <c r="C148" s="89">
        <v>1</v>
      </c>
      <c r="D148" s="90">
        <v>10</v>
      </c>
      <c r="E148" s="90">
        <v>0</v>
      </c>
      <c r="F148" s="90">
        <v>10</v>
      </c>
      <c r="G148" s="91">
        <v>5</v>
      </c>
      <c r="H148" s="90">
        <v>0</v>
      </c>
      <c r="I148" s="90">
        <v>0</v>
      </c>
      <c r="J148" s="90">
        <v>0</v>
      </c>
      <c r="K148" s="90">
        <v>0</v>
      </c>
      <c r="L148" s="91">
        <v>0</v>
      </c>
      <c r="M148" s="69">
        <v>0</v>
      </c>
      <c r="N148" s="69">
        <v>0</v>
      </c>
      <c r="O148" s="69">
        <v>0</v>
      </c>
      <c r="P148" s="69">
        <v>0</v>
      </c>
      <c r="Q148" s="77">
        <v>0</v>
      </c>
      <c r="R148" s="68">
        <v>0</v>
      </c>
      <c r="S148" s="69">
        <v>0</v>
      </c>
      <c r="T148" s="69">
        <v>0</v>
      </c>
      <c r="U148" s="69">
        <v>0</v>
      </c>
      <c r="V148" s="77">
        <v>0</v>
      </c>
      <c r="W148" s="68">
        <v>0</v>
      </c>
      <c r="X148" s="69">
        <v>0</v>
      </c>
      <c r="Y148" s="69">
        <v>0</v>
      </c>
      <c r="Z148" s="69">
        <v>0</v>
      </c>
      <c r="AA148" s="77">
        <v>0</v>
      </c>
    </row>
    <row r="149" spans="1:27" ht="15.75" customHeight="1" x14ac:dyDescent="0.2">
      <c r="B149" s="8" t="s">
        <v>151</v>
      </c>
      <c r="C149" s="89">
        <v>1</v>
      </c>
      <c r="D149" s="90">
        <v>20</v>
      </c>
      <c r="E149" s="90">
        <v>5</v>
      </c>
      <c r="F149" s="90">
        <v>15</v>
      </c>
      <c r="G149" s="91">
        <v>25</v>
      </c>
      <c r="H149" s="90">
        <v>0</v>
      </c>
      <c r="I149" s="90">
        <v>0</v>
      </c>
      <c r="J149" s="90">
        <v>0</v>
      </c>
      <c r="K149" s="90">
        <v>0</v>
      </c>
      <c r="L149" s="91">
        <v>0</v>
      </c>
      <c r="M149" s="69">
        <v>0</v>
      </c>
      <c r="N149" s="69">
        <v>0</v>
      </c>
      <c r="O149" s="69">
        <v>0</v>
      </c>
      <c r="P149" s="69">
        <v>0</v>
      </c>
      <c r="Q149" s="77">
        <v>0</v>
      </c>
      <c r="R149" s="68">
        <v>0</v>
      </c>
      <c r="S149" s="69">
        <v>0</v>
      </c>
      <c r="T149" s="69">
        <v>0</v>
      </c>
      <c r="U149" s="69">
        <v>0</v>
      </c>
      <c r="V149" s="77">
        <v>0</v>
      </c>
      <c r="W149" s="68">
        <v>0</v>
      </c>
      <c r="X149" s="69">
        <v>0</v>
      </c>
      <c r="Y149" s="69">
        <v>0</v>
      </c>
      <c r="Z149" s="69">
        <v>0</v>
      </c>
      <c r="AA149" s="77">
        <v>0</v>
      </c>
    </row>
    <row r="150" spans="1:27" ht="15.75" customHeight="1" x14ac:dyDescent="0.2">
      <c r="A150" s="1" t="s">
        <v>152</v>
      </c>
      <c r="B150" s="8" t="s">
        <v>12</v>
      </c>
      <c r="C150" s="80">
        <v>4</v>
      </c>
      <c r="D150" s="80">
        <v>125</v>
      </c>
      <c r="E150" s="80">
        <v>4</v>
      </c>
      <c r="F150" s="80">
        <v>121</v>
      </c>
      <c r="G150" s="81">
        <v>181</v>
      </c>
      <c r="H150" s="80">
        <v>0</v>
      </c>
      <c r="I150" s="80">
        <v>0</v>
      </c>
      <c r="J150" s="80">
        <v>0</v>
      </c>
      <c r="K150" s="80">
        <v>0</v>
      </c>
      <c r="L150" s="81">
        <v>0</v>
      </c>
      <c r="M150" s="80">
        <v>0</v>
      </c>
      <c r="N150" s="80">
        <v>0</v>
      </c>
      <c r="O150" s="80">
        <v>0</v>
      </c>
      <c r="P150" s="80">
        <v>0</v>
      </c>
      <c r="Q150" s="81">
        <v>0</v>
      </c>
      <c r="R150" s="79">
        <v>0</v>
      </c>
      <c r="S150" s="80">
        <v>0</v>
      </c>
      <c r="T150" s="80">
        <v>0</v>
      </c>
      <c r="U150" s="80">
        <v>0</v>
      </c>
      <c r="V150" s="81">
        <v>0</v>
      </c>
      <c r="W150" s="79">
        <v>0</v>
      </c>
      <c r="X150" s="80">
        <v>0</v>
      </c>
      <c r="Y150" s="80">
        <v>0</v>
      </c>
      <c r="Z150" s="80">
        <v>0</v>
      </c>
      <c r="AA150" s="81">
        <v>0</v>
      </c>
    </row>
    <row r="151" spans="1:27" ht="15.75" customHeight="1" x14ac:dyDescent="0.2">
      <c r="B151" s="8" t="s">
        <v>153</v>
      </c>
      <c r="C151" s="89">
        <v>0</v>
      </c>
      <c r="D151" s="90">
        <v>0</v>
      </c>
      <c r="E151" s="90">
        <v>0</v>
      </c>
      <c r="F151" s="90">
        <v>0</v>
      </c>
      <c r="G151" s="91">
        <v>0</v>
      </c>
      <c r="H151" s="90">
        <v>0</v>
      </c>
      <c r="I151" s="90">
        <v>0</v>
      </c>
      <c r="J151" s="90">
        <v>0</v>
      </c>
      <c r="K151" s="90">
        <v>0</v>
      </c>
      <c r="L151" s="91">
        <v>0</v>
      </c>
      <c r="M151" s="69">
        <v>0</v>
      </c>
      <c r="N151" s="69">
        <v>0</v>
      </c>
      <c r="O151" s="69">
        <v>0</v>
      </c>
      <c r="P151" s="69">
        <v>0</v>
      </c>
      <c r="Q151" s="77">
        <v>0</v>
      </c>
      <c r="R151" s="68">
        <v>0</v>
      </c>
      <c r="S151" s="69">
        <v>0</v>
      </c>
      <c r="T151" s="69">
        <v>0</v>
      </c>
      <c r="U151" s="69">
        <v>0</v>
      </c>
      <c r="V151" s="77">
        <v>0</v>
      </c>
      <c r="W151" s="68">
        <v>0</v>
      </c>
      <c r="X151" s="69">
        <v>0</v>
      </c>
      <c r="Y151" s="69">
        <v>0</v>
      </c>
      <c r="Z151" s="69">
        <v>0</v>
      </c>
      <c r="AA151" s="77">
        <v>0</v>
      </c>
    </row>
    <row r="152" spans="1:27" ht="15.75" customHeight="1" x14ac:dyDescent="0.2">
      <c r="B152" s="8" t="s">
        <v>154</v>
      </c>
      <c r="C152" s="89">
        <v>0</v>
      </c>
      <c r="D152" s="90">
        <v>0</v>
      </c>
      <c r="E152" s="90">
        <v>0</v>
      </c>
      <c r="F152" s="90">
        <v>0</v>
      </c>
      <c r="G152" s="91">
        <v>0</v>
      </c>
      <c r="H152" s="90">
        <v>0</v>
      </c>
      <c r="I152" s="90">
        <v>0</v>
      </c>
      <c r="J152" s="90">
        <v>0</v>
      </c>
      <c r="K152" s="90">
        <v>0</v>
      </c>
      <c r="L152" s="91">
        <v>0</v>
      </c>
      <c r="M152" s="69">
        <v>0</v>
      </c>
      <c r="N152" s="69">
        <v>0</v>
      </c>
      <c r="O152" s="69">
        <v>0</v>
      </c>
      <c r="P152" s="69">
        <v>0</v>
      </c>
      <c r="Q152" s="77">
        <v>0</v>
      </c>
      <c r="R152" s="68">
        <v>0</v>
      </c>
      <c r="S152" s="69">
        <v>0</v>
      </c>
      <c r="T152" s="69">
        <v>0</v>
      </c>
      <c r="U152" s="69">
        <v>0</v>
      </c>
      <c r="V152" s="77">
        <v>0</v>
      </c>
      <c r="W152" s="68">
        <v>0</v>
      </c>
      <c r="X152" s="69">
        <v>0</v>
      </c>
      <c r="Y152" s="69">
        <v>0</v>
      </c>
      <c r="Z152" s="69">
        <v>0</v>
      </c>
      <c r="AA152" s="77">
        <v>0</v>
      </c>
    </row>
    <row r="153" spans="1:27" ht="15.75" customHeight="1" x14ac:dyDescent="0.2">
      <c r="B153" s="8" t="s">
        <v>155</v>
      </c>
      <c r="C153" s="89">
        <v>3</v>
      </c>
      <c r="D153" s="90">
        <v>118</v>
      </c>
      <c r="E153" s="90">
        <v>0</v>
      </c>
      <c r="F153" s="90">
        <v>118</v>
      </c>
      <c r="G153" s="91">
        <v>168</v>
      </c>
      <c r="H153" s="90">
        <v>0</v>
      </c>
      <c r="I153" s="90">
        <v>0</v>
      </c>
      <c r="J153" s="90">
        <v>0</v>
      </c>
      <c r="K153" s="90">
        <v>0</v>
      </c>
      <c r="L153" s="91">
        <v>0</v>
      </c>
      <c r="M153" s="69">
        <v>0</v>
      </c>
      <c r="N153" s="69">
        <v>0</v>
      </c>
      <c r="O153" s="69">
        <v>0</v>
      </c>
      <c r="P153" s="69">
        <v>0</v>
      </c>
      <c r="Q153" s="77">
        <v>0</v>
      </c>
      <c r="R153" s="68">
        <v>0</v>
      </c>
      <c r="S153" s="69">
        <v>0</v>
      </c>
      <c r="T153" s="69">
        <v>0</v>
      </c>
      <c r="U153" s="69">
        <v>0</v>
      </c>
      <c r="V153" s="77">
        <v>0</v>
      </c>
      <c r="W153" s="68">
        <v>0</v>
      </c>
      <c r="X153" s="69">
        <v>0</v>
      </c>
      <c r="Y153" s="69">
        <v>0</v>
      </c>
      <c r="Z153" s="69">
        <v>0</v>
      </c>
      <c r="AA153" s="77">
        <v>0</v>
      </c>
    </row>
    <row r="154" spans="1:27" ht="15.75" customHeight="1" x14ac:dyDescent="0.2">
      <c r="B154" s="8" t="s">
        <v>156</v>
      </c>
      <c r="C154" s="89">
        <v>0</v>
      </c>
      <c r="D154" s="90">
        <v>0</v>
      </c>
      <c r="E154" s="90">
        <v>0</v>
      </c>
      <c r="F154" s="90">
        <v>0</v>
      </c>
      <c r="G154" s="91">
        <v>0</v>
      </c>
      <c r="H154" s="90">
        <v>0</v>
      </c>
      <c r="I154" s="90">
        <v>0</v>
      </c>
      <c r="J154" s="90">
        <v>0</v>
      </c>
      <c r="K154" s="90">
        <v>0</v>
      </c>
      <c r="L154" s="91">
        <v>0</v>
      </c>
      <c r="M154" s="69">
        <v>0</v>
      </c>
      <c r="N154" s="69">
        <v>0</v>
      </c>
      <c r="O154" s="69">
        <v>0</v>
      </c>
      <c r="P154" s="69">
        <v>0</v>
      </c>
      <c r="Q154" s="77">
        <v>0</v>
      </c>
      <c r="R154" s="68">
        <v>0</v>
      </c>
      <c r="S154" s="69">
        <v>0</v>
      </c>
      <c r="T154" s="69">
        <v>0</v>
      </c>
      <c r="U154" s="69">
        <v>0</v>
      </c>
      <c r="V154" s="77">
        <v>0</v>
      </c>
      <c r="W154" s="68">
        <v>0</v>
      </c>
      <c r="X154" s="69">
        <v>0</v>
      </c>
      <c r="Y154" s="69">
        <v>0</v>
      </c>
      <c r="Z154" s="69">
        <v>0</v>
      </c>
      <c r="AA154" s="77">
        <v>0</v>
      </c>
    </row>
    <row r="155" spans="1:27" ht="15.75" customHeight="1" x14ac:dyDescent="0.2">
      <c r="B155" s="8" t="s">
        <v>157</v>
      </c>
      <c r="C155" s="89">
        <v>1</v>
      </c>
      <c r="D155" s="90">
        <v>7</v>
      </c>
      <c r="E155" s="90">
        <v>4</v>
      </c>
      <c r="F155" s="90">
        <v>3</v>
      </c>
      <c r="G155" s="91">
        <v>13</v>
      </c>
      <c r="H155" s="90">
        <v>0</v>
      </c>
      <c r="I155" s="90">
        <v>0</v>
      </c>
      <c r="J155" s="90">
        <v>0</v>
      </c>
      <c r="K155" s="90">
        <v>0</v>
      </c>
      <c r="L155" s="91">
        <v>0</v>
      </c>
      <c r="M155" s="69">
        <v>0</v>
      </c>
      <c r="N155" s="69">
        <v>0</v>
      </c>
      <c r="O155" s="69">
        <v>0</v>
      </c>
      <c r="P155" s="69">
        <v>0</v>
      </c>
      <c r="Q155" s="77">
        <v>0</v>
      </c>
      <c r="R155" s="68">
        <v>0</v>
      </c>
      <c r="S155" s="69">
        <v>0</v>
      </c>
      <c r="T155" s="69">
        <v>0</v>
      </c>
      <c r="U155" s="69">
        <v>0</v>
      </c>
      <c r="V155" s="77">
        <v>0</v>
      </c>
      <c r="W155" s="68">
        <v>0</v>
      </c>
      <c r="X155" s="69">
        <v>0</v>
      </c>
      <c r="Y155" s="69">
        <v>0</v>
      </c>
      <c r="Z155" s="69">
        <v>0</v>
      </c>
      <c r="AA155" s="77">
        <v>0</v>
      </c>
    </row>
    <row r="156" spans="1:27" ht="15.75" customHeight="1" x14ac:dyDescent="0.2">
      <c r="B156" s="8" t="s">
        <v>158</v>
      </c>
      <c r="C156" s="89">
        <v>0</v>
      </c>
      <c r="D156" s="90">
        <v>0</v>
      </c>
      <c r="E156" s="90">
        <v>0</v>
      </c>
      <c r="F156" s="90">
        <v>0</v>
      </c>
      <c r="G156" s="91">
        <v>0</v>
      </c>
      <c r="H156" s="90">
        <v>0</v>
      </c>
      <c r="I156" s="90">
        <v>0</v>
      </c>
      <c r="J156" s="90">
        <v>0</v>
      </c>
      <c r="K156" s="90">
        <v>0</v>
      </c>
      <c r="L156" s="91">
        <v>0</v>
      </c>
      <c r="M156" s="69">
        <v>0</v>
      </c>
      <c r="N156" s="69">
        <v>0</v>
      </c>
      <c r="O156" s="69">
        <v>0</v>
      </c>
      <c r="P156" s="69">
        <v>0</v>
      </c>
      <c r="Q156" s="77">
        <v>0</v>
      </c>
      <c r="R156" s="68">
        <v>0</v>
      </c>
      <c r="S156" s="69">
        <v>0</v>
      </c>
      <c r="T156" s="69">
        <v>0</v>
      </c>
      <c r="U156" s="69">
        <v>0</v>
      </c>
      <c r="V156" s="77">
        <v>0</v>
      </c>
      <c r="W156" s="68">
        <v>0</v>
      </c>
      <c r="X156" s="69">
        <v>0</v>
      </c>
      <c r="Y156" s="69">
        <v>0</v>
      </c>
      <c r="Z156" s="69">
        <v>0</v>
      </c>
      <c r="AA156" s="77">
        <v>0</v>
      </c>
    </row>
    <row r="157" spans="1:27" ht="15.75" customHeight="1" x14ac:dyDescent="0.2">
      <c r="B157" s="8" t="s">
        <v>159</v>
      </c>
      <c r="C157" s="89">
        <v>0</v>
      </c>
      <c r="D157" s="90">
        <v>0</v>
      </c>
      <c r="E157" s="90">
        <v>0</v>
      </c>
      <c r="F157" s="90">
        <v>0</v>
      </c>
      <c r="G157" s="91">
        <v>0</v>
      </c>
      <c r="H157" s="90">
        <v>0</v>
      </c>
      <c r="I157" s="90">
        <v>0</v>
      </c>
      <c r="J157" s="90">
        <v>0</v>
      </c>
      <c r="K157" s="90">
        <v>0</v>
      </c>
      <c r="L157" s="91">
        <v>0</v>
      </c>
      <c r="M157" s="69">
        <v>0</v>
      </c>
      <c r="N157" s="69">
        <v>0</v>
      </c>
      <c r="O157" s="69">
        <v>0</v>
      </c>
      <c r="P157" s="69">
        <v>0</v>
      </c>
      <c r="Q157" s="77">
        <v>0</v>
      </c>
      <c r="R157" s="68">
        <v>0</v>
      </c>
      <c r="S157" s="69">
        <v>0</v>
      </c>
      <c r="T157" s="69">
        <v>0</v>
      </c>
      <c r="U157" s="69">
        <v>0</v>
      </c>
      <c r="V157" s="77">
        <v>0</v>
      </c>
      <c r="W157" s="68">
        <v>0</v>
      </c>
      <c r="X157" s="69">
        <v>0</v>
      </c>
      <c r="Y157" s="69">
        <v>0</v>
      </c>
      <c r="Z157" s="69">
        <v>0</v>
      </c>
      <c r="AA157" s="77">
        <v>0</v>
      </c>
    </row>
    <row r="158" spans="1:27" ht="15.75" customHeight="1" x14ac:dyDescent="0.2">
      <c r="B158" s="8" t="s">
        <v>160</v>
      </c>
      <c r="C158" s="89">
        <v>0</v>
      </c>
      <c r="D158" s="90">
        <v>0</v>
      </c>
      <c r="E158" s="90">
        <v>0</v>
      </c>
      <c r="F158" s="90">
        <v>0</v>
      </c>
      <c r="G158" s="91">
        <v>0</v>
      </c>
      <c r="H158" s="90">
        <v>0</v>
      </c>
      <c r="I158" s="90">
        <v>0</v>
      </c>
      <c r="J158" s="90">
        <v>0</v>
      </c>
      <c r="K158" s="90">
        <v>0</v>
      </c>
      <c r="L158" s="91">
        <v>0</v>
      </c>
      <c r="M158" s="69">
        <v>0</v>
      </c>
      <c r="N158" s="69">
        <v>0</v>
      </c>
      <c r="O158" s="69">
        <v>0</v>
      </c>
      <c r="P158" s="69">
        <v>0</v>
      </c>
      <c r="Q158" s="77">
        <v>0</v>
      </c>
      <c r="R158" s="68">
        <v>0</v>
      </c>
      <c r="S158" s="69">
        <v>0</v>
      </c>
      <c r="T158" s="69">
        <v>0</v>
      </c>
      <c r="U158" s="69">
        <v>0</v>
      </c>
      <c r="V158" s="77">
        <v>0</v>
      </c>
      <c r="W158" s="68">
        <v>0</v>
      </c>
      <c r="X158" s="69">
        <v>0</v>
      </c>
      <c r="Y158" s="69">
        <v>0</v>
      </c>
      <c r="Z158" s="69">
        <v>0</v>
      </c>
      <c r="AA158" s="77">
        <v>0</v>
      </c>
    </row>
    <row r="159" spans="1:27" ht="15.75" customHeight="1" x14ac:dyDescent="0.2">
      <c r="A159" s="1" t="s">
        <v>161</v>
      </c>
      <c r="B159" s="8" t="s">
        <v>12</v>
      </c>
      <c r="C159" s="80">
        <v>252</v>
      </c>
      <c r="D159" s="80">
        <v>6844</v>
      </c>
      <c r="E159" s="80">
        <v>739.2</v>
      </c>
      <c r="F159" s="80">
        <v>6104.7999992370605</v>
      </c>
      <c r="G159" s="81">
        <v>19879</v>
      </c>
      <c r="H159" s="80">
        <v>5</v>
      </c>
      <c r="I159" s="80">
        <v>32</v>
      </c>
      <c r="J159" s="80">
        <v>0</v>
      </c>
      <c r="K159" s="80">
        <v>32</v>
      </c>
      <c r="L159" s="81">
        <v>63</v>
      </c>
      <c r="M159" s="80">
        <v>219</v>
      </c>
      <c r="N159" s="80">
        <v>3617</v>
      </c>
      <c r="O159" s="80">
        <v>180.7</v>
      </c>
      <c r="P159" s="80">
        <v>3436.3000001907349</v>
      </c>
      <c r="Q159" s="81">
        <v>19538</v>
      </c>
      <c r="R159" s="79">
        <v>898</v>
      </c>
      <c r="S159" s="80">
        <v>11491</v>
      </c>
      <c r="T159" s="80">
        <v>1017</v>
      </c>
      <c r="U159" s="80">
        <v>10473.999999910593</v>
      </c>
      <c r="V159" s="81">
        <v>76247</v>
      </c>
      <c r="W159" s="79">
        <v>36</v>
      </c>
      <c r="X159" s="80">
        <v>245.5</v>
      </c>
      <c r="Y159" s="80">
        <v>14</v>
      </c>
      <c r="Z159" s="80">
        <v>231.5</v>
      </c>
      <c r="AA159" s="81">
        <v>694</v>
      </c>
    </row>
    <row r="160" spans="1:27" ht="15.75" customHeight="1" x14ac:dyDescent="0.2">
      <c r="B160" s="8" t="s">
        <v>162</v>
      </c>
      <c r="C160" s="89">
        <v>0</v>
      </c>
      <c r="D160" s="90">
        <v>0</v>
      </c>
      <c r="E160" s="90">
        <v>0</v>
      </c>
      <c r="F160" s="90">
        <v>0</v>
      </c>
      <c r="G160" s="91">
        <v>0</v>
      </c>
      <c r="H160" s="90">
        <v>0</v>
      </c>
      <c r="I160" s="90">
        <v>0</v>
      </c>
      <c r="J160" s="90">
        <v>0</v>
      </c>
      <c r="K160" s="90">
        <v>0</v>
      </c>
      <c r="L160" s="91">
        <v>0</v>
      </c>
      <c r="M160" s="69">
        <v>0</v>
      </c>
      <c r="N160" s="69">
        <v>0</v>
      </c>
      <c r="O160" s="69">
        <v>0</v>
      </c>
      <c r="P160" s="69">
        <v>0</v>
      </c>
      <c r="Q160" s="77">
        <v>0</v>
      </c>
      <c r="R160" s="68">
        <v>47</v>
      </c>
      <c r="S160" s="69">
        <v>1000</v>
      </c>
      <c r="T160" s="69">
        <v>208</v>
      </c>
      <c r="U160" s="69">
        <v>792</v>
      </c>
      <c r="V160" s="77">
        <v>8233</v>
      </c>
      <c r="W160" s="68">
        <v>0</v>
      </c>
      <c r="X160" s="69">
        <v>0</v>
      </c>
      <c r="Y160" s="69">
        <v>0</v>
      </c>
      <c r="Z160" s="69">
        <v>0</v>
      </c>
      <c r="AA160" s="77">
        <v>0</v>
      </c>
    </row>
    <row r="161" spans="1:27" ht="15.75" customHeight="1" x14ac:dyDescent="0.2">
      <c r="B161" s="8" t="s">
        <v>163</v>
      </c>
      <c r="C161" s="89">
        <v>1</v>
      </c>
      <c r="D161" s="90">
        <v>5</v>
      </c>
      <c r="E161" s="90">
        <v>0</v>
      </c>
      <c r="F161" s="90">
        <v>5</v>
      </c>
      <c r="G161" s="91">
        <v>30</v>
      </c>
      <c r="H161" s="90">
        <v>0</v>
      </c>
      <c r="I161" s="90">
        <v>0</v>
      </c>
      <c r="J161" s="90">
        <v>0</v>
      </c>
      <c r="K161" s="90">
        <v>0</v>
      </c>
      <c r="L161" s="91">
        <v>0</v>
      </c>
      <c r="M161" s="69">
        <v>2</v>
      </c>
      <c r="N161" s="69">
        <v>15</v>
      </c>
      <c r="O161" s="69">
        <v>0</v>
      </c>
      <c r="P161" s="69">
        <v>15</v>
      </c>
      <c r="Q161" s="77">
        <v>90</v>
      </c>
      <c r="R161" s="68">
        <v>121</v>
      </c>
      <c r="S161" s="69">
        <v>1518</v>
      </c>
      <c r="T161" s="69">
        <v>171.5</v>
      </c>
      <c r="U161" s="69">
        <v>1346.5</v>
      </c>
      <c r="V161" s="77">
        <v>10651</v>
      </c>
      <c r="W161" s="68">
        <v>0</v>
      </c>
      <c r="X161" s="69">
        <v>0</v>
      </c>
      <c r="Y161" s="69">
        <v>0</v>
      </c>
      <c r="Z161" s="69">
        <v>0</v>
      </c>
      <c r="AA161" s="77">
        <v>0</v>
      </c>
    </row>
    <row r="162" spans="1:27" ht="15.75" customHeight="1" x14ac:dyDescent="0.2">
      <c r="B162" s="8" t="s">
        <v>164</v>
      </c>
      <c r="C162" s="89">
        <v>3</v>
      </c>
      <c r="D162" s="90">
        <v>85</v>
      </c>
      <c r="E162" s="90">
        <v>35</v>
      </c>
      <c r="F162" s="90">
        <v>50</v>
      </c>
      <c r="G162" s="91">
        <v>96</v>
      </c>
      <c r="H162" s="90">
        <v>0</v>
      </c>
      <c r="I162" s="90">
        <v>0</v>
      </c>
      <c r="J162" s="90">
        <v>0</v>
      </c>
      <c r="K162" s="90">
        <v>0</v>
      </c>
      <c r="L162" s="91">
        <v>0</v>
      </c>
      <c r="M162" s="69">
        <v>0</v>
      </c>
      <c r="N162" s="69">
        <v>0</v>
      </c>
      <c r="O162" s="69">
        <v>0</v>
      </c>
      <c r="P162" s="69">
        <v>0</v>
      </c>
      <c r="Q162" s="77">
        <v>0</v>
      </c>
      <c r="R162" s="68">
        <v>13</v>
      </c>
      <c r="S162" s="69">
        <v>68</v>
      </c>
      <c r="T162" s="69">
        <v>2</v>
      </c>
      <c r="U162" s="69">
        <v>66</v>
      </c>
      <c r="V162" s="77">
        <v>244</v>
      </c>
      <c r="W162" s="68">
        <v>0</v>
      </c>
      <c r="X162" s="69">
        <v>0</v>
      </c>
      <c r="Y162" s="69">
        <v>0</v>
      </c>
      <c r="Z162" s="69">
        <v>0</v>
      </c>
      <c r="AA162" s="77">
        <v>0</v>
      </c>
    </row>
    <row r="163" spans="1:27" ht="15.75" customHeight="1" x14ac:dyDescent="0.2">
      <c r="B163" s="8" t="s">
        <v>165</v>
      </c>
      <c r="C163" s="89">
        <v>16</v>
      </c>
      <c r="D163" s="90">
        <v>295</v>
      </c>
      <c r="E163" s="90">
        <v>78.2</v>
      </c>
      <c r="F163" s="90">
        <v>216.79999923706055</v>
      </c>
      <c r="G163" s="91">
        <v>646</v>
      </c>
      <c r="H163" s="90">
        <v>0</v>
      </c>
      <c r="I163" s="90">
        <v>0</v>
      </c>
      <c r="J163" s="90">
        <v>0</v>
      </c>
      <c r="K163" s="90">
        <v>0</v>
      </c>
      <c r="L163" s="91">
        <v>0</v>
      </c>
      <c r="M163" s="69">
        <v>147</v>
      </c>
      <c r="N163" s="69">
        <v>2670</v>
      </c>
      <c r="O163" s="69">
        <v>131.5</v>
      </c>
      <c r="P163" s="69">
        <v>2538.5</v>
      </c>
      <c r="Q163" s="77">
        <v>16079</v>
      </c>
      <c r="R163" s="68">
        <v>98</v>
      </c>
      <c r="S163" s="69">
        <v>935.5</v>
      </c>
      <c r="T163" s="69">
        <v>40.5</v>
      </c>
      <c r="U163" s="69">
        <v>895</v>
      </c>
      <c r="V163" s="77">
        <v>7507</v>
      </c>
      <c r="W163" s="68">
        <v>31</v>
      </c>
      <c r="X163" s="69">
        <v>216.5</v>
      </c>
      <c r="Y163" s="69">
        <v>11</v>
      </c>
      <c r="Z163" s="69">
        <v>205.5</v>
      </c>
      <c r="AA163" s="77">
        <v>577</v>
      </c>
    </row>
    <row r="164" spans="1:27" ht="15.75" customHeight="1" x14ac:dyDescent="0.2">
      <c r="B164" s="8" t="s">
        <v>166</v>
      </c>
      <c r="C164" s="89">
        <v>26</v>
      </c>
      <c r="D164" s="90">
        <v>767</v>
      </c>
      <c r="E164" s="90">
        <v>83</v>
      </c>
      <c r="F164" s="90">
        <v>684</v>
      </c>
      <c r="G164" s="91">
        <v>2490</v>
      </c>
      <c r="H164" s="90">
        <v>1</v>
      </c>
      <c r="I164" s="90">
        <v>2</v>
      </c>
      <c r="J164" s="90">
        <v>0</v>
      </c>
      <c r="K164" s="90">
        <v>2</v>
      </c>
      <c r="L164" s="91">
        <v>15</v>
      </c>
      <c r="M164" s="69">
        <v>1</v>
      </c>
      <c r="N164" s="69">
        <v>10</v>
      </c>
      <c r="O164" s="69">
        <v>0</v>
      </c>
      <c r="P164" s="69">
        <v>10</v>
      </c>
      <c r="Q164" s="77">
        <v>60</v>
      </c>
      <c r="R164" s="68">
        <v>46</v>
      </c>
      <c r="S164" s="69">
        <v>195</v>
      </c>
      <c r="T164" s="69">
        <v>9</v>
      </c>
      <c r="U164" s="69">
        <v>186</v>
      </c>
      <c r="V164" s="77">
        <v>1400</v>
      </c>
      <c r="W164" s="68">
        <v>0</v>
      </c>
      <c r="X164" s="69">
        <v>0</v>
      </c>
      <c r="Y164" s="69">
        <v>0</v>
      </c>
      <c r="Z164" s="69">
        <v>0</v>
      </c>
      <c r="AA164" s="77">
        <v>0</v>
      </c>
    </row>
    <row r="165" spans="1:27" ht="15.75" customHeight="1" x14ac:dyDescent="0.2">
      <c r="B165" s="8" t="s">
        <v>167</v>
      </c>
      <c r="C165" s="89">
        <v>107</v>
      </c>
      <c r="D165" s="90">
        <v>3826</v>
      </c>
      <c r="E165" s="90">
        <v>301</v>
      </c>
      <c r="F165" s="90">
        <v>3525</v>
      </c>
      <c r="G165" s="91">
        <v>12994</v>
      </c>
      <c r="H165" s="90">
        <v>0</v>
      </c>
      <c r="I165" s="90">
        <v>0</v>
      </c>
      <c r="J165" s="90">
        <v>0</v>
      </c>
      <c r="K165" s="90">
        <v>0</v>
      </c>
      <c r="L165" s="91">
        <v>0</v>
      </c>
      <c r="M165" s="69">
        <v>1</v>
      </c>
      <c r="N165" s="69">
        <v>10</v>
      </c>
      <c r="O165" s="69">
        <v>3</v>
      </c>
      <c r="P165" s="69">
        <v>7</v>
      </c>
      <c r="Q165" s="77">
        <v>30</v>
      </c>
      <c r="R165" s="68">
        <v>34</v>
      </c>
      <c r="S165" s="69">
        <v>336.5</v>
      </c>
      <c r="T165" s="69">
        <v>10</v>
      </c>
      <c r="U165" s="69">
        <v>326.5</v>
      </c>
      <c r="V165" s="77">
        <v>1785</v>
      </c>
      <c r="W165" s="68">
        <v>1</v>
      </c>
      <c r="X165" s="69">
        <v>10</v>
      </c>
      <c r="Y165" s="69">
        <v>3</v>
      </c>
      <c r="Z165" s="69">
        <v>7</v>
      </c>
      <c r="AA165" s="77">
        <v>35</v>
      </c>
    </row>
    <row r="166" spans="1:27" ht="15.75" customHeight="1" x14ac:dyDescent="0.2">
      <c r="B166" s="8" t="s">
        <v>168</v>
      </c>
      <c r="C166" s="89">
        <v>8</v>
      </c>
      <c r="D166" s="90">
        <v>220</v>
      </c>
      <c r="E166" s="90">
        <v>1</v>
      </c>
      <c r="F166" s="90">
        <v>219</v>
      </c>
      <c r="G166" s="91">
        <v>581</v>
      </c>
      <c r="H166" s="90">
        <v>3</v>
      </c>
      <c r="I166" s="90">
        <v>28</v>
      </c>
      <c r="J166" s="90">
        <v>0</v>
      </c>
      <c r="K166" s="90">
        <v>28</v>
      </c>
      <c r="L166" s="91">
        <v>40</v>
      </c>
      <c r="M166" s="69">
        <v>0</v>
      </c>
      <c r="N166" s="69">
        <v>0</v>
      </c>
      <c r="O166" s="69">
        <v>0</v>
      </c>
      <c r="P166" s="69">
        <v>0</v>
      </c>
      <c r="Q166" s="77">
        <v>0</v>
      </c>
      <c r="R166" s="68">
        <v>6</v>
      </c>
      <c r="S166" s="69">
        <v>31</v>
      </c>
      <c r="T166" s="69">
        <v>0</v>
      </c>
      <c r="U166" s="69">
        <v>31</v>
      </c>
      <c r="V166" s="77">
        <v>130</v>
      </c>
      <c r="W166" s="68">
        <v>3</v>
      </c>
      <c r="X166" s="69">
        <v>17</v>
      </c>
      <c r="Y166" s="69">
        <v>0</v>
      </c>
      <c r="Z166" s="69">
        <v>17</v>
      </c>
      <c r="AA166" s="77">
        <v>72</v>
      </c>
    </row>
    <row r="167" spans="1:27" ht="15.75" customHeight="1" x14ac:dyDescent="0.2">
      <c r="B167" s="8" t="s">
        <v>169</v>
      </c>
      <c r="C167" s="89">
        <v>1</v>
      </c>
      <c r="D167" s="90">
        <v>25</v>
      </c>
      <c r="E167" s="90">
        <v>0</v>
      </c>
      <c r="F167" s="90">
        <v>25</v>
      </c>
      <c r="G167" s="91">
        <v>27</v>
      </c>
      <c r="H167" s="90">
        <v>0</v>
      </c>
      <c r="I167" s="90">
        <v>0</v>
      </c>
      <c r="J167" s="90">
        <v>0</v>
      </c>
      <c r="K167" s="90">
        <v>0</v>
      </c>
      <c r="L167" s="91">
        <v>0</v>
      </c>
      <c r="M167" s="69">
        <v>4</v>
      </c>
      <c r="N167" s="69">
        <v>93</v>
      </c>
      <c r="O167" s="69">
        <v>0</v>
      </c>
      <c r="P167" s="69">
        <v>93</v>
      </c>
      <c r="Q167" s="77">
        <v>426</v>
      </c>
      <c r="R167" s="68">
        <v>93</v>
      </c>
      <c r="S167" s="69">
        <v>3004</v>
      </c>
      <c r="T167" s="69">
        <v>256.5</v>
      </c>
      <c r="U167" s="69">
        <v>2747.5</v>
      </c>
      <c r="V167" s="77">
        <v>22306</v>
      </c>
      <c r="W167" s="68">
        <v>0</v>
      </c>
      <c r="X167" s="69">
        <v>0</v>
      </c>
      <c r="Y167" s="69">
        <v>0</v>
      </c>
      <c r="Z167" s="69">
        <v>0</v>
      </c>
      <c r="AA167" s="77">
        <v>0</v>
      </c>
    </row>
    <row r="168" spans="1:27" ht="15.75" customHeight="1" x14ac:dyDescent="0.2">
      <c r="B168" s="8" t="s">
        <v>170</v>
      </c>
      <c r="C168" s="89">
        <v>9</v>
      </c>
      <c r="D168" s="90">
        <v>95</v>
      </c>
      <c r="E168" s="90">
        <v>7</v>
      </c>
      <c r="F168" s="90">
        <v>88</v>
      </c>
      <c r="G168" s="91">
        <v>300</v>
      </c>
      <c r="H168" s="90">
        <v>1</v>
      </c>
      <c r="I168" s="90">
        <v>2</v>
      </c>
      <c r="J168" s="90">
        <v>0</v>
      </c>
      <c r="K168" s="90">
        <v>2</v>
      </c>
      <c r="L168" s="91">
        <v>8</v>
      </c>
      <c r="M168" s="69">
        <v>45</v>
      </c>
      <c r="N168" s="69">
        <v>590</v>
      </c>
      <c r="O168" s="69">
        <v>22</v>
      </c>
      <c r="P168" s="69">
        <v>568</v>
      </c>
      <c r="Q168" s="77">
        <v>2049</v>
      </c>
      <c r="R168" s="68">
        <v>8</v>
      </c>
      <c r="S168" s="69">
        <v>34</v>
      </c>
      <c r="T168" s="69">
        <v>0</v>
      </c>
      <c r="U168" s="69">
        <v>34</v>
      </c>
      <c r="V168" s="77">
        <v>155</v>
      </c>
      <c r="W168" s="68">
        <v>0</v>
      </c>
      <c r="X168" s="69">
        <v>0</v>
      </c>
      <c r="Y168" s="69">
        <v>0</v>
      </c>
      <c r="Z168" s="69">
        <v>0</v>
      </c>
      <c r="AA168" s="77">
        <v>0</v>
      </c>
    </row>
    <row r="169" spans="1:27" ht="15.75" customHeight="1" x14ac:dyDescent="0.2">
      <c r="B169" s="8" t="s">
        <v>171</v>
      </c>
      <c r="C169" s="89">
        <v>0</v>
      </c>
      <c r="D169" s="90">
        <v>0</v>
      </c>
      <c r="E169" s="90">
        <v>0</v>
      </c>
      <c r="F169" s="90">
        <v>0</v>
      </c>
      <c r="G169" s="91">
        <v>0</v>
      </c>
      <c r="H169" s="90">
        <v>0</v>
      </c>
      <c r="I169" s="90">
        <v>0</v>
      </c>
      <c r="J169" s="90">
        <v>0</v>
      </c>
      <c r="K169" s="90">
        <v>0</v>
      </c>
      <c r="L169" s="91">
        <v>0</v>
      </c>
      <c r="M169" s="69">
        <v>0</v>
      </c>
      <c r="N169" s="69">
        <v>0</v>
      </c>
      <c r="O169" s="69">
        <v>0</v>
      </c>
      <c r="P169" s="69">
        <v>0</v>
      </c>
      <c r="Q169" s="77">
        <v>0</v>
      </c>
      <c r="R169" s="68">
        <v>0</v>
      </c>
      <c r="S169" s="69">
        <v>0</v>
      </c>
      <c r="T169" s="69">
        <v>0</v>
      </c>
      <c r="U169" s="69">
        <v>0</v>
      </c>
      <c r="V169" s="77">
        <v>0</v>
      </c>
      <c r="W169" s="68">
        <v>0</v>
      </c>
      <c r="X169" s="69">
        <v>0</v>
      </c>
      <c r="Y169" s="69">
        <v>0</v>
      </c>
      <c r="Z169" s="69">
        <v>0</v>
      </c>
      <c r="AA169" s="77">
        <v>0</v>
      </c>
    </row>
    <row r="170" spans="1:27" ht="15.75" customHeight="1" x14ac:dyDescent="0.2">
      <c r="B170" s="8" t="s">
        <v>172</v>
      </c>
      <c r="C170" s="89">
        <v>40</v>
      </c>
      <c r="D170" s="90">
        <v>784</v>
      </c>
      <c r="E170" s="90">
        <v>163</v>
      </c>
      <c r="F170" s="90">
        <v>621</v>
      </c>
      <c r="G170" s="91">
        <v>1170</v>
      </c>
      <c r="H170" s="90">
        <v>0</v>
      </c>
      <c r="I170" s="90">
        <v>0</v>
      </c>
      <c r="J170" s="90">
        <v>0</v>
      </c>
      <c r="K170" s="90">
        <v>0</v>
      </c>
      <c r="L170" s="91">
        <v>0</v>
      </c>
      <c r="M170" s="69">
        <v>3</v>
      </c>
      <c r="N170" s="69">
        <v>26</v>
      </c>
      <c r="O170" s="69">
        <v>12</v>
      </c>
      <c r="P170" s="69">
        <v>14</v>
      </c>
      <c r="Q170" s="77">
        <v>25</v>
      </c>
      <c r="R170" s="68">
        <v>4</v>
      </c>
      <c r="S170" s="69">
        <v>23</v>
      </c>
      <c r="T170" s="69">
        <v>5</v>
      </c>
      <c r="U170" s="69">
        <v>18</v>
      </c>
      <c r="V170" s="77">
        <v>59</v>
      </c>
      <c r="W170" s="68">
        <v>0</v>
      </c>
      <c r="X170" s="69">
        <v>0</v>
      </c>
      <c r="Y170" s="69">
        <v>0</v>
      </c>
      <c r="Z170" s="69">
        <v>0</v>
      </c>
      <c r="AA170" s="77">
        <v>0</v>
      </c>
    </row>
    <row r="171" spans="1:27" ht="15.75" customHeight="1" x14ac:dyDescent="0.2">
      <c r="B171" s="8" t="s">
        <v>173</v>
      </c>
      <c r="C171" s="89">
        <v>2</v>
      </c>
      <c r="D171" s="90">
        <v>68</v>
      </c>
      <c r="E171" s="90">
        <v>0</v>
      </c>
      <c r="F171" s="90">
        <v>68</v>
      </c>
      <c r="G171" s="91">
        <v>350</v>
      </c>
      <c r="H171" s="90">
        <v>0</v>
      </c>
      <c r="I171" s="90">
        <v>0</v>
      </c>
      <c r="J171" s="90">
        <v>0</v>
      </c>
      <c r="K171" s="90">
        <v>0</v>
      </c>
      <c r="L171" s="91">
        <v>0</v>
      </c>
      <c r="M171" s="69">
        <v>0</v>
      </c>
      <c r="N171" s="69">
        <v>0</v>
      </c>
      <c r="O171" s="69">
        <v>0</v>
      </c>
      <c r="P171" s="69">
        <v>0</v>
      </c>
      <c r="Q171" s="77">
        <v>0</v>
      </c>
      <c r="R171" s="68">
        <v>0</v>
      </c>
      <c r="S171" s="69">
        <v>0</v>
      </c>
      <c r="T171" s="69">
        <v>0</v>
      </c>
      <c r="U171" s="69">
        <v>0</v>
      </c>
      <c r="V171" s="77">
        <v>0</v>
      </c>
      <c r="W171" s="68">
        <v>0</v>
      </c>
      <c r="X171" s="69">
        <v>0</v>
      </c>
      <c r="Y171" s="69">
        <v>0</v>
      </c>
      <c r="Z171" s="69">
        <v>0</v>
      </c>
      <c r="AA171" s="77">
        <v>0</v>
      </c>
    </row>
    <row r="172" spans="1:27" ht="15.75" customHeight="1" x14ac:dyDescent="0.2">
      <c r="B172" s="8" t="s">
        <v>174</v>
      </c>
      <c r="C172" s="89">
        <v>9</v>
      </c>
      <c r="D172" s="90">
        <v>190</v>
      </c>
      <c r="E172" s="90">
        <v>35</v>
      </c>
      <c r="F172" s="90">
        <v>155</v>
      </c>
      <c r="G172" s="91">
        <v>294</v>
      </c>
      <c r="H172" s="90">
        <v>0</v>
      </c>
      <c r="I172" s="90">
        <v>0</v>
      </c>
      <c r="J172" s="90">
        <v>0</v>
      </c>
      <c r="K172" s="90">
        <v>0</v>
      </c>
      <c r="L172" s="91">
        <v>0</v>
      </c>
      <c r="M172" s="69">
        <v>0</v>
      </c>
      <c r="N172" s="69">
        <v>0</v>
      </c>
      <c r="O172" s="69">
        <v>0</v>
      </c>
      <c r="P172" s="69">
        <v>0</v>
      </c>
      <c r="Q172" s="77">
        <v>0</v>
      </c>
      <c r="R172" s="68">
        <v>60</v>
      </c>
      <c r="S172" s="69">
        <v>679</v>
      </c>
      <c r="T172" s="69">
        <v>37</v>
      </c>
      <c r="U172" s="69">
        <v>642</v>
      </c>
      <c r="V172" s="77">
        <v>4893</v>
      </c>
      <c r="W172" s="68">
        <v>1</v>
      </c>
      <c r="X172" s="69">
        <v>2</v>
      </c>
      <c r="Y172" s="69">
        <v>0</v>
      </c>
      <c r="Z172" s="69">
        <v>2</v>
      </c>
      <c r="AA172" s="77">
        <v>10</v>
      </c>
    </row>
    <row r="173" spans="1:27" ht="15.75" customHeight="1" x14ac:dyDescent="0.2">
      <c r="B173" s="8" t="s">
        <v>175</v>
      </c>
      <c r="C173" s="89">
        <v>8</v>
      </c>
      <c r="D173" s="90">
        <v>228</v>
      </c>
      <c r="E173" s="90">
        <v>29</v>
      </c>
      <c r="F173" s="90">
        <v>199</v>
      </c>
      <c r="G173" s="91">
        <v>381</v>
      </c>
      <c r="H173" s="90">
        <v>0</v>
      </c>
      <c r="I173" s="90">
        <v>0</v>
      </c>
      <c r="J173" s="90">
        <v>0</v>
      </c>
      <c r="K173" s="90">
        <v>0</v>
      </c>
      <c r="L173" s="91">
        <v>0</v>
      </c>
      <c r="M173" s="69">
        <v>10</v>
      </c>
      <c r="N173" s="69">
        <v>49</v>
      </c>
      <c r="O173" s="69">
        <v>7</v>
      </c>
      <c r="P173" s="69">
        <v>42</v>
      </c>
      <c r="Q173" s="77">
        <v>134</v>
      </c>
      <c r="R173" s="68">
        <v>271</v>
      </c>
      <c r="S173" s="69">
        <v>2475</v>
      </c>
      <c r="T173" s="69">
        <v>124</v>
      </c>
      <c r="U173" s="69">
        <v>2351</v>
      </c>
      <c r="V173" s="77">
        <v>12763</v>
      </c>
      <c r="W173" s="68">
        <v>0</v>
      </c>
      <c r="X173" s="69">
        <v>0</v>
      </c>
      <c r="Y173" s="69">
        <v>0</v>
      </c>
      <c r="Z173" s="69">
        <v>0</v>
      </c>
      <c r="AA173" s="77">
        <v>0</v>
      </c>
    </row>
    <row r="174" spans="1:27" ht="15.75" customHeight="1" x14ac:dyDescent="0.2">
      <c r="B174" s="8" t="s">
        <v>176</v>
      </c>
      <c r="C174" s="89">
        <v>22</v>
      </c>
      <c r="D174" s="90">
        <v>256</v>
      </c>
      <c r="E174" s="90">
        <v>7</v>
      </c>
      <c r="F174" s="90">
        <v>249</v>
      </c>
      <c r="G174" s="91">
        <v>520</v>
      </c>
      <c r="H174" s="90">
        <v>0</v>
      </c>
      <c r="I174" s="90">
        <v>0</v>
      </c>
      <c r="J174" s="90">
        <v>0</v>
      </c>
      <c r="K174" s="90">
        <v>0</v>
      </c>
      <c r="L174" s="91">
        <v>0</v>
      </c>
      <c r="M174" s="69">
        <v>6</v>
      </c>
      <c r="N174" s="69">
        <v>154</v>
      </c>
      <c r="O174" s="69">
        <v>5.2</v>
      </c>
      <c r="P174" s="69">
        <v>148.80000019073486</v>
      </c>
      <c r="Q174" s="77">
        <v>645</v>
      </c>
      <c r="R174" s="68">
        <v>97</v>
      </c>
      <c r="S174" s="69">
        <v>1192</v>
      </c>
      <c r="T174" s="69">
        <v>153.5</v>
      </c>
      <c r="U174" s="69">
        <v>1038.499999910593</v>
      </c>
      <c r="V174" s="77">
        <v>6121</v>
      </c>
      <c r="W174" s="68">
        <v>0</v>
      </c>
      <c r="X174" s="69">
        <v>0</v>
      </c>
      <c r="Y174" s="69">
        <v>0</v>
      </c>
      <c r="Z174" s="69">
        <v>0</v>
      </c>
      <c r="AA174" s="77">
        <v>0</v>
      </c>
    </row>
    <row r="175" spans="1:27" ht="15.75" customHeight="1" x14ac:dyDescent="0.2">
      <c r="A175" s="1" t="s">
        <v>177</v>
      </c>
      <c r="B175" s="8" t="s">
        <v>12</v>
      </c>
      <c r="C175" s="80">
        <v>0</v>
      </c>
      <c r="D175" s="80">
        <v>0</v>
      </c>
      <c r="E175" s="80">
        <v>0</v>
      </c>
      <c r="F175" s="80">
        <v>0</v>
      </c>
      <c r="G175" s="81">
        <v>0</v>
      </c>
      <c r="H175" s="80">
        <v>0</v>
      </c>
      <c r="I175" s="80">
        <v>0</v>
      </c>
      <c r="J175" s="80">
        <v>0</v>
      </c>
      <c r="K175" s="80">
        <v>0</v>
      </c>
      <c r="L175" s="81">
        <v>0</v>
      </c>
      <c r="M175" s="80">
        <v>89</v>
      </c>
      <c r="N175" s="80">
        <v>3029</v>
      </c>
      <c r="O175" s="80">
        <v>70.099999999999994</v>
      </c>
      <c r="P175" s="80">
        <v>2958.8999996185303</v>
      </c>
      <c r="Q175" s="81">
        <v>6201</v>
      </c>
      <c r="R175" s="79">
        <v>470</v>
      </c>
      <c r="S175" s="80">
        <v>7022.5</v>
      </c>
      <c r="T175" s="80">
        <v>838.35</v>
      </c>
      <c r="U175" s="80">
        <v>6184.1500000953674</v>
      </c>
      <c r="V175" s="81">
        <v>31466</v>
      </c>
      <c r="W175" s="79">
        <v>6</v>
      </c>
      <c r="X175" s="80">
        <v>18</v>
      </c>
      <c r="Y175" s="80">
        <v>0.2</v>
      </c>
      <c r="Z175" s="80">
        <v>17.800000011920929</v>
      </c>
      <c r="AA175" s="81">
        <v>31</v>
      </c>
    </row>
    <row r="176" spans="1:27" ht="15.75" customHeight="1" x14ac:dyDescent="0.2">
      <c r="B176" s="8" t="s">
        <v>178</v>
      </c>
      <c r="C176" s="89">
        <v>0</v>
      </c>
      <c r="D176" s="90">
        <v>0</v>
      </c>
      <c r="E176" s="90">
        <v>0</v>
      </c>
      <c r="F176" s="90">
        <v>0</v>
      </c>
      <c r="G176" s="91">
        <v>0</v>
      </c>
      <c r="H176" s="90">
        <v>0</v>
      </c>
      <c r="I176" s="90">
        <v>0</v>
      </c>
      <c r="J176" s="90">
        <v>0</v>
      </c>
      <c r="K176" s="90">
        <v>0</v>
      </c>
      <c r="L176" s="91">
        <v>0</v>
      </c>
      <c r="M176" s="69">
        <v>2</v>
      </c>
      <c r="N176" s="69">
        <v>7</v>
      </c>
      <c r="O176" s="69">
        <v>0</v>
      </c>
      <c r="P176" s="69">
        <v>7</v>
      </c>
      <c r="Q176" s="77">
        <v>25</v>
      </c>
      <c r="R176" s="68">
        <v>0</v>
      </c>
      <c r="S176" s="69">
        <v>0</v>
      </c>
      <c r="T176" s="69">
        <v>0</v>
      </c>
      <c r="U176" s="69">
        <v>0</v>
      </c>
      <c r="V176" s="77">
        <v>0</v>
      </c>
      <c r="W176" s="68">
        <v>6</v>
      </c>
      <c r="X176" s="69">
        <v>18</v>
      </c>
      <c r="Y176" s="69">
        <v>0.2</v>
      </c>
      <c r="Z176" s="69">
        <v>17.800000011920929</v>
      </c>
      <c r="AA176" s="77">
        <v>31</v>
      </c>
    </row>
    <row r="177" spans="1:27" ht="15.75" customHeight="1" x14ac:dyDescent="0.2">
      <c r="B177" s="8" t="s">
        <v>179</v>
      </c>
      <c r="C177" s="89">
        <v>0</v>
      </c>
      <c r="D177" s="90">
        <v>0</v>
      </c>
      <c r="E177" s="90">
        <v>0</v>
      </c>
      <c r="F177" s="90">
        <v>0</v>
      </c>
      <c r="G177" s="91">
        <v>0</v>
      </c>
      <c r="H177" s="90">
        <v>0</v>
      </c>
      <c r="I177" s="90">
        <v>0</v>
      </c>
      <c r="J177" s="90">
        <v>0</v>
      </c>
      <c r="K177" s="90">
        <v>0</v>
      </c>
      <c r="L177" s="91">
        <v>0</v>
      </c>
      <c r="M177" s="69">
        <v>0</v>
      </c>
      <c r="N177" s="69">
        <v>0</v>
      </c>
      <c r="O177" s="69">
        <v>0</v>
      </c>
      <c r="P177" s="69">
        <v>0</v>
      </c>
      <c r="Q177" s="77">
        <v>0</v>
      </c>
      <c r="R177" s="68">
        <v>6</v>
      </c>
      <c r="S177" s="69">
        <v>74</v>
      </c>
      <c r="T177" s="69">
        <v>20</v>
      </c>
      <c r="U177" s="69">
        <v>54</v>
      </c>
      <c r="V177" s="77">
        <v>281</v>
      </c>
      <c r="W177" s="68">
        <v>0</v>
      </c>
      <c r="X177" s="69">
        <v>0</v>
      </c>
      <c r="Y177" s="69">
        <v>0</v>
      </c>
      <c r="Z177" s="69">
        <v>0</v>
      </c>
      <c r="AA177" s="77">
        <v>0</v>
      </c>
    </row>
    <row r="178" spans="1:27" ht="15.75" customHeight="1" x14ac:dyDescent="0.2">
      <c r="B178" s="8" t="s">
        <v>180</v>
      </c>
      <c r="C178" s="89">
        <v>0</v>
      </c>
      <c r="D178" s="90">
        <v>0</v>
      </c>
      <c r="E178" s="90">
        <v>0</v>
      </c>
      <c r="F178" s="90">
        <v>0</v>
      </c>
      <c r="G178" s="91">
        <v>0</v>
      </c>
      <c r="H178" s="90">
        <v>0</v>
      </c>
      <c r="I178" s="90">
        <v>0</v>
      </c>
      <c r="J178" s="90">
        <v>0</v>
      </c>
      <c r="K178" s="90">
        <v>0</v>
      </c>
      <c r="L178" s="91">
        <v>0</v>
      </c>
      <c r="M178" s="69">
        <v>62</v>
      </c>
      <c r="N178" s="69">
        <v>2734</v>
      </c>
      <c r="O178" s="69">
        <v>8.1</v>
      </c>
      <c r="P178" s="69">
        <v>2725.8999996185303</v>
      </c>
      <c r="Q178" s="77">
        <v>5263</v>
      </c>
      <c r="R178" s="68">
        <v>188</v>
      </c>
      <c r="S178" s="69">
        <v>4145.5</v>
      </c>
      <c r="T178" s="69">
        <v>264.35000000000002</v>
      </c>
      <c r="U178" s="69">
        <v>3881.1500000953674</v>
      </c>
      <c r="V178" s="77">
        <v>17754</v>
      </c>
      <c r="W178" s="68">
        <v>0</v>
      </c>
      <c r="X178" s="69">
        <v>0</v>
      </c>
      <c r="Y178" s="69">
        <v>0</v>
      </c>
      <c r="Z178" s="69">
        <v>0</v>
      </c>
      <c r="AA178" s="77">
        <v>0</v>
      </c>
    </row>
    <row r="179" spans="1:27" ht="15.75" customHeight="1" x14ac:dyDescent="0.2">
      <c r="B179" s="8" t="s">
        <v>181</v>
      </c>
      <c r="C179" s="89">
        <v>0</v>
      </c>
      <c r="D179" s="90">
        <v>0</v>
      </c>
      <c r="E179" s="90">
        <v>0</v>
      </c>
      <c r="F179" s="90">
        <v>0</v>
      </c>
      <c r="G179" s="91">
        <v>0</v>
      </c>
      <c r="H179" s="90">
        <v>0</v>
      </c>
      <c r="I179" s="90">
        <v>0</v>
      </c>
      <c r="J179" s="90">
        <v>0</v>
      </c>
      <c r="K179" s="90">
        <v>0</v>
      </c>
      <c r="L179" s="91">
        <v>0</v>
      </c>
      <c r="M179" s="69">
        <v>3</v>
      </c>
      <c r="N179" s="69">
        <v>8</v>
      </c>
      <c r="O179" s="69">
        <v>2</v>
      </c>
      <c r="P179" s="69">
        <v>6</v>
      </c>
      <c r="Q179" s="77">
        <v>35</v>
      </c>
      <c r="R179" s="68">
        <v>78</v>
      </c>
      <c r="S179" s="69">
        <v>367</v>
      </c>
      <c r="T179" s="69">
        <v>43</v>
      </c>
      <c r="U179" s="69">
        <v>324</v>
      </c>
      <c r="V179" s="77">
        <v>1586</v>
      </c>
      <c r="W179" s="68">
        <v>0</v>
      </c>
      <c r="X179" s="69">
        <v>0</v>
      </c>
      <c r="Y179" s="69">
        <v>0</v>
      </c>
      <c r="Z179" s="69">
        <v>0</v>
      </c>
      <c r="AA179" s="77">
        <v>0</v>
      </c>
    </row>
    <row r="180" spans="1:27" ht="15.75" customHeight="1" x14ac:dyDescent="0.2">
      <c r="B180" s="8" t="s">
        <v>182</v>
      </c>
      <c r="C180" s="89">
        <v>0</v>
      </c>
      <c r="D180" s="90">
        <v>0</v>
      </c>
      <c r="E180" s="90">
        <v>0</v>
      </c>
      <c r="F180" s="90">
        <v>0</v>
      </c>
      <c r="G180" s="91">
        <v>0</v>
      </c>
      <c r="H180" s="90">
        <v>0</v>
      </c>
      <c r="I180" s="90">
        <v>0</v>
      </c>
      <c r="J180" s="90">
        <v>0</v>
      </c>
      <c r="K180" s="90">
        <v>0</v>
      </c>
      <c r="L180" s="91">
        <v>0</v>
      </c>
      <c r="M180" s="69">
        <v>6</v>
      </c>
      <c r="N180" s="69">
        <v>105</v>
      </c>
      <c r="O180" s="69">
        <v>10</v>
      </c>
      <c r="P180" s="69">
        <v>95</v>
      </c>
      <c r="Q180" s="77">
        <v>376</v>
      </c>
      <c r="R180" s="68">
        <v>108</v>
      </c>
      <c r="S180" s="69">
        <v>1648</v>
      </c>
      <c r="T180" s="69">
        <v>417</v>
      </c>
      <c r="U180" s="69">
        <v>1231</v>
      </c>
      <c r="V180" s="77">
        <v>7905</v>
      </c>
      <c r="W180" s="68">
        <v>0</v>
      </c>
      <c r="X180" s="69">
        <v>0</v>
      </c>
      <c r="Y180" s="69">
        <v>0</v>
      </c>
      <c r="Z180" s="69">
        <v>0</v>
      </c>
      <c r="AA180" s="77">
        <v>0</v>
      </c>
    </row>
    <row r="181" spans="1:27" ht="15.75" customHeight="1" x14ac:dyDescent="0.2">
      <c r="B181" s="8" t="s">
        <v>183</v>
      </c>
      <c r="C181" s="89">
        <v>0</v>
      </c>
      <c r="D181" s="90">
        <v>0</v>
      </c>
      <c r="E181" s="90">
        <v>0</v>
      </c>
      <c r="F181" s="90">
        <v>0</v>
      </c>
      <c r="G181" s="91">
        <v>0</v>
      </c>
      <c r="H181" s="90">
        <v>0</v>
      </c>
      <c r="I181" s="90">
        <v>0</v>
      </c>
      <c r="J181" s="90">
        <v>0</v>
      </c>
      <c r="K181" s="90">
        <v>0</v>
      </c>
      <c r="L181" s="91">
        <v>0</v>
      </c>
      <c r="M181" s="69">
        <v>3</v>
      </c>
      <c r="N181" s="69">
        <v>50</v>
      </c>
      <c r="O181" s="69">
        <v>1</v>
      </c>
      <c r="P181" s="69">
        <v>49</v>
      </c>
      <c r="Q181" s="77">
        <v>149</v>
      </c>
      <c r="R181" s="68">
        <v>16</v>
      </c>
      <c r="S181" s="69">
        <v>236</v>
      </c>
      <c r="T181" s="69">
        <v>26</v>
      </c>
      <c r="U181" s="69">
        <v>210</v>
      </c>
      <c r="V181" s="77">
        <v>859</v>
      </c>
      <c r="W181" s="68">
        <v>0</v>
      </c>
      <c r="X181" s="69">
        <v>0</v>
      </c>
      <c r="Y181" s="69">
        <v>0</v>
      </c>
      <c r="Z181" s="69">
        <v>0</v>
      </c>
      <c r="AA181" s="77">
        <v>0</v>
      </c>
    </row>
    <row r="182" spans="1:27" ht="15.75" customHeight="1" x14ac:dyDescent="0.2">
      <c r="B182" s="8" t="s">
        <v>184</v>
      </c>
      <c r="C182" s="89">
        <v>0</v>
      </c>
      <c r="D182" s="90">
        <v>0</v>
      </c>
      <c r="E182" s="90">
        <v>0</v>
      </c>
      <c r="F182" s="90">
        <v>0</v>
      </c>
      <c r="G182" s="91">
        <v>0</v>
      </c>
      <c r="H182" s="90">
        <v>0</v>
      </c>
      <c r="I182" s="90">
        <v>0</v>
      </c>
      <c r="J182" s="90">
        <v>0</v>
      </c>
      <c r="K182" s="90">
        <v>0</v>
      </c>
      <c r="L182" s="91">
        <v>0</v>
      </c>
      <c r="M182" s="69">
        <v>13</v>
      </c>
      <c r="N182" s="69">
        <v>125</v>
      </c>
      <c r="O182" s="69">
        <v>49</v>
      </c>
      <c r="P182" s="69">
        <v>76</v>
      </c>
      <c r="Q182" s="77">
        <v>353</v>
      </c>
      <c r="R182" s="68">
        <v>73</v>
      </c>
      <c r="S182" s="69">
        <v>540</v>
      </c>
      <c r="T182" s="69">
        <v>63</v>
      </c>
      <c r="U182" s="69">
        <v>477</v>
      </c>
      <c r="V182" s="77">
        <v>3071</v>
      </c>
      <c r="W182" s="68">
        <v>0</v>
      </c>
      <c r="X182" s="69">
        <v>0</v>
      </c>
      <c r="Y182" s="69">
        <v>0</v>
      </c>
      <c r="Z182" s="69">
        <v>0</v>
      </c>
      <c r="AA182" s="77">
        <v>0</v>
      </c>
    </row>
    <row r="183" spans="1:27" ht="15.75" customHeight="1" x14ac:dyDescent="0.2">
      <c r="B183" s="8" t="s">
        <v>185</v>
      </c>
      <c r="C183" s="89">
        <v>0</v>
      </c>
      <c r="D183" s="90">
        <v>0</v>
      </c>
      <c r="E183" s="90">
        <v>0</v>
      </c>
      <c r="F183" s="90">
        <v>0</v>
      </c>
      <c r="G183" s="91">
        <v>0</v>
      </c>
      <c r="H183" s="90">
        <v>0</v>
      </c>
      <c r="I183" s="90">
        <v>0</v>
      </c>
      <c r="J183" s="90">
        <v>0</v>
      </c>
      <c r="K183" s="90">
        <v>0</v>
      </c>
      <c r="L183" s="91">
        <v>0</v>
      </c>
      <c r="M183" s="69">
        <v>0</v>
      </c>
      <c r="N183" s="69">
        <v>0</v>
      </c>
      <c r="O183" s="69">
        <v>0</v>
      </c>
      <c r="P183" s="69">
        <v>0</v>
      </c>
      <c r="Q183" s="77">
        <v>0</v>
      </c>
      <c r="R183" s="68">
        <v>1</v>
      </c>
      <c r="S183" s="69">
        <v>12</v>
      </c>
      <c r="T183" s="69">
        <v>5</v>
      </c>
      <c r="U183" s="69">
        <v>7</v>
      </c>
      <c r="V183" s="77">
        <v>10</v>
      </c>
      <c r="W183" s="68">
        <v>0</v>
      </c>
      <c r="X183" s="69">
        <v>0</v>
      </c>
      <c r="Y183" s="69">
        <v>0</v>
      </c>
      <c r="Z183" s="69">
        <v>0</v>
      </c>
      <c r="AA183" s="77">
        <v>0</v>
      </c>
    </row>
    <row r="184" spans="1:27" ht="15.75" customHeight="1" x14ac:dyDescent="0.2">
      <c r="A184" s="1" t="s">
        <v>186</v>
      </c>
      <c r="B184" s="8" t="s">
        <v>12</v>
      </c>
      <c r="C184" s="80">
        <v>40</v>
      </c>
      <c r="D184" s="80">
        <v>1420</v>
      </c>
      <c r="E184" s="80">
        <v>232</v>
      </c>
      <c r="F184" s="80">
        <v>1188</v>
      </c>
      <c r="G184" s="81">
        <v>2865</v>
      </c>
      <c r="H184" s="80">
        <v>0</v>
      </c>
      <c r="I184" s="80">
        <v>0</v>
      </c>
      <c r="J184" s="80">
        <v>0</v>
      </c>
      <c r="K184" s="80">
        <v>0</v>
      </c>
      <c r="L184" s="81">
        <v>0</v>
      </c>
      <c r="M184" s="80">
        <v>3</v>
      </c>
      <c r="N184" s="80">
        <v>93</v>
      </c>
      <c r="O184" s="80">
        <v>20</v>
      </c>
      <c r="P184" s="80">
        <v>73</v>
      </c>
      <c r="Q184" s="81">
        <v>165</v>
      </c>
      <c r="R184" s="79">
        <v>0</v>
      </c>
      <c r="S184" s="80">
        <v>0</v>
      </c>
      <c r="T184" s="80">
        <v>0</v>
      </c>
      <c r="U184" s="80">
        <v>0</v>
      </c>
      <c r="V184" s="81">
        <v>0</v>
      </c>
      <c r="W184" s="79">
        <v>2</v>
      </c>
      <c r="X184" s="80">
        <v>22</v>
      </c>
      <c r="Y184" s="80">
        <v>0</v>
      </c>
      <c r="Z184" s="80">
        <v>22</v>
      </c>
      <c r="AA184" s="81">
        <v>37</v>
      </c>
    </row>
    <row r="185" spans="1:27" ht="15.75" customHeight="1" x14ac:dyDescent="0.2">
      <c r="B185" s="8" t="s">
        <v>187</v>
      </c>
      <c r="C185" s="89">
        <v>31</v>
      </c>
      <c r="D185" s="90">
        <v>772</v>
      </c>
      <c r="E185" s="90">
        <v>18</v>
      </c>
      <c r="F185" s="90">
        <v>754</v>
      </c>
      <c r="G185" s="91">
        <v>1605</v>
      </c>
      <c r="H185" s="90">
        <v>0</v>
      </c>
      <c r="I185" s="90">
        <v>0</v>
      </c>
      <c r="J185" s="90">
        <v>0</v>
      </c>
      <c r="K185" s="90">
        <v>0</v>
      </c>
      <c r="L185" s="91">
        <v>0</v>
      </c>
      <c r="M185" s="69">
        <v>3</v>
      </c>
      <c r="N185" s="69">
        <v>93</v>
      </c>
      <c r="O185" s="69">
        <v>20</v>
      </c>
      <c r="P185" s="69">
        <v>73</v>
      </c>
      <c r="Q185" s="77">
        <v>165</v>
      </c>
      <c r="R185" s="68">
        <v>0</v>
      </c>
      <c r="S185" s="69">
        <v>0</v>
      </c>
      <c r="T185" s="69">
        <v>0</v>
      </c>
      <c r="U185" s="69">
        <v>0</v>
      </c>
      <c r="V185" s="77">
        <v>0</v>
      </c>
      <c r="W185" s="68">
        <v>1</v>
      </c>
      <c r="X185" s="69">
        <v>2</v>
      </c>
      <c r="Y185" s="69">
        <v>0</v>
      </c>
      <c r="Z185" s="69">
        <v>2</v>
      </c>
      <c r="AA185" s="77">
        <v>2</v>
      </c>
    </row>
    <row r="186" spans="1:27" ht="15.75" customHeight="1" x14ac:dyDescent="0.2">
      <c r="B186" s="8" t="s">
        <v>188</v>
      </c>
      <c r="C186" s="89">
        <v>0</v>
      </c>
      <c r="D186" s="90">
        <v>0</v>
      </c>
      <c r="E186" s="90">
        <v>0</v>
      </c>
      <c r="F186" s="90">
        <v>0</v>
      </c>
      <c r="G186" s="91">
        <v>0</v>
      </c>
      <c r="H186" s="90">
        <v>0</v>
      </c>
      <c r="I186" s="90">
        <v>0</v>
      </c>
      <c r="J186" s="90">
        <v>0</v>
      </c>
      <c r="K186" s="90">
        <v>0</v>
      </c>
      <c r="L186" s="91">
        <v>0</v>
      </c>
      <c r="M186" s="69">
        <v>0</v>
      </c>
      <c r="N186" s="69">
        <v>0</v>
      </c>
      <c r="O186" s="69">
        <v>0</v>
      </c>
      <c r="P186" s="69">
        <v>0</v>
      </c>
      <c r="Q186" s="77">
        <v>0</v>
      </c>
      <c r="R186" s="68">
        <v>0</v>
      </c>
      <c r="S186" s="69">
        <v>0</v>
      </c>
      <c r="T186" s="69">
        <v>0</v>
      </c>
      <c r="U186" s="69">
        <v>0</v>
      </c>
      <c r="V186" s="77">
        <v>0</v>
      </c>
      <c r="W186" s="68">
        <v>0</v>
      </c>
      <c r="X186" s="69">
        <v>0</v>
      </c>
      <c r="Y186" s="69">
        <v>0</v>
      </c>
      <c r="Z186" s="69">
        <v>0</v>
      </c>
      <c r="AA186" s="77">
        <v>0</v>
      </c>
    </row>
    <row r="187" spans="1:27" ht="15.75" customHeight="1" x14ac:dyDescent="0.2">
      <c r="B187" s="8" t="s">
        <v>189</v>
      </c>
      <c r="C187" s="89">
        <v>9</v>
      </c>
      <c r="D187" s="90">
        <v>648</v>
      </c>
      <c r="E187" s="90">
        <v>214</v>
      </c>
      <c r="F187" s="90">
        <v>434</v>
      </c>
      <c r="G187" s="91">
        <v>1260</v>
      </c>
      <c r="H187" s="90">
        <v>0</v>
      </c>
      <c r="I187" s="90">
        <v>0</v>
      </c>
      <c r="J187" s="90">
        <v>0</v>
      </c>
      <c r="K187" s="90">
        <v>0</v>
      </c>
      <c r="L187" s="91">
        <v>0</v>
      </c>
      <c r="M187" s="69">
        <v>0</v>
      </c>
      <c r="N187" s="69">
        <v>0</v>
      </c>
      <c r="O187" s="69">
        <v>0</v>
      </c>
      <c r="P187" s="69">
        <v>0</v>
      </c>
      <c r="Q187" s="77">
        <v>0</v>
      </c>
      <c r="R187" s="68">
        <v>0</v>
      </c>
      <c r="S187" s="69">
        <v>0</v>
      </c>
      <c r="T187" s="69">
        <v>0</v>
      </c>
      <c r="U187" s="69">
        <v>0</v>
      </c>
      <c r="V187" s="77">
        <v>0</v>
      </c>
      <c r="W187" s="68">
        <v>1</v>
      </c>
      <c r="X187" s="69">
        <v>20</v>
      </c>
      <c r="Y187" s="69">
        <v>0</v>
      </c>
      <c r="Z187" s="69">
        <v>20</v>
      </c>
      <c r="AA187" s="77">
        <v>35</v>
      </c>
    </row>
    <row r="188" spans="1:27" ht="15.75" customHeight="1" x14ac:dyDescent="0.2">
      <c r="B188" s="8" t="s">
        <v>190</v>
      </c>
      <c r="C188" s="89">
        <v>0</v>
      </c>
      <c r="D188" s="90">
        <v>0</v>
      </c>
      <c r="E188" s="90">
        <v>0</v>
      </c>
      <c r="F188" s="90">
        <v>0</v>
      </c>
      <c r="G188" s="91">
        <v>0</v>
      </c>
      <c r="H188" s="90">
        <v>0</v>
      </c>
      <c r="I188" s="90">
        <v>0</v>
      </c>
      <c r="J188" s="90">
        <v>0</v>
      </c>
      <c r="K188" s="90">
        <v>0</v>
      </c>
      <c r="L188" s="91">
        <v>0</v>
      </c>
      <c r="M188" s="69">
        <v>0</v>
      </c>
      <c r="N188" s="69">
        <v>0</v>
      </c>
      <c r="O188" s="69">
        <v>0</v>
      </c>
      <c r="P188" s="69">
        <v>0</v>
      </c>
      <c r="Q188" s="77">
        <v>0</v>
      </c>
      <c r="R188" s="68">
        <v>0</v>
      </c>
      <c r="S188" s="69">
        <v>0</v>
      </c>
      <c r="T188" s="69">
        <v>0</v>
      </c>
      <c r="U188" s="69">
        <v>0</v>
      </c>
      <c r="V188" s="77">
        <v>0</v>
      </c>
      <c r="W188" s="68">
        <v>0</v>
      </c>
      <c r="X188" s="69">
        <v>0</v>
      </c>
      <c r="Y188" s="69">
        <v>0</v>
      </c>
      <c r="Z188" s="69">
        <v>0</v>
      </c>
      <c r="AA188" s="77">
        <v>0</v>
      </c>
    </row>
    <row r="189" spans="1:27" ht="15.75" customHeight="1" x14ac:dyDescent="0.2">
      <c r="B189" s="8" t="s">
        <v>191</v>
      </c>
      <c r="C189" s="89">
        <v>0</v>
      </c>
      <c r="D189" s="90">
        <v>0</v>
      </c>
      <c r="E189" s="90">
        <v>0</v>
      </c>
      <c r="F189" s="90">
        <v>0</v>
      </c>
      <c r="G189" s="91">
        <v>0</v>
      </c>
      <c r="H189" s="90">
        <v>0</v>
      </c>
      <c r="I189" s="90">
        <v>0</v>
      </c>
      <c r="J189" s="90">
        <v>0</v>
      </c>
      <c r="K189" s="90">
        <v>0</v>
      </c>
      <c r="L189" s="91">
        <v>0</v>
      </c>
      <c r="M189" s="69">
        <v>0</v>
      </c>
      <c r="N189" s="69">
        <v>0</v>
      </c>
      <c r="O189" s="69">
        <v>0</v>
      </c>
      <c r="P189" s="69">
        <v>0</v>
      </c>
      <c r="Q189" s="77">
        <v>0</v>
      </c>
      <c r="R189" s="68">
        <v>0</v>
      </c>
      <c r="S189" s="69">
        <v>0</v>
      </c>
      <c r="T189" s="69">
        <v>0</v>
      </c>
      <c r="U189" s="69">
        <v>0</v>
      </c>
      <c r="V189" s="77">
        <v>0</v>
      </c>
      <c r="W189" s="68">
        <v>0</v>
      </c>
      <c r="X189" s="69">
        <v>0</v>
      </c>
      <c r="Y189" s="69">
        <v>0</v>
      </c>
      <c r="Z189" s="69">
        <v>0</v>
      </c>
      <c r="AA189" s="77">
        <v>0</v>
      </c>
    </row>
    <row r="190" spans="1:27" ht="15.75" customHeight="1" x14ac:dyDescent="0.2">
      <c r="A190" s="1" t="s">
        <v>192</v>
      </c>
      <c r="B190" s="8" t="s">
        <v>12</v>
      </c>
      <c r="C190" s="80">
        <v>329</v>
      </c>
      <c r="D190" s="80">
        <v>6454</v>
      </c>
      <c r="E190" s="80">
        <v>677.5</v>
      </c>
      <c r="F190" s="80">
        <v>5776.5</v>
      </c>
      <c r="G190" s="81">
        <v>13515</v>
      </c>
      <c r="H190" s="80">
        <v>7</v>
      </c>
      <c r="I190" s="80">
        <v>61</v>
      </c>
      <c r="J190" s="80">
        <v>15</v>
      </c>
      <c r="K190" s="80">
        <v>46</v>
      </c>
      <c r="L190" s="81">
        <v>75</v>
      </c>
      <c r="M190" s="80">
        <v>154</v>
      </c>
      <c r="N190" s="80">
        <v>2264</v>
      </c>
      <c r="O190" s="80">
        <v>213</v>
      </c>
      <c r="P190" s="80">
        <v>2051</v>
      </c>
      <c r="Q190" s="81">
        <v>5495</v>
      </c>
      <c r="R190" s="79">
        <v>69</v>
      </c>
      <c r="S190" s="80">
        <v>527</v>
      </c>
      <c r="T190" s="80">
        <v>32</v>
      </c>
      <c r="U190" s="80">
        <v>495</v>
      </c>
      <c r="V190" s="81">
        <v>2327</v>
      </c>
      <c r="W190" s="79">
        <v>14</v>
      </c>
      <c r="X190" s="80">
        <v>102</v>
      </c>
      <c r="Y190" s="80">
        <v>0</v>
      </c>
      <c r="Z190" s="80">
        <v>102</v>
      </c>
      <c r="AA190" s="81">
        <v>255</v>
      </c>
    </row>
    <row r="191" spans="1:27" ht="15.75" customHeight="1" x14ac:dyDescent="0.2">
      <c r="B191" s="8" t="s">
        <v>193</v>
      </c>
      <c r="C191" s="89">
        <v>27</v>
      </c>
      <c r="D191" s="90">
        <v>439</v>
      </c>
      <c r="E191" s="90">
        <v>55</v>
      </c>
      <c r="F191" s="90">
        <v>384</v>
      </c>
      <c r="G191" s="91">
        <v>715</v>
      </c>
      <c r="H191" s="90">
        <v>0</v>
      </c>
      <c r="I191" s="90">
        <v>0</v>
      </c>
      <c r="J191" s="90">
        <v>0</v>
      </c>
      <c r="K191" s="90">
        <v>0</v>
      </c>
      <c r="L191" s="91">
        <v>0</v>
      </c>
      <c r="M191" s="69">
        <v>28</v>
      </c>
      <c r="N191" s="69">
        <v>284</v>
      </c>
      <c r="O191" s="69">
        <v>5</v>
      </c>
      <c r="P191" s="69">
        <v>279</v>
      </c>
      <c r="Q191" s="77">
        <v>1023</v>
      </c>
      <c r="R191" s="68">
        <v>3</v>
      </c>
      <c r="S191" s="69">
        <v>17</v>
      </c>
      <c r="T191" s="69">
        <v>0</v>
      </c>
      <c r="U191" s="69">
        <v>17</v>
      </c>
      <c r="V191" s="77">
        <v>90</v>
      </c>
      <c r="W191" s="68">
        <v>0</v>
      </c>
      <c r="X191" s="69">
        <v>0</v>
      </c>
      <c r="Y191" s="69">
        <v>0</v>
      </c>
      <c r="Z191" s="69">
        <v>0</v>
      </c>
      <c r="AA191" s="77">
        <v>0</v>
      </c>
    </row>
    <row r="192" spans="1:27" ht="15.75" customHeight="1" x14ac:dyDescent="0.2">
      <c r="B192" s="8" t="s">
        <v>194</v>
      </c>
      <c r="C192" s="89">
        <v>6</v>
      </c>
      <c r="D192" s="90">
        <v>124</v>
      </c>
      <c r="E192" s="90">
        <v>15</v>
      </c>
      <c r="F192" s="90">
        <v>109</v>
      </c>
      <c r="G192" s="91">
        <v>302</v>
      </c>
      <c r="H192" s="90">
        <v>0</v>
      </c>
      <c r="I192" s="90">
        <v>0</v>
      </c>
      <c r="J192" s="90">
        <v>0</v>
      </c>
      <c r="K192" s="90">
        <v>0</v>
      </c>
      <c r="L192" s="91">
        <v>0</v>
      </c>
      <c r="M192" s="69">
        <v>12</v>
      </c>
      <c r="N192" s="69">
        <v>25</v>
      </c>
      <c r="O192" s="69">
        <v>4</v>
      </c>
      <c r="P192" s="69">
        <v>21</v>
      </c>
      <c r="Q192" s="77">
        <v>63</v>
      </c>
      <c r="R192" s="68">
        <v>35</v>
      </c>
      <c r="S192" s="69">
        <v>132.5</v>
      </c>
      <c r="T192" s="69">
        <v>7</v>
      </c>
      <c r="U192" s="69">
        <v>125.5</v>
      </c>
      <c r="V192" s="77">
        <v>418</v>
      </c>
      <c r="W192" s="68">
        <v>1</v>
      </c>
      <c r="X192" s="69">
        <v>5</v>
      </c>
      <c r="Y192" s="69">
        <v>0</v>
      </c>
      <c r="Z192" s="69">
        <v>5</v>
      </c>
      <c r="AA192" s="77">
        <v>20</v>
      </c>
    </row>
    <row r="193" spans="1:27" ht="15.75" customHeight="1" x14ac:dyDescent="0.2">
      <c r="B193" s="8" t="s">
        <v>195</v>
      </c>
      <c r="C193" s="89">
        <v>20</v>
      </c>
      <c r="D193" s="90">
        <v>286.5</v>
      </c>
      <c r="E193" s="90">
        <v>23</v>
      </c>
      <c r="F193" s="90">
        <v>263.5</v>
      </c>
      <c r="G193" s="91">
        <v>487</v>
      </c>
      <c r="H193" s="90">
        <v>0</v>
      </c>
      <c r="I193" s="90">
        <v>0</v>
      </c>
      <c r="J193" s="90">
        <v>0</v>
      </c>
      <c r="K193" s="90">
        <v>0</v>
      </c>
      <c r="L193" s="91">
        <v>0</v>
      </c>
      <c r="M193" s="69">
        <v>1</v>
      </c>
      <c r="N193" s="69">
        <v>2</v>
      </c>
      <c r="O193" s="69">
        <v>0</v>
      </c>
      <c r="P193" s="69">
        <v>2</v>
      </c>
      <c r="Q193" s="77">
        <v>5</v>
      </c>
      <c r="R193" s="68">
        <v>0</v>
      </c>
      <c r="S193" s="69">
        <v>0</v>
      </c>
      <c r="T193" s="69">
        <v>0</v>
      </c>
      <c r="U193" s="69">
        <v>0</v>
      </c>
      <c r="V193" s="77">
        <v>0</v>
      </c>
      <c r="W193" s="68">
        <v>0</v>
      </c>
      <c r="X193" s="69">
        <v>0</v>
      </c>
      <c r="Y193" s="69">
        <v>0</v>
      </c>
      <c r="Z193" s="69">
        <v>0</v>
      </c>
      <c r="AA193" s="77">
        <v>0</v>
      </c>
    </row>
    <row r="194" spans="1:27" ht="15.75" customHeight="1" x14ac:dyDescent="0.2">
      <c r="B194" s="8" t="s">
        <v>196</v>
      </c>
      <c r="C194" s="89">
        <v>17</v>
      </c>
      <c r="D194" s="90">
        <v>272</v>
      </c>
      <c r="E194" s="90">
        <v>113</v>
      </c>
      <c r="F194" s="90">
        <v>159</v>
      </c>
      <c r="G194" s="91">
        <v>416</v>
      </c>
      <c r="H194" s="90">
        <v>0</v>
      </c>
      <c r="I194" s="90">
        <v>0</v>
      </c>
      <c r="J194" s="90">
        <v>0</v>
      </c>
      <c r="K194" s="90">
        <v>0</v>
      </c>
      <c r="L194" s="91">
        <v>0</v>
      </c>
      <c r="M194" s="69">
        <v>1</v>
      </c>
      <c r="N194" s="69">
        <v>20</v>
      </c>
      <c r="O194" s="69">
        <v>5</v>
      </c>
      <c r="P194" s="69">
        <v>15</v>
      </c>
      <c r="Q194" s="77">
        <v>90</v>
      </c>
      <c r="R194" s="68">
        <v>0</v>
      </c>
      <c r="S194" s="69">
        <v>0</v>
      </c>
      <c r="T194" s="69">
        <v>0</v>
      </c>
      <c r="U194" s="69">
        <v>0</v>
      </c>
      <c r="V194" s="77">
        <v>0</v>
      </c>
      <c r="W194" s="68">
        <v>0</v>
      </c>
      <c r="X194" s="69">
        <v>0</v>
      </c>
      <c r="Y194" s="69">
        <v>0</v>
      </c>
      <c r="Z194" s="69">
        <v>0</v>
      </c>
      <c r="AA194" s="77">
        <v>0</v>
      </c>
    </row>
    <row r="195" spans="1:27" ht="15.75" customHeight="1" x14ac:dyDescent="0.2">
      <c r="B195" s="8" t="s">
        <v>197</v>
      </c>
      <c r="C195" s="89">
        <v>65</v>
      </c>
      <c r="D195" s="90">
        <v>929</v>
      </c>
      <c r="E195" s="90">
        <v>92</v>
      </c>
      <c r="F195" s="90">
        <v>837</v>
      </c>
      <c r="G195" s="91">
        <v>2293</v>
      </c>
      <c r="H195" s="90">
        <v>1</v>
      </c>
      <c r="I195" s="90">
        <v>30</v>
      </c>
      <c r="J195" s="90">
        <v>0</v>
      </c>
      <c r="K195" s="90">
        <v>30</v>
      </c>
      <c r="L195" s="91">
        <v>40</v>
      </c>
      <c r="M195" s="69">
        <v>5</v>
      </c>
      <c r="N195" s="69">
        <v>62</v>
      </c>
      <c r="O195" s="69">
        <v>12</v>
      </c>
      <c r="P195" s="69">
        <v>50</v>
      </c>
      <c r="Q195" s="77">
        <v>68</v>
      </c>
      <c r="R195" s="68">
        <v>11</v>
      </c>
      <c r="S195" s="69">
        <v>171</v>
      </c>
      <c r="T195" s="69">
        <v>20</v>
      </c>
      <c r="U195" s="69">
        <v>151</v>
      </c>
      <c r="V195" s="77">
        <v>585</v>
      </c>
      <c r="W195" s="68">
        <v>4</v>
      </c>
      <c r="X195" s="69">
        <v>62</v>
      </c>
      <c r="Y195" s="69">
        <v>0</v>
      </c>
      <c r="Z195" s="69">
        <v>62</v>
      </c>
      <c r="AA195" s="77">
        <v>118</v>
      </c>
    </row>
    <row r="196" spans="1:27" ht="15.75" customHeight="1" x14ac:dyDescent="0.2">
      <c r="B196" s="8" t="s">
        <v>198</v>
      </c>
      <c r="C196" s="89">
        <v>12</v>
      </c>
      <c r="D196" s="90">
        <v>130</v>
      </c>
      <c r="E196" s="90">
        <v>15</v>
      </c>
      <c r="F196" s="90">
        <v>115</v>
      </c>
      <c r="G196" s="91">
        <v>403</v>
      </c>
      <c r="H196" s="90">
        <v>2</v>
      </c>
      <c r="I196" s="90">
        <v>20</v>
      </c>
      <c r="J196" s="90">
        <v>15</v>
      </c>
      <c r="K196" s="90">
        <v>5</v>
      </c>
      <c r="L196" s="91">
        <v>10</v>
      </c>
      <c r="M196" s="69">
        <v>38</v>
      </c>
      <c r="N196" s="69">
        <v>601</v>
      </c>
      <c r="O196" s="69">
        <v>25</v>
      </c>
      <c r="P196" s="69">
        <v>576</v>
      </c>
      <c r="Q196" s="77">
        <v>2001</v>
      </c>
      <c r="R196" s="68">
        <v>0</v>
      </c>
      <c r="S196" s="69">
        <v>0</v>
      </c>
      <c r="T196" s="69">
        <v>0</v>
      </c>
      <c r="U196" s="69">
        <v>0</v>
      </c>
      <c r="V196" s="77">
        <v>0</v>
      </c>
      <c r="W196" s="68">
        <v>8</v>
      </c>
      <c r="X196" s="69">
        <v>34</v>
      </c>
      <c r="Y196" s="69">
        <v>0</v>
      </c>
      <c r="Z196" s="69">
        <v>34</v>
      </c>
      <c r="AA196" s="77">
        <v>112</v>
      </c>
    </row>
    <row r="197" spans="1:27" ht="15.75" customHeight="1" x14ac:dyDescent="0.2">
      <c r="B197" s="8" t="s">
        <v>199</v>
      </c>
      <c r="C197" s="89">
        <v>51</v>
      </c>
      <c r="D197" s="90">
        <v>1366</v>
      </c>
      <c r="E197" s="90">
        <v>50</v>
      </c>
      <c r="F197" s="90">
        <v>1316</v>
      </c>
      <c r="G197" s="91">
        <v>3358</v>
      </c>
      <c r="H197" s="90">
        <v>0</v>
      </c>
      <c r="I197" s="90">
        <v>0</v>
      </c>
      <c r="J197" s="90">
        <v>0</v>
      </c>
      <c r="K197" s="90">
        <v>0</v>
      </c>
      <c r="L197" s="91">
        <v>0</v>
      </c>
      <c r="M197" s="69">
        <v>0</v>
      </c>
      <c r="N197" s="69">
        <v>0</v>
      </c>
      <c r="O197" s="69">
        <v>0</v>
      </c>
      <c r="P197" s="69">
        <v>0</v>
      </c>
      <c r="Q197" s="77">
        <v>0</v>
      </c>
      <c r="R197" s="68">
        <v>0</v>
      </c>
      <c r="S197" s="69">
        <v>0</v>
      </c>
      <c r="T197" s="69">
        <v>0</v>
      </c>
      <c r="U197" s="69">
        <v>0</v>
      </c>
      <c r="V197" s="77">
        <v>0</v>
      </c>
      <c r="W197" s="68">
        <v>0</v>
      </c>
      <c r="X197" s="69">
        <v>0</v>
      </c>
      <c r="Y197" s="69">
        <v>0</v>
      </c>
      <c r="Z197" s="69">
        <v>0</v>
      </c>
      <c r="AA197" s="77">
        <v>0</v>
      </c>
    </row>
    <row r="198" spans="1:27" ht="15.75" customHeight="1" x14ac:dyDescent="0.2">
      <c r="B198" s="8" t="s">
        <v>200</v>
      </c>
      <c r="C198" s="89">
        <v>15</v>
      </c>
      <c r="D198" s="90">
        <v>423</v>
      </c>
      <c r="E198" s="90">
        <v>0</v>
      </c>
      <c r="F198" s="90">
        <v>423</v>
      </c>
      <c r="G198" s="91">
        <v>614</v>
      </c>
      <c r="H198" s="90">
        <v>1</v>
      </c>
      <c r="I198" s="90">
        <v>2</v>
      </c>
      <c r="J198" s="90">
        <v>0</v>
      </c>
      <c r="K198" s="90">
        <v>2</v>
      </c>
      <c r="L198" s="91">
        <v>15</v>
      </c>
      <c r="M198" s="69">
        <v>3</v>
      </c>
      <c r="N198" s="69">
        <v>30</v>
      </c>
      <c r="O198" s="69">
        <v>0</v>
      </c>
      <c r="P198" s="69">
        <v>30</v>
      </c>
      <c r="Q198" s="77">
        <v>85</v>
      </c>
      <c r="R198" s="68">
        <v>0</v>
      </c>
      <c r="S198" s="69">
        <v>0</v>
      </c>
      <c r="T198" s="69">
        <v>0</v>
      </c>
      <c r="U198" s="69">
        <v>0</v>
      </c>
      <c r="V198" s="77">
        <v>0</v>
      </c>
      <c r="W198" s="68">
        <v>0</v>
      </c>
      <c r="X198" s="69">
        <v>0</v>
      </c>
      <c r="Y198" s="69">
        <v>0</v>
      </c>
      <c r="Z198" s="69">
        <v>0</v>
      </c>
      <c r="AA198" s="77">
        <v>0</v>
      </c>
    </row>
    <row r="199" spans="1:27" ht="15.75" customHeight="1" x14ac:dyDescent="0.2">
      <c r="B199" s="8" t="s">
        <v>201</v>
      </c>
      <c r="C199" s="89">
        <v>27</v>
      </c>
      <c r="D199" s="90">
        <v>539</v>
      </c>
      <c r="E199" s="90">
        <v>16</v>
      </c>
      <c r="F199" s="90">
        <v>523</v>
      </c>
      <c r="G199" s="91">
        <v>1293</v>
      </c>
      <c r="H199" s="90">
        <v>0</v>
      </c>
      <c r="I199" s="90">
        <v>0</v>
      </c>
      <c r="J199" s="90">
        <v>0</v>
      </c>
      <c r="K199" s="90">
        <v>0</v>
      </c>
      <c r="L199" s="91">
        <v>0</v>
      </c>
      <c r="M199" s="69">
        <v>10</v>
      </c>
      <c r="N199" s="69">
        <v>111</v>
      </c>
      <c r="O199" s="69">
        <v>2</v>
      </c>
      <c r="P199" s="69">
        <v>109</v>
      </c>
      <c r="Q199" s="77">
        <v>286</v>
      </c>
      <c r="R199" s="68">
        <v>6</v>
      </c>
      <c r="S199" s="69">
        <v>27</v>
      </c>
      <c r="T199" s="69">
        <v>0</v>
      </c>
      <c r="U199" s="69">
        <v>27</v>
      </c>
      <c r="V199" s="77">
        <v>103</v>
      </c>
      <c r="W199" s="68">
        <v>0</v>
      </c>
      <c r="X199" s="69">
        <v>0</v>
      </c>
      <c r="Y199" s="69">
        <v>0</v>
      </c>
      <c r="Z199" s="69">
        <v>0</v>
      </c>
      <c r="AA199" s="77">
        <v>0</v>
      </c>
    </row>
    <row r="200" spans="1:27" ht="15.75" customHeight="1" x14ac:dyDescent="0.2">
      <c r="B200" s="8" t="s">
        <v>202</v>
      </c>
      <c r="C200" s="89">
        <v>31</v>
      </c>
      <c r="D200" s="90">
        <v>914</v>
      </c>
      <c r="E200" s="90">
        <v>57</v>
      </c>
      <c r="F200" s="90">
        <v>857</v>
      </c>
      <c r="G200" s="91">
        <v>1886</v>
      </c>
      <c r="H200" s="90">
        <v>1</v>
      </c>
      <c r="I200" s="90">
        <v>2</v>
      </c>
      <c r="J200" s="90">
        <v>0</v>
      </c>
      <c r="K200" s="90">
        <v>2</v>
      </c>
      <c r="L200" s="91">
        <v>3</v>
      </c>
      <c r="M200" s="69">
        <v>26</v>
      </c>
      <c r="N200" s="69">
        <v>689</v>
      </c>
      <c r="O200" s="69">
        <v>84</v>
      </c>
      <c r="P200" s="69">
        <v>605</v>
      </c>
      <c r="Q200" s="77">
        <v>772</v>
      </c>
      <c r="R200" s="68">
        <v>2</v>
      </c>
      <c r="S200" s="69">
        <v>10</v>
      </c>
      <c r="T200" s="69">
        <v>0</v>
      </c>
      <c r="U200" s="69">
        <v>10</v>
      </c>
      <c r="V200" s="77">
        <v>11</v>
      </c>
      <c r="W200" s="68">
        <v>0</v>
      </c>
      <c r="X200" s="69">
        <v>0</v>
      </c>
      <c r="Y200" s="69">
        <v>0</v>
      </c>
      <c r="Z200" s="69">
        <v>0</v>
      </c>
      <c r="AA200" s="77">
        <v>0</v>
      </c>
    </row>
    <row r="201" spans="1:27" ht="15.75" customHeight="1" x14ac:dyDescent="0.2">
      <c r="B201" s="8" t="s">
        <v>203</v>
      </c>
      <c r="C201" s="89">
        <v>22</v>
      </c>
      <c r="D201" s="90">
        <v>439</v>
      </c>
      <c r="E201" s="90">
        <v>160</v>
      </c>
      <c r="F201" s="90">
        <v>279</v>
      </c>
      <c r="G201" s="91">
        <v>685</v>
      </c>
      <c r="H201" s="90">
        <v>2</v>
      </c>
      <c r="I201" s="90">
        <v>7</v>
      </c>
      <c r="J201" s="90">
        <v>0</v>
      </c>
      <c r="K201" s="90">
        <v>7</v>
      </c>
      <c r="L201" s="91">
        <v>7</v>
      </c>
      <c r="M201" s="69">
        <v>2</v>
      </c>
      <c r="N201" s="69">
        <v>25</v>
      </c>
      <c r="O201" s="69">
        <v>5</v>
      </c>
      <c r="P201" s="69">
        <v>20</v>
      </c>
      <c r="Q201" s="77">
        <v>120</v>
      </c>
      <c r="R201" s="68">
        <v>5</v>
      </c>
      <c r="S201" s="69">
        <v>131</v>
      </c>
      <c r="T201" s="69">
        <v>0</v>
      </c>
      <c r="U201" s="69">
        <v>131</v>
      </c>
      <c r="V201" s="77">
        <v>1025</v>
      </c>
      <c r="W201" s="68">
        <v>0</v>
      </c>
      <c r="X201" s="69">
        <v>0</v>
      </c>
      <c r="Y201" s="69">
        <v>0</v>
      </c>
      <c r="Z201" s="69">
        <v>0</v>
      </c>
      <c r="AA201" s="77">
        <v>0</v>
      </c>
    </row>
    <row r="202" spans="1:27" ht="15.75" customHeight="1" x14ac:dyDescent="0.2">
      <c r="B202" s="8" t="s">
        <v>204</v>
      </c>
      <c r="C202" s="89">
        <v>36</v>
      </c>
      <c r="D202" s="90">
        <v>592.5</v>
      </c>
      <c r="E202" s="90">
        <v>81.5</v>
      </c>
      <c r="F202" s="90">
        <v>511</v>
      </c>
      <c r="G202" s="91">
        <v>1063</v>
      </c>
      <c r="H202" s="90">
        <v>0</v>
      </c>
      <c r="I202" s="90">
        <v>0</v>
      </c>
      <c r="J202" s="90">
        <v>0</v>
      </c>
      <c r="K202" s="90">
        <v>0</v>
      </c>
      <c r="L202" s="91">
        <v>0</v>
      </c>
      <c r="M202" s="69">
        <v>28</v>
      </c>
      <c r="N202" s="69">
        <v>415</v>
      </c>
      <c r="O202" s="69">
        <v>71</v>
      </c>
      <c r="P202" s="69">
        <v>344</v>
      </c>
      <c r="Q202" s="77">
        <v>982</v>
      </c>
      <c r="R202" s="68">
        <v>7</v>
      </c>
      <c r="S202" s="69">
        <v>38.5</v>
      </c>
      <c r="T202" s="69">
        <v>5</v>
      </c>
      <c r="U202" s="69">
        <v>33.5</v>
      </c>
      <c r="V202" s="77">
        <v>95</v>
      </c>
      <c r="W202" s="68">
        <v>1</v>
      </c>
      <c r="X202" s="69">
        <v>1</v>
      </c>
      <c r="Y202" s="69">
        <v>0</v>
      </c>
      <c r="Z202" s="69">
        <v>1</v>
      </c>
      <c r="AA202" s="77">
        <v>5</v>
      </c>
    </row>
    <row r="203" spans="1:27" ht="15.75" customHeight="1" x14ac:dyDescent="0.2">
      <c r="A203" s="1" t="s">
        <v>205</v>
      </c>
      <c r="B203" s="8" t="s">
        <v>12</v>
      </c>
      <c r="C203" s="80">
        <v>265</v>
      </c>
      <c r="D203" s="80">
        <v>9005</v>
      </c>
      <c r="E203" s="80">
        <v>1228.5</v>
      </c>
      <c r="F203" s="80">
        <v>7776.5</v>
      </c>
      <c r="G203" s="81">
        <v>22507</v>
      </c>
      <c r="H203" s="80">
        <v>0</v>
      </c>
      <c r="I203" s="80">
        <v>0</v>
      </c>
      <c r="J203" s="80">
        <v>0</v>
      </c>
      <c r="K203" s="80">
        <v>0</v>
      </c>
      <c r="L203" s="81">
        <v>0</v>
      </c>
      <c r="M203" s="80">
        <v>0</v>
      </c>
      <c r="N203" s="80">
        <v>0</v>
      </c>
      <c r="O203" s="80">
        <v>0</v>
      </c>
      <c r="P203" s="80">
        <v>0</v>
      </c>
      <c r="Q203" s="81">
        <v>0</v>
      </c>
      <c r="R203" s="79">
        <v>0</v>
      </c>
      <c r="S203" s="80">
        <v>0</v>
      </c>
      <c r="T203" s="80">
        <v>0</v>
      </c>
      <c r="U203" s="80">
        <v>0</v>
      </c>
      <c r="V203" s="81">
        <v>0</v>
      </c>
      <c r="W203" s="79">
        <v>25</v>
      </c>
      <c r="X203" s="80">
        <v>474</v>
      </c>
      <c r="Y203" s="80">
        <v>5</v>
      </c>
      <c r="Z203" s="80">
        <v>469</v>
      </c>
      <c r="AA203" s="81">
        <v>1735</v>
      </c>
    </row>
    <row r="204" spans="1:27" ht="15.75" customHeight="1" x14ac:dyDescent="0.2">
      <c r="B204" s="8" t="s">
        <v>206</v>
      </c>
      <c r="C204" s="89">
        <v>56</v>
      </c>
      <c r="D204" s="90">
        <v>2709</v>
      </c>
      <c r="E204" s="90">
        <v>282</v>
      </c>
      <c r="F204" s="90">
        <v>2427</v>
      </c>
      <c r="G204" s="91">
        <v>8112</v>
      </c>
      <c r="H204" s="90">
        <v>0</v>
      </c>
      <c r="I204" s="90">
        <v>0</v>
      </c>
      <c r="J204" s="90">
        <v>0</v>
      </c>
      <c r="K204" s="90">
        <v>0</v>
      </c>
      <c r="L204" s="91">
        <v>0</v>
      </c>
      <c r="M204" s="69">
        <v>0</v>
      </c>
      <c r="N204" s="69">
        <v>0</v>
      </c>
      <c r="O204" s="69">
        <v>0</v>
      </c>
      <c r="P204" s="69">
        <v>0</v>
      </c>
      <c r="Q204" s="77">
        <v>0</v>
      </c>
      <c r="R204" s="68">
        <v>0</v>
      </c>
      <c r="S204" s="69">
        <v>0</v>
      </c>
      <c r="T204" s="69">
        <v>0</v>
      </c>
      <c r="U204" s="69">
        <v>0</v>
      </c>
      <c r="V204" s="77">
        <v>0</v>
      </c>
      <c r="W204" s="68">
        <v>0</v>
      </c>
      <c r="X204" s="69">
        <v>0</v>
      </c>
      <c r="Y204" s="69">
        <v>0</v>
      </c>
      <c r="Z204" s="69">
        <v>0</v>
      </c>
      <c r="AA204" s="77">
        <v>0</v>
      </c>
    </row>
    <row r="205" spans="1:27" ht="15.75" customHeight="1" x14ac:dyDescent="0.2">
      <c r="B205" s="8" t="s">
        <v>207</v>
      </c>
      <c r="C205" s="89">
        <v>43</v>
      </c>
      <c r="D205" s="90">
        <v>1083</v>
      </c>
      <c r="E205" s="90">
        <v>202</v>
      </c>
      <c r="F205" s="90">
        <v>881</v>
      </c>
      <c r="G205" s="91">
        <v>3402</v>
      </c>
      <c r="H205" s="90">
        <v>0</v>
      </c>
      <c r="I205" s="90">
        <v>0</v>
      </c>
      <c r="J205" s="90">
        <v>0</v>
      </c>
      <c r="K205" s="90">
        <v>0</v>
      </c>
      <c r="L205" s="91">
        <v>0</v>
      </c>
      <c r="M205" s="69">
        <v>0</v>
      </c>
      <c r="N205" s="69">
        <v>0</v>
      </c>
      <c r="O205" s="69">
        <v>0</v>
      </c>
      <c r="P205" s="69">
        <v>0</v>
      </c>
      <c r="Q205" s="77">
        <v>0</v>
      </c>
      <c r="R205" s="68">
        <v>0</v>
      </c>
      <c r="S205" s="69">
        <v>0</v>
      </c>
      <c r="T205" s="69">
        <v>0</v>
      </c>
      <c r="U205" s="69">
        <v>0</v>
      </c>
      <c r="V205" s="77">
        <v>0</v>
      </c>
      <c r="W205" s="68">
        <v>0</v>
      </c>
      <c r="X205" s="69">
        <v>0</v>
      </c>
      <c r="Y205" s="69">
        <v>0</v>
      </c>
      <c r="Z205" s="69">
        <v>0</v>
      </c>
      <c r="AA205" s="77">
        <v>0</v>
      </c>
    </row>
    <row r="206" spans="1:27" ht="15.75" customHeight="1" x14ac:dyDescent="0.2">
      <c r="B206" s="8" t="s">
        <v>208</v>
      </c>
      <c r="C206" s="89">
        <v>23</v>
      </c>
      <c r="D206" s="90">
        <v>456</v>
      </c>
      <c r="E206" s="90">
        <v>0</v>
      </c>
      <c r="F206" s="90">
        <v>456</v>
      </c>
      <c r="G206" s="91">
        <v>959</v>
      </c>
      <c r="H206" s="90">
        <v>0</v>
      </c>
      <c r="I206" s="90">
        <v>0</v>
      </c>
      <c r="J206" s="90">
        <v>0</v>
      </c>
      <c r="K206" s="90">
        <v>0</v>
      </c>
      <c r="L206" s="91">
        <v>0</v>
      </c>
      <c r="M206" s="69">
        <v>0</v>
      </c>
      <c r="N206" s="69">
        <v>0</v>
      </c>
      <c r="O206" s="69">
        <v>0</v>
      </c>
      <c r="P206" s="69">
        <v>0</v>
      </c>
      <c r="Q206" s="77">
        <v>0</v>
      </c>
      <c r="R206" s="68">
        <v>0</v>
      </c>
      <c r="S206" s="69">
        <v>0</v>
      </c>
      <c r="T206" s="69">
        <v>0</v>
      </c>
      <c r="U206" s="69">
        <v>0</v>
      </c>
      <c r="V206" s="77">
        <v>0</v>
      </c>
      <c r="W206" s="68">
        <v>0</v>
      </c>
      <c r="X206" s="69">
        <v>0</v>
      </c>
      <c r="Y206" s="69">
        <v>0</v>
      </c>
      <c r="Z206" s="69">
        <v>0</v>
      </c>
      <c r="AA206" s="77">
        <v>0</v>
      </c>
    </row>
    <row r="207" spans="1:27" ht="15.75" customHeight="1" x14ac:dyDescent="0.2">
      <c r="B207" s="8" t="s">
        <v>209</v>
      </c>
      <c r="C207" s="89">
        <v>21</v>
      </c>
      <c r="D207" s="90">
        <v>719</v>
      </c>
      <c r="E207" s="90">
        <v>147</v>
      </c>
      <c r="F207" s="90">
        <v>572</v>
      </c>
      <c r="G207" s="91">
        <v>1562</v>
      </c>
      <c r="H207" s="90">
        <v>0</v>
      </c>
      <c r="I207" s="90">
        <v>0</v>
      </c>
      <c r="J207" s="90">
        <v>0</v>
      </c>
      <c r="K207" s="90">
        <v>0</v>
      </c>
      <c r="L207" s="91">
        <v>0</v>
      </c>
      <c r="M207" s="69">
        <v>0</v>
      </c>
      <c r="N207" s="69">
        <v>0</v>
      </c>
      <c r="O207" s="69">
        <v>0</v>
      </c>
      <c r="P207" s="69">
        <v>0</v>
      </c>
      <c r="Q207" s="77">
        <v>0</v>
      </c>
      <c r="R207" s="68">
        <v>0</v>
      </c>
      <c r="S207" s="69">
        <v>0</v>
      </c>
      <c r="T207" s="69">
        <v>0</v>
      </c>
      <c r="U207" s="69">
        <v>0</v>
      </c>
      <c r="V207" s="77">
        <v>0</v>
      </c>
      <c r="W207" s="68">
        <v>1</v>
      </c>
      <c r="X207" s="69">
        <v>2</v>
      </c>
      <c r="Y207" s="69">
        <v>0</v>
      </c>
      <c r="Z207" s="69">
        <v>2</v>
      </c>
      <c r="AA207" s="77">
        <v>10</v>
      </c>
    </row>
    <row r="208" spans="1:27" ht="15.75" customHeight="1" x14ac:dyDescent="0.2">
      <c r="B208" s="8" t="s">
        <v>210</v>
      </c>
      <c r="C208" s="89">
        <v>14</v>
      </c>
      <c r="D208" s="90">
        <v>364</v>
      </c>
      <c r="E208" s="90">
        <v>22</v>
      </c>
      <c r="F208" s="90">
        <v>342</v>
      </c>
      <c r="G208" s="91">
        <v>745</v>
      </c>
      <c r="H208" s="90">
        <v>0</v>
      </c>
      <c r="I208" s="90">
        <v>0</v>
      </c>
      <c r="J208" s="90">
        <v>0</v>
      </c>
      <c r="K208" s="90">
        <v>0</v>
      </c>
      <c r="L208" s="91">
        <v>0</v>
      </c>
      <c r="M208" s="69">
        <v>0</v>
      </c>
      <c r="N208" s="69">
        <v>0</v>
      </c>
      <c r="O208" s="69">
        <v>0</v>
      </c>
      <c r="P208" s="69">
        <v>0</v>
      </c>
      <c r="Q208" s="77">
        <v>0</v>
      </c>
      <c r="R208" s="68">
        <v>0</v>
      </c>
      <c r="S208" s="69">
        <v>0</v>
      </c>
      <c r="T208" s="69">
        <v>0</v>
      </c>
      <c r="U208" s="69">
        <v>0</v>
      </c>
      <c r="V208" s="77">
        <v>0</v>
      </c>
      <c r="W208" s="68">
        <v>0</v>
      </c>
      <c r="X208" s="69">
        <v>0</v>
      </c>
      <c r="Y208" s="69">
        <v>0</v>
      </c>
      <c r="Z208" s="69">
        <v>0</v>
      </c>
      <c r="AA208" s="77">
        <v>0</v>
      </c>
    </row>
    <row r="209" spans="1:27" ht="15.75" customHeight="1" x14ac:dyDescent="0.2">
      <c r="B209" s="8" t="s">
        <v>211</v>
      </c>
      <c r="C209" s="89">
        <v>9</v>
      </c>
      <c r="D209" s="90">
        <v>174</v>
      </c>
      <c r="E209" s="90">
        <v>10</v>
      </c>
      <c r="F209" s="90">
        <v>164</v>
      </c>
      <c r="G209" s="91">
        <v>266</v>
      </c>
      <c r="H209" s="90">
        <v>0</v>
      </c>
      <c r="I209" s="90">
        <v>0</v>
      </c>
      <c r="J209" s="90">
        <v>0</v>
      </c>
      <c r="K209" s="90">
        <v>0</v>
      </c>
      <c r="L209" s="91">
        <v>0</v>
      </c>
      <c r="M209" s="69">
        <v>0</v>
      </c>
      <c r="N209" s="69">
        <v>0</v>
      </c>
      <c r="O209" s="69">
        <v>0</v>
      </c>
      <c r="P209" s="69">
        <v>0</v>
      </c>
      <c r="Q209" s="77">
        <v>0</v>
      </c>
      <c r="R209" s="68">
        <v>0</v>
      </c>
      <c r="S209" s="69">
        <v>0</v>
      </c>
      <c r="T209" s="69">
        <v>0</v>
      </c>
      <c r="U209" s="69">
        <v>0</v>
      </c>
      <c r="V209" s="77">
        <v>0</v>
      </c>
      <c r="W209" s="68">
        <v>0</v>
      </c>
      <c r="X209" s="69">
        <v>0</v>
      </c>
      <c r="Y209" s="69">
        <v>0</v>
      </c>
      <c r="Z209" s="69">
        <v>0</v>
      </c>
      <c r="AA209" s="77">
        <v>0</v>
      </c>
    </row>
    <row r="210" spans="1:27" ht="15.75" customHeight="1" x14ac:dyDescent="0.2">
      <c r="B210" s="8" t="s">
        <v>212</v>
      </c>
      <c r="C210" s="89">
        <v>37</v>
      </c>
      <c r="D210" s="90">
        <v>1248</v>
      </c>
      <c r="E210" s="90">
        <v>190.5</v>
      </c>
      <c r="F210" s="90">
        <v>1057.5</v>
      </c>
      <c r="G210" s="91">
        <v>2116</v>
      </c>
      <c r="H210" s="90">
        <v>0</v>
      </c>
      <c r="I210" s="90">
        <v>0</v>
      </c>
      <c r="J210" s="90">
        <v>0</v>
      </c>
      <c r="K210" s="90">
        <v>0</v>
      </c>
      <c r="L210" s="91">
        <v>0</v>
      </c>
      <c r="M210" s="69">
        <v>0</v>
      </c>
      <c r="N210" s="69">
        <v>0</v>
      </c>
      <c r="O210" s="69">
        <v>0</v>
      </c>
      <c r="P210" s="69">
        <v>0</v>
      </c>
      <c r="Q210" s="77">
        <v>0</v>
      </c>
      <c r="R210" s="68">
        <v>0</v>
      </c>
      <c r="S210" s="69">
        <v>0</v>
      </c>
      <c r="T210" s="69">
        <v>0</v>
      </c>
      <c r="U210" s="69">
        <v>0</v>
      </c>
      <c r="V210" s="77">
        <v>0</v>
      </c>
      <c r="W210" s="68">
        <v>0</v>
      </c>
      <c r="X210" s="69">
        <v>0</v>
      </c>
      <c r="Y210" s="69">
        <v>0</v>
      </c>
      <c r="Z210" s="69">
        <v>0</v>
      </c>
      <c r="AA210" s="77">
        <v>0</v>
      </c>
    </row>
    <row r="211" spans="1:27" ht="15.75" customHeight="1" x14ac:dyDescent="0.2">
      <c r="B211" s="8" t="s">
        <v>213</v>
      </c>
      <c r="C211" s="89">
        <v>0</v>
      </c>
      <c r="D211" s="90">
        <v>0</v>
      </c>
      <c r="E211" s="90">
        <v>0</v>
      </c>
      <c r="F211" s="90">
        <v>0</v>
      </c>
      <c r="G211" s="91">
        <v>0</v>
      </c>
      <c r="H211" s="90">
        <v>0</v>
      </c>
      <c r="I211" s="90">
        <v>0</v>
      </c>
      <c r="J211" s="90">
        <v>0</v>
      </c>
      <c r="K211" s="90">
        <v>0</v>
      </c>
      <c r="L211" s="91">
        <v>0</v>
      </c>
      <c r="M211" s="69">
        <v>0</v>
      </c>
      <c r="N211" s="69">
        <v>0</v>
      </c>
      <c r="O211" s="69">
        <v>0</v>
      </c>
      <c r="P211" s="69">
        <v>0</v>
      </c>
      <c r="Q211" s="77">
        <v>0</v>
      </c>
      <c r="R211" s="68">
        <v>0</v>
      </c>
      <c r="S211" s="69">
        <v>0</v>
      </c>
      <c r="T211" s="69">
        <v>0</v>
      </c>
      <c r="U211" s="69">
        <v>0</v>
      </c>
      <c r="V211" s="77">
        <v>0</v>
      </c>
      <c r="W211" s="68">
        <v>0</v>
      </c>
      <c r="X211" s="69">
        <v>0</v>
      </c>
      <c r="Y211" s="69">
        <v>0</v>
      </c>
      <c r="Z211" s="69">
        <v>0</v>
      </c>
      <c r="AA211" s="77">
        <v>0</v>
      </c>
    </row>
    <row r="212" spans="1:27" ht="15.75" customHeight="1" x14ac:dyDescent="0.2">
      <c r="B212" s="8" t="s">
        <v>214</v>
      </c>
      <c r="C212" s="89">
        <v>0</v>
      </c>
      <c r="D212" s="90">
        <v>0</v>
      </c>
      <c r="E212" s="90">
        <v>0</v>
      </c>
      <c r="F212" s="90">
        <v>0</v>
      </c>
      <c r="G212" s="91">
        <v>0</v>
      </c>
      <c r="H212" s="90">
        <v>0</v>
      </c>
      <c r="I212" s="90">
        <v>0</v>
      </c>
      <c r="J212" s="90">
        <v>0</v>
      </c>
      <c r="K212" s="90">
        <v>0</v>
      </c>
      <c r="L212" s="91">
        <v>0</v>
      </c>
      <c r="M212" s="69">
        <v>0</v>
      </c>
      <c r="N212" s="69">
        <v>0</v>
      </c>
      <c r="O212" s="69">
        <v>0</v>
      </c>
      <c r="P212" s="69">
        <v>0</v>
      </c>
      <c r="Q212" s="77">
        <v>0</v>
      </c>
      <c r="R212" s="68">
        <v>0</v>
      </c>
      <c r="S212" s="69">
        <v>0</v>
      </c>
      <c r="T212" s="69">
        <v>0</v>
      </c>
      <c r="U212" s="69">
        <v>0</v>
      </c>
      <c r="V212" s="77">
        <v>0</v>
      </c>
      <c r="W212" s="68">
        <v>0</v>
      </c>
      <c r="X212" s="69">
        <v>0</v>
      </c>
      <c r="Y212" s="69">
        <v>0</v>
      </c>
      <c r="Z212" s="69">
        <v>0</v>
      </c>
      <c r="AA212" s="77">
        <v>0</v>
      </c>
    </row>
    <row r="213" spans="1:27" ht="15.75" customHeight="1" x14ac:dyDescent="0.2">
      <c r="B213" s="8" t="s">
        <v>215</v>
      </c>
      <c r="C213" s="89">
        <v>5</v>
      </c>
      <c r="D213" s="90">
        <v>97</v>
      </c>
      <c r="E213" s="90">
        <v>2</v>
      </c>
      <c r="F213" s="90">
        <v>95</v>
      </c>
      <c r="G213" s="91">
        <v>228</v>
      </c>
      <c r="H213" s="90">
        <v>0</v>
      </c>
      <c r="I213" s="90">
        <v>0</v>
      </c>
      <c r="J213" s="90">
        <v>0</v>
      </c>
      <c r="K213" s="90">
        <v>0</v>
      </c>
      <c r="L213" s="91">
        <v>0</v>
      </c>
      <c r="M213" s="69">
        <v>0</v>
      </c>
      <c r="N213" s="69">
        <v>0</v>
      </c>
      <c r="O213" s="69">
        <v>0</v>
      </c>
      <c r="P213" s="69">
        <v>0</v>
      </c>
      <c r="Q213" s="77">
        <v>0</v>
      </c>
      <c r="R213" s="68">
        <v>0</v>
      </c>
      <c r="S213" s="69">
        <v>0</v>
      </c>
      <c r="T213" s="69">
        <v>0</v>
      </c>
      <c r="U213" s="69">
        <v>0</v>
      </c>
      <c r="V213" s="77">
        <v>0</v>
      </c>
      <c r="W213" s="68">
        <v>0</v>
      </c>
      <c r="X213" s="69">
        <v>0</v>
      </c>
      <c r="Y213" s="69">
        <v>0</v>
      </c>
      <c r="Z213" s="69">
        <v>0</v>
      </c>
      <c r="AA213" s="77">
        <v>0</v>
      </c>
    </row>
    <row r="214" spans="1:27" ht="15.75" customHeight="1" x14ac:dyDescent="0.2">
      <c r="B214" s="8" t="s">
        <v>216</v>
      </c>
      <c r="C214" s="89">
        <v>9</v>
      </c>
      <c r="D214" s="90">
        <v>538</v>
      </c>
      <c r="E214" s="90">
        <v>290</v>
      </c>
      <c r="F214" s="90">
        <v>248</v>
      </c>
      <c r="G214" s="91">
        <v>565</v>
      </c>
      <c r="H214" s="90">
        <v>0</v>
      </c>
      <c r="I214" s="90">
        <v>0</v>
      </c>
      <c r="J214" s="90">
        <v>0</v>
      </c>
      <c r="K214" s="90">
        <v>0</v>
      </c>
      <c r="L214" s="91">
        <v>0</v>
      </c>
      <c r="M214" s="69">
        <v>0</v>
      </c>
      <c r="N214" s="69">
        <v>0</v>
      </c>
      <c r="O214" s="69">
        <v>0</v>
      </c>
      <c r="P214" s="69">
        <v>0</v>
      </c>
      <c r="Q214" s="77">
        <v>0</v>
      </c>
      <c r="R214" s="68">
        <v>0</v>
      </c>
      <c r="S214" s="69">
        <v>0</v>
      </c>
      <c r="T214" s="69">
        <v>0</v>
      </c>
      <c r="U214" s="69">
        <v>0</v>
      </c>
      <c r="V214" s="77">
        <v>0</v>
      </c>
      <c r="W214" s="68">
        <v>0</v>
      </c>
      <c r="X214" s="69">
        <v>0</v>
      </c>
      <c r="Y214" s="69">
        <v>0</v>
      </c>
      <c r="Z214" s="69">
        <v>0</v>
      </c>
      <c r="AA214" s="77">
        <v>0</v>
      </c>
    </row>
    <row r="215" spans="1:27" ht="15.75" customHeight="1" x14ac:dyDescent="0.2">
      <c r="B215" s="8" t="s">
        <v>217</v>
      </c>
      <c r="C215" s="89">
        <v>18</v>
      </c>
      <c r="D215" s="90">
        <v>477</v>
      </c>
      <c r="E215" s="90">
        <v>23</v>
      </c>
      <c r="F215" s="90">
        <v>454</v>
      </c>
      <c r="G215" s="91">
        <v>814</v>
      </c>
      <c r="H215" s="90">
        <v>0</v>
      </c>
      <c r="I215" s="90">
        <v>0</v>
      </c>
      <c r="J215" s="90">
        <v>0</v>
      </c>
      <c r="K215" s="90">
        <v>0</v>
      </c>
      <c r="L215" s="91">
        <v>0</v>
      </c>
      <c r="M215" s="69">
        <v>0</v>
      </c>
      <c r="N215" s="69">
        <v>0</v>
      </c>
      <c r="O215" s="69">
        <v>0</v>
      </c>
      <c r="P215" s="69">
        <v>0</v>
      </c>
      <c r="Q215" s="77">
        <v>0</v>
      </c>
      <c r="R215" s="68">
        <v>0</v>
      </c>
      <c r="S215" s="69">
        <v>0</v>
      </c>
      <c r="T215" s="69">
        <v>0</v>
      </c>
      <c r="U215" s="69">
        <v>0</v>
      </c>
      <c r="V215" s="77">
        <v>0</v>
      </c>
      <c r="W215" s="68">
        <v>0</v>
      </c>
      <c r="X215" s="69">
        <v>0</v>
      </c>
      <c r="Y215" s="69">
        <v>0</v>
      </c>
      <c r="Z215" s="69">
        <v>0</v>
      </c>
      <c r="AA215" s="77">
        <v>0</v>
      </c>
    </row>
    <row r="216" spans="1:27" ht="15.75" customHeight="1" x14ac:dyDescent="0.2">
      <c r="B216" s="8" t="s">
        <v>218</v>
      </c>
      <c r="C216" s="89">
        <v>28</v>
      </c>
      <c r="D216" s="90">
        <v>1065</v>
      </c>
      <c r="E216" s="90">
        <v>60</v>
      </c>
      <c r="F216" s="90">
        <v>1005</v>
      </c>
      <c r="G216" s="91">
        <v>3593</v>
      </c>
      <c r="H216" s="90">
        <v>0</v>
      </c>
      <c r="I216" s="90">
        <v>0</v>
      </c>
      <c r="J216" s="90">
        <v>0</v>
      </c>
      <c r="K216" s="90">
        <v>0</v>
      </c>
      <c r="L216" s="91">
        <v>0</v>
      </c>
      <c r="M216" s="69">
        <v>0</v>
      </c>
      <c r="N216" s="69">
        <v>0</v>
      </c>
      <c r="O216" s="69">
        <v>0</v>
      </c>
      <c r="P216" s="69">
        <v>0</v>
      </c>
      <c r="Q216" s="77">
        <v>0</v>
      </c>
      <c r="R216" s="68">
        <v>0</v>
      </c>
      <c r="S216" s="69">
        <v>0</v>
      </c>
      <c r="T216" s="69">
        <v>0</v>
      </c>
      <c r="U216" s="69">
        <v>0</v>
      </c>
      <c r="V216" s="77">
        <v>0</v>
      </c>
      <c r="W216" s="68">
        <v>24</v>
      </c>
      <c r="X216" s="69">
        <v>472</v>
      </c>
      <c r="Y216" s="69">
        <v>5</v>
      </c>
      <c r="Z216" s="69">
        <v>467</v>
      </c>
      <c r="AA216" s="77">
        <v>1725</v>
      </c>
    </row>
    <row r="217" spans="1:27" ht="15.75" customHeight="1" x14ac:dyDescent="0.2">
      <c r="B217" s="8" t="s">
        <v>219</v>
      </c>
      <c r="C217" s="89">
        <v>0</v>
      </c>
      <c r="D217" s="90">
        <v>0</v>
      </c>
      <c r="E217" s="90">
        <v>0</v>
      </c>
      <c r="F217" s="90">
        <v>0</v>
      </c>
      <c r="G217" s="91">
        <v>0</v>
      </c>
      <c r="H217" s="90">
        <v>0</v>
      </c>
      <c r="I217" s="90">
        <v>0</v>
      </c>
      <c r="J217" s="90">
        <v>0</v>
      </c>
      <c r="K217" s="90">
        <v>0</v>
      </c>
      <c r="L217" s="91">
        <v>0</v>
      </c>
      <c r="M217" s="69">
        <v>0</v>
      </c>
      <c r="N217" s="69">
        <v>0</v>
      </c>
      <c r="O217" s="69">
        <v>0</v>
      </c>
      <c r="P217" s="69">
        <v>0</v>
      </c>
      <c r="Q217" s="77">
        <v>0</v>
      </c>
      <c r="R217" s="68">
        <v>0</v>
      </c>
      <c r="S217" s="69">
        <v>0</v>
      </c>
      <c r="T217" s="69">
        <v>0</v>
      </c>
      <c r="U217" s="69">
        <v>0</v>
      </c>
      <c r="V217" s="77">
        <v>0</v>
      </c>
      <c r="W217" s="68">
        <v>0</v>
      </c>
      <c r="X217" s="69">
        <v>0</v>
      </c>
      <c r="Y217" s="69">
        <v>0</v>
      </c>
      <c r="Z217" s="69">
        <v>0</v>
      </c>
      <c r="AA217" s="77">
        <v>0</v>
      </c>
    </row>
    <row r="218" spans="1:27" ht="15.75" customHeight="1" x14ac:dyDescent="0.2">
      <c r="B218" s="8" t="s">
        <v>220</v>
      </c>
      <c r="C218" s="89">
        <v>2</v>
      </c>
      <c r="D218" s="90">
        <v>75</v>
      </c>
      <c r="E218" s="90">
        <v>0</v>
      </c>
      <c r="F218" s="90">
        <v>75</v>
      </c>
      <c r="G218" s="91">
        <v>145</v>
      </c>
      <c r="H218" s="90">
        <v>0</v>
      </c>
      <c r="I218" s="90">
        <v>0</v>
      </c>
      <c r="J218" s="90">
        <v>0</v>
      </c>
      <c r="K218" s="90">
        <v>0</v>
      </c>
      <c r="L218" s="91">
        <v>0</v>
      </c>
      <c r="M218" s="69">
        <v>0</v>
      </c>
      <c r="N218" s="69">
        <v>0</v>
      </c>
      <c r="O218" s="69">
        <v>0</v>
      </c>
      <c r="P218" s="69">
        <v>0</v>
      </c>
      <c r="Q218" s="77">
        <v>0</v>
      </c>
      <c r="R218" s="68">
        <v>0</v>
      </c>
      <c r="S218" s="69">
        <v>0</v>
      </c>
      <c r="T218" s="69">
        <v>0</v>
      </c>
      <c r="U218" s="69">
        <v>0</v>
      </c>
      <c r="V218" s="77">
        <v>0</v>
      </c>
      <c r="W218" s="68">
        <v>0</v>
      </c>
      <c r="X218" s="69">
        <v>0</v>
      </c>
      <c r="Y218" s="69">
        <v>0</v>
      </c>
      <c r="Z218" s="69">
        <v>0</v>
      </c>
      <c r="AA218" s="77">
        <v>0</v>
      </c>
    </row>
    <row r="219" spans="1:27" ht="15.75" customHeight="1" x14ac:dyDescent="0.2">
      <c r="A219" s="1" t="s">
        <v>221</v>
      </c>
      <c r="B219" s="8" t="s">
        <v>12</v>
      </c>
      <c r="C219" s="80">
        <v>117</v>
      </c>
      <c r="D219" s="80">
        <v>6494</v>
      </c>
      <c r="E219" s="80">
        <v>1165</v>
      </c>
      <c r="F219" s="80">
        <v>5329</v>
      </c>
      <c r="G219" s="81">
        <v>17158</v>
      </c>
      <c r="H219" s="80">
        <v>2</v>
      </c>
      <c r="I219" s="80">
        <v>16</v>
      </c>
      <c r="J219" s="80">
        <v>0</v>
      </c>
      <c r="K219" s="80">
        <v>16</v>
      </c>
      <c r="L219" s="81">
        <v>32</v>
      </c>
      <c r="M219" s="80">
        <v>143</v>
      </c>
      <c r="N219" s="80">
        <v>1282.5</v>
      </c>
      <c r="O219" s="80">
        <v>149.5</v>
      </c>
      <c r="P219" s="80">
        <v>1133</v>
      </c>
      <c r="Q219" s="81">
        <v>3609</v>
      </c>
      <c r="R219" s="79">
        <v>44</v>
      </c>
      <c r="S219" s="80">
        <v>1149</v>
      </c>
      <c r="T219" s="80">
        <v>367</v>
      </c>
      <c r="U219" s="80">
        <v>782</v>
      </c>
      <c r="V219" s="81">
        <v>2637</v>
      </c>
      <c r="W219" s="79">
        <v>86</v>
      </c>
      <c r="X219" s="80">
        <v>1157</v>
      </c>
      <c r="Y219" s="80">
        <v>128</v>
      </c>
      <c r="Z219" s="80">
        <v>1029</v>
      </c>
      <c r="AA219" s="81">
        <v>2865</v>
      </c>
    </row>
    <row r="220" spans="1:27" ht="15.75" customHeight="1" x14ac:dyDescent="0.2">
      <c r="B220" s="8" t="s">
        <v>222</v>
      </c>
      <c r="C220" s="89">
        <v>14</v>
      </c>
      <c r="D220" s="90">
        <v>534</v>
      </c>
      <c r="E220" s="90">
        <v>143</v>
      </c>
      <c r="F220" s="90">
        <v>391</v>
      </c>
      <c r="G220" s="91">
        <v>1648</v>
      </c>
      <c r="H220" s="90">
        <v>0</v>
      </c>
      <c r="I220" s="90">
        <v>0</v>
      </c>
      <c r="J220" s="90">
        <v>0</v>
      </c>
      <c r="K220" s="90">
        <v>0</v>
      </c>
      <c r="L220" s="91">
        <v>0</v>
      </c>
      <c r="M220" s="69">
        <v>0</v>
      </c>
      <c r="N220" s="69">
        <v>0</v>
      </c>
      <c r="O220" s="69">
        <v>0</v>
      </c>
      <c r="P220" s="69">
        <v>0</v>
      </c>
      <c r="Q220" s="77">
        <v>0</v>
      </c>
      <c r="R220" s="68">
        <v>0</v>
      </c>
      <c r="S220" s="69">
        <v>0</v>
      </c>
      <c r="T220" s="69">
        <v>0</v>
      </c>
      <c r="U220" s="69">
        <v>0</v>
      </c>
      <c r="V220" s="77">
        <v>0</v>
      </c>
      <c r="W220" s="68">
        <v>0</v>
      </c>
      <c r="X220" s="69">
        <v>0</v>
      </c>
      <c r="Y220" s="69">
        <v>0</v>
      </c>
      <c r="Z220" s="69">
        <v>0</v>
      </c>
      <c r="AA220" s="77">
        <v>0</v>
      </c>
    </row>
    <row r="221" spans="1:27" ht="15.75" customHeight="1" x14ac:dyDescent="0.2">
      <c r="B221" s="8" t="s">
        <v>223</v>
      </c>
      <c r="C221" s="89">
        <v>8</v>
      </c>
      <c r="D221" s="90">
        <v>243</v>
      </c>
      <c r="E221" s="90">
        <v>2</v>
      </c>
      <c r="F221" s="90">
        <v>241</v>
      </c>
      <c r="G221" s="91">
        <v>705</v>
      </c>
      <c r="H221" s="90">
        <v>0</v>
      </c>
      <c r="I221" s="90">
        <v>0</v>
      </c>
      <c r="J221" s="90">
        <v>0</v>
      </c>
      <c r="K221" s="90">
        <v>0</v>
      </c>
      <c r="L221" s="91">
        <v>0</v>
      </c>
      <c r="M221" s="69">
        <v>7</v>
      </c>
      <c r="N221" s="69">
        <v>36</v>
      </c>
      <c r="O221" s="69">
        <v>2.5</v>
      </c>
      <c r="P221" s="69">
        <v>33.5</v>
      </c>
      <c r="Q221" s="77">
        <v>102</v>
      </c>
      <c r="R221" s="68">
        <v>1</v>
      </c>
      <c r="S221" s="69">
        <v>4</v>
      </c>
      <c r="T221" s="69">
        <v>3</v>
      </c>
      <c r="U221" s="69">
        <v>1</v>
      </c>
      <c r="V221" s="77">
        <v>4</v>
      </c>
      <c r="W221" s="68">
        <v>1</v>
      </c>
      <c r="X221" s="69">
        <v>3</v>
      </c>
      <c r="Y221" s="69">
        <v>0</v>
      </c>
      <c r="Z221" s="69">
        <v>3</v>
      </c>
      <c r="AA221" s="77">
        <v>10</v>
      </c>
    </row>
    <row r="222" spans="1:27" ht="15.75" customHeight="1" x14ac:dyDescent="0.2">
      <c r="B222" s="8" t="s">
        <v>224</v>
      </c>
      <c r="C222" s="89">
        <v>1</v>
      </c>
      <c r="D222" s="90">
        <v>30</v>
      </c>
      <c r="E222" s="90">
        <v>2</v>
      </c>
      <c r="F222" s="90">
        <v>28</v>
      </c>
      <c r="G222" s="91">
        <v>39</v>
      </c>
      <c r="H222" s="90">
        <v>0</v>
      </c>
      <c r="I222" s="90">
        <v>0</v>
      </c>
      <c r="J222" s="90">
        <v>0</v>
      </c>
      <c r="K222" s="90">
        <v>0</v>
      </c>
      <c r="L222" s="91">
        <v>0</v>
      </c>
      <c r="M222" s="69">
        <v>20</v>
      </c>
      <c r="N222" s="69">
        <v>225</v>
      </c>
      <c r="O222" s="69">
        <v>13</v>
      </c>
      <c r="P222" s="69">
        <v>212</v>
      </c>
      <c r="Q222" s="77">
        <v>563</v>
      </c>
      <c r="R222" s="68">
        <v>41</v>
      </c>
      <c r="S222" s="69">
        <v>1129</v>
      </c>
      <c r="T222" s="69">
        <v>358</v>
      </c>
      <c r="U222" s="69">
        <v>771</v>
      </c>
      <c r="V222" s="77">
        <v>2578</v>
      </c>
      <c r="W222" s="68">
        <v>13</v>
      </c>
      <c r="X222" s="69">
        <v>120</v>
      </c>
      <c r="Y222" s="69">
        <v>0</v>
      </c>
      <c r="Z222" s="69">
        <v>120</v>
      </c>
      <c r="AA222" s="77">
        <v>276</v>
      </c>
    </row>
    <row r="223" spans="1:27" ht="15.75" customHeight="1" x14ac:dyDescent="0.2">
      <c r="B223" s="8" t="s">
        <v>225</v>
      </c>
      <c r="C223" s="89">
        <v>47</v>
      </c>
      <c r="D223" s="90">
        <v>2994</v>
      </c>
      <c r="E223" s="90">
        <v>711</v>
      </c>
      <c r="F223" s="90">
        <v>2283</v>
      </c>
      <c r="G223" s="91">
        <v>6433</v>
      </c>
      <c r="H223" s="90">
        <v>1</v>
      </c>
      <c r="I223" s="90">
        <v>1</v>
      </c>
      <c r="J223" s="90">
        <v>0</v>
      </c>
      <c r="K223" s="90">
        <v>1</v>
      </c>
      <c r="L223" s="91">
        <v>2</v>
      </c>
      <c r="M223" s="69">
        <v>0</v>
      </c>
      <c r="N223" s="69">
        <v>0</v>
      </c>
      <c r="O223" s="69">
        <v>0</v>
      </c>
      <c r="P223" s="69">
        <v>0</v>
      </c>
      <c r="Q223" s="77">
        <v>0</v>
      </c>
      <c r="R223" s="68">
        <v>0</v>
      </c>
      <c r="S223" s="69">
        <v>0</v>
      </c>
      <c r="T223" s="69">
        <v>0</v>
      </c>
      <c r="U223" s="69">
        <v>0</v>
      </c>
      <c r="V223" s="77">
        <v>0</v>
      </c>
      <c r="W223" s="68">
        <v>4</v>
      </c>
      <c r="X223" s="69">
        <v>120</v>
      </c>
      <c r="Y223" s="69">
        <v>28</v>
      </c>
      <c r="Z223" s="69">
        <v>92</v>
      </c>
      <c r="AA223" s="77">
        <v>194</v>
      </c>
    </row>
    <row r="224" spans="1:27" ht="15.75" customHeight="1" x14ac:dyDescent="0.2">
      <c r="B224" s="8" t="s">
        <v>226</v>
      </c>
      <c r="C224" s="89">
        <v>2</v>
      </c>
      <c r="D224" s="90">
        <v>32</v>
      </c>
      <c r="E224" s="90">
        <v>0</v>
      </c>
      <c r="F224" s="90">
        <v>32</v>
      </c>
      <c r="G224" s="91">
        <v>170</v>
      </c>
      <c r="H224" s="90">
        <v>1</v>
      </c>
      <c r="I224" s="90">
        <v>15</v>
      </c>
      <c r="J224" s="90">
        <v>0</v>
      </c>
      <c r="K224" s="90">
        <v>15</v>
      </c>
      <c r="L224" s="91">
        <v>30</v>
      </c>
      <c r="M224" s="69">
        <v>52</v>
      </c>
      <c r="N224" s="69">
        <v>600</v>
      </c>
      <c r="O224" s="69">
        <v>61</v>
      </c>
      <c r="P224" s="69">
        <v>539</v>
      </c>
      <c r="Q224" s="77">
        <v>1767</v>
      </c>
      <c r="R224" s="68">
        <v>1</v>
      </c>
      <c r="S224" s="69">
        <v>6</v>
      </c>
      <c r="T224" s="69">
        <v>1</v>
      </c>
      <c r="U224" s="69">
        <v>5</v>
      </c>
      <c r="V224" s="77">
        <v>30</v>
      </c>
      <c r="W224" s="68">
        <v>39</v>
      </c>
      <c r="X224" s="69">
        <v>565</v>
      </c>
      <c r="Y224" s="69">
        <v>0</v>
      </c>
      <c r="Z224" s="69">
        <v>565</v>
      </c>
      <c r="AA224" s="77">
        <v>1861</v>
      </c>
    </row>
    <row r="225" spans="1:27" ht="15.75" customHeight="1" x14ac:dyDescent="0.2">
      <c r="B225" s="8" t="s">
        <v>227</v>
      </c>
      <c r="C225" s="89">
        <v>11</v>
      </c>
      <c r="D225" s="90">
        <v>1416</v>
      </c>
      <c r="E225" s="90">
        <v>102</v>
      </c>
      <c r="F225" s="90">
        <v>1314</v>
      </c>
      <c r="G225" s="91">
        <v>5394</v>
      </c>
      <c r="H225" s="90">
        <v>0</v>
      </c>
      <c r="I225" s="90">
        <v>0</v>
      </c>
      <c r="J225" s="90">
        <v>0</v>
      </c>
      <c r="K225" s="90">
        <v>0</v>
      </c>
      <c r="L225" s="91">
        <v>0</v>
      </c>
      <c r="M225" s="69">
        <v>62</v>
      </c>
      <c r="N225" s="69">
        <v>414.5</v>
      </c>
      <c r="O225" s="69">
        <v>73</v>
      </c>
      <c r="P225" s="69">
        <v>341.5</v>
      </c>
      <c r="Q225" s="77">
        <v>1137</v>
      </c>
      <c r="R225" s="68">
        <v>0</v>
      </c>
      <c r="S225" s="69">
        <v>0</v>
      </c>
      <c r="T225" s="69">
        <v>0</v>
      </c>
      <c r="U225" s="69">
        <v>0</v>
      </c>
      <c r="V225" s="77">
        <v>0</v>
      </c>
      <c r="W225" s="68">
        <v>21</v>
      </c>
      <c r="X225" s="69">
        <v>110</v>
      </c>
      <c r="Y225" s="69">
        <v>34</v>
      </c>
      <c r="Z225" s="69">
        <v>76</v>
      </c>
      <c r="AA225" s="77">
        <v>216</v>
      </c>
    </row>
    <row r="226" spans="1:27" ht="15.75" customHeight="1" x14ac:dyDescent="0.2">
      <c r="B226" s="8" t="s">
        <v>228</v>
      </c>
      <c r="C226" s="89">
        <v>26</v>
      </c>
      <c r="D226" s="90">
        <v>835</v>
      </c>
      <c r="E226" s="90">
        <v>150</v>
      </c>
      <c r="F226" s="90">
        <v>685</v>
      </c>
      <c r="G226" s="91">
        <v>1971</v>
      </c>
      <c r="H226" s="90">
        <v>0</v>
      </c>
      <c r="I226" s="90">
        <v>0</v>
      </c>
      <c r="J226" s="90">
        <v>0</v>
      </c>
      <c r="K226" s="90">
        <v>0</v>
      </c>
      <c r="L226" s="91">
        <v>0</v>
      </c>
      <c r="M226" s="69">
        <v>0</v>
      </c>
      <c r="N226" s="69">
        <v>0</v>
      </c>
      <c r="O226" s="69">
        <v>0</v>
      </c>
      <c r="P226" s="69">
        <v>0</v>
      </c>
      <c r="Q226" s="77">
        <v>0</v>
      </c>
      <c r="R226" s="68">
        <v>1</v>
      </c>
      <c r="S226" s="69">
        <v>10</v>
      </c>
      <c r="T226" s="69">
        <v>5</v>
      </c>
      <c r="U226" s="69">
        <v>5</v>
      </c>
      <c r="V226" s="77">
        <v>25</v>
      </c>
      <c r="W226" s="68">
        <v>1</v>
      </c>
      <c r="X226" s="69">
        <v>25</v>
      </c>
      <c r="Y226" s="69">
        <v>10</v>
      </c>
      <c r="Z226" s="69">
        <v>15</v>
      </c>
      <c r="AA226" s="77">
        <v>72</v>
      </c>
    </row>
    <row r="227" spans="1:27" ht="15.75" customHeight="1" x14ac:dyDescent="0.2">
      <c r="B227" s="8" t="s">
        <v>229</v>
      </c>
      <c r="C227" s="89">
        <v>8</v>
      </c>
      <c r="D227" s="90">
        <v>410</v>
      </c>
      <c r="E227" s="90">
        <v>55</v>
      </c>
      <c r="F227" s="90">
        <v>355</v>
      </c>
      <c r="G227" s="91">
        <v>798</v>
      </c>
      <c r="H227" s="90">
        <v>0</v>
      </c>
      <c r="I227" s="90">
        <v>0</v>
      </c>
      <c r="J227" s="90">
        <v>0</v>
      </c>
      <c r="K227" s="90">
        <v>0</v>
      </c>
      <c r="L227" s="91">
        <v>0</v>
      </c>
      <c r="M227" s="69">
        <v>2</v>
      </c>
      <c r="N227" s="69">
        <v>7</v>
      </c>
      <c r="O227" s="69">
        <v>0</v>
      </c>
      <c r="P227" s="69">
        <v>7</v>
      </c>
      <c r="Q227" s="77">
        <v>40</v>
      </c>
      <c r="R227" s="68">
        <v>0</v>
      </c>
      <c r="S227" s="69">
        <v>0</v>
      </c>
      <c r="T227" s="69">
        <v>0</v>
      </c>
      <c r="U227" s="69">
        <v>0</v>
      </c>
      <c r="V227" s="77">
        <v>0</v>
      </c>
      <c r="W227" s="68">
        <v>7</v>
      </c>
      <c r="X227" s="69">
        <v>214</v>
      </c>
      <c r="Y227" s="69">
        <v>56</v>
      </c>
      <c r="Z227" s="69">
        <v>158</v>
      </c>
      <c r="AA227" s="77">
        <v>236</v>
      </c>
    </row>
    <row r="228" spans="1:27" ht="15.75" customHeight="1" x14ac:dyDescent="0.2">
      <c r="A228" s="5" t="s">
        <v>230</v>
      </c>
      <c r="B228" s="9" t="s">
        <v>12</v>
      </c>
      <c r="C228" s="23">
        <f>C219+C203+C190+C184+C175+C159+C150+C137+C121+C109+C97+C85+C74+C56+C47+C40+C35+C20+C8+C3</f>
        <v>3261</v>
      </c>
      <c r="D228" s="18">
        <f t="shared" ref="D228:AA228" si="0">D219+D203+D190+D184+D175+D159+D150+D137+D121+D109+D97+D85+D74+D56+D47+D40+D35+D20+D8+D3</f>
        <v>91861.6</v>
      </c>
      <c r="E228" s="18">
        <f t="shared" si="0"/>
        <v>9950.5499999999993</v>
      </c>
      <c r="F228" s="18">
        <f t="shared" si="0"/>
        <v>81911.049995392561</v>
      </c>
      <c r="G228" s="19">
        <f t="shared" si="0"/>
        <v>229616</v>
      </c>
      <c r="H228" s="18">
        <f t="shared" si="0"/>
        <v>47</v>
      </c>
      <c r="I228" s="18">
        <f t="shared" si="0"/>
        <v>709.6</v>
      </c>
      <c r="J228" s="18">
        <f t="shared" si="0"/>
        <v>80.5</v>
      </c>
      <c r="K228" s="18">
        <f t="shared" si="0"/>
        <v>629.10000002384186</v>
      </c>
      <c r="L228" s="19">
        <f t="shared" si="0"/>
        <v>1400</v>
      </c>
      <c r="M228" s="18">
        <f t="shared" si="0"/>
        <v>2148</v>
      </c>
      <c r="N228" s="18">
        <f t="shared" si="0"/>
        <v>25457.5</v>
      </c>
      <c r="O228" s="18">
        <f t="shared" si="0"/>
        <v>2684.0999999999995</v>
      </c>
      <c r="P228" s="18">
        <f t="shared" si="0"/>
        <v>22773.399999476969</v>
      </c>
      <c r="Q228" s="19">
        <f t="shared" si="0"/>
        <v>79654</v>
      </c>
      <c r="R228" s="18">
        <f t="shared" si="0"/>
        <v>2046</v>
      </c>
      <c r="S228" s="18">
        <f t="shared" si="0"/>
        <v>25383.83</v>
      </c>
      <c r="T228" s="18">
        <f t="shared" si="0"/>
        <v>3089.15</v>
      </c>
      <c r="U228" s="18">
        <f t="shared" si="0"/>
        <v>22294.680000126362</v>
      </c>
      <c r="V228" s="19">
        <f t="shared" si="0"/>
        <v>130687</v>
      </c>
      <c r="W228" s="18">
        <f t="shared" si="0"/>
        <v>747</v>
      </c>
      <c r="X228" s="18">
        <f t="shared" si="0"/>
        <v>8577.2999999999993</v>
      </c>
      <c r="Y228" s="18">
        <f t="shared" si="0"/>
        <v>880.09999999999991</v>
      </c>
      <c r="Z228" s="18">
        <f t="shared" si="0"/>
        <v>7697.1999999657273</v>
      </c>
      <c r="AA228" s="19">
        <f t="shared" si="0"/>
        <v>20201.5</v>
      </c>
    </row>
    <row r="229" spans="1:27" ht="15.75" customHeight="1" x14ac:dyDescent="0.2"/>
    <row r="230" spans="1:27" ht="15.75" customHeight="1" x14ac:dyDescent="0.2"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</row>
    <row r="231" spans="1:27" ht="15.75" customHeight="1" x14ac:dyDescent="0.2"/>
    <row r="232" spans="1:27" ht="15.75" customHeight="1" x14ac:dyDescent="0.2">
      <c r="B232" s="4"/>
    </row>
    <row r="233" spans="1:27" ht="15.75" customHeight="1" x14ac:dyDescent="0.2">
      <c r="B233" s="3"/>
    </row>
    <row r="234" spans="1:27" ht="15.75" customHeight="1" x14ac:dyDescent="0.2">
      <c r="B234" s="3"/>
    </row>
    <row r="235" spans="1:27" ht="15.75" customHeight="1" x14ac:dyDescent="0.2">
      <c r="B235" s="3"/>
      <c r="K235" s="26"/>
      <c r="L235" s="50"/>
      <c r="M235" s="50"/>
      <c r="N235" s="50"/>
      <c r="O235" s="50"/>
    </row>
    <row r="236" spans="1:27" ht="15.75" customHeight="1" x14ac:dyDescent="0.2">
      <c r="B236" s="3"/>
    </row>
    <row r="237" spans="1:27" ht="15.75" customHeight="1" x14ac:dyDescent="0.2">
      <c r="B237" s="3"/>
    </row>
    <row r="238" spans="1:27" ht="15.75" customHeight="1" x14ac:dyDescent="0.2">
      <c r="B238" s="3"/>
    </row>
    <row r="239" spans="1:27" ht="15.75" customHeight="1" x14ac:dyDescent="0.2">
      <c r="B239" s="3"/>
    </row>
    <row r="240" spans="1:27" ht="15.75" customHeight="1" x14ac:dyDescent="0.2">
      <c r="B240" s="3"/>
    </row>
    <row r="241" spans="2:2" ht="15.75" customHeight="1" x14ac:dyDescent="0.2">
      <c r="B241" s="3"/>
    </row>
    <row r="242" spans="2:2" ht="15.75" customHeight="1" x14ac:dyDescent="0.2">
      <c r="B242" s="3"/>
    </row>
    <row r="243" spans="2:2" ht="15.75" customHeight="1" x14ac:dyDescent="0.2">
      <c r="B243" s="3"/>
    </row>
    <row r="244" spans="2:2" ht="15.75" customHeight="1" x14ac:dyDescent="0.2">
      <c r="B244" s="3"/>
    </row>
    <row r="245" spans="2:2" ht="15.75" customHeight="1" x14ac:dyDescent="0.2">
      <c r="B245" s="3"/>
    </row>
    <row r="246" spans="2:2" ht="15.75" customHeight="1" x14ac:dyDescent="0.2">
      <c r="B246" s="3"/>
    </row>
    <row r="247" spans="2:2" ht="15.75" customHeight="1" x14ac:dyDescent="0.2">
      <c r="B247" s="3"/>
    </row>
    <row r="248" spans="2:2" ht="15.75" customHeight="1" x14ac:dyDescent="0.2">
      <c r="B248" s="3"/>
    </row>
    <row r="249" spans="2:2" ht="15.75" customHeight="1" x14ac:dyDescent="0.2">
      <c r="B249" s="3"/>
    </row>
    <row r="250" spans="2:2" ht="15.75" customHeight="1" x14ac:dyDescent="0.2">
      <c r="B250" s="3"/>
    </row>
    <row r="251" spans="2:2" ht="15.75" customHeight="1" x14ac:dyDescent="0.2">
      <c r="B251" s="3"/>
    </row>
    <row r="252" spans="2:2" ht="15.75" customHeight="1" x14ac:dyDescent="0.2">
      <c r="B252" s="3"/>
    </row>
    <row r="253" spans="2:2" ht="15.75" customHeight="1" x14ac:dyDescent="0.2">
      <c r="B253" s="3"/>
    </row>
    <row r="254" spans="2:2" ht="15.75" customHeight="1" x14ac:dyDescent="0.2">
      <c r="B254" s="3"/>
    </row>
    <row r="255" spans="2:2" ht="15.75" customHeight="1" x14ac:dyDescent="0.2">
      <c r="B255" s="3"/>
    </row>
    <row r="256" spans="2:2" ht="15.75" customHeight="1" x14ac:dyDescent="0.2">
      <c r="B256" s="3"/>
    </row>
    <row r="257" spans="2:2" ht="15.75" customHeight="1" x14ac:dyDescent="0.2">
      <c r="B257" s="3"/>
    </row>
    <row r="258" spans="2:2" ht="15.75" customHeight="1" x14ac:dyDescent="0.2">
      <c r="B258" s="3"/>
    </row>
    <row r="259" spans="2:2" ht="15.75" customHeight="1" x14ac:dyDescent="0.2">
      <c r="B259" s="3"/>
    </row>
    <row r="260" spans="2:2" ht="15.75" customHeight="1" x14ac:dyDescent="0.2">
      <c r="B260" s="3"/>
    </row>
    <row r="261" spans="2:2" ht="15.75" customHeight="1" x14ac:dyDescent="0.2">
      <c r="B261" s="3"/>
    </row>
    <row r="262" spans="2:2" ht="15.75" customHeight="1" x14ac:dyDescent="0.2">
      <c r="B262" s="3"/>
    </row>
    <row r="263" spans="2:2" ht="15.75" customHeight="1" x14ac:dyDescent="0.2">
      <c r="B263" s="3"/>
    </row>
    <row r="264" spans="2:2" ht="15.75" customHeight="1" x14ac:dyDescent="0.2">
      <c r="B264" s="3"/>
    </row>
    <row r="265" spans="2:2" ht="15.75" customHeight="1" x14ac:dyDescent="0.2">
      <c r="B265" s="3"/>
    </row>
    <row r="266" spans="2:2" ht="15.75" customHeight="1" x14ac:dyDescent="0.2">
      <c r="B266" s="3"/>
    </row>
    <row r="267" spans="2:2" ht="15.75" customHeight="1" x14ac:dyDescent="0.2">
      <c r="B267" s="3"/>
    </row>
    <row r="268" spans="2:2" ht="15.75" customHeight="1" x14ac:dyDescent="0.2">
      <c r="B268" s="3"/>
    </row>
    <row r="269" spans="2:2" ht="15.75" customHeight="1" x14ac:dyDescent="0.2">
      <c r="B269" s="3"/>
    </row>
    <row r="270" spans="2:2" ht="15.75" customHeight="1" x14ac:dyDescent="0.2">
      <c r="B270" s="3"/>
    </row>
    <row r="271" spans="2:2" ht="15.75" customHeight="1" x14ac:dyDescent="0.2">
      <c r="B271" s="3"/>
    </row>
    <row r="272" spans="2:2" ht="15.75" customHeight="1" x14ac:dyDescent="0.2">
      <c r="B272" s="3"/>
    </row>
    <row r="273" spans="2:2" ht="15.75" customHeight="1" x14ac:dyDescent="0.2">
      <c r="B273" s="3"/>
    </row>
    <row r="274" spans="2:2" ht="15.75" customHeight="1" x14ac:dyDescent="0.2">
      <c r="B274" s="3"/>
    </row>
    <row r="275" spans="2:2" ht="15.75" customHeight="1" x14ac:dyDescent="0.2">
      <c r="B275" s="3"/>
    </row>
    <row r="276" spans="2:2" ht="15.75" customHeight="1" x14ac:dyDescent="0.2">
      <c r="B276" s="3"/>
    </row>
    <row r="277" spans="2:2" ht="15.75" customHeight="1" x14ac:dyDescent="0.2">
      <c r="B277" s="3"/>
    </row>
    <row r="278" spans="2:2" ht="15.75" customHeight="1" x14ac:dyDescent="0.2">
      <c r="B278" s="3"/>
    </row>
    <row r="279" spans="2:2" ht="15.75" customHeight="1" x14ac:dyDescent="0.2">
      <c r="B279" s="3"/>
    </row>
    <row r="280" spans="2:2" ht="15.75" customHeight="1" x14ac:dyDescent="0.2">
      <c r="B280" s="3"/>
    </row>
    <row r="281" spans="2:2" ht="15.75" customHeight="1" x14ac:dyDescent="0.2">
      <c r="B281" s="3"/>
    </row>
    <row r="282" spans="2:2" ht="15.75" customHeight="1" x14ac:dyDescent="0.2">
      <c r="B282" s="3"/>
    </row>
    <row r="283" spans="2:2" ht="15.75" customHeight="1" x14ac:dyDescent="0.2">
      <c r="B283" s="3"/>
    </row>
    <row r="284" spans="2:2" ht="15.75" customHeight="1" x14ac:dyDescent="0.2">
      <c r="B284" s="3"/>
    </row>
    <row r="285" spans="2:2" ht="15.75" customHeight="1" x14ac:dyDescent="0.2">
      <c r="B285" s="3"/>
    </row>
    <row r="286" spans="2:2" ht="15.75" customHeight="1" x14ac:dyDescent="0.2">
      <c r="B286" s="3"/>
    </row>
    <row r="287" spans="2:2" ht="15.75" customHeight="1" x14ac:dyDescent="0.2">
      <c r="B287" s="3"/>
    </row>
    <row r="288" spans="2:2" ht="15.75" customHeight="1" x14ac:dyDescent="0.2">
      <c r="B288" s="3"/>
    </row>
    <row r="289" spans="2:2" ht="15.75" customHeight="1" x14ac:dyDescent="0.2">
      <c r="B289" s="3"/>
    </row>
    <row r="290" spans="2:2" ht="15.75" customHeight="1" x14ac:dyDescent="0.2">
      <c r="B290" s="3"/>
    </row>
    <row r="291" spans="2:2" ht="15.75" customHeight="1" x14ac:dyDescent="0.2">
      <c r="B291" s="3"/>
    </row>
    <row r="292" spans="2:2" ht="15.75" customHeight="1" x14ac:dyDescent="0.2">
      <c r="B292" s="3"/>
    </row>
    <row r="293" spans="2:2" ht="15.75" customHeight="1" x14ac:dyDescent="0.2">
      <c r="B293" s="3"/>
    </row>
    <row r="294" spans="2:2" ht="15.75" customHeight="1" x14ac:dyDescent="0.2">
      <c r="B294" s="3"/>
    </row>
    <row r="295" spans="2:2" ht="15.75" customHeight="1" x14ac:dyDescent="0.2">
      <c r="B295" s="3"/>
    </row>
    <row r="296" spans="2:2" ht="15.75" customHeight="1" x14ac:dyDescent="0.2">
      <c r="B296" s="3"/>
    </row>
    <row r="297" spans="2:2" ht="15.75" customHeight="1" x14ac:dyDescent="0.2">
      <c r="B297" s="3"/>
    </row>
    <row r="298" spans="2:2" ht="15.75" customHeight="1" x14ac:dyDescent="0.2">
      <c r="B298" s="3"/>
    </row>
    <row r="299" spans="2:2" ht="15.75" customHeight="1" x14ac:dyDescent="0.2">
      <c r="B299" s="3"/>
    </row>
    <row r="300" spans="2:2" ht="15.75" customHeight="1" x14ac:dyDescent="0.2">
      <c r="B300" s="3"/>
    </row>
    <row r="301" spans="2:2" ht="15.75" customHeight="1" x14ac:dyDescent="0.2">
      <c r="B301" s="3"/>
    </row>
    <row r="302" spans="2:2" ht="15.75" customHeight="1" x14ac:dyDescent="0.2">
      <c r="B302" s="3"/>
    </row>
    <row r="303" spans="2:2" ht="15.75" customHeight="1" x14ac:dyDescent="0.2">
      <c r="B303" s="3"/>
    </row>
    <row r="304" spans="2:2" ht="15.75" customHeight="1" x14ac:dyDescent="0.2">
      <c r="B304" s="3"/>
    </row>
    <row r="305" spans="2:2" ht="15.75" customHeight="1" x14ac:dyDescent="0.2">
      <c r="B305" s="3"/>
    </row>
    <row r="306" spans="2:2" ht="15.75" customHeight="1" x14ac:dyDescent="0.2">
      <c r="B306" s="3"/>
    </row>
    <row r="307" spans="2:2" ht="15.75" customHeight="1" x14ac:dyDescent="0.2">
      <c r="B307" s="3"/>
    </row>
    <row r="308" spans="2:2" ht="15.75" customHeight="1" x14ac:dyDescent="0.2">
      <c r="B308" s="3"/>
    </row>
    <row r="309" spans="2:2" ht="15.75" customHeight="1" x14ac:dyDescent="0.2">
      <c r="B309" s="3"/>
    </row>
    <row r="310" spans="2:2" ht="15.75" customHeight="1" x14ac:dyDescent="0.2">
      <c r="B310" s="3"/>
    </row>
    <row r="311" spans="2:2" ht="15.75" customHeight="1" x14ac:dyDescent="0.2">
      <c r="B311" s="3"/>
    </row>
    <row r="312" spans="2:2" ht="15.75" customHeight="1" x14ac:dyDescent="0.2">
      <c r="B312" s="3"/>
    </row>
    <row r="313" spans="2:2" ht="15.75" customHeight="1" x14ac:dyDescent="0.2">
      <c r="B313" s="3"/>
    </row>
    <row r="314" spans="2:2" ht="15.75" customHeight="1" x14ac:dyDescent="0.2">
      <c r="B314" s="3"/>
    </row>
    <row r="315" spans="2:2" ht="15.75" customHeight="1" x14ac:dyDescent="0.2">
      <c r="B315" s="3"/>
    </row>
    <row r="316" spans="2:2" ht="15.75" customHeight="1" x14ac:dyDescent="0.2">
      <c r="B316" s="3"/>
    </row>
    <row r="317" spans="2:2" ht="15.75" customHeight="1" x14ac:dyDescent="0.2">
      <c r="B317" s="3"/>
    </row>
    <row r="318" spans="2:2" ht="15.75" customHeight="1" x14ac:dyDescent="0.2">
      <c r="B318" s="3"/>
    </row>
    <row r="319" spans="2:2" ht="15.75" customHeight="1" x14ac:dyDescent="0.2">
      <c r="B319" s="3"/>
    </row>
    <row r="320" spans="2:2" ht="15.75" customHeight="1" x14ac:dyDescent="0.2">
      <c r="B320" s="3"/>
    </row>
    <row r="321" spans="2:2" ht="15.75" customHeight="1" x14ac:dyDescent="0.2">
      <c r="B321" s="3"/>
    </row>
    <row r="322" spans="2:2" ht="15.75" customHeight="1" x14ac:dyDescent="0.2">
      <c r="B322" s="3"/>
    </row>
    <row r="323" spans="2:2" ht="15.75" customHeight="1" x14ac:dyDescent="0.2">
      <c r="B323" s="3"/>
    </row>
    <row r="324" spans="2:2" ht="15.75" customHeight="1" x14ac:dyDescent="0.2">
      <c r="B324" s="3"/>
    </row>
    <row r="325" spans="2:2" ht="15.75" customHeight="1" x14ac:dyDescent="0.2">
      <c r="B325" s="3"/>
    </row>
    <row r="326" spans="2:2" ht="15.75" customHeight="1" x14ac:dyDescent="0.2">
      <c r="B326" s="3"/>
    </row>
    <row r="327" spans="2:2" ht="15.75" customHeight="1" x14ac:dyDescent="0.2">
      <c r="B327" s="3"/>
    </row>
    <row r="328" spans="2:2" ht="15.75" customHeight="1" x14ac:dyDescent="0.2">
      <c r="B328" s="3"/>
    </row>
    <row r="329" spans="2:2" ht="15.75" customHeight="1" x14ac:dyDescent="0.2">
      <c r="B329" s="3"/>
    </row>
    <row r="330" spans="2:2" ht="15.75" customHeight="1" x14ac:dyDescent="0.2">
      <c r="B330" s="3"/>
    </row>
    <row r="331" spans="2:2" ht="15.75" customHeight="1" x14ac:dyDescent="0.2">
      <c r="B331" s="3"/>
    </row>
    <row r="332" spans="2:2" ht="15.75" customHeight="1" x14ac:dyDescent="0.2">
      <c r="B332" s="3"/>
    </row>
    <row r="333" spans="2:2" ht="15.75" customHeight="1" x14ac:dyDescent="0.2">
      <c r="B333" s="3"/>
    </row>
    <row r="334" spans="2:2" ht="15.75" customHeight="1" x14ac:dyDescent="0.2">
      <c r="B334" s="3"/>
    </row>
    <row r="335" spans="2:2" ht="15.75" customHeight="1" x14ac:dyDescent="0.2">
      <c r="B335" s="3"/>
    </row>
    <row r="336" spans="2:2" ht="15.75" customHeight="1" x14ac:dyDescent="0.2">
      <c r="B336" s="3"/>
    </row>
    <row r="337" spans="2:2" ht="15.75" customHeight="1" x14ac:dyDescent="0.2">
      <c r="B337" s="3"/>
    </row>
    <row r="338" spans="2:2" ht="15.75" customHeight="1" x14ac:dyDescent="0.2">
      <c r="B338" s="3"/>
    </row>
    <row r="339" spans="2:2" ht="15.75" customHeight="1" x14ac:dyDescent="0.2">
      <c r="B339" s="3"/>
    </row>
    <row r="340" spans="2:2" ht="15.75" customHeight="1" x14ac:dyDescent="0.2">
      <c r="B340" s="3"/>
    </row>
    <row r="341" spans="2:2" ht="15.75" customHeight="1" x14ac:dyDescent="0.2">
      <c r="B341" s="3"/>
    </row>
    <row r="342" spans="2:2" ht="15.75" customHeight="1" x14ac:dyDescent="0.2">
      <c r="B342" s="3"/>
    </row>
    <row r="343" spans="2:2" ht="15.75" customHeight="1" x14ac:dyDescent="0.2">
      <c r="B343" s="3"/>
    </row>
    <row r="344" spans="2:2" ht="15.75" customHeight="1" x14ac:dyDescent="0.2">
      <c r="B344" s="3"/>
    </row>
    <row r="345" spans="2:2" ht="15.75" customHeight="1" x14ac:dyDescent="0.2">
      <c r="B345" s="3"/>
    </row>
    <row r="346" spans="2:2" ht="15.75" customHeight="1" x14ac:dyDescent="0.2">
      <c r="B346" s="3"/>
    </row>
    <row r="347" spans="2:2" ht="15.75" customHeight="1" x14ac:dyDescent="0.2">
      <c r="B347" s="3"/>
    </row>
    <row r="348" spans="2:2" ht="15.75" customHeight="1" x14ac:dyDescent="0.2">
      <c r="B348" s="3"/>
    </row>
    <row r="349" spans="2:2" ht="15.75" customHeight="1" x14ac:dyDescent="0.2">
      <c r="B349" s="3"/>
    </row>
    <row r="350" spans="2:2" ht="15.75" customHeight="1" x14ac:dyDescent="0.2">
      <c r="B350" s="3"/>
    </row>
    <row r="351" spans="2:2" ht="15.75" customHeight="1" x14ac:dyDescent="0.2">
      <c r="B351" s="3"/>
    </row>
    <row r="352" spans="2:2" ht="15.75" customHeight="1" x14ac:dyDescent="0.2">
      <c r="B352" s="3"/>
    </row>
    <row r="353" spans="2:2" ht="15.75" customHeight="1" x14ac:dyDescent="0.2">
      <c r="B353" s="3"/>
    </row>
    <row r="354" spans="2:2" ht="15.75" customHeight="1" x14ac:dyDescent="0.2">
      <c r="B354" s="3"/>
    </row>
    <row r="355" spans="2:2" ht="15.75" customHeight="1" x14ac:dyDescent="0.2">
      <c r="B355" s="3"/>
    </row>
    <row r="356" spans="2:2" ht="15.75" customHeight="1" x14ac:dyDescent="0.2">
      <c r="B356" s="3"/>
    </row>
    <row r="357" spans="2:2" ht="15.75" customHeight="1" x14ac:dyDescent="0.2">
      <c r="B357" s="3"/>
    </row>
    <row r="358" spans="2:2" ht="15.75" customHeight="1" x14ac:dyDescent="0.2">
      <c r="B358" s="3"/>
    </row>
    <row r="359" spans="2:2" ht="15.75" customHeight="1" x14ac:dyDescent="0.2">
      <c r="B359" s="3"/>
    </row>
    <row r="360" spans="2:2" ht="15.75" customHeight="1" x14ac:dyDescent="0.2">
      <c r="B360" s="3"/>
    </row>
    <row r="361" spans="2:2" ht="15.75" customHeight="1" x14ac:dyDescent="0.2">
      <c r="B361" s="3"/>
    </row>
    <row r="362" spans="2:2" ht="15.75" customHeight="1" x14ac:dyDescent="0.2">
      <c r="B362" s="3"/>
    </row>
    <row r="363" spans="2:2" ht="15.75" customHeight="1" x14ac:dyDescent="0.2">
      <c r="B363" s="3"/>
    </row>
    <row r="364" spans="2:2" ht="15.75" customHeight="1" x14ac:dyDescent="0.2">
      <c r="B364" s="3"/>
    </row>
    <row r="365" spans="2:2" ht="15.75" customHeight="1" x14ac:dyDescent="0.2">
      <c r="B365" s="3"/>
    </row>
    <row r="366" spans="2:2" ht="15.75" customHeight="1" x14ac:dyDescent="0.2">
      <c r="B366" s="3"/>
    </row>
    <row r="367" spans="2:2" ht="15.75" customHeight="1" x14ac:dyDescent="0.2">
      <c r="B367" s="3"/>
    </row>
    <row r="368" spans="2:2" ht="15.75" customHeight="1" x14ac:dyDescent="0.2">
      <c r="B368" s="3"/>
    </row>
    <row r="369" spans="2:2" ht="15.75" customHeight="1" x14ac:dyDescent="0.2">
      <c r="B369" s="3"/>
    </row>
    <row r="370" spans="2:2" ht="15.75" customHeight="1" x14ac:dyDescent="0.2">
      <c r="B370" s="3"/>
    </row>
    <row r="371" spans="2:2" ht="15.75" customHeight="1" x14ac:dyDescent="0.2">
      <c r="B371" s="3"/>
    </row>
    <row r="372" spans="2:2" ht="15.75" customHeight="1" x14ac:dyDescent="0.2">
      <c r="B372" s="3"/>
    </row>
    <row r="373" spans="2:2" ht="15.75" customHeight="1" x14ac:dyDescent="0.2">
      <c r="B373" s="3"/>
    </row>
    <row r="374" spans="2:2" ht="15.75" customHeight="1" x14ac:dyDescent="0.2">
      <c r="B374" s="3"/>
    </row>
    <row r="375" spans="2:2" ht="15.75" customHeight="1" x14ac:dyDescent="0.2">
      <c r="B375" s="3"/>
    </row>
    <row r="376" spans="2:2" ht="15.75" customHeight="1" x14ac:dyDescent="0.2">
      <c r="B376" s="3"/>
    </row>
    <row r="377" spans="2:2" ht="15.75" customHeight="1" x14ac:dyDescent="0.2">
      <c r="B377" s="3"/>
    </row>
    <row r="378" spans="2:2" ht="15.75" customHeight="1" x14ac:dyDescent="0.2">
      <c r="B378" s="3"/>
    </row>
    <row r="379" spans="2:2" ht="15.75" customHeight="1" x14ac:dyDescent="0.2">
      <c r="B379" s="3"/>
    </row>
    <row r="380" spans="2:2" ht="15.75" customHeight="1" x14ac:dyDescent="0.2">
      <c r="B380" s="3"/>
    </row>
    <row r="381" spans="2:2" ht="15.75" customHeight="1" x14ac:dyDescent="0.2">
      <c r="B381" s="3"/>
    </row>
    <row r="382" spans="2:2" ht="15.75" customHeight="1" x14ac:dyDescent="0.2">
      <c r="B382" s="3"/>
    </row>
    <row r="383" spans="2:2" ht="15.75" customHeight="1" x14ac:dyDescent="0.2">
      <c r="B383" s="3"/>
    </row>
    <row r="384" spans="2:2" ht="15.75" customHeight="1" x14ac:dyDescent="0.2">
      <c r="B384" s="3"/>
    </row>
    <row r="385" spans="2:2" ht="15.75" customHeight="1" x14ac:dyDescent="0.2">
      <c r="B385" s="3"/>
    </row>
    <row r="386" spans="2:2" ht="15.75" customHeight="1" x14ac:dyDescent="0.2">
      <c r="B386" s="3"/>
    </row>
    <row r="387" spans="2:2" ht="15.75" customHeight="1" x14ac:dyDescent="0.2">
      <c r="B387" s="3"/>
    </row>
    <row r="388" spans="2:2" ht="15.75" customHeight="1" x14ac:dyDescent="0.2">
      <c r="B388" s="3"/>
    </row>
    <row r="389" spans="2:2" ht="15.75" customHeight="1" x14ac:dyDescent="0.2">
      <c r="B389" s="3"/>
    </row>
    <row r="390" spans="2:2" ht="15.75" customHeight="1" x14ac:dyDescent="0.2">
      <c r="B390" s="3"/>
    </row>
    <row r="391" spans="2:2" ht="15.75" customHeight="1" x14ac:dyDescent="0.2">
      <c r="B391" s="3"/>
    </row>
    <row r="392" spans="2:2" ht="15.75" customHeight="1" x14ac:dyDescent="0.2">
      <c r="B392" s="3"/>
    </row>
    <row r="393" spans="2:2" ht="15.75" customHeight="1" x14ac:dyDescent="0.2">
      <c r="B393" s="3"/>
    </row>
    <row r="394" spans="2:2" ht="15.75" customHeight="1" x14ac:dyDescent="0.2">
      <c r="B394" s="3"/>
    </row>
    <row r="395" spans="2:2" ht="15.75" customHeight="1" x14ac:dyDescent="0.2">
      <c r="B395" s="3"/>
    </row>
    <row r="396" spans="2:2" ht="15.75" customHeight="1" x14ac:dyDescent="0.2">
      <c r="B396" s="3"/>
    </row>
    <row r="397" spans="2:2" ht="15.75" customHeight="1" x14ac:dyDescent="0.2">
      <c r="B397" s="3"/>
    </row>
    <row r="398" spans="2:2" ht="15.75" customHeight="1" x14ac:dyDescent="0.2">
      <c r="B398" s="3"/>
    </row>
    <row r="399" spans="2:2" ht="15.75" customHeight="1" x14ac:dyDescent="0.2">
      <c r="B399" s="3"/>
    </row>
    <row r="400" spans="2:2" ht="15.75" customHeight="1" x14ac:dyDescent="0.2">
      <c r="B400" s="3"/>
    </row>
    <row r="401" spans="2:2" ht="15.75" customHeight="1" x14ac:dyDescent="0.2">
      <c r="B401" s="3"/>
    </row>
    <row r="402" spans="2:2" ht="15.75" customHeight="1" x14ac:dyDescent="0.2">
      <c r="B402" s="3"/>
    </row>
    <row r="403" spans="2:2" ht="15.75" customHeight="1" x14ac:dyDescent="0.2">
      <c r="B403" s="3"/>
    </row>
    <row r="404" spans="2:2" ht="15.75" customHeight="1" x14ac:dyDescent="0.2">
      <c r="B404" s="3"/>
    </row>
    <row r="405" spans="2:2" ht="15.75" customHeight="1" x14ac:dyDescent="0.2">
      <c r="B405" s="3"/>
    </row>
    <row r="406" spans="2:2" ht="15.75" customHeight="1" x14ac:dyDescent="0.2">
      <c r="B406" s="3"/>
    </row>
    <row r="407" spans="2:2" ht="15.75" customHeight="1" x14ac:dyDescent="0.2">
      <c r="B407" s="3"/>
    </row>
    <row r="408" spans="2:2" ht="15.75" customHeight="1" x14ac:dyDescent="0.2">
      <c r="B408" s="3"/>
    </row>
    <row r="409" spans="2:2" ht="15.75" customHeight="1" x14ac:dyDescent="0.2">
      <c r="B409" s="3"/>
    </row>
    <row r="410" spans="2:2" ht="15.75" customHeight="1" x14ac:dyDescent="0.2">
      <c r="B410" s="3"/>
    </row>
    <row r="411" spans="2:2" ht="15.75" customHeight="1" x14ac:dyDescent="0.2">
      <c r="B411" s="3"/>
    </row>
    <row r="412" spans="2:2" ht="15.75" customHeight="1" x14ac:dyDescent="0.2">
      <c r="B412" s="3"/>
    </row>
    <row r="413" spans="2:2" ht="15.75" customHeight="1" x14ac:dyDescent="0.2">
      <c r="B413" s="3"/>
    </row>
    <row r="414" spans="2:2" ht="15.75" customHeight="1" x14ac:dyDescent="0.2">
      <c r="B414" s="3"/>
    </row>
    <row r="415" spans="2:2" ht="15.75" customHeight="1" x14ac:dyDescent="0.2">
      <c r="B415" s="3"/>
    </row>
    <row r="416" spans="2:2" ht="15.75" customHeight="1" x14ac:dyDescent="0.2">
      <c r="B416" s="3"/>
    </row>
    <row r="417" spans="2:2" ht="15.75" customHeight="1" x14ac:dyDescent="0.2">
      <c r="B417" s="3"/>
    </row>
    <row r="418" spans="2:2" ht="15.75" customHeight="1" x14ac:dyDescent="0.2">
      <c r="B418" s="3"/>
    </row>
    <row r="419" spans="2:2" ht="15.75" customHeight="1" x14ac:dyDescent="0.2">
      <c r="B419" s="3"/>
    </row>
    <row r="420" spans="2:2" ht="15.75" customHeight="1" x14ac:dyDescent="0.2">
      <c r="B420" s="3"/>
    </row>
    <row r="421" spans="2:2" ht="15.75" customHeight="1" x14ac:dyDescent="0.2">
      <c r="B421" s="3"/>
    </row>
    <row r="422" spans="2:2" ht="15.75" customHeight="1" x14ac:dyDescent="0.2">
      <c r="B422" s="3"/>
    </row>
    <row r="423" spans="2:2" ht="15.75" customHeight="1" x14ac:dyDescent="0.2">
      <c r="B423" s="3"/>
    </row>
    <row r="424" spans="2:2" ht="15.75" customHeight="1" x14ac:dyDescent="0.2">
      <c r="B424" s="3"/>
    </row>
    <row r="425" spans="2:2" ht="15.75" customHeight="1" x14ac:dyDescent="0.2">
      <c r="B425" s="3"/>
    </row>
    <row r="426" spans="2:2" ht="15.75" customHeight="1" x14ac:dyDescent="0.2">
      <c r="B426" s="3"/>
    </row>
    <row r="427" spans="2:2" ht="15.75" customHeight="1" x14ac:dyDescent="0.2">
      <c r="B427" s="3"/>
    </row>
    <row r="428" spans="2:2" ht="15.75" customHeight="1" x14ac:dyDescent="0.2">
      <c r="B428" s="3"/>
    </row>
    <row r="429" spans="2:2" ht="15.75" customHeight="1" x14ac:dyDescent="0.2"/>
    <row r="430" spans="2:2" ht="15.75" customHeight="1" x14ac:dyDescent="0.2"/>
    <row r="431" spans="2:2" ht="15.75" customHeight="1" x14ac:dyDescent="0.2"/>
    <row r="432" spans="2: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5">
    <mergeCell ref="C1:G1"/>
    <mergeCell ref="H1:L1"/>
    <mergeCell ref="M1:Q1"/>
    <mergeCell ref="R1:V1"/>
    <mergeCell ref="W1:AA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BDC7E-8EBA-3C49-8268-70D84C91CE3B}">
  <dimension ref="A1:V1001"/>
  <sheetViews>
    <sheetView showGridLines="0" workbookViewId="0">
      <pane xSplit="2" ySplit="2" topLeftCell="G3" activePane="bottomRight" state="frozen"/>
      <selection pane="topRight" activeCell="C1" sqref="C1"/>
      <selection pane="bottomLeft" activeCell="A3" sqref="A3"/>
      <selection pane="bottomRight" activeCell="E7" sqref="E7"/>
    </sheetView>
  </sheetViews>
  <sheetFormatPr baseColWidth="10" defaultColWidth="11.1640625" defaultRowHeight="16" x14ac:dyDescent="0.2"/>
  <cols>
    <col min="1" max="1" width="17.33203125" customWidth="1"/>
    <col min="2" max="2" width="16.33203125" customWidth="1"/>
    <col min="3" max="3" width="11.6640625" bestFit="1" customWidth="1"/>
    <col min="4" max="4" width="11.5" bestFit="1" customWidth="1"/>
    <col min="5" max="5" width="10.5" customWidth="1"/>
    <col min="6" max="6" width="13.33203125" bestFit="1" customWidth="1"/>
    <col min="7" max="7" width="11.6640625" bestFit="1" customWidth="1"/>
    <col min="8" max="8" width="11.83203125" bestFit="1" customWidth="1"/>
    <col min="9" max="9" width="11.5" customWidth="1"/>
    <col min="10" max="10" width="11.6640625" bestFit="1" customWidth="1"/>
    <col min="11" max="11" width="13.33203125" bestFit="1" customWidth="1"/>
    <col min="12" max="12" width="12.6640625" bestFit="1" customWidth="1"/>
    <col min="13" max="20" width="10.5" customWidth="1"/>
    <col min="21" max="21" width="13.83203125" bestFit="1" customWidth="1"/>
    <col min="22" max="22" width="10.5" bestFit="1" customWidth="1"/>
  </cols>
  <sheetData>
    <row r="1" spans="1:22" ht="15.75" customHeight="1" x14ac:dyDescent="0.2">
      <c r="A1" s="10"/>
      <c r="B1" s="11"/>
      <c r="C1" s="157" t="s">
        <v>423</v>
      </c>
      <c r="D1" s="158"/>
      <c r="E1" s="158"/>
      <c r="F1" s="158"/>
      <c r="G1" s="159"/>
      <c r="H1" s="157" t="s">
        <v>241</v>
      </c>
      <c r="I1" s="158"/>
      <c r="J1" s="158"/>
      <c r="K1" s="158"/>
      <c r="L1" s="159"/>
      <c r="M1" s="157" t="s">
        <v>242</v>
      </c>
      <c r="N1" s="158"/>
      <c r="O1" s="158"/>
      <c r="P1" s="158"/>
      <c r="Q1" s="159"/>
      <c r="R1" s="157" t="s">
        <v>243</v>
      </c>
      <c r="S1" s="158"/>
      <c r="T1" s="158"/>
      <c r="U1" s="158"/>
      <c r="V1" s="159"/>
    </row>
    <row r="2" spans="1:22" ht="15.75" customHeight="1" x14ac:dyDescent="0.2">
      <c r="A2" s="12" t="s">
        <v>0</v>
      </c>
      <c r="B2" s="13" t="s">
        <v>1</v>
      </c>
      <c r="C2" s="15" t="s">
        <v>235</v>
      </c>
      <c r="D2" s="12" t="s">
        <v>5</v>
      </c>
      <c r="E2" s="12" t="s">
        <v>2</v>
      </c>
      <c r="F2" s="14" t="s">
        <v>3</v>
      </c>
      <c r="G2" s="14" t="s">
        <v>4</v>
      </c>
      <c r="H2" s="15" t="s">
        <v>235</v>
      </c>
      <c r="I2" s="12" t="s">
        <v>5</v>
      </c>
      <c r="J2" s="12" t="s">
        <v>2</v>
      </c>
      <c r="K2" s="14" t="s">
        <v>3</v>
      </c>
      <c r="L2" s="14" t="s">
        <v>4</v>
      </c>
      <c r="M2" s="15" t="s">
        <v>235</v>
      </c>
      <c r="N2" s="12" t="s">
        <v>5</v>
      </c>
      <c r="O2" s="12" t="s">
        <v>2</v>
      </c>
      <c r="P2" s="14" t="s">
        <v>3</v>
      </c>
      <c r="Q2" s="14" t="s">
        <v>4</v>
      </c>
      <c r="R2" s="15" t="s">
        <v>235</v>
      </c>
      <c r="S2" s="12" t="s">
        <v>5</v>
      </c>
      <c r="T2" s="12" t="s">
        <v>2</v>
      </c>
      <c r="U2" s="14" t="s">
        <v>3</v>
      </c>
      <c r="V2" s="25" t="s">
        <v>4</v>
      </c>
    </row>
    <row r="3" spans="1:22" ht="15.75" customHeight="1" x14ac:dyDescent="0.2">
      <c r="A3" s="1" t="s">
        <v>6</v>
      </c>
      <c r="B3" s="7"/>
      <c r="C3" s="80">
        <v>2</v>
      </c>
      <c r="D3" s="80">
        <v>2.5</v>
      </c>
      <c r="E3" s="80">
        <v>0</v>
      </c>
      <c r="F3" s="80">
        <v>2.5</v>
      </c>
      <c r="G3" s="84">
        <v>35</v>
      </c>
      <c r="H3" s="80">
        <v>0</v>
      </c>
      <c r="I3" s="80">
        <v>0</v>
      </c>
      <c r="J3" s="80">
        <v>0</v>
      </c>
      <c r="K3" s="80">
        <v>0</v>
      </c>
      <c r="L3" s="81">
        <v>0</v>
      </c>
      <c r="M3" s="80">
        <v>0</v>
      </c>
      <c r="N3" s="80">
        <v>0</v>
      </c>
      <c r="O3" s="80">
        <v>0</v>
      </c>
      <c r="P3" s="80">
        <v>0</v>
      </c>
      <c r="Q3" s="81">
        <v>0</v>
      </c>
      <c r="R3" s="79">
        <v>0</v>
      </c>
      <c r="S3" s="80">
        <v>0</v>
      </c>
      <c r="T3" s="80">
        <v>0</v>
      </c>
      <c r="U3" s="80">
        <v>0</v>
      </c>
      <c r="V3" s="81">
        <v>0</v>
      </c>
    </row>
    <row r="4" spans="1:22" ht="15.75" customHeight="1" x14ac:dyDescent="0.2">
      <c r="B4" s="8" t="s">
        <v>7</v>
      </c>
      <c r="C4" s="89">
        <v>0</v>
      </c>
      <c r="D4" s="90">
        <v>0</v>
      </c>
      <c r="E4" s="90">
        <v>0</v>
      </c>
      <c r="F4" s="90">
        <v>0</v>
      </c>
      <c r="G4" s="91">
        <v>0</v>
      </c>
      <c r="H4" s="90">
        <v>0</v>
      </c>
      <c r="I4" s="90">
        <v>0</v>
      </c>
      <c r="J4" s="90">
        <v>0</v>
      </c>
      <c r="K4" s="90">
        <v>0</v>
      </c>
      <c r="L4" s="91">
        <v>0</v>
      </c>
      <c r="M4" s="69">
        <v>0</v>
      </c>
      <c r="N4" s="69">
        <v>0</v>
      </c>
      <c r="O4" s="69">
        <v>0</v>
      </c>
      <c r="P4" s="69">
        <v>0</v>
      </c>
      <c r="Q4" s="77">
        <v>0</v>
      </c>
      <c r="R4" s="68">
        <v>0</v>
      </c>
      <c r="S4" s="69">
        <v>0</v>
      </c>
      <c r="T4" s="69">
        <v>0</v>
      </c>
      <c r="U4" s="69">
        <v>0</v>
      </c>
      <c r="V4" s="77">
        <v>0</v>
      </c>
    </row>
    <row r="5" spans="1:22" ht="15.75" customHeight="1" x14ac:dyDescent="0.2">
      <c r="B5" s="8" t="s">
        <v>8</v>
      </c>
      <c r="C5" s="89">
        <v>1</v>
      </c>
      <c r="D5" s="90">
        <v>2</v>
      </c>
      <c r="E5" s="90">
        <v>0</v>
      </c>
      <c r="F5" s="90">
        <v>2</v>
      </c>
      <c r="G5" s="91">
        <v>30</v>
      </c>
      <c r="H5" s="90">
        <v>0</v>
      </c>
      <c r="I5" s="90">
        <v>0</v>
      </c>
      <c r="J5" s="90">
        <v>0</v>
      </c>
      <c r="K5" s="90">
        <v>0</v>
      </c>
      <c r="L5" s="91">
        <v>0</v>
      </c>
      <c r="M5" s="69">
        <v>0</v>
      </c>
      <c r="N5" s="69">
        <v>0</v>
      </c>
      <c r="O5" s="69">
        <v>0</v>
      </c>
      <c r="P5" s="69">
        <v>0</v>
      </c>
      <c r="Q5" s="77">
        <v>0</v>
      </c>
      <c r="R5" s="68">
        <v>0</v>
      </c>
      <c r="S5" s="69">
        <v>0</v>
      </c>
      <c r="T5" s="69">
        <v>0</v>
      </c>
      <c r="U5" s="69">
        <v>0</v>
      </c>
      <c r="V5" s="77">
        <v>0</v>
      </c>
    </row>
    <row r="6" spans="1:22" ht="15.75" customHeight="1" x14ac:dyDescent="0.2">
      <c r="B6" s="8" t="s">
        <v>9</v>
      </c>
      <c r="C6" s="89">
        <v>0</v>
      </c>
      <c r="D6" s="90">
        <v>0</v>
      </c>
      <c r="E6" s="90">
        <v>0</v>
      </c>
      <c r="F6" s="90">
        <v>0</v>
      </c>
      <c r="G6" s="91">
        <v>0</v>
      </c>
      <c r="H6" s="90">
        <v>0</v>
      </c>
      <c r="I6" s="90">
        <v>0</v>
      </c>
      <c r="J6" s="90">
        <v>0</v>
      </c>
      <c r="K6" s="90">
        <v>0</v>
      </c>
      <c r="L6" s="91">
        <v>0</v>
      </c>
      <c r="M6" s="69">
        <v>0</v>
      </c>
      <c r="N6" s="69">
        <v>0</v>
      </c>
      <c r="O6" s="69">
        <v>0</v>
      </c>
      <c r="P6" s="69">
        <v>0</v>
      </c>
      <c r="Q6" s="77">
        <v>0</v>
      </c>
      <c r="R6" s="68">
        <v>0</v>
      </c>
      <c r="S6" s="69">
        <v>0</v>
      </c>
      <c r="T6" s="69">
        <v>0</v>
      </c>
      <c r="U6" s="69">
        <v>0</v>
      </c>
      <c r="V6" s="77">
        <v>0</v>
      </c>
    </row>
    <row r="7" spans="1:22" ht="15.75" customHeight="1" x14ac:dyDescent="0.2">
      <c r="B7" s="8" t="s">
        <v>10</v>
      </c>
      <c r="C7" s="89">
        <v>1</v>
      </c>
      <c r="D7" s="90">
        <v>0.5</v>
      </c>
      <c r="E7" s="90">
        <v>0</v>
      </c>
      <c r="F7" s="90">
        <v>0.5</v>
      </c>
      <c r="G7" s="91">
        <v>5</v>
      </c>
      <c r="H7" s="90">
        <v>0</v>
      </c>
      <c r="I7" s="90">
        <v>0</v>
      </c>
      <c r="J7" s="90">
        <v>0</v>
      </c>
      <c r="K7" s="90">
        <v>0</v>
      </c>
      <c r="L7" s="91">
        <v>0</v>
      </c>
      <c r="M7" s="69">
        <v>0</v>
      </c>
      <c r="N7" s="69">
        <v>0</v>
      </c>
      <c r="O7" s="69">
        <v>0</v>
      </c>
      <c r="P7" s="69">
        <v>0</v>
      </c>
      <c r="Q7" s="77">
        <v>0</v>
      </c>
      <c r="R7" s="68">
        <v>0</v>
      </c>
      <c r="S7" s="69">
        <v>0</v>
      </c>
      <c r="T7" s="69">
        <v>0</v>
      </c>
      <c r="U7" s="69">
        <v>0</v>
      </c>
      <c r="V7" s="77">
        <v>0</v>
      </c>
    </row>
    <row r="8" spans="1:22" ht="15.75" customHeight="1" x14ac:dyDescent="0.2">
      <c r="A8" s="1" t="s">
        <v>11</v>
      </c>
      <c r="B8" s="8" t="s">
        <v>12</v>
      </c>
      <c r="C8" s="80">
        <v>292</v>
      </c>
      <c r="D8" s="80">
        <v>3073</v>
      </c>
      <c r="E8" s="80">
        <v>99.5</v>
      </c>
      <c r="F8" s="80">
        <v>2973.5</v>
      </c>
      <c r="G8" s="81">
        <v>11919</v>
      </c>
      <c r="H8" s="80">
        <v>595</v>
      </c>
      <c r="I8" s="80">
        <v>9254</v>
      </c>
      <c r="J8" s="80">
        <v>1744.1</v>
      </c>
      <c r="K8" s="80">
        <v>7509.9000000953674</v>
      </c>
      <c r="L8" s="81">
        <v>21000.75</v>
      </c>
      <c r="M8" s="80">
        <v>13</v>
      </c>
      <c r="N8" s="80">
        <v>116</v>
      </c>
      <c r="O8" s="80">
        <v>5</v>
      </c>
      <c r="P8" s="80">
        <v>111</v>
      </c>
      <c r="Q8" s="81">
        <v>324</v>
      </c>
      <c r="R8" s="79">
        <v>75</v>
      </c>
      <c r="S8" s="80">
        <v>861</v>
      </c>
      <c r="T8" s="80">
        <v>135</v>
      </c>
      <c r="U8" s="80">
        <v>726</v>
      </c>
      <c r="V8" s="81">
        <v>1910</v>
      </c>
    </row>
    <row r="9" spans="1:22" ht="15.75" customHeight="1" x14ac:dyDescent="0.2">
      <c r="B9" s="8" t="s">
        <v>13</v>
      </c>
      <c r="C9" s="89">
        <v>11</v>
      </c>
      <c r="D9" s="90">
        <v>122.5</v>
      </c>
      <c r="E9" s="90">
        <v>13</v>
      </c>
      <c r="F9" s="90">
        <v>109.5</v>
      </c>
      <c r="G9" s="91">
        <v>447</v>
      </c>
      <c r="H9" s="90">
        <v>0</v>
      </c>
      <c r="I9" s="90">
        <v>0</v>
      </c>
      <c r="J9" s="90">
        <v>0</v>
      </c>
      <c r="K9" s="90">
        <v>0</v>
      </c>
      <c r="L9" s="91">
        <v>0</v>
      </c>
      <c r="M9" s="69">
        <v>0</v>
      </c>
      <c r="N9" s="69">
        <v>0</v>
      </c>
      <c r="O9" s="69">
        <v>0</v>
      </c>
      <c r="P9" s="69">
        <v>0</v>
      </c>
      <c r="Q9" s="77">
        <v>0</v>
      </c>
      <c r="R9" s="68">
        <v>0</v>
      </c>
      <c r="S9" s="69">
        <v>0</v>
      </c>
      <c r="T9" s="69">
        <v>0</v>
      </c>
      <c r="U9" s="69">
        <v>0</v>
      </c>
      <c r="V9" s="77">
        <v>0</v>
      </c>
    </row>
    <row r="10" spans="1:22" ht="15.75" customHeight="1" x14ac:dyDescent="0.2">
      <c r="B10" s="8" t="s">
        <v>14</v>
      </c>
      <c r="C10" s="89">
        <v>0</v>
      </c>
      <c r="D10" s="90">
        <v>0</v>
      </c>
      <c r="E10" s="90">
        <v>0</v>
      </c>
      <c r="F10" s="90">
        <v>0</v>
      </c>
      <c r="G10" s="91">
        <v>0</v>
      </c>
      <c r="H10" s="90">
        <v>0</v>
      </c>
      <c r="I10" s="90">
        <v>0</v>
      </c>
      <c r="J10" s="90">
        <v>0</v>
      </c>
      <c r="K10" s="90">
        <v>0</v>
      </c>
      <c r="L10" s="91">
        <v>0</v>
      </c>
      <c r="M10" s="69">
        <v>0</v>
      </c>
      <c r="N10" s="69">
        <v>0</v>
      </c>
      <c r="O10" s="69">
        <v>0</v>
      </c>
      <c r="P10" s="69">
        <v>0</v>
      </c>
      <c r="Q10" s="77">
        <v>0</v>
      </c>
      <c r="R10" s="68">
        <v>0</v>
      </c>
      <c r="S10" s="69">
        <v>0</v>
      </c>
      <c r="T10" s="69">
        <v>0</v>
      </c>
      <c r="U10" s="69">
        <v>0</v>
      </c>
      <c r="V10" s="77">
        <v>0</v>
      </c>
    </row>
    <row r="11" spans="1:22" ht="15.75" customHeight="1" x14ac:dyDescent="0.2">
      <c r="B11" s="8" t="s">
        <v>15</v>
      </c>
      <c r="C11" s="89">
        <v>65</v>
      </c>
      <c r="D11" s="90">
        <v>1299</v>
      </c>
      <c r="E11" s="90">
        <v>10</v>
      </c>
      <c r="F11" s="90">
        <v>1289</v>
      </c>
      <c r="G11" s="91">
        <v>4707</v>
      </c>
      <c r="H11" s="90">
        <v>0</v>
      </c>
      <c r="I11" s="90">
        <v>0</v>
      </c>
      <c r="J11" s="90">
        <v>0</v>
      </c>
      <c r="K11" s="90">
        <v>0</v>
      </c>
      <c r="L11" s="91">
        <v>0</v>
      </c>
      <c r="M11" s="69">
        <v>0</v>
      </c>
      <c r="N11" s="69">
        <v>0</v>
      </c>
      <c r="O11" s="69">
        <v>0</v>
      </c>
      <c r="P11" s="69">
        <v>0</v>
      </c>
      <c r="Q11" s="77">
        <v>0</v>
      </c>
      <c r="R11" s="68">
        <v>1</v>
      </c>
      <c r="S11" s="69">
        <v>17</v>
      </c>
      <c r="T11" s="69">
        <v>2</v>
      </c>
      <c r="U11" s="69">
        <v>15</v>
      </c>
      <c r="V11" s="77">
        <v>250</v>
      </c>
    </row>
    <row r="12" spans="1:22" ht="15.75" customHeight="1" x14ac:dyDescent="0.2">
      <c r="B12" s="8" t="s">
        <v>16</v>
      </c>
      <c r="C12" s="89">
        <v>100</v>
      </c>
      <c r="D12" s="90">
        <v>676.5</v>
      </c>
      <c r="E12" s="90">
        <v>45</v>
      </c>
      <c r="F12" s="90">
        <v>631.5</v>
      </c>
      <c r="G12" s="91">
        <v>2362</v>
      </c>
      <c r="H12" s="90">
        <v>39</v>
      </c>
      <c r="I12" s="90">
        <v>549</v>
      </c>
      <c r="J12" s="90">
        <v>25</v>
      </c>
      <c r="K12" s="90">
        <v>524</v>
      </c>
      <c r="L12" s="91">
        <v>1634</v>
      </c>
      <c r="M12" s="69">
        <v>2</v>
      </c>
      <c r="N12" s="69">
        <v>30</v>
      </c>
      <c r="O12" s="69">
        <v>0</v>
      </c>
      <c r="P12" s="69">
        <v>30</v>
      </c>
      <c r="Q12" s="77">
        <v>53</v>
      </c>
      <c r="R12" s="68">
        <v>1</v>
      </c>
      <c r="S12" s="69">
        <v>25</v>
      </c>
      <c r="T12" s="69">
        <v>5</v>
      </c>
      <c r="U12" s="69">
        <v>20</v>
      </c>
      <c r="V12" s="77">
        <v>60</v>
      </c>
    </row>
    <row r="13" spans="1:22" ht="15.75" customHeight="1" x14ac:dyDescent="0.2">
      <c r="B13" s="8" t="s">
        <v>17</v>
      </c>
      <c r="C13" s="89">
        <v>7</v>
      </c>
      <c r="D13" s="90">
        <v>53</v>
      </c>
      <c r="E13" s="90">
        <v>0</v>
      </c>
      <c r="F13" s="90">
        <v>53</v>
      </c>
      <c r="G13" s="91">
        <v>153</v>
      </c>
      <c r="H13" s="90">
        <v>17</v>
      </c>
      <c r="I13" s="90">
        <v>146</v>
      </c>
      <c r="J13" s="90">
        <v>0</v>
      </c>
      <c r="K13" s="90">
        <v>146</v>
      </c>
      <c r="L13" s="91">
        <v>469</v>
      </c>
      <c r="M13" s="69">
        <v>0</v>
      </c>
      <c r="N13" s="69">
        <v>0</v>
      </c>
      <c r="O13" s="69">
        <v>0</v>
      </c>
      <c r="P13" s="69">
        <v>0</v>
      </c>
      <c r="Q13" s="77">
        <v>0</v>
      </c>
      <c r="R13" s="68">
        <v>0</v>
      </c>
      <c r="S13" s="69">
        <v>0</v>
      </c>
      <c r="T13" s="69">
        <v>0</v>
      </c>
      <c r="U13" s="69">
        <v>0</v>
      </c>
      <c r="V13" s="77">
        <v>0</v>
      </c>
    </row>
    <row r="14" spans="1:22" ht="15.75" customHeight="1" x14ac:dyDescent="0.2">
      <c r="B14" s="8" t="s">
        <v>18</v>
      </c>
      <c r="C14" s="89">
        <v>4</v>
      </c>
      <c r="D14" s="90">
        <v>77</v>
      </c>
      <c r="E14" s="90">
        <v>0</v>
      </c>
      <c r="F14" s="90">
        <v>77</v>
      </c>
      <c r="G14" s="91">
        <v>565</v>
      </c>
      <c r="H14" s="90">
        <v>2</v>
      </c>
      <c r="I14" s="90">
        <v>53</v>
      </c>
      <c r="J14" s="90">
        <v>0</v>
      </c>
      <c r="K14" s="90">
        <v>53</v>
      </c>
      <c r="L14" s="91">
        <v>110</v>
      </c>
      <c r="M14" s="69">
        <v>2</v>
      </c>
      <c r="N14" s="69">
        <v>53</v>
      </c>
      <c r="O14" s="69">
        <v>0</v>
      </c>
      <c r="P14" s="69">
        <v>53</v>
      </c>
      <c r="Q14" s="77">
        <v>165</v>
      </c>
      <c r="R14" s="68">
        <v>5</v>
      </c>
      <c r="S14" s="69">
        <v>44</v>
      </c>
      <c r="T14" s="69">
        <v>5</v>
      </c>
      <c r="U14" s="69">
        <v>39</v>
      </c>
      <c r="V14" s="77">
        <v>170</v>
      </c>
    </row>
    <row r="15" spans="1:22" ht="15.75" customHeight="1" x14ac:dyDescent="0.2">
      <c r="B15" s="8" t="s">
        <v>19</v>
      </c>
      <c r="C15" s="89">
        <v>34</v>
      </c>
      <c r="D15" s="90">
        <v>282</v>
      </c>
      <c r="E15" s="90">
        <v>0</v>
      </c>
      <c r="F15" s="90">
        <v>282</v>
      </c>
      <c r="G15" s="91">
        <v>1144</v>
      </c>
      <c r="H15" s="90">
        <v>3</v>
      </c>
      <c r="I15" s="90">
        <v>14</v>
      </c>
      <c r="J15" s="90">
        <v>0</v>
      </c>
      <c r="K15" s="90">
        <v>14</v>
      </c>
      <c r="L15" s="91">
        <v>65</v>
      </c>
      <c r="M15" s="69">
        <v>0</v>
      </c>
      <c r="N15" s="69">
        <v>0</v>
      </c>
      <c r="O15" s="69">
        <v>0</v>
      </c>
      <c r="P15" s="69">
        <v>0</v>
      </c>
      <c r="Q15" s="77">
        <v>0</v>
      </c>
      <c r="R15" s="68">
        <v>0</v>
      </c>
      <c r="S15" s="69">
        <v>0</v>
      </c>
      <c r="T15" s="69">
        <v>0</v>
      </c>
      <c r="U15" s="69">
        <v>0</v>
      </c>
      <c r="V15" s="77">
        <v>0</v>
      </c>
    </row>
    <row r="16" spans="1:22" ht="15.75" customHeight="1" x14ac:dyDescent="0.2">
      <c r="B16" s="8" t="s">
        <v>20</v>
      </c>
      <c r="C16" s="89">
        <v>24</v>
      </c>
      <c r="D16" s="90">
        <v>291</v>
      </c>
      <c r="E16" s="90">
        <v>0</v>
      </c>
      <c r="F16" s="90">
        <v>291</v>
      </c>
      <c r="G16" s="91">
        <v>1572</v>
      </c>
      <c r="H16" s="90">
        <v>152</v>
      </c>
      <c r="I16" s="90">
        <v>2499</v>
      </c>
      <c r="J16" s="90">
        <v>84</v>
      </c>
      <c r="K16" s="90">
        <v>2415</v>
      </c>
      <c r="L16" s="91">
        <v>9936</v>
      </c>
      <c r="M16" s="69">
        <v>0</v>
      </c>
      <c r="N16" s="69">
        <v>0</v>
      </c>
      <c r="O16" s="69">
        <v>0</v>
      </c>
      <c r="P16" s="69">
        <v>0</v>
      </c>
      <c r="Q16" s="77">
        <v>0</v>
      </c>
      <c r="R16" s="68">
        <v>0</v>
      </c>
      <c r="S16" s="69">
        <v>0</v>
      </c>
      <c r="T16" s="69">
        <v>0</v>
      </c>
      <c r="U16" s="69">
        <v>0</v>
      </c>
      <c r="V16" s="77">
        <v>0</v>
      </c>
    </row>
    <row r="17" spans="1:22" ht="15.75" customHeight="1" x14ac:dyDescent="0.2">
      <c r="B17" s="8" t="s">
        <v>21</v>
      </c>
      <c r="C17" s="89">
        <v>0</v>
      </c>
      <c r="D17" s="90">
        <v>0</v>
      </c>
      <c r="E17" s="90">
        <v>0</v>
      </c>
      <c r="F17" s="90">
        <v>0</v>
      </c>
      <c r="G17" s="91">
        <v>0</v>
      </c>
      <c r="H17" s="90">
        <v>0</v>
      </c>
      <c r="I17" s="90">
        <v>0</v>
      </c>
      <c r="J17" s="90">
        <v>0</v>
      </c>
      <c r="K17" s="90">
        <v>0</v>
      </c>
      <c r="L17" s="91">
        <v>0</v>
      </c>
      <c r="M17" s="69">
        <v>0</v>
      </c>
      <c r="N17" s="69">
        <v>0</v>
      </c>
      <c r="O17" s="69">
        <v>0</v>
      </c>
      <c r="P17" s="69">
        <v>0</v>
      </c>
      <c r="Q17" s="77">
        <v>0</v>
      </c>
      <c r="R17" s="68">
        <v>0</v>
      </c>
      <c r="S17" s="69">
        <v>0</v>
      </c>
      <c r="T17" s="69">
        <v>0</v>
      </c>
      <c r="U17" s="69">
        <v>0</v>
      </c>
      <c r="V17" s="77">
        <v>0</v>
      </c>
    </row>
    <row r="18" spans="1:22" ht="15.75" customHeight="1" x14ac:dyDescent="0.2">
      <c r="B18" s="8" t="s">
        <v>22</v>
      </c>
      <c r="C18" s="89">
        <v>46</v>
      </c>
      <c r="D18" s="90">
        <v>270</v>
      </c>
      <c r="E18" s="90">
        <v>31.5</v>
      </c>
      <c r="F18" s="90">
        <v>238.5</v>
      </c>
      <c r="G18" s="91">
        <v>957</v>
      </c>
      <c r="H18" s="90">
        <v>262</v>
      </c>
      <c r="I18" s="90">
        <v>3760</v>
      </c>
      <c r="J18" s="90">
        <v>962.1</v>
      </c>
      <c r="K18" s="90">
        <v>2797.9000000953674</v>
      </c>
      <c r="L18" s="91">
        <v>6552.5</v>
      </c>
      <c r="M18" s="69">
        <v>9</v>
      </c>
      <c r="N18" s="69">
        <v>33</v>
      </c>
      <c r="O18" s="69">
        <v>5</v>
      </c>
      <c r="P18" s="69">
        <v>28</v>
      </c>
      <c r="Q18" s="77">
        <v>106</v>
      </c>
      <c r="R18" s="68">
        <v>68</v>
      </c>
      <c r="S18" s="69">
        <v>775</v>
      </c>
      <c r="T18" s="69">
        <v>123</v>
      </c>
      <c r="U18" s="69">
        <v>652</v>
      </c>
      <c r="V18" s="77">
        <v>1430</v>
      </c>
    </row>
    <row r="19" spans="1:22" ht="15.75" customHeight="1" x14ac:dyDescent="0.2">
      <c r="B19" s="8" t="s">
        <v>23</v>
      </c>
      <c r="C19" s="89">
        <v>1</v>
      </c>
      <c r="D19" s="90">
        <v>2</v>
      </c>
      <c r="E19" s="90">
        <v>0</v>
      </c>
      <c r="F19" s="90">
        <v>2</v>
      </c>
      <c r="G19" s="91">
        <v>12</v>
      </c>
      <c r="H19" s="90">
        <v>120</v>
      </c>
      <c r="I19" s="90">
        <v>2233</v>
      </c>
      <c r="J19" s="90">
        <v>673</v>
      </c>
      <c r="K19" s="90">
        <v>1560</v>
      </c>
      <c r="L19" s="91">
        <v>2234.25</v>
      </c>
      <c r="M19" s="69">
        <v>0</v>
      </c>
      <c r="N19" s="69">
        <v>0</v>
      </c>
      <c r="O19" s="69">
        <v>0</v>
      </c>
      <c r="P19" s="69">
        <v>0</v>
      </c>
      <c r="Q19" s="77">
        <v>0</v>
      </c>
      <c r="R19" s="68">
        <v>0</v>
      </c>
      <c r="S19" s="69">
        <v>0</v>
      </c>
      <c r="T19" s="69">
        <v>0</v>
      </c>
      <c r="U19" s="69">
        <v>0</v>
      </c>
      <c r="V19" s="77">
        <v>0</v>
      </c>
    </row>
    <row r="20" spans="1:22" ht="15.75" customHeight="1" x14ac:dyDescent="0.2">
      <c r="A20" s="1" t="s">
        <v>24</v>
      </c>
      <c r="B20" s="8" t="s">
        <v>12</v>
      </c>
      <c r="C20" s="80">
        <v>1027</v>
      </c>
      <c r="D20" s="80">
        <v>26024</v>
      </c>
      <c r="E20" s="80">
        <v>4408.8999999999996</v>
      </c>
      <c r="F20" s="80">
        <v>21615.100000023842</v>
      </c>
      <c r="G20" s="81">
        <v>58924.25</v>
      </c>
      <c r="H20" s="80">
        <v>564</v>
      </c>
      <c r="I20" s="80">
        <v>36910</v>
      </c>
      <c r="J20" s="80">
        <v>5211</v>
      </c>
      <c r="K20" s="80">
        <v>31699</v>
      </c>
      <c r="L20" s="81">
        <v>88076.75</v>
      </c>
      <c r="M20" s="80">
        <v>4</v>
      </c>
      <c r="N20" s="80">
        <v>22</v>
      </c>
      <c r="O20" s="80">
        <v>4</v>
      </c>
      <c r="P20" s="80">
        <v>18</v>
      </c>
      <c r="Q20" s="81">
        <v>58.5</v>
      </c>
      <c r="R20" s="79">
        <v>87</v>
      </c>
      <c r="S20" s="80">
        <v>576</v>
      </c>
      <c r="T20" s="80">
        <v>60.5</v>
      </c>
      <c r="U20" s="80">
        <v>515.5</v>
      </c>
      <c r="V20" s="81">
        <v>2048</v>
      </c>
    </row>
    <row r="21" spans="1:22" ht="15.75" customHeight="1" x14ac:dyDescent="0.2">
      <c r="B21" s="8" t="s">
        <v>25</v>
      </c>
      <c r="C21" s="89">
        <v>52</v>
      </c>
      <c r="D21" s="90">
        <v>848.5</v>
      </c>
      <c r="E21" s="90">
        <v>222</v>
      </c>
      <c r="F21" s="90">
        <v>626.5</v>
      </c>
      <c r="G21" s="91">
        <v>1814</v>
      </c>
      <c r="H21" s="90">
        <v>5</v>
      </c>
      <c r="I21" s="90">
        <v>21.5</v>
      </c>
      <c r="J21" s="90">
        <v>10</v>
      </c>
      <c r="K21" s="90">
        <v>11.5</v>
      </c>
      <c r="L21" s="91">
        <v>25</v>
      </c>
      <c r="M21" s="69">
        <v>0</v>
      </c>
      <c r="N21" s="69">
        <v>0</v>
      </c>
      <c r="O21" s="69">
        <v>0</v>
      </c>
      <c r="P21" s="69">
        <v>0</v>
      </c>
      <c r="Q21" s="77">
        <v>0</v>
      </c>
      <c r="R21" s="68">
        <v>0</v>
      </c>
      <c r="S21" s="69">
        <v>0</v>
      </c>
      <c r="T21" s="69">
        <v>0</v>
      </c>
      <c r="U21" s="69">
        <v>0</v>
      </c>
      <c r="V21" s="77">
        <v>0</v>
      </c>
    </row>
    <row r="22" spans="1:22" ht="15.75" customHeight="1" x14ac:dyDescent="0.2">
      <c r="B22" s="8" t="s">
        <v>26</v>
      </c>
      <c r="C22" s="89">
        <v>68</v>
      </c>
      <c r="D22" s="90">
        <v>1577</v>
      </c>
      <c r="E22" s="90">
        <v>406</v>
      </c>
      <c r="F22" s="90">
        <v>1171</v>
      </c>
      <c r="G22" s="91">
        <v>2968</v>
      </c>
      <c r="H22" s="90">
        <v>164</v>
      </c>
      <c r="I22" s="90">
        <v>16956</v>
      </c>
      <c r="J22" s="90">
        <v>1774</v>
      </c>
      <c r="K22" s="90">
        <v>15182</v>
      </c>
      <c r="L22" s="91">
        <v>44048</v>
      </c>
      <c r="M22" s="69">
        <v>0</v>
      </c>
      <c r="N22" s="69">
        <v>0</v>
      </c>
      <c r="O22" s="69">
        <v>0</v>
      </c>
      <c r="P22" s="69">
        <v>0</v>
      </c>
      <c r="Q22" s="77">
        <v>0</v>
      </c>
      <c r="R22" s="68">
        <v>5</v>
      </c>
      <c r="S22" s="69">
        <v>42.5</v>
      </c>
      <c r="T22" s="69">
        <v>0</v>
      </c>
      <c r="U22" s="69">
        <v>42.5</v>
      </c>
      <c r="V22" s="77">
        <v>126</v>
      </c>
    </row>
    <row r="23" spans="1:22" ht="15.75" customHeight="1" x14ac:dyDescent="0.2">
      <c r="B23" s="8" t="s">
        <v>27</v>
      </c>
      <c r="C23" s="89">
        <v>50</v>
      </c>
      <c r="D23" s="90">
        <v>489</v>
      </c>
      <c r="E23" s="90">
        <v>117</v>
      </c>
      <c r="F23" s="90">
        <v>372</v>
      </c>
      <c r="G23" s="91">
        <v>818.5</v>
      </c>
      <c r="H23" s="90">
        <v>13</v>
      </c>
      <c r="I23" s="90">
        <v>60</v>
      </c>
      <c r="J23" s="90">
        <v>4</v>
      </c>
      <c r="K23" s="90">
        <v>56</v>
      </c>
      <c r="L23" s="91">
        <v>224</v>
      </c>
      <c r="M23" s="69">
        <v>1</v>
      </c>
      <c r="N23" s="69">
        <v>5</v>
      </c>
      <c r="O23" s="69">
        <v>2</v>
      </c>
      <c r="P23" s="69">
        <v>3</v>
      </c>
      <c r="Q23" s="77">
        <v>12</v>
      </c>
      <c r="R23" s="68">
        <v>0</v>
      </c>
      <c r="S23" s="69">
        <v>0</v>
      </c>
      <c r="T23" s="69">
        <v>0</v>
      </c>
      <c r="U23" s="69">
        <v>0</v>
      </c>
      <c r="V23" s="77">
        <v>0</v>
      </c>
    </row>
    <row r="24" spans="1:22" ht="15.75" customHeight="1" x14ac:dyDescent="0.2">
      <c r="B24" s="8" t="s">
        <v>28</v>
      </c>
      <c r="C24" s="89">
        <v>88</v>
      </c>
      <c r="D24" s="90">
        <v>1032.5</v>
      </c>
      <c r="E24" s="90">
        <v>138</v>
      </c>
      <c r="F24" s="90">
        <v>894.5</v>
      </c>
      <c r="G24" s="91">
        <v>2857</v>
      </c>
      <c r="H24" s="90">
        <v>8</v>
      </c>
      <c r="I24" s="90">
        <v>31</v>
      </c>
      <c r="J24" s="90">
        <v>0</v>
      </c>
      <c r="K24" s="90">
        <v>31</v>
      </c>
      <c r="L24" s="91">
        <v>124</v>
      </c>
      <c r="M24" s="69">
        <v>0</v>
      </c>
      <c r="N24" s="69">
        <v>0</v>
      </c>
      <c r="O24" s="69">
        <v>0</v>
      </c>
      <c r="P24" s="69">
        <v>0</v>
      </c>
      <c r="Q24" s="77">
        <v>0</v>
      </c>
      <c r="R24" s="68">
        <v>0</v>
      </c>
      <c r="S24" s="69">
        <v>0</v>
      </c>
      <c r="T24" s="69">
        <v>0</v>
      </c>
      <c r="U24" s="69">
        <v>0</v>
      </c>
      <c r="V24" s="77">
        <v>0</v>
      </c>
    </row>
    <row r="25" spans="1:22" ht="15.75" customHeight="1" x14ac:dyDescent="0.2">
      <c r="B25" s="8" t="s">
        <v>29</v>
      </c>
      <c r="C25" s="89">
        <v>7</v>
      </c>
      <c r="D25" s="90">
        <v>177</v>
      </c>
      <c r="E25" s="90">
        <v>83</v>
      </c>
      <c r="F25" s="90">
        <v>94</v>
      </c>
      <c r="G25" s="91">
        <v>230</v>
      </c>
      <c r="H25" s="90">
        <v>21</v>
      </c>
      <c r="I25" s="90">
        <v>456</v>
      </c>
      <c r="J25" s="90">
        <v>235</v>
      </c>
      <c r="K25" s="90">
        <v>221</v>
      </c>
      <c r="L25" s="91">
        <v>416</v>
      </c>
      <c r="M25" s="69">
        <v>1</v>
      </c>
      <c r="N25" s="69">
        <v>2</v>
      </c>
      <c r="O25" s="69">
        <v>2</v>
      </c>
      <c r="P25" s="69">
        <v>0</v>
      </c>
      <c r="Q25" s="77">
        <v>0</v>
      </c>
      <c r="R25" s="68">
        <v>0</v>
      </c>
      <c r="S25" s="69">
        <v>0</v>
      </c>
      <c r="T25" s="69">
        <v>0</v>
      </c>
      <c r="U25" s="69">
        <v>0</v>
      </c>
      <c r="V25" s="77">
        <v>0</v>
      </c>
    </row>
    <row r="26" spans="1:22" ht="15.75" customHeight="1" x14ac:dyDescent="0.2">
      <c r="B26" s="8" t="s">
        <v>30</v>
      </c>
      <c r="C26" s="89">
        <v>164</v>
      </c>
      <c r="D26" s="90">
        <v>3982.5</v>
      </c>
      <c r="E26" s="90">
        <v>271.39999999999998</v>
      </c>
      <c r="F26" s="90">
        <v>3711.1000000238419</v>
      </c>
      <c r="G26" s="91">
        <v>9907.5</v>
      </c>
      <c r="H26" s="90">
        <v>7</v>
      </c>
      <c r="I26" s="90">
        <v>47</v>
      </c>
      <c r="J26" s="90">
        <v>0</v>
      </c>
      <c r="K26" s="90">
        <v>47</v>
      </c>
      <c r="L26" s="91">
        <v>124</v>
      </c>
      <c r="M26" s="69">
        <v>0</v>
      </c>
      <c r="N26" s="69">
        <v>0</v>
      </c>
      <c r="O26" s="69">
        <v>0</v>
      </c>
      <c r="P26" s="69">
        <v>0</v>
      </c>
      <c r="Q26" s="77">
        <v>0</v>
      </c>
      <c r="R26" s="68">
        <v>53</v>
      </c>
      <c r="S26" s="69">
        <v>320</v>
      </c>
      <c r="T26" s="69">
        <v>0</v>
      </c>
      <c r="U26" s="69">
        <v>320</v>
      </c>
      <c r="V26" s="77">
        <v>1476</v>
      </c>
    </row>
    <row r="27" spans="1:22" ht="15.75" customHeight="1" x14ac:dyDescent="0.2">
      <c r="B27" s="8" t="s">
        <v>31</v>
      </c>
      <c r="C27" s="89">
        <v>101</v>
      </c>
      <c r="D27" s="90">
        <v>3241</v>
      </c>
      <c r="E27" s="90">
        <v>162</v>
      </c>
      <c r="F27" s="90">
        <v>3079</v>
      </c>
      <c r="G27" s="91">
        <v>8595</v>
      </c>
      <c r="H27" s="90">
        <v>47</v>
      </c>
      <c r="I27" s="90">
        <v>3510</v>
      </c>
      <c r="J27" s="90">
        <v>183</v>
      </c>
      <c r="K27" s="90">
        <v>3327</v>
      </c>
      <c r="L27" s="91">
        <v>7899</v>
      </c>
      <c r="M27" s="69">
        <v>1</v>
      </c>
      <c r="N27" s="69">
        <v>5</v>
      </c>
      <c r="O27" s="69">
        <v>0</v>
      </c>
      <c r="P27" s="69">
        <v>5</v>
      </c>
      <c r="Q27" s="77">
        <v>15.5</v>
      </c>
      <c r="R27" s="68">
        <v>0</v>
      </c>
      <c r="S27" s="69">
        <v>0</v>
      </c>
      <c r="T27" s="69">
        <v>0</v>
      </c>
      <c r="U27" s="69">
        <v>0</v>
      </c>
      <c r="V27" s="77">
        <v>0</v>
      </c>
    </row>
    <row r="28" spans="1:22" ht="15.75" customHeight="1" x14ac:dyDescent="0.2">
      <c r="B28" s="8" t="s">
        <v>32</v>
      </c>
      <c r="C28" s="89">
        <v>105</v>
      </c>
      <c r="D28" s="90">
        <v>3126</v>
      </c>
      <c r="E28" s="90">
        <v>580</v>
      </c>
      <c r="F28" s="90">
        <v>2546</v>
      </c>
      <c r="G28" s="91">
        <v>7079</v>
      </c>
      <c r="H28" s="90">
        <v>24</v>
      </c>
      <c r="I28" s="90">
        <v>3774</v>
      </c>
      <c r="J28" s="90">
        <v>408</v>
      </c>
      <c r="K28" s="90">
        <v>3366</v>
      </c>
      <c r="L28" s="91">
        <v>7385</v>
      </c>
      <c r="M28" s="69">
        <v>0</v>
      </c>
      <c r="N28" s="69">
        <v>0</v>
      </c>
      <c r="O28" s="69">
        <v>0</v>
      </c>
      <c r="P28" s="69">
        <v>0</v>
      </c>
      <c r="Q28" s="77">
        <v>0</v>
      </c>
      <c r="R28" s="68">
        <v>23</v>
      </c>
      <c r="S28" s="69">
        <v>186.5</v>
      </c>
      <c r="T28" s="69">
        <v>52</v>
      </c>
      <c r="U28" s="69">
        <v>134.5</v>
      </c>
      <c r="V28" s="77">
        <v>370</v>
      </c>
    </row>
    <row r="29" spans="1:22" ht="15.75" customHeight="1" x14ac:dyDescent="0.2">
      <c r="B29" s="8" t="s">
        <v>33</v>
      </c>
      <c r="C29" s="89">
        <v>22</v>
      </c>
      <c r="D29" s="90">
        <v>164.5</v>
      </c>
      <c r="E29" s="90">
        <v>52</v>
      </c>
      <c r="F29" s="90">
        <v>112.5</v>
      </c>
      <c r="G29" s="91">
        <v>435</v>
      </c>
      <c r="H29" s="90">
        <v>16</v>
      </c>
      <c r="I29" s="90">
        <v>224.5</v>
      </c>
      <c r="J29" s="90">
        <v>154</v>
      </c>
      <c r="K29" s="90">
        <v>70.5</v>
      </c>
      <c r="L29" s="91">
        <v>106</v>
      </c>
      <c r="M29" s="69">
        <v>0</v>
      </c>
      <c r="N29" s="69">
        <v>0</v>
      </c>
      <c r="O29" s="69">
        <v>0</v>
      </c>
      <c r="P29" s="69">
        <v>0</v>
      </c>
      <c r="Q29" s="77">
        <v>0</v>
      </c>
      <c r="R29" s="68">
        <v>2</v>
      </c>
      <c r="S29" s="69">
        <v>8</v>
      </c>
      <c r="T29" s="69">
        <v>3</v>
      </c>
      <c r="U29" s="69">
        <v>5</v>
      </c>
      <c r="V29" s="77">
        <v>30</v>
      </c>
    </row>
    <row r="30" spans="1:22" ht="15.75" customHeight="1" x14ac:dyDescent="0.2">
      <c r="B30" s="8" t="s">
        <v>34</v>
      </c>
      <c r="C30" s="89">
        <v>0</v>
      </c>
      <c r="D30" s="90">
        <v>0</v>
      </c>
      <c r="E30" s="90">
        <v>0</v>
      </c>
      <c r="F30" s="90">
        <v>0</v>
      </c>
      <c r="G30" s="91">
        <v>0</v>
      </c>
      <c r="H30" s="90">
        <v>2</v>
      </c>
      <c r="I30" s="90">
        <v>40</v>
      </c>
      <c r="J30" s="90">
        <v>40</v>
      </c>
      <c r="K30" s="90">
        <v>0</v>
      </c>
      <c r="L30" s="91">
        <v>0</v>
      </c>
      <c r="M30" s="69">
        <v>0</v>
      </c>
      <c r="N30" s="69">
        <v>0</v>
      </c>
      <c r="O30" s="69">
        <v>0</v>
      </c>
      <c r="P30" s="69">
        <v>0</v>
      </c>
      <c r="Q30" s="77">
        <v>0</v>
      </c>
      <c r="R30" s="68">
        <v>0</v>
      </c>
      <c r="S30" s="69">
        <v>0</v>
      </c>
      <c r="T30" s="69">
        <v>0</v>
      </c>
      <c r="U30" s="69">
        <v>0</v>
      </c>
      <c r="V30" s="77">
        <v>0</v>
      </c>
    </row>
    <row r="31" spans="1:22" ht="15.75" customHeight="1" x14ac:dyDescent="0.2">
      <c r="B31" s="8" t="s">
        <v>35</v>
      </c>
      <c r="C31" s="89">
        <v>107</v>
      </c>
      <c r="D31" s="90">
        <v>1293</v>
      </c>
      <c r="E31" s="90">
        <v>169.5</v>
      </c>
      <c r="F31" s="90">
        <v>1123.5</v>
      </c>
      <c r="G31" s="91">
        <v>2505.75</v>
      </c>
      <c r="H31" s="90">
        <v>51</v>
      </c>
      <c r="I31" s="90">
        <v>896</v>
      </c>
      <c r="J31" s="90">
        <v>18</v>
      </c>
      <c r="K31" s="90">
        <v>878</v>
      </c>
      <c r="L31" s="91">
        <v>2451</v>
      </c>
      <c r="M31" s="69">
        <v>1</v>
      </c>
      <c r="N31" s="69">
        <v>10</v>
      </c>
      <c r="O31" s="69">
        <v>0</v>
      </c>
      <c r="P31" s="69">
        <v>10</v>
      </c>
      <c r="Q31" s="77">
        <v>31</v>
      </c>
      <c r="R31" s="68">
        <v>0</v>
      </c>
      <c r="S31" s="69">
        <v>0</v>
      </c>
      <c r="T31" s="69">
        <v>0</v>
      </c>
      <c r="U31" s="69">
        <v>0</v>
      </c>
      <c r="V31" s="77">
        <v>0</v>
      </c>
    </row>
    <row r="32" spans="1:22" ht="15.75" customHeight="1" x14ac:dyDescent="0.2">
      <c r="B32" s="8" t="s">
        <v>36</v>
      </c>
      <c r="C32" s="89">
        <v>197</v>
      </c>
      <c r="D32" s="90">
        <v>8814.5</v>
      </c>
      <c r="E32" s="90">
        <v>1973</v>
      </c>
      <c r="F32" s="90">
        <v>6841.5</v>
      </c>
      <c r="G32" s="91">
        <v>18342.5</v>
      </c>
      <c r="H32" s="90">
        <v>139</v>
      </c>
      <c r="I32" s="90">
        <v>10007</v>
      </c>
      <c r="J32" s="90">
        <v>2170</v>
      </c>
      <c r="K32" s="90">
        <v>7837</v>
      </c>
      <c r="L32" s="91">
        <v>24003</v>
      </c>
      <c r="M32" s="69">
        <v>0</v>
      </c>
      <c r="N32" s="69">
        <v>0</v>
      </c>
      <c r="O32" s="69">
        <v>0</v>
      </c>
      <c r="P32" s="69">
        <v>0</v>
      </c>
      <c r="Q32" s="77">
        <v>0</v>
      </c>
      <c r="R32" s="68">
        <v>0</v>
      </c>
      <c r="S32" s="69">
        <v>0</v>
      </c>
      <c r="T32" s="69">
        <v>0</v>
      </c>
      <c r="U32" s="69">
        <v>0</v>
      </c>
      <c r="V32" s="77">
        <v>0</v>
      </c>
    </row>
    <row r="33" spans="1:22" ht="15.75" customHeight="1" x14ac:dyDescent="0.2">
      <c r="B33" s="8" t="s">
        <v>37</v>
      </c>
      <c r="C33" s="89">
        <v>48</v>
      </c>
      <c r="D33" s="90">
        <v>765.5</v>
      </c>
      <c r="E33" s="90">
        <v>97.5</v>
      </c>
      <c r="F33" s="90">
        <v>668</v>
      </c>
      <c r="G33" s="91">
        <v>1467</v>
      </c>
      <c r="H33" s="90">
        <v>67</v>
      </c>
      <c r="I33" s="90">
        <v>887</v>
      </c>
      <c r="J33" s="90">
        <v>215</v>
      </c>
      <c r="K33" s="90">
        <v>672</v>
      </c>
      <c r="L33" s="91">
        <v>1271.75</v>
      </c>
      <c r="M33" s="69">
        <v>0</v>
      </c>
      <c r="N33" s="69">
        <v>0</v>
      </c>
      <c r="O33" s="69">
        <v>0</v>
      </c>
      <c r="P33" s="69">
        <v>0</v>
      </c>
      <c r="Q33" s="77">
        <v>0</v>
      </c>
      <c r="R33" s="68">
        <v>4</v>
      </c>
      <c r="S33" s="69">
        <v>19</v>
      </c>
      <c r="T33" s="69">
        <v>5.5</v>
      </c>
      <c r="U33" s="69">
        <v>13.5</v>
      </c>
      <c r="V33" s="77">
        <v>46</v>
      </c>
    </row>
    <row r="34" spans="1:22" ht="15.75" customHeight="1" x14ac:dyDescent="0.2">
      <c r="B34" s="8" t="s">
        <v>38</v>
      </c>
      <c r="C34" s="89">
        <v>18</v>
      </c>
      <c r="D34" s="90">
        <v>513</v>
      </c>
      <c r="E34" s="90">
        <v>137.5</v>
      </c>
      <c r="F34" s="90">
        <v>375.5</v>
      </c>
      <c r="G34" s="91">
        <v>1905</v>
      </c>
      <c r="H34" s="90">
        <v>0</v>
      </c>
      <c r="I34" s="90">
        <v>0</v>
      </c>
      <c r="J34" s="90">
        <v>0</v>
      </c>
      <c r="K34" s="90">
        <v>0</v>
      </c>
      <c r="L34" s="91">
        <v>0</v>
      </c>
      <c r="M34" s="69">
        <v>0</v>
      </c>
      <c r="N34" s="69">
        <v>0</v>
      </c>
      <c r="O34" s="69">
        <v>0</v>
      </c>
      <c r="P34" s="69">
        <v>0</v>
      </c>
      <c r="Q34" s="77">
        <v>0</v>
      </c>
      <c r="R34" s="68">
        <v>0</v>
      </c>
      <c r="S34" s="69">
        <v>0</v>
      </c>
      <c r="T34" s="69">
        <v>0</v>
      </c>
      <c r="U34" s="69">
        <v>0</v>
      </c>
      <c r="V34" s="77">
        <v>0</v>
      </c>
    </row>
    <row r="35" spans="1:22" ht="15.75" customHeight="1" x14ac:dyDescent="0.2">
      <c r="A35" s="1" t="s">
        <v>39</v>
      </c>
      <c r="B35" s="8" t="s">
        <v>12</v>
      </c>
      <c r="C35" s="80">
        <v>1</v>
      </c>
      <c r="D35" s="80">
        <v>25</v>
      </c>
      <c r="E35" s="80">
        <v>0</v>
      </c>
      <c r="F35" s="80">
        <v>25</v>
      </c>
      <c r="G35" s="81">
        <v>150</v>
      </c>
      <c r="H35" s="80">
        <v>0</v>
      </c>
      <c r="I35" s="80">
        <v>0</v>
      </c>
      <c r="J35" s="80">
        <v>0</v>
      </c>
      <c r="K35" s="80">
        <v>0</v>
      </c>
      <c r="L35" s="81">
        <v>0</v>
      </c>
      <c r="M35" s="80">
        <v>0</v>
      </c>
      <c r="N35" s="80">
        <v>0</v>
      </c>
      <c r="O35" s="80">
        <v>0</v>
      </c>
      <c r="P35" s="80">
        <v>0</v>
      </c>
      <c r="Q35" s="81">
        <v>0</v>
      </c>
      <c r="R35" s="79">
        <v>0</v>
      </c>
      <c r="S35" s="80">
        <v>0</v>
      </c>
      <c r="T35" s="80">
        <v>0</v>
      </c>
      <c r="U35" s="80">
        <v>0</v>
      </c>
      <c r="V35" s="81">
        <v>0</v>
      </c>
    </row>
    <row r="36" spans="1:22" ht="15.75" customHeight="1" x14ac:dyDescent="0.2">
      <c r="B36" s="8" t="s">
        <v>40</v>
      </c>
      <c r="C36" s="89">
        <v>1</v>
      </c>
      <c r="D36" s="90">
        <v>25</v>
      </c>
      <c r="E36" s="90">
        <v>0</v>
      </c>
      <c r="F36" s="90">
        <v>25</v>
      </c>
      <c r="G36" s="91">
        <v>150</v>
      </c>
      <c r="H36" s="90">
        <v>0</v>
      </c>
      <c r="I36" s="90">
        <v>0</v>
      </c>
      <c r="J36" s="90">
        <v>0</v>
      </c>
      <c r="K36" s="90">
        <v>0</v>
      </c>
      <c r="L36" s="91">
        <v>0</v>
      </c>
      <c r="M36" s="69">
        <v>0</v>
      </c>
      <c r="N36" s="69">
        <v>0</v>
      </c>
      <c r="O36" s="69">
        <v>0</v>
      </c>
      <c r="P36" s="69">
        <v>0</v>
      </c>
      <c r="Q36" s="77">
        <v>0</v>
      </c>
      <c r="R36" s="68">
        <v>0</v>
      </c>
      <c r="S36" s="69">
        <v>0</v>
      </c>
      <c r="T36" s="69">
        <v>0</v>
      </c>
      <c r="U36" s="69">
        <v>0</v>
      </c>
      <c r="V36" s="77">
        <v>0</v>
      </c>
    </row>
    <row r="37" spans="1:22" ht="15.75" customHeight="1" x14ac:dyDescent="0.2">
      <c r="B37" s="8" t="s">
        <v>41</v>
      </c>
      <c r="C37" s="89">
        <v>0</v>
      </c>
      <c r="D37" s="90">
        <v>0</v>
      </c>
      <c r="E37" s="90">
        <v>0</v>
      </c>
      <c r="F37" s="90">
        <v>0</v>
      </c>
      <c r="G37" s="91">
        <v>0</v>
      </c>
      <c r="H37" s="90">
        <v>0</v>
      </c>
      <c r="I37" s="90">
        <v>0</v>
      </c>
      <c r="J37" s="90">
        <v>0</v>
      </c>
      <c r="K37" s="90">
        <v>0</v>
      </c>
      <c r="L37" s="91">
        <v>0</v>
      </c>
      <c r="M37" s="69">
        <v>0</v>
      </c>
      <c r="N37" s="69">
        <v>0</v>
      </c>
      <c r="O37" s="69">
        <v>0</v>
      </c>
      <c r="P37" s="69">
        <v>0</v>
      </c>
      <c r="Q37" s="77">
        <v>0</v>
      </c>
      <c r="R37" s="68">
        <v>0</v>
      </c>
      <c r="S37" s="69">
        <v>0</v>
      </c>
      <c r="T37" s="69">
        <v>0</v>
      </c>
      <c r="U37" s="69">
        <v>0</v>
      </c>
      <c r="V37" s="77">
        <v>0</v>
      </c>
    </row>
    <row r="38" spans="1:22" ht="15.75" customHeight="1" x14ac:dyDescent="0.2">
      <c r="B38" s="8" t="s">
        <v>42</v>
      </c>
      <c r="C38" s="89">
        <v>0</v>
      </c>
      <c r="D38" s="90">
        <v>0</v>
      </c>
      <c r="E38" s="90">
        <v>0</v>
      </c>
      <c r="F38" s="90">
        <v>0</v>
      </c>
      <c r="G38" s="91">
        <v>0</v>
      </c>
      <c r="H38" s="90">
        <v>0</v>
      </c>
      <c r="I38" s="90">
        <v>0</v>
      </c>
      <c r="J38" s="90">
        <v>0</v>
      </c>
      <c r="K38" s="90">
        <v>0</v>
      </c>
      <c r="L38" s="91">
        <v>0</v>
      </c>
      <c r="M38" s="69">
        <v>0</v>
      </c>
      <c r="N38" s="69">
        <v>0</v>
      </c>
      <c r="O38" s="69">
        <v>0</v>
      </c>
      <c r="P38" s="69">
        <v>0</v>
      </c>
      <c r="Q38" s="77">
        <v>0</v>
      </c>
      <c r="R38" s="68">
        <v>0</v>
      </c>
      <c r="S38" s="69">
        <v>0</v>
      </c>
      <c r="T38" s="69">
        <v>0</v>
      </c>
      <c r="U38" s="69">
        <v>0</v>
      </c>
      <c r="V38" s="77">
        <v>0</v>
      </c>
    </row>
    <row r="39" spans="1:22" ht="15.75" customHeight="1" x14ac:dyDescent="0.2">
      <c r="B39" s="8" t="s">
        <v>43</v>
      </c>
      <c r="C39" s="89">
        <v>0</v>
      </c>
      <c r="D39" s="90">
        <v>0</v>
      </c>
      <c r="E39" s="90">
        <v>0</v>
      </c>
      <c r="F39" s="90">
        <v>0</v>
      </c>
      <c r="G39" s="91">
        <v>0</v>
      </c>
      <c r="H39" s="90">
        <v>0</v>
      </c>
      <c r="I39" s="90">
        <v>0</v>
      </c>
      <c r="J39" s="90">
        <v>0</v>
      </c>
      <c r="K39" s="90">
        <v>0</v>
      </c>
      <c r="L39" s="91">
        <v>0</v>
      </c>
      <c r="M39" s="69">
        <v>0</v>
      </c>
      <c r="N39" s="69">
        <v>0</v>
      </c>
      <c r="O39" s="69">
        <v>0</v>
      </c>
      <c r="P39" s="69">
        <v>0</v>
      </c>
      <c r="Q39" s="77">
        <v>0</v>
      </c>
      <c r="R39" s="68">
        <v>0</v>
      </c>
      <c r="S39" s="69">
        <v>0</v>
      </c>
      <c r="T39" s="69">
        <v>0</v>
      </c>
      <c r="U39" s="69">
        <v>0</v>
      </c>
      <c r="V39" s="77">
        <v>0</v>
      </c>
    </row>
    <row r="40" spans="1:22" ht="15.75" customHeight="1" x14ac:dyDescent="0.2">
      <c r="A40" s="1" t="s">
        <v>44</v>
      </c>
      <c r="B40" s="8" t="s">
        <v>12</v>
      </c>
      <c r="C40" s="80">
        <v>3</v>
      </c>
      <c r="D40" s="80">
        <v>32.200000000000003</v>
      </c>
      <c r="E40" s="80">
        <v>0</v>
      </c>
      <c r="F40" s="80">
        <v>32.200000002980232</v>
      </c>
      <c r="G40" s="81">
        <v>34</v>
      </c>
      <c r="H40" s="80">
        <v>13</v>
      </c>
      <c r="I40" s="80">
        <v>216.8</v>
      </c>
      <c r="J40" s="80">
        <v>42.3</v>
      </c>
      <c r="K40" s="80">
        <v>174.5</v>
      </c>
      <c r="L40" s="81">
        <v>532</v>
      </c>
      <c r="M40" s="80">
        <v>0</v>
      </c>
      <c r="N40" s="80">
        <v>0</v>
      </c>
      <c r="O40" s="80">
        <v>0</v>
      </c>
      <c r="P40" s="80">
        <v>0</v>
      </c>
      <c r="Q40" s="81">
        <v>0</v>
      </c>
      <c r="R40" s="79">
        <v>0</v>
      </c>
      <c r="S40" s="80">
        <v>0</v>
      </c>
      <c r="T40" s="80">
        <v>0</v>
      </c>
      <c r="U40" s="80">
        <v>0</v>
      </c>
      <c r="V40" s="81">
        <v>0</v>
      </c>
    </row>
    <row r="41" spans="1:22" ht="15.75" customHeight="1" x14ac:dyDescent="0.2">
      <c r="B41" s="8" t="s">
        <v>45</v>
      </c>
      <c r="C41" s="89">
        <v>0</v>
      </c>
      <c r="D41" s="90">
        <v>0</v>
      </c>
      <c r="E41" s="90">
        <v>0</v>
      </c>
      <c r="F41" s="90">
        <v>0</v>
      </c>
      <c r="G41" s="91">
        <v>0</v>
      </c>
      <c r="H41" s="90">
        <v>0</v>
      </c>
      <c r="I41" s="90">
        <v>0</v>
      </c>
      <c r="J41" s="90">
        <v>0</v>
      </c>
      <c r="K41" s="90">
        <v>0</v>
      </c>
      <c r="L41" s="91">
        <v>0</v>
      </c>
      <c r="M41" s="69">
        <v>0</v>
      </c>
      <c r="N41" s="69">
        <v>0</v>
      </c>
      <c r="O41" s="69">
        <v>0</v>
      </c>
      <c r="P41" s="69">
        <v>0</v>
      </c>
      <c r="Q41" s="77">
        <v>0</v>
      </c>
      <c r="R41" s="68">
        <v>0</v>
      </c>
      <c r="S41" s="69">
        <v>0</v>
      </c>
      <c r="T41" s="69">
        <v>0</v>
      </c>
      <c r="U41" s="69">
        <v>0</v>
      </c>
      <c r="V41" s="77">
        <v>0</v>
      </c>
    </row>
    <row r="42" spans="1:22" ht="15.75" customHeight="1" x14ac:dyDescent="0.2">
      <c r="B42" s="8" t="s">
        <v>46</v>
      </c>
      <c r="C42" s="89">
        <v>2</v>
      </c>
      <c r="D42" s="90">
        <v>2.2000000000000002</v>
      </c>
      <c r="E42" s="90">
        <v>0</v>
      </c>
      <c r="F42" s="90">
        <v>2.2000000029802322</v>
      </c>
      <c r="G42" s="91">
        <v>4</v>
      </c>
      <c r="H42" s="90">
        <v>0</v>
      </c>
      <c r="I42" s="90">
        <v>0</v>
      </c>
      <c r="J42" s="90">
        <v>0</v>
      </c>
      <c r="K42" s="90">
        <v>0</v>
      </c>
      <c r="L42" s="91">
        <v>0</v>
      </c>
      <c r="M42" s="69">
        <v>0</v>
      </c>
      <c r="N42" s="69">
        <v>0</v>
      </c>
      <c r="O42" s="69">
        <v>0</v>
      </c>
      <c r="P42" s="69">
        <v>0</v>
      </c>
      <c r="Q42" s="77">
        <v>0</v>
      </c>
      <c r="R42" s="68">
        <v>0</v>
      </c>
      <c r="S42" s="69">
        <v>0</v>
      </c>
      <c r="T42" s="69">
        <v>0</v>
      </c>
      <c r="U42" s="69">
        <v>0</v>
      </c>
      <c r="V42" s="77">
        <v>0</v>
      </c>
    </row>
    <row r="43" spans="1:22" ht="15.75" customHeight="1" x14ac:dyDescent="0.2">
      <c r="B43" s="8" t="s">
        <v>47</v>
      </c>
      <c r="C43" s="89">
        <v>0</v>
      </c>
      <c r="D43" s="90">
        <v>0</v>
      </c>
      <c r="E43" s="90">
        <v>0</v>
      </c>
      <c r="F43" s="90">
        <v>0</v>
      </c>
      <c r="G43" s="91">
        <v>0</v>
      </c>
      <c r="H43" s="90">
        <v>12</v>
      </c>
      <c r="I43" s="90">
        <v>215.8</v>
      </c>
      <c r="J43" s="90">
        <v>42.3</v>
      </c>
      <c r="K43" s="90">
        <v>173.5</v>
      </c>
      <c r="L43" s="91">
        <v>526</v>
      </c>
      <c r="M43" s="69">
        <v>0</v>
      </c>
      <c r="N43" s="69">
        <v>0</v>
      </c>
      <c r="O43" s="69">
        <v>0</v>
      </c>
      <c r="P43" s="69">
        <v>0</v>
      </c>
      <c r="Q43" s="77">
        <v>0</v>
      </c>
      <c r="R43" s="68">
        <v>0</v>
      </c>
      <c r="S43" s="69">
        <v>0</v>
      </c>
      <c r="T43" s="69">
        <v>0</v>
      </c>
      <c r="U43" s="69">
        <v>0</v>
      </c>
      <c r="V43" s="77">
        <v>0</v>
      </c>
    </row>
    <row r="44" spans="1:22" ht="15.75" customHeight="1" x14ac:dyDescent="0.2">
      <c r="B44" s="8" t="s">
        <v>48</v>
      </c>
      <c r="C44" s="89">
        <v>1</v>
      </c>
      <c r="D44" s="90">
        <v>30</v>
      </c>
      <c r="E44" s="90">
        <v>0</v>
      </c>
      <c r="F44" s="90">
        <v>30</v>
      </c>
      <c r="G44" s="91">
        <v>30</v>
      </c>
      <c r="H44" s="90">
        <v>0</v>
      </c>
      <c r="I44" s="90">
        <v>0</v>
      </c>
      <c r="J44" s="90">
        <v>0</v>
      </c>
      <c r="K44" s="90">
        <v>0</v>
      </c>
      <c r="L44" s="91">
        <v>0</v>
      </c>
      <c r="M44" s="69">
        <v>0</v>
      </c>
      <c r="N44" s="69">
        <v>0</v>
      </c>
      <c r="O44" s="69">
        <v>0</v>
      </c>
      <c r="P44" s="69">
        <v>0</v>
      </c>
      <c r="Q44" s="77">
        <v>0</v>
      </c>
      <c r="R44" s="68">
        <v>0</v>
      </c>
      <c r="S44" s="69">
        <v>0</v>
      </c>
      <c r="T44" s="69">
        <v>0</v>
      </c>
      <c r="U44" s="69">
        <v>0</v>
      </c>
      <c r="V44" s="77">
        <v>0</v>
      </c>
    </row>
    <row r="45" spans="1:22" ht="15.75" customHeight="1" x14ac:dyDescent="0.2">
      <c r="B45" s="8" t="s">
        <v>49</v>
      </c>
      <c r="C45" s="89">
        <v>0</v>
      </c>
      <c r="D45" s="90">
        <v>0</v>
      </c>
      <c r="E45" s="90">
        <v>0</v>
      </c>
      <c r="F45" s="90">
        <v>0</v>
      </c>
      <c r="G45" s="91">
        <v>0</v>
      </c>
      <c r="H45" s="90">
        <v>1</v>
      </c>
      <c r="I45" s="90">
        <v>1</v>
      </c>
      <c r="J45" s="90">
        <v>0</v>
      </c>
      <c r="K45" s="90">
        <v>1</v>
      </c>
      <c r="L45" s="91">
        <v>6</v>
      </c>
      <c r="M45" s="69">
        <v>0</v>
      </c>
      <c r="N45" s="69">
        <v>0</v>
      </c>
      <c r="O45" s="69">
        <v>0</v>
      </c>
      <c r="P45" s="69">
        <v>0</v>
      </c>
      <c r="Q45" s="77">
        <v>0</v>
      </c>
      <c r="R45" s="68">
        <v>0</v>
      </c>
      <c r="S45" s="69">
        <v>0</v>
      </c>
      <c r="T45" s="69">
        <v>0</v>
      </c>
      <c r="U45" s="69">
        <v>0</v>
      </c>
      <c r="V45" s="77">
        <v>0</v>
      </c>
    </row>
    <row r="46" spans="1:22" ht="15.75" customHeight="1" x14ac:dyDescent="0.2">
      <c r="B46" s="8" t="s">
        <v>50</v>
      </c>
      <c r="C46" s="89">
        <v>0</v>
      </c>
      <c r="D46" s="90">
        <v>0</v>
      </c>
      <c r="E46" s="90">
        <v>0</v>
      </c>
      <c r="F46" s="90">
        <v>0</v>
      </c>
      <c r="G46" s="91">
        <v>0</v>
      </c>
      <c r="H46" s="90">
        <v>0</v>
      </c>
      <c r="I46" s="90">
        <v>0</v>
      </c>
      <c r="J46" s="90">
        <v>0</v>
      </c>
      <c r="K46" s="90">
        <v>0</v>
      </c>
      <c r="L46" s="91">
        <v>0</v>
      </c>
      <c r="M46" s="69">
        <v>0</v>
      </c>
      <c r="N46" s="69">
        <v>0</v>
      </c>
      <c r="O46" s="69">
        <v>0</v>
      </c>
      <c r="P46" s="69">
        <v>0</v>
      </c>
      <c r="Q46" s="77">
        <v>0</v>
      </c>
      <c r="R46" s="68">
        <v>0</v>
      </c>
      <c r="S46" s="69">
        <v>0</v>
      </c>
      <c r="T46" s="69">
        <v>0</v>
      </c>
      <c r="U46" s="69">
        <v>0</v>
      </c>
      <c r="V46" s="77">
        <v>0</v>
      </c>
    </row>
    <row r="47" spans="1:22" ht="15.75" customHeight="1" x14ac:dyDescent="0.2">
      <c r="A47" s="1" t="s">
        <v>51</v>
      </c>
      <c r="B47" s="8" t="s">
        <v>12</v>
      </c>
      <c r="C47" s="80">
        <v>49</v>
      </c>
      <c r="D47" s="80">
        <v>221.7</v>
      </c>
      <c r="E47" s="80">
        <v>10</v>
      </c>
      <c r="F47" s="80">
        <v>211.70000000298023</v>
      </c>
      <c r="G47" s="81">
        <v>812</v>
      </c>
      <c r="H47" s="80">
        <v>3</v>
      </c>
      <c r="I47" s="80">
        <v>8</v>
      </c>
      <c r="J47" s="80">
        <v>2</v>
      </c>
      <c r="K47" s="80">
        <v>6</v>
      </c>
      <c r="L47" s="81">
        <v>30</v>
      </c>
      <c r="M47" s="80">
        <v>0</v>
      </c>
      <c r="N47" s="80">
        <v>0</v>
      </c>
      <c r="O47" s="80">
        <v>0</v>
      </c>
      <c r="P47" s="80">
        <v>0</v>
      </c>
      <c r="Q47" s="81">
        <v>0</v>
      </c>
      <c r="R47" s="79">
        <v>31</v>
      </c>
      <c r="S47" s="80">
        <v>135.9</v>
      </c>
      <c r="T47" s="80">
        <v>24</v>
      </c>
      <c r="U47" s="80">
        <v>111.89999997615814</v>
      </c>
      <c r="V47" s="81">
        <v>306</v>
      </c>
    </row>
    <row r="48" spans="1:22" ht="15.75" customHeight="1" x14ac:dyDescent="0.2">
      <c r="B48" s="8" t="s">
        <v>52</v>
      </c>
      <c r="C48" s="89">
        <v>6</v>
      </c>
      <c r="D48" s="90">
        <v>15</v>
      </c>
      <c r="E48" s="90">
        <v>0</v>
      </c>
      <c r="F48" s="90">
        <v>15</v>
      </c>
      <c r="G48" s="91">
        <v>213</v>
      </c>
      <c r="H48" s="90">
        <v>0</v>
      </c>
      <c r="I48" s="90">
        <v>0</v>
      </c>
      <c r="J48" s="90">
        <v>0</v>
      </c>
      <c r="K48" s="90">
        <v>0</v>
      </c>
      <c r="L48" s="91">
        <v>0</v>
      </c>
      <c r="M48" s="69">
        <v>0</v>
      </c>
      <c r="N48" s="69">
        <v>0</v>
      </c>
      <c r="O48" s="69">
        <v>0</v>
      </c>
      <c r="P48" s="69">
        <v>0</v>
      </c>
      <c r="Q48" s="77">
        <v>0</v>
      </c>
      <c r="R48" s="68">
        <v>0</v>
      </c>
      <c r="S48" s="69">
        <v>0</v>
      </c>
      <c r="T48" s="69">
        <v>0</v>
      </c>
      <c r="U48" s="69">
        <v>0</v>
      </c>
      <c r="V48" s="77">
        <v>0</v>
      </c>
    </row>
    <row r="49" spans="1:22" ht="15.75" customHeight="1" x14ac:dyDescent="0.2">
      <c r="B49" s="8" t="s">
        <v>53</v>
      </c>
      <c r="C49" s="89">
        <v>1</v>
      </c>
      <c r="D49" s="90">
        <v>8</v>
      </c>
      <c r="E49" s="90">
        <v>2</v>
      </c>
      <c r="F49" s="90">
        <v>6</v>
      </c>
      <c r="G49" s="91">
        <v>17</v>
      </c>
      <c r="H49" s="90">
        <v>1</v>
      </c>
      <c r="I49" s="90">
        <v>1</v>
      </c>
      <c r="J49" s="90">
        <v>0</v>
      </c>
      <c r="K49" s="90">
        <v>1</v>
      </c>
      <c r="L49" s="91">
        <v>5</v>
      </c>
      <c r="M49" s="69">
        <v>0</v>
      </c>
      <c r="N49" s="69">
        <v>0</v>
      </c>
      <c r="O49" s="69">
        <v>0</v>
      </c>
      <c r="P49" s="69">
        <v>0</v>
      </c>
      <c r="Q49" s="77">
        <v>0</v>
      </c>
      <c r="R49" s="68">
        <v>31</v>
      </c>
      <c r="S49" s="69">
        <v>135.9</v>
      </c>
      <c r="T49" s="69">
        <v>24</v>
      </c>
      <c r="U49" s="69">
        <v>111.89999997615814</v>
      </c>
      <c r="V49" s="77">
        <v>306</v>
      </c>
    </row>
    <row r="50" spans="1:22" ht="15.75" customHeight="1" x14ac:dyDescent="0.2">
      <c r="B50" s="8" t="s">
        <v>54</v>
      </c>
      <c r="C50" s="89">
        <v>23</v>
      </c>
      <c r="D50" s="90">
        <v>27.2</v>
      </c>
      <c r="E50" s="90">
        <v>1</v>
      </c>
      <c r="F50" s="90">
        <v>26.200000002980232</v>
      </c>
      <c r="G50" s="91">
        <v>152</v>
      </c>
      <c r="H50" s="90">
        <v>0</v>
      </c>
      <c r="I50" s="90">
        <v>0</v>
      </c>
      <c r="J50" s="90">
        <v>0</v>
      </c>
      <c r="K50" s="90">
        <v>0</v>
      </c>
      <c r="L50" s="91">
        <v>0</v>
      </c>
      <c r="M50" s="69">
        <v>0</v>
      </c>
      <c r="N50" s="69">
        <v>0</v>
      </c>
      <c r="O50" s="69">
        <v>0</v>
      </c>
      <c r="P50" s="69">
        <v>0</v>
      </c>
      <c r="Q50" s="77">
        <v>0</v>
      </c>
      <c r="R50" s="68">
        <v>0</v>
      </c>
      <c r="S50" s="69">
        <v>0</v>
      </c>
      <c r="T50" s="69">
        <v>0</v>
      </c>
      <c r="U50" s="69">
        <v>0</v>
      </c>
      <c r="V50" s="77">
        <v>0</v>
      </c>
    </row>
    <row r="51" spans="1:22" ht="15.75" customHeight="1" x14ac:dyDescent="0.2">
      <c r="B51" s="8" t="s">
        <v>55</v>
      </c>
      <c r="C51" s="89">
        <v>0</v>
      </c>
      <c r="D51" s="90">
        <v>0</v>
      </c>
      <c r="E51" s="90">
        <v>0</v>
      </c>
      <c r="F51" s="90">
        <v>0</v>
      </c>
      <c r="G51" s="91">
        <v>0</v>
      </c>
      <c r="H51" s="90">
        <v>0</v>
      </c>
      <c r="I51" s="90">
        <v>0</v>
      </c>
      <c r="J51" s="90">
        <v>0</v>
      </c>
      <c r="K51" s="90">
        <v>0</v>
      </c>
      <c r="L51" s="91">
        <v>0</v>
      </c>
      <c r="M51" s="69">
        <v>0</v>
      </c>
      <c r="N51" s="69">
        <v>0</v>
      </c>
      <c r="O51" s="69">
        <v>0</v>
      </c>
      <c r="P51" s="69">
        <v>0</v>
      </c>
      <c r="Q51" s="77">
        <v>0</v>
      </c>
      <c r="R51" s="68">
        <v>0</v>
      </c>
      <c r="S51" s="69">
        <v>0</v>
      </c>
      <c r="T51" s="69">
        <v>0</v>
      </c>
      <c r="U51" s="69">
        <v>0</v>
      </c>
      <c r="V51" s="77">
        <v>0</v>
      </c>
    </row>
    <row r="52" spans="1:22" ht="15.75" customHeight="1" x14ac:dyDescent="0.2">
      <c r="B52" s="8" t="s">
        <v>56</v>
      </c>
      <c r="C52" s="89">
        <v>0</v>
      </c>
      <c r="D52" s="90">
        <v>0</v>
      </c>
      <c r="E52" s="90">
        <v>0</v>
      </c>
      <c r="F52" s="90">
        <v>0</v>
      </c>
      <c r="G52" s="91">
        <v>0</v>
      </c>
      <c r="H52" s="90">
        <v>0</v>
      </c>
      <c r="I52" s="90">
        <v>0</v>
      </c>
      <c r="J52" s="90">
        <v>0</v>
      </c>
      <c r="K52" s="90">
        <v>0</v>
      </c>
      <c r="L52" s="91">
        <v>0</v>
      </c>
      <c r="M52" s="69">
        <v>0</v>
      </c>
      <c r="N52" s="69">
        <v>0</v>
      </c>
      <c r="O52" s="69">
        <v>0</v>
      </c>
      <c r="P52" s="69">
        <v>0</v>
      </c>
      <c r="Q52" s="77">
        <v>0</v>
      </c>
      <c r="R52" s="68">
        <v>0</v>
      </c>
      <c r="S52" s="69">
        <v>0</v>
      </c>
      <c r="T52" s="69">
        <v>0</v>
      </c>
      <c r="U52" s="69">
        <v>0</v>
      </c>
      <c r="V52" s="77">
        <v>0</v>
      </c>
    </row>
    <row r="53" spans="1:22" ht="15.75" customHeight="1" x14ac:dyDescent="0.2">
      <c r="B53" s="8" t="s">
        <v>57</v>
      </c>
      <c r="C53" s="89">
        <v>9</v>
      </c>
      <c r="D53" s="90">
        <v>48.5</v>
      </c>
      <c r="E53" s="90">
        <v>7</v>
      </c>
      <c r="F53" s="90">
        <v>41.5</v>
      </c>
      <c r="G53" s="91">
        <v>181</v>
      </c>
      <c r="H53" s="90">
        <v>1</v>
      </c>
      <c r="I53" s="90">
        <v>5</v>
      </c>
      <c r="J53" s="90">
        <v>0</v>
      </c>
      <c r="K53" s="90">
        <v>5</v>
      </c>
      <c r="L53" s="91">
        <v>25</v>
      </c>
      <c r="M53" s="69">
        <v>0</v>
      </c>
      <c r="N53" s="69">
        <v>0</v>
      </c>
      <c r="O53" s="69">
        <v>0</v>
      </c>
      <c r="P53" s="69">
        <v>0</v>
      </c>
      <c r="Q53" s="77">
        <v>0</v>
      </c>
      <c r="R53" s="68">
        <v>0</v>
      </c>
      <c r="S53" s="69">
        <v>0</v>
      </c>
      <c r="T53" s="69">
        <v>0</v>
      </c>
      <c r="U53" s="69">
        <v>0</v>
      </c>
      <c r="V53" s="77">
        <v>0</v>
      </c>
    </row>
    <row r="54" spans="1:22" ht="15.75" customHeight="1" x14ac:dyDescent="0.2">
      <c r="B54" s="8" t="s">
        <v>58</v>
      </c>
      <c r="C54" s="89">
        <v>7</v>
      </c>
      <c r="D54" s="90">
        <v>20</v>
      </c>
      <c r="E54" s="90">
        <v>0</v>
      </c>
      <c r="F54" s="90">
        <v>20</v>
      </c>
      <c r="G54" s="91">
        <v>110</v>
      </c>
      <c r="H54" s="90">
        <v>0</v>
      </c>
      <c r="I54" s="90">
        <v>0</v>
      </c>
      <c r="J54" s="90">
        <v>0</v>
      </c>
      <c r="K54" s="90">
        <v>0</v>
      </c>
      <c r="L54" s="91">
        <v>0</v>
      </c>
      <c r="M54" s="69">
        <v>0</v>
      </c>
      <c r="N54" s="69">
        <v>0</v>
      </c>
      <c r="O54" s="69">
        <v>0</v>
      </c>
      <c r="P54" s="69">
        <v>0</v>
      </c>
      <c r="Q54" s="77">
        <v>0</v>
      </c>
      <c r="R54" s="68">
        <v>0</v>
      </c>
      <c r="S54" s="69">
        <v>0</v>
      </c>
      <c r="T54" s="69">
        <v>0</v>
      </c>
      <c r="U54" s="69">
        <v>0</v>
      </c>
      <c r="V54" s="77">
        <v>0</v>
      </c>
    </row>
    <row r="55" spans="1:22" ht="15.75" customHeight="1" x14ac:dyDescent="0.2">
      <c r="B55" s="8" t="s">
        <v>59</v>
      </c>
      <c r="C55" s="89">
        <v>3</v>
      </c>
      <c r="D55" s="90">
        <v>103</v>
      </c>
      <c r="E55" s="90">
        <v>0</v>
      </c>
      <c r="F55" s="90">
        <v>103</v>
      </c>
      <c r="G55" s="91">
        <v>139</v>
      </c>
      <c r="H55" s="90">
        <v>1</v>
      </c>
      <c r="I55" s="90">
        <v>2</v>
      </c>
      <c r="J55" s="90">
        <v>2</v>
      </c>
      <c r="K55" s="90">
        <v>0</v>
      </c>
      <c r="L55" s="91">
        <v>0</v>
      </c>
      <c r="M55" s="69">
        <v>0</v>
      </c>
      <c r="N55" s="69">
        <v>0</v>
      </c>
      <c r="O55" s="69">
        <v>0</v>
      </c>
      <c r="P55" s="69">
        <v>0</v>
      </c>
      <c r="Q55" s="77">
        <v>0</v>
      </c>
      <c r="R55" s="68">
        <v>0</v>
      </c>
      <c r="S55" s="69">
        <v>0</v>
      </c>
      <c r="T55" s="69">
        <v>0</v>
      </c>
      <c r="U55" s="69">
        <v>0</v>
      </c>
      <c r="V55" s="77">
        <v>0</v>
      </c>
    </row>
    <row r="56" spans="1:22" ht="15.75" customHeight="1" x14ac:dyDescent="0.2">
      <c r="A56" s="1" t="s">
        <v>60</v>
      </c>
      <c r="B56" s="8" t="s">
        <v>12</v>
      </c>
      <c r="C56" s="80">
        <v>641</v>
      </c>
      <c r="D56" s="80">
        <v>28063.200000000001</v>
      </c>
      <c r="E56" s="80">
        <v>3709</v>
      </c>
      <c r="F56" s="80">
        <v>24354.200000047684</v>
      </c>
      <c r="G56" s="81">
        <v>74365.75</v>
      </c>
      <c r="H56" s="80">
        <v>181</v>
      </c>
      <c r="I56" s="80">
        <v>2135</v>
      </c>
      <c r="J56" s="80">
        <v>180.5</v>
      </c>
      <c r="K56" s="80">
        <v>1954.5</v>
      </c>
      <c r="L56" s="81">
        <v>4912.5</v>
      </c>
      <c r="M56" s="80">
        <v>2</v>
      </c>
      <c r="N56" s="80">
        <v>25</v>
      </c>
      <c r="O56" s="80">
        <v>17</v>
      </c>
      <c r="P56" s="80">
        <v>8</v>
      </c>
      <c r="Q56" s="81">
        <v>10</v>
      </c>
      <c r="R56" s="79">
        <v>42</v>
      </c>
      <c r="S56" s="80">
        <v>658.5</v>
      </c>
      <c r="T56" s="80">
        <v>159.5</v>
      </c>
      <c r="U56" s="80">
        <v>499</v>
      </c>
      <c r="V56" s="81">
        <v>2037</v>
      </c>
    </row>
    <row r="57" spans="1:22" ht="15.75" customHeight="1" x14ac:dyDescent="0.2">
      <c r="B57" s="8" t="s">
        <v>61</v>
      </c>
      <c r="C57" s="89">
        <v>36</v>
      </c>
      <c r="D57" s="90">
        <v>2503</v>
      </c>
      <c r="E57" s="90">
        <v>675</v>
      </c>
      <c r="F57" s="90">
        <v>1828</v>
      </c>
      <c r="G57" s="91">
        <v>3939</v>
      </c>
      <c r="H57" s="90">
        <v>0</v>
      </c>
      <c r="I57" s="90">
        <v>0</v>
      </c>
      <c r="J57" s="90">
        <v>0</v>
      </c>
      <c r="K57" s="90">
        <v>0</v>
      </c>
      <c r="L57" s="91">
        <v>0</v>
      </c>
      <c r="M57" s="69">
        <v>0</v>
      </c>
      <c r="N57" s="69">
        <v>0</v>
      </c>
      <c r="O57" s="69">
        <v>0</v>
      </c>
      <c r="P57" s="69">
        <v>0</v>
      </c>
      <c r="Q57" s="77">
        <v>0</v>
      </c>
      <c r="R57" s="68">
        <v>0</v>
      </c>
      <c r="S57" s="69">
        <v>0</v>
      </c>
      <c r="T57" s="69">
        <v>0</v>
      </c>
      <c r="U57" s="69">
        <v>0</v>
      </c>
      <c r="V57" s="77">
        <v>0</v>
      </c>
    </row>
    <row r="58" spans="1:22" ht="15.75" customHeight="1" x14ac:dyDescent="0.2">
      <c r="B58" s="8" t="s">
        <v>62</v>
      </c>
      <c r="C58" s="89">
        <v>5</v>
      </c>
      <c r="D58" s="90">
        <v>215</v>
      </c>
      <c r="E58" s="90">
        <v>65</v>
      </c>
      <c r="F58" s="90">
        <v>150</v>
      </c>
      <c r="G58" s="91">
        <v>333</v>
      </c>
      <c r="H58" s="90">
        <v>0</v>
      </c>
      <c r="I58" s="90">
        <v>0</v>
      </c>
      <c r="J58" s="90">
        <v>0</v>
      </c>
      <c r="K58" s="90">
        <v>0</v>
      </c>
      <c r="L58" s="91">
        <v>0</v>
      </c>
      <c r="M58" s="69">
        <v>0</v>
      </c>
      <c r="N58" s="69">
        <v>0</v>
      </c>
      <c r="O58" s="69">
        <v>0</v>
      </c>
      <c r="P58" s="69">
        <v>0</v>
      </c>
      <c r="Q58" s="77">
        <v>0</v>
      </c>
      <c r="R58" s="68">
        <v>1</v>
      </c>
      <c r="S58" s="69">
        <v>12</v>
      </c>
      <c r="T58" s="69">
        <v>6</v>
      </c>
      <c r="U58" s="69">
        <v>6</v>
      </c>
      <c r="V58" s="77">
        <v>68</v>
      </c>
    </row>
    <row r="59" spans="1:22" ht="15.75" customHeight="1" x14ac:dyDescent="0.2">
      <c r="B59" s="8" t="s">
        <v>63</v>
      </c>
      <c r="C59" s="89">
        <v>0</v>
      </c>
      <c r="D59" s="90">
        <v>0</v>
      </c>
      <c r="E59" s="90">
        <v>0</v>
      </c>
      <c r="F59" s="90">
        <v>0</v>
      </c>
      <c r="G59" s="91">
        <v>0</v>
      </c>
      <c r="H59" s="90">
        <v>11</v>
      </c>
      <c r="I59" s="90">
        <v>38</v>
      </c>
      <c r="J59" s="90">
        <v>12.5</v>
      </c>
      <c r="K59" s="90">
        <v>25.5</v>
      </c>
      <c r="L59" s="91">
        <v>117</v>
      </c>
      <c r="M59" s="69">
        <v>1</v>
      </c>
      <c r="N59" s="69">
        <v>8</v>
      </c>
      <c r="O59" s="69">
        <v>0</v>
      </c>
      <c r="P59" s="69">
        <v>8</v>
      </c>
      <c r="Q59" s="77">
        <v>10</v>
      </c>
      <c r="R59" s="68">
        <v>2</v>
      </c>
      <c r="S59" s="69">
        <v>2.5</v>
      </c>
      <c r="T59" s="69">
        <v>1.5</v>
      </c>
      <c r="U59" s="69">
        <v>1</v>
      </c>
      <c r="V59" s="77">
        <v>5</v>
      </c>
    </row>
    <row r="60" spans="1:22" ht="15.75" customHeight="1" x14ac:dyDescent="0.2">
      <c r="B60" s="8" t="s">
        <v>64</v>
      </c>
      <c r="C60" s="89">
        <v>32</v>
      </c>
      <c r="D60" s="90">
        <v>1464</v>
      </c>
      <c r="E60" s="90">
        <v>184</v>
      </c>
      <c r="F60" s="90">
        <v>1280</v>
      </c>
      <c r="G60" s="91">
        <v>2265</v>
      </c>
      <c r="H60" s="90">
        <v>0</v>
      </c>
      <c r="I60" s="90">
        <v>0</v>
      </c>
      <c r="J60" s="90">
        <v>0</v>
      </c>
      <c r="K60" s="90">
        <v>0</v>
      </c>
      <c r="L60" s="91">
        <v>0</v>
      </c>
      <c r="M60" s="69">
        <v>0</v>
      </c>
      <c r="N60" s="69">
        <v>0</v>
      </c>
      <c r="O60" s="69">
        <v>0</v>
      </c>
      <c r="P60" s="69">
        <v>0</v>
      </c>
      <c r="Q60" s="77">
        <v>0</v>
      </c>
      <c r="R60" s="68">
        <v>0</v>
      </c>
      <c r="S60" s="69">
        <v>0</v>
      </c>
      <c r="T60" s="69">
        <v>0</v>
      </c>
      <c r="U60" s="69">
        <v>0</v>
      </c>
      <c r="V60" s="77">
        <v>0</v>
      </c>
    </row>
    <row r="61" spans="1:22" ht="15.75" customHeight="1" x14ac:dyDescent="0.2">
      <c r="B61" s="8" t="s">
        <v>65</v>
      </c>
      <c r="C61" s="89">
        <v>0</v>
      </c>
      <c r="D61" s="90">
        <v>0</v>
      </c>
      <c r="E61" s="90">
        <v>0</v>
      </c>
      <c r="F61" s="90">
        <v>0</v>
      </c>
      <c r="G61" s="91">
        <v>0</v>
      </c>
      <c r="H61" s="90">
        <v>0</v>
      </c>
      <c r="I61" s="90">
        <v>0</v>
      </c>
      <c r="J61" s="90">
        <v>0</v>
      </c>
      <c r="K61" s="90">
        <v>0</v>
      </c>
      <c r="L61" s="91">
        <v>0</v>
      </c>
      <c r="M61" s="69">
        <v>1</v>
      </c>
      <c r="N61" s="69">
        <v>17</v>
      </c>
      <c r="O61" s="69">
        <v>17</v>
      </c>
      <c r="P61" s="69">
        <v>0</v>
      </c>
      <c r="Q61" s="77">
        <v>0</v>
      </c>
      <c r="R61" s="68">
        <v>4</v>
      </c>
      <c r="S61" s="69">
        <v>16</v>
      </c>
      <c r="T61" s="69">
        <v>7</v>
      </c>
      <c r="U61" s="69">
        <v>9</v>
      </c>
      <c r="V61" s="77">
        <v>21</v>
      </c>
    </row>
    <row r="62" spans="1:22" ht="15.75" customHeight="1" x14ac:dyDescent="0.2">
      <c r="B62" s="8" t="s">
        <v>66</v>
      </c>
      <c r="C62" s="89">
        <v>43</v>
      </c>
      <c r="D62" s="90">
        <v>607</v>
      </c>
      <c r="E62" s="90">
        <v>9</v>
      </c>
      <c r="F62" s="90">
        <v>598</v>
      </c>
      <c r="G62" s="91">
        <v>2259</v>
      </c>
      <c r="H62" s="90">
        <v>62</v>
      </c>
      <c r="I62" s="90">
        <v>682</v>
      </c>
      <c r="J62" s="90">
        <v>10</v>
      </c>
      <c r="K62" s="90">
        <v>672</v>
      </c>
      <c r="L62" s="91">
        <v>2467</v>
      </c>
      <c r="M62" s="69">
        <v>0</v>
      </c>
      <c r="N62" s="69">
        <v>0</v>
      </c>
      <c r="O62" s="69">
        <v>0</v>
      </c>
      <c r="P62" s="69">
        <v>0</v>
      </c>
      <c r="Q62" s="77">
        <v>0</v>
      </c>
      <c r="R62" s="68">
        <v>11</v>
      </c>
      <c r="S62" s="69">
        <v>53</v>
      </c>
      <c r="T62" s="69">
        <v>5</v>
      </c>
      <c r="U62" s="69">
        <v>48</v>
      </c>
      <c r="V62" s="77">
        <v>235</v>
      </c>
    </row>
    <row r="63" spans="1:22" ht="15.75" customHeight="1" x14ac:dyDescent="0.2">
      <c r="B63" s="8" t="s">
        <v>67</v>
      </c>
      <c r="C63" s="89">
        <v>36</v>
      </c>
      <c r="D63" s="90">
        <v>598</v>
      </c>
      <c r="E63" s="90">
        <v>114</v>
      </c>
      <c r="F63" s="90">
        <v>484</v>
      </c>
      <c r="G63" s="91">
        <v>1548</v>
      </c>
      <c r="H63" s="90">
        <v>20</v>
      </c>
      <c r="I63" s="90">
        <v>191</v>
      </c>
      <c r="J63" s="90">
        <v>22</v>
      </c>
      <c r="K63" s="90">
        <v>169</v>
      </c>
      <c r="L63" s="91">
        <v>426</v>
      </c>
      <c r="M63" s="69">
        <v>0</v>
      </c>
      <c r="N63" s="69">
        <v>0</v>
      </c>
      <c r="O63" s="69">
        <v>0</v>
      </c>
      <c r="P63" s="69">
        <v>0</v>
      </c>
      <c r="Q63" s="77">
        <v>0</v>
      </c>
      <c r="R63" s="68">
        <v>18</v>
      </c>
      <c r="S63" s="69">
        <v>465</v>
      </c>
      <c r="T63" s="69">
        <v>110</v>
      </c>
      <c r="U63" s="69">
        <v>355</v>
      </c>
      <c r="V63" s="77">
        <v>1517</v>
      </c>
    </row>
    <row r="64" spans="1:22" ht="15.75" customHeight="1" x14ac:dyDescent="0.2">
      <c r="B64" s="8" t="s">
        <v>68</v>
      </c>
      <c r="C64" s="89">
        <v>88</v>
      </c>
      <c r="D64" s="90">
        <v>4112</v>
      </c>
      <c r="E64" s="90">
        <v>870</v>
      </c>
      <c r="F64" s="90">
        <v>3242</v>
      </c>
      <c r="G64" s="91">
        <v>8122</v>
      </c>
      <c r="H64" s="90">
        <v>5</v>
      </c>
      <c r="I64" s="90">
        <v>22.5</v>
      </c>
      <c r="J64" s="90">
        <v>17</v>
      </c>
      <c r="K64" s="90">
        <v>5.5</v>
      </c>
      <c r="L64" s="91">
        <v>19</v>
      </c>
      <c r="M64" s="69">
        <v>0</v>
      </c>
      <c r="N64" s="69">
        <v>0</v>
      </c>
      <c r="O64" s="69">
        <v>0</v>
      </c>
      <c r="P64" s="69">
        <v>0</v>
      </c>
      <c r="Q64" s="77">
        <v>0</v>
      </c>
      <c r="R64" s="68">
        <v>0</v>
      </c>
      <c r="S64" s="69">
        <v>0</v>
      </c>
      <c r="T64" s="69">
        <v>0</v>
      </c>
      <c r="U64" s="69">
        <v>0</v>
      </c>
      <c r="V64" s="77">
        <v>0</v>
      </c>
    </row>
    <row r="65" spans="1:22" ht="15.75" customHeight="1" x14ac:dyDescent="0.2">
      <c r="B65" s="8" t="s">
        <v>60</v>
      </c>
      <c r="C65" s="89">
        <v>1</v>
      </c>
      <c r="D65" s="90">
        <v>1</v>
      </c>
      <c r="E65" s="90">
        <v>0</v>
      </c>
      <c r="F65" s="90">
        <v>1</v>
      </c>
      <c r="G65" s="91">
        <v>4</v>
      </c>
      <c r="H65" s="90">
        <v>3</v>
      </c>
      <c r="I65" s="90">
        <v>45</v>
      </c>
      <c r="J65" s="90">
        <v>0</v>
      </c>
      <c r="K65" s="90">
        <v>45</v>
      </c>
      <c r="L65" s="91">
        <v>115</v>
      </c>
      <c r="M65" s="69">
        <v>0</v>
      </c>
      <c r="N65" s="69">
        <v>0</v>
      </c>
      <c r="O65" s="69">
        <v>0</v>
      </c>
      <c r="P65" s="69">
        <v>0</v>
      </c>
      <c r="Q65" s="77">
        <v>0</v>
      </c>
      <c r="R65" s="68">
        <v>0</v>
      </c>
      <c r="S65" s="69">
        <v>0</v>
      </c>
      <c r="T65" s="69">
        <v>0</v>
      </c>
      <c r="U65" s="69">
        <v>0</v>
      </c>
      <c r="V65" s="77">
        <v>0</v>
      </c>
    </row>
    <row r="66" spans="1:22" ht="15.75" customHeight="1" x14ac:dyDescent="0.2">
      <c r="B66" s="8" t="s">
        <v>69</v>
      </c>
      <c r="C66" s="89">
        <v>71</v>
      </c>
      <c r="D66" s="90">
        <v>1923.5</v>
      </c>
      <c r="E66" s="90">
        <v>388</v>
      </c>
      <c r="F66" s="90">
        <v>1535.5</v>
      </c>
      <c r="G66" s="91">
        <v>5743</v>
      </c>
      <c r="H66" s="90">
        <v>8</v>
      </c>
      <c r="I66" s="90">
        <v>64</v>
      </c>
      <c r="J66" s="90">
        <v>16</v>
      </c>
      <c r="K66" s="90">
        <v>48</v>
      </c>
      <c r="L66" s="91">
        <v>152</v>
      </c>
      <c r="M66" s="69">
        <v>0</v>
      </c>
      <c r="N66" s="69">
        <v>0</v>
      </c>
      <c r="O66" s="69">
        <v>0</v>
      </c>
      <c r="P66" s="69">
        <v>0</v>
      </c>
      <c r="Q66" s="77">
        <v>0</v>
      </c>
      <c r="R66" s="68">
        <v>0</v>
      </c>
      <c r="S66" s="69">
        <v>0</v>
      </c>
      <c r="T66" s="69">
        <v>0</v>
      </c>
      <c r="U66" s="69">
        <v>0</v>
      </c>
      <c r="V66" s="77">
        <v>0</v>
      </c>
    </row>
    <row r="67" spans="1:22" ht="15.75" customHeight="1" x14ac:dyDescent="0.2">
      <c r="B67" s="8" t="s">
        <v>70</v>
      </c>
      <c r="C67" s="89">
        <v>11</v>
      </c>
      <c r="D67" s="90">
        <v>242.7</v>
      </c>
      <c r="E67" s="90">
        <v>62</v>
      </c>
      <c r="F67" s="90">
        <v>180.70000004768372</v>
      </c>
      <c r="G67" s="91">
        <v>718</v>
      </c>
      <c r="H67" s="90">
        <v>0</v>
      </c>
      <c r="I67" s="90">
        <v>0</v>
      </c>
      <c r="J67" s="90">
        <v>0</v>
      </c>
      <c r="K67" s="90">
        <v>0</v>
      </c>
      <c r="L67" s="91">
        <v>0</v>
      </c>
      <c r="M67" s="69">
        <v>0</v>
      </c>
      <c r="N67" s="69">
        <v>0</v>
      </c>
      <c r="O67" s="69">
        <v>0</v>
      </c>
      <c r="P67" s="69">
        <v>0</v>
      </c>
      <c r="Q67" s="77">
        <v>0</v>
      </c>
      <c r="R67" s="68">
        <v>3</v>
      </c>
      <c r="S67" s="69">
        <v>93</v>
      </c>
      <c r="T67" s="69">
        <v>30</v>
      </c>
      <c r="U67" s="69">
        <v>63</v>
      </c>
      <c r="V67" s="77">
        <v>165</v>
      </c>
    </row>
    <row r="68" spans="1:22" ht="15.75" customHeight="1" x14ac:dyDescent="0.2">
      <c r="B68" s="8" t="s">
        <v>71</v>
      </c>
      <c r="C68" s="89">
        <v>4</v>
      </c>
      <c r="D68" s="90">
        <v>93</v>
      </c>
      <c r="E68" s="90">
        <v>15</v>
      </c>
      <c r="F68" s="90">
        <v>78</v>
      </c>
      <c r="G68" s="91">
        <v>340</v>
      </c>
      <c r="H68" s="90">
        <v>23</v>
      </c>
      <c r="I68" s="90">
        <v>544</v>
      </c>
      <c r="J68" s="90">
        <v>5</v>
      </c>
      <c r="K68" s="90">
        <v>539</v>
      </c>
      <c r="L68" s="91">
        <v>613.25</v>
      </c>
      <c r="M68" s="69">
        <v>0</v>
      </c>
      <c r="N68" s="69">
        <v>0</v>
      </c>
      <c r="O68" s="69">
        <v>0</v>
      </c>
      <c r="P68" s="69">
        <v>0</v>
      </c>
      <c r="Q68" s="77">
        <v>0</v>
      </c>
      <c r="R68" s="68">
        <v>0</v>
      </c>
      <c r="S68" s="69">
        <v>0</v>
      </c>
      <c r="T68" s="69">
        <v>0</v>
      </c>
      <c r="U68" s="69">
        <v>0</v>
      </c>
      <c r="V68" s="77">
        <v>0</v>
      </c>
    </row>
    <row r="69" spans="1:22" ht="15.75" customHeight="1" x14ac:dyDescent="0.2">
      <c r="B69" s="8" t="s">
        <v>72</v>
      </c>
      <c r="C69" s="89">
        <v>226</v>
      </c>
      <c r="D69" s="90">
        <v>12763</v>
      </c>
      <c r="E69" s="90">
        <v>1087</v>
      </c>
      <c r="F69" s="90">
        <v>11676</v>
      </c>
      <c r="G69" s="91">
        <v>42161.25</v>
      </c>
      <c r="H69" s="90">
        <v>1</v>
      </c>
      <c r="I69" s="90">
        <v>100</v>
      </c>
      <c r="J69" s="90">
        <v>90</v>
      </c>
      <c r="K69" s="90">
        <v>10</v>
      </c>
      <c r="L69" s="91">
        <v>10</v>
      </c>
      <c r="M69" s="69">
        <v>0</v>
      </c>
      <c r="N69" s="69">
        <v>0</v>
      </c>
      <c r="O69" s="69">
        <v>0</v>
      </c>
      <c r="P69" s="69">
        <v>0</v>
      </c>
      <c r="Q69" s="77">
        <v>0</v>
      </c>
      <c r="R69" s="68">
        <v>0</v>
      </c>
      <c r="S69" s="69">
        <v>0</v>
      </c>
      <c r="T69" s="69">
        <v>0</v>
      </c>
      <c r="U69" s="69">
        <v>0</v>
      </c>
      <c r="V69" s="77">
        <v>0</v>
      </c>
    </row>
    <row r="70" spans="1:22" ht="15.75" customHeight="1" x14ac:dyDescent="0.2">
      <c r="B70" s="8" t="s">
        <v>73</v>
      </c>
      <c r="C70" s="89">
        <v>12</v>
      </c>
      <c r="D70" s="90">
        <v>117</v>
      </c>
      <c r="E70" s="90">
        <v>3</v>
      </c>
      <c r="F70" s="90">
        <v>114</v>
      </c>
      <c r="G70" s="91">
        <v>303</v>
      </c>
      <c r="H70" s="90">
        <v>31</v>
      </c>
      <c r="I70" s="90">
        <v>99.5</v>
      </c>
      <c r="J70" s="90">
        <v>8</v>
      </c>
      <c r="K70" s="90">
        <v>91.5</v>
      </c>
      <c r="L70" s="91">
        <v>227.25</v>
      </c>
      <c r="M70" s="69">
        <v>0</v>
      </c>
      <c r="N70" s="69">
        <v>0</v>
      </c>
      <c r="O70" s="69">
        <v>0</v>
      </c>
      <c r="P70" s="69">
        <v>0</v>
      </c>
      <c r="Q70" s="77">
        <v>0</v>
      </c>
      <c r="R70" s="68">
        <v>1</v>
      </c>
      <c r="S70" s="69">
        <v>13</v>
      </c>
      <c r="T70" s="69">
        <v>0</v>
      </c>
      <c r="U70" s="69">
        <v>13</v>
      </c>
      <c r="V70" s="77">
        <v>10</v>
      </c>
    </row>
    <row r="71" spans="1:22" ht="15.75" customHeight="1" x14ac:dyDescent="0.2">
      <c r="B71" s="8" t="s">
        <v>74</v>
      </c>
      <c r="C71" s="89">
        <v>62</v>
      </c>
      <c r="D71" s="90">
        <v>2772</v>
      </c>
      <c r="E71" s="90">
        <v>237</v>
      </c>
      <c r="F71" s="90">
        <v>2535</v>
      </c>
      <c r="G71" s="91">
        <v>4862.5</v>
      </c>
      <c r="H71" s="90">
        <v>17</v>
      </c>
      <c r="I71" s="90">
        <v>349</v>
      </c>
      <c r="J71" s="90">
        <v>0</v>
      </c>
      <c r="K71" s="90">
        <v>349</v>
      </c>
      <c r="L71" s="91">
        <v>766</v>
      </c>
      <c r="M71" s="69">
        <v>0</v>
      </c>
      <c r="N71" s="69">
        <v>0</v>
      </c>
      <c r="O71" s="69">
        <v>0</v>
      </c>
      <c r="P71" s="69">
        <v>0</v>
      </c>
      <c r="Q71" s="77">
        <v>0</v>
      </c>
      <c r="R71" s="68">
        <v>0</v>
      </c>
      <c r="S71" s="69">
        <v>0</v>
      </c>
      <c r="T71" s="69">
        <v>0</v>
      </c>
      <c r="U71" s="69">
        <v>0</v>
      </c>
      <c r="V71" s="77">
        <v>0</v>
      </c>
    </row>
    <row r="72" spans="1:22" ht="15.75" customHeight="1" x14ac:dyDescent="0.2">
      <c r="B72" s="8" t="s">
        <v>75</v>
      </c>
      <c r="C72" s="89">
        <v>2</v>
      </c>
      <c r="D72" s="90">
        <v>5</v>
      </c>
      <c r="E72" s="90">
        <v>0</v>
      </c>
      <c r="F72" s="90">
        <v>5</v>
      </c>
      <c r="G72" s="91">
        <v>23</v>
      </c>
      <c r="H72" s="90">
        <v>0</v>
      </c>
      <c r="I72" s="90">
        <v>0</v>
      </c>
      <c r="J72" s="90">
        <v>0</v>
      </c>
      <c r="K72" s="90">
        <v>0</v>
      </c>
      <c r="L72" s="91">
        <v>0</v>
      </c>
      <c r="M72" s="69">
        <v>0</v>
      </c>
      <c r="N72" s="69">
        <v>0</v>
      </c>
      <c r="O72" s="69">
        <v>0</v>
      </c>
      <c r="P72" s="69">
        <v>0</v>
      </c>
      <c r="Q72" s="77">
        <v>0</v>
      </c>
      <c r="R72" s="68">
        <v>2</v>
      </c>
      <c r="S72" s="69">
        <v>4</v>
      </c>
      <c r="T72" s="69">
        <v>0</v>
      </c>
      <c r="U72" s="69">
        <v>4</v>
      </c>
      <c r="V72" s="77">
        <v>16</v>
      </c>
    </row>
    <row r="73" spans="1:22" ht="15.75" customHeight="1" x14ac:dyDescent="0.2">
      <c r="B73" s="8" t="s">
        <v>76</v>
      </c>
      <c r="C73" s="89">
        <v>12</v>
      </c>
      <c r="D73" s="90">
        <v>647</v>
      </c>
      <c r="E73" s="90">
        <v>0</v>
      </c>
      <c r="F73" s="90">
        <v>647</v>
      </c>
      <c r="G73" s="91">
        <v>1745</v>
      </c>
      <c r="H73" s="90">
        <v>0</v>
      </c>
      <c r="I73" s="90">
        <v>0</v>
      </c>
      <c r="J73" s="90">
        <v>0</v>
      </c>
      <c r="K73" s="90">
        <v>0</v>
      </c>
      <c r="L73" s="91">
        <v>0</v>
      </c>
      <c r="M73" s="69">
        <v>0</v>
      </c>
      <c r="N73" s="69">
        <v>0</v>
      </c>
      <c r="O73" s="69">
        <v>0</v>
      </c>
      <c r="P73" s="69">
        <v>0</v>
      </c>
      <c r="Q73" s="77">
        <v>0</v>
      </c>
      <c r="R73" s="68">
        <v>0</v>
      </c>
      <c r="S73" s="69">
        <v>0</v>
      </c>
      <c r="T73" s="69">
        <v>0</v>
      </c>
      <c r="U73" s="69">
        <v>0</v>
      </c>
      <c r="V73" s="77">
        <v>0</v>
      </c>
    </row>
    <row r="74" spans="1:22" ht="15.75" customHeight="1" x14ac:dyDescent="0.2">
      <c r="A74" s="1" t="s">
        <v>77</v>
      </c>
      <c r="B74" s="8" t="s">
        <v>12</v>
      </c>
      <c r="C74" s="80">
        <v>13</v>
      </c>
      <c r="D74" s="80">
        <v>60.1</v>
      </c>
      <c r="E74" s="80">
        <v>2</v>
      </c>
      <c r="F74" s="80">
        <v>58.100000001490116</v>
      </c>
      <c r="G74" s="81">
        <v>357</v>
      </c>
      <c r="H74" s="80">
        <v>3</v>
      </c>
      <c r="I74" s="80">
        <v>80</v>
      </c>
      <c r="J74" s="80">
        <v>0</v>
      </c>
      <c r="K74" s="80">
        <v>80</v>
      </c>
      <c r="L74" s="81">
        <v>190</v>
      </c>
      <c r="M74" s="80">
        <v>3</v>
      </c>
      <c r="N74" s="80">
        <v>66</v>
      </c>
      <c r="O74" s="80">
        <v>0</v>
      </c>
      <c r="P74" s="80">
        <v>66</v>
      </c>
      <c r="Q74" s="81">
        <v>259</v>
      </c>
      <c r="R74" s="79">
        <v>0</v>
      </c>
      <c r="S74" s="80">
        <v>0</v>
      </c>
      <c r="T74" s="80">
        <v>0</v>
      </c>
      <c r="U74" s="80">
        <v>0</v>
      </c>
      <c r="V74" s="81">
        <v>0</v>
      </c>
    </row>
    <row r="75" spans="1:22" ht="15.75" customHeight="1" x14ac:dyDescent="0.2">
      <c r="B75" s="8" t="s">
        <v>78</v>
      </c>
      <c r="C75" s="89">
        <v>1</v>
      </c>
      <c r="D75" s="90">
        <v>25</v>
      </c>
      <c r="E75" s="90">
        <v>2</v>
      </c>
      <c r="F75" s="90">
        <v>23</v>
      </c>
      <c r="G75" s="91">
        <v>150</v>
      </c>
      <c r="H75" s="90">
        <v>0</v>
      </c>
      <c r="I75" s="90">
        <v>0</v>
      </c>
      <c r="J75" s="90">
        <v>0</v>
      </c>
      <c r="K75" s="90">
        <v>0</v>
      </c>
      <c r="L75" s="91">
        <v>0</v>
      </c>
      <c r="M75" s="69">
        <v>0</v>
      </c>
      <c r="N75" s="69">
        <v>0</v>
      </c>
      <c r="O75" s="69">
        <v>0</v>
      </c>
      <c r="P75" s="69">
        <v>0</v>
      </c>
      <c r="Q75" s="77">
        <v>0</v>
      </c>
      <c r="R75" s="68">
        <v>0</v>
      </c>
      <c r="S75" s="69">
        <v>0</v>
      </c>
      <c r="T75" s="69">
        <v>0</v>
      </c>
      <c r="U75" s="69">
        <v>0</v>
      </c>
      <c r="V75" s="77">
        <v>0</v>
      </c>
    </row>
    <row r="76" spans="1:22" ht="15.75" customHeight="1" x14ac:dyDescent="0.2">
      <c r="B76" s="8" t="s">
        <v>79</v>
      </c>
      <c r="C76" s="89">
        <v>0</v>
      </c>
      <c r="D76" s="90">
        <v>0</v>
      </c>
      <c r="E76" s="90">
        <v>0</v>
      </c>
      <c r="F76" s="90">
        <v>0</v>
      </c>
      <c r="G76" s="91">
        <v>0</v>
      </c>
      <c r="H76" s="90">
        <v>0</v>
      </c>
      <c r="I76" s="90">
        <v>0</v>
      </c>
      <c r="J76" s="90">
        <v>0</v>
      </c>
      <c r="K76" s="90">
        <v>0</v>
      </c>
      <c r="L76" s="91">
        <v>0</v>
      </c>
      <c r="M76" s="69">
        <v>0</v>
      </c>
      <c r="N76" s="69">
        <v>0</v>
      </c>
      <c r="O76" s="69">
        <v>0</v>
      </c>
      <c r="P76" s="69">
        <v>0</v>
      </c>
      <c r="Q76" s="77">
        <v>0</v>
      </c>
      <c r="R76" s="68">
        <v>0</v>
      </c>
      <c r="S76" s="69">
        <v>0</v>
      </c>
      <c r="T76" s="69">
        <v>0</v>
      </c>
      <c r="U76" s="69">
        <v>0</v>
      </c>
      <c r="V76" s="77">
        <v>0</v>
      </c>
    </row>
    <row r="77" spans="1:22" ht="15.75" customHeight="1" x14ac:dyDescent="0.2">
      <c r="B77" s="8" t="s">
        <v>80</v>
      </c>
      <c r="C77" s="89">
        <v>0</v>
      </c>
      <c r="D77" s="90">
        <v>0</v>
      </c>
      <c r="E77" s="90">
        <v>0</v>
      </c>
      <c r="F77" s="90">
        <v>0</v>
      </c>
      <c r="G77" s="91">
        <v>0</v>
      </c>
      <c r="H77" s="90">
        <v>1</v>
      </c>
      <c r="I77" s="90">
        <v>20</v>
      </c>
      <c r="J77" s="90">
        <v>0</v>
      </c>
      <c r="K77" s="90">
        <v>20</v>
      </c>
      <c r="L77" s="91">
        <v>50</v>
      </c>
      <c r="M77" s="69">
        <v>0</v>
      </c>
      <c r="N77" s="69">
        <v>0</v>
      </c>
      <c r="O77" s="69">
        <v>0</v>
      </c>
      <c r="P77" s="69">
        <v>0</v>
      </c>
      <c r="Q77" s="77">
        <v>0</v>
      </c>
      <c r="R77" s="68">
        <v>0</v>
      </c>
      <c r="S77" s="69">
        <v>0</v>
      </c>
      <c r="T77" s="69">
        <v>0</v>
      </c>
      <c r="U77" s="69">
        <v>0</v>
      </c>
      <c r="V77" s="77">
        <v>0</v>
      </c>
    </row>
    <row r="78" spans="1:22" ht="15.75" customHeight="1" x14ac:dyDescent="0.2">
      <c r="B78" s="8" t="s">
        <v>81</v>
      </c>
      <c r="C78" s="89">
        <v>0</v>
      </c>
      <c r="D78" s="90">
        <v>0</v>
      </c>
      <c r="E78" s="90">
        <v>0</v>
      </c>
      <c r="F78" s="90">
        <v>0</v>
      </c>
      <c r="G78" s="91">
        <v>0</v>
      </c>
      <c r="H78" s="90">
        <v>0</v>
      </c>
      <c r="I78" s="90">
        <v>0</v>
      </c>
      <c r="J78" s="90">
        <v>0</v>
      </c>
      <c r="K78" s="90">
        <v>0</v>
      </c>
      <c r="L78" s="91">
        <v>0</v>
      </c>
      <c r="M78" s="69">
        <v>0</v>
      </c>
      <c r="N78" s="69">
        <v>0</v>
      </c>
      <c r="O78" s="69">
        <v>0</v>
      </c>
      <c r="P78" s="69">
        <v>0</v>
      </c>
      <c r="Q78" s="77">
        <v>0</v>
      </c>
      <c r="R78" s="68">
        <v>0</v>
      </c>
      <c r="S78" s="69">
        <v>0</v>
      </c>
      <c r="T78" s="69">
        <v>0</v>
      </c>
      <c r="U78" s="69">
        <v>0</v>
      </c>
      <c r="V78" s="77">
        <v>0</v>
      </c>
    </row>
    <row r="79" spans="1:22" ht="15.75" customHeight="1" x14ac:dyDescent="0.2">
      <c r="B79" s="8" t="s">
        <v>82</v>
      </c>
      <c r="C79" s="89">
        <v>0</v>
      </c>
      <c r="D79" s="90">
        <v>0</v>
      </c>
      <c r="E79" s="90">
        <v>0</v>
      </c>
      <c r="F79" s="90">
        <v>0</v>
      </c>
      <c r="G79" s="91">
        <v>0</v>
      </c>
      <c r="H79" s="90">
        <v>0</v>
      </c>
      <c r="I79" s="90">
        <v>0</v>
      </c>
      <c r="J79" s="90">
        <v>0</v>
      </c>
      <c r="K79" s="90">
        <v>0</v>
      </c>
      <c r="L79" s="91">
        <v>0</v>
      </c>
      <c r="M79" s="69">
        <v>0</v>
      </c>
      <c r="N79" s="69">
        <v>0</v>
      </c>
      <c r="O79" s="69">
        <v>0</v>
      </c>
      <c r="P79" s="69">
        <v>0</v>
      </c>
      <c r="Q79" s="77">
        <v>0</v>
      </c>
      <c r="R79" s="68">
        <v>0</v>
      </c>
      <c r="S79" s="69">
        <v>0</v>
      </c>
      <c r="T79" s="69">
        <v>0</v>
      </c>
      <c r="U79" s="69">
        <v>0</v>
      </c>
      <c r="V79" s="77">
        <v>0</v>
      </c>
    </row>
    <row r="80" spans="1:22" ht="15.75" customHeight="1" x14ac:dyDescent="0.2">
      <c r="B80" s="8" t="s">
        <v>83</v>
      </c>
      <c r="C80" s="89">
        <v>11</v>
      </c>
      <c r="D80" s="90">
        <v>33.1</v>
      </c>
      <c r="E80" s="90">
        <v>0</v>
      </c>
      <c r="F80" s="90">
        <v>33.100000001490116</v>
      </c>
      <c r="G80" s="91">
        <v>197</v>
      </c>
      <c r="H80" s="90">
        <v>0</v>
      </c>
      <c r="I80" s="90">
        <v>0</v>
      </c>
      <c r="J80" s="90">
        <v>0</v>
      </c>
      <c r="K80" s="90">
        <v>0</v>
      </c>
      <c r="L80" s="91">
        <v>0</v>
      </c>
      <c r="M80" s="69">
        <v>0</v>
      </c>
      <c r="N80" s="69">
        <v>0</v>
      </c>
      <c r="O80" s="69">
        <v>0</v>
      </c>
      <c r="P80" s="69">
        <v>0</v>
      </c>
      <c r="Q80" s="77">
        <v>0</v>
      </c>
      <c r="R80" s="68">
        <v>0</v>
      </c>
      <c r="S80" s="69">
        <v>0</v>
      </c>
      <c r="T80" s="69">
        <v>0</v>
      </c>
      <c r="U80" s="69">
        <v>0</v>
      </c>
      <c r="V80" s="77">
        <v>0</v>
      </c>
    </row>
    <row r="81" spans="1:22" ht="15.75" customHeight="1" x14ac:dyDescent="0.2">
      <c r="B81" s="8" t="s">
        <v>84</v>
      </c>
      <c r="C81" s="89">
        <v>0</v>
      </c>
      <c r="D81" s="90">
        <v>0</v>
      </c>
      <c r="E81" s="90">
        <v>0</v>
      </c>
      <c r="F81" s="90">
        <v>0</v>
      </c>
      <c r="G81" s="91">
        <v>0</v>
      </c>
      <c r="H81" s="90">
        <v>0</v>
      </c>
      <c r="I81" s="90">
        <v>0</v>
      </c>
      <c r="J81" s="90">
        <v>0</v>
      </c>
      <c r="K81" s="90">
        <v>0</v>
      </c>
      <c r="L81" s="91">
        <v>0</v>
      </c>
      <c r="M81" s="69">
        <v>0</v>
      </c>
      <c r="N81" s="69">
        <v>0</v>
      </c>
      <c r="O81" s="69">
        <v>0</v>
      </c>
      <c r="P81" s="69">
        <v>0</v>
      </c>
      <c r="Q81" s="77">
        <v>0</v>
      </c>
      <c r="R81" s="68">
        <v>0</v>
      </c>
      <c r="S81" s="69">
        <v>0</v>
      </c>
      <c r="T81" s="69">
        <v>0</v>
      </c>
      <c r="U81" s="69">
        <v>0</v>
      </c>
      <c r="V81" s="77">
        <v>0</v>
      </c>
    </row>
    <row r="82" spans="1:22" ht="15.75" customHeight="1" x14ac:dyDescent="0.2">
      <c r="B82" s="8" t="s">
        <v>85</v>
      </c>
      <c r="C82" s="89">
        <v>1</v>
      </c>
      <c r="D82" s="90">
        <v>2</v>
      </c>
      <c r="E82" s="90">
        <v>0</v>
      </c>
      <c r="F82" s="90">
        <v>2</v>
      </c>
      <c r="G82" s="91">
        <v>10</v>
      </c>
      <c r="H82" s="90">
        <v>2</v>
      </c>
      <c r="I82" s="90">
        <v>60</v>
      </c>
      <c r="J82" s="90">
        <v>0</v>
      </c>
      <c r="K82" s="90">
        <v>60</v>
      </c>
      <c r="L82" s="91">
        <v>140</v>
      </c>
      <c r="M82" s="69">
        <v>3</v>
      </c>
      <c r="N82" s="69">
        <v>66</v>
      </c>
      <c r="O82" s="69">
        <v>0</v>
      </c>
      <c r="P82" s="69">
        <v>66</v>
      </c>
      <c r="Q82" s="77">
        <v>259</v>
      </c>
      <c r="R82" s="68">
        <v>0</v>
      </c>
      <c r="S82" s="69">
        <v>0</v>
      </c>
      <c r="T82" s="69">
        <v>0</v>
      </c>
      <c r="U82" s="69">
        <v>0</v>
      </c>
      <c r="V82" s="77">
        <v>0</v>
      </c>
    </row>
    <row r="83" spans="1:22" ht="15.75" customHeight="1" x14ac:dyDescent="0.2">
      <c r="B83" s="8" t="s">
        <v>86</v>
      </c>
      <c r="C83" s="89">
        <v>0</v>
      </c>
      <c r="D83" s="90">
        <v>0</v>
      </c>
      <c r="E83" s="90">
        <v>0</v>
      </c>
      <c r="F83" s="90">
        <v>0</v>
      </c>
      <c r="G83" s="91">
        <v>0</v>
      </c>
      <c r="H83" s="90">
        <v>0</v>
      </c>
      <c r="I83" s="90">
        <v>0</v>
      </c>
      <c r="J83" s="90">
        <v>0</v>
      </c>
      <c r="K83" s="90">
        <v>0</v>
      </c>
      <c r="L83" s="91">
        <v>0</v>
      </c>
      <c r="M83" s="69">
        <v>0</v>
      </c>
      <c r="N83" s="69">
        <v>0</v>
      </c>
      <c r="O83" s="69">
        <v>0</v>
      </c>
      <c r="P83" s="69">
        <v>0</v>
      </c>
      <c r="Q83" s="77">
        <v>0</v>
      </c>
      <c r="R83" s="68">
        <v>0</v>
      </c>
      <c r="S83" s="69">
        <v>0</v>
      </c>
      <c r="T83" s="69">
        <v>0</v>
      </c>
      <c r="U83" s="69">
        <v>0</v>
      </c>
      <c r="V83" s="77">
        <v>0</v>
      </c>
    </row>
    <row r="84" spans="1:22" ht="15.75" customHeight="1" x14ac:dyDescent="0.2">
      <c r="B84" s="8" t="s">
        <v>87</v>
      </c>
      <c r="C84" s="89">
        <v>0</v>
      </c>
      <c r="D84" s="90">
        <v>0</v>
      </c>
      <c r="E84" s="90">
        <v>0</v>
      </c>
      <c r="F84" s="90">
        <v>0</v>
      </c>
      <c r="G84" s="91">
        <v>0</v>
      </c>
      <c r="H84" s="90">
        <v>0</v>
      </c>
      <c r="I84" s="90">
        <v>0</v>
      </c>
      <c r="J84" s="90">
        <v>0</v>
      </c>
      <c r="K84" s="90">
        <v>0</v>
      </c>
      <c r="L84" s="91">
        <v>0</v>
      </c>
      <c r="M84" s="69">
        <v>0</v>
      </c>
      <c r="N84" s="69">
        <v>0</v>
      </c>
      <c r="O84" s="69">
        <v>0</v>
      </c>
      <c r="P84" s="69">
        <v>0</v>
      </c>
      <c r="Q84" s="77">
        <v>0</v>
      </c>
      <c r="R84" s="68">
        <v>0</v>
      </c>
      <c r="S84" s="69">
        <v>0</v>
      </c>
      <c r="T84" s="69">
        <v>0</v>
      </c>
      <c r="U84" s="69">
        <v>0</v>
      </c>
      <c r="V84" s="77">
        <v>0</v>
      </c>
    </row>
    <row r="85" spans="1:22" ht="15.75" customHeight="1" x14ac:dyDescent="0.2">
      <c r="A85" s="1" t="s">
        <v>88</v>
      </c>
      <c r="B85" s="8" t="s">
        <v>12</v>
      </c>
      <c r="C85" s="80">
        <v>93</v>
      </c>
      <c r="D85" s="80">
        <v>2278.5</v>
      </c>
      <c r="E85" s="80">
        <v>393.7</v>
      </c>
      <c r="F85" s="80">
        <v>1884.8000000119209</v>
      </c>
      <c r="G85" s="81">
        <v>8914</v>
      </c>
      <c r="H85" s="80">
        <v>293</v>
      </c>
      <c r="I85" s="80">
        <v>1970.6999999999998</v>
      </c>
      <c r="J85" s="80">
        <v>465.4</v>
      </c>
      <c r="K85" s="80">
        <v>1505.300000064075</v>
      </c>
      <c r="L85" s="81">
        <v>4452.3000000119209</v>
      </c>
      <c r="M85" s="80">
        <v>11</v>
      </c>
      <c r="N85" s="80">
        <v>30</v>
      </c>
      <c r="O85" s="80">
        <v>5.6</v>
      </c>
      <c r="P85" s="80">
        <v>24.399999976158142</v>
      </c>
      <c r="Q85" s="81">
        <v>45</v>
      </c>
      <c r="R85" s="79">
        <v>29</v>
      </c>
      <c r="S85" s="80">
        <v>161.5</v>
      </c>
      <c r="T85" s="80">
        <v>63.2</v>
      </c>
      <c r="U85" s="80">
        <v>98.299999952316284</v>
      </c>
      <c r="V85" s="81">
        <v>342</v>
      </c>
    </row>
    <row r="86" spans="1:22" ht="15.75" customHeight="1" x14ac:dyDescent="0.2">
      <c r="B86" s="8" t="s">
        <v>89</v>
      </c>
      <c r="C86" s="89">
        <v>3</v>
      </c>
      <c r="D86" s="90">
        <v>4.5</v>
      </c>
      <c r="E86" s="90">
        <v>0.7</v>
      </c>
      <c r="F86" s="90">
        <v>3.800000011920929</v>
      </c>
      <c r="G86" s="91">
        <v>10</v>
      </c>
      <c r="H86" s="90">
        <v>18</v>
      </c>
      <c r="I86" s="90">
        <v>63.6</v>
      </c>
      <c r="J86" s="90">
        <v>6.4</v>
      </c>
      <c r="K86" s="90">
        <v>57.200000062584877</v>
      </c>
      <c r="L86" s="91">
        <v>146</v>
      </c>
      <c r="M86" s="69">
        <v>0</v>
      </c>
      <c r="N86" s="69">
        <v>0</v>
      </c>
      <c r="O86" s="69">
        <v>0</v>
      </c>
      <c r="P86" s="69">
        <v>0</v>
      </c>
      <c r="Q86" s="77">
        <v>0</v>
      </c>
      <c r="R86" s="68">
        <v>1</v>
      </c>
      <c r="S86" s="69">
        <v>2</v>
      </c>
      <c r="T86" s="69">
        <v>0.5</v>
      </c>
      <c r="U86" s="69">
        <v>1.5</v>
      </c>
      <c r="V86" s="77">
        <v>5</v>
      </c>
    </row>
    <row r="87" spans="1:22" ht="15.75" customHeight="1" x14ac:dyDescent="0.2">
      <c r="B87" s="8" t="s">
        <v>90</v>
      </c>
      <c r="C87" s="89">
        <v>1</v>
      </c>
      <c r="D87" s="90">
        <v>1</v>
      </c>
      <c r="E87" s="90">
        <v>0</v>
      </c>
      <c r="F87" s="90">
        <v>1</v>
      </c>
      <c r="G87" s="91">
        <v>3</v>
      </c>
      <c r="H87" s="90">
        <v>64</v>
      </c>
      <c r="I87" s="90">
        <v>143.5</v>
      </c>
      <c r="J87" s="90">
        <v>30.5</v>
      </c>
      <c r="K87" s="90">
        <v>113</v>
      </c>
      <c r="L87" s="91">
        <v>464</v>
      </c>
      <c r="M87" s="69">
        <v>0</v>
      </c>
      <c r="N87" s="69">
        <v>0</v>
      </c>
      <c r="O87" s="69">
        <v>0</v>
      </c>
      <c r="P87" s="69">
        <v>0</v>
      </c>
      <c r="Q87" s="77">
        <v>0</v>
      </c>
      <c r="R87" s="68">
        <v>0</v>
      </c>
      <c r="S87" s="69">
        <v>0</v>
      </c>
      <c r="T87" s="69">
        <v>0</v>
      </c>
      <c r="U87" s="69">
        <v>0</v>
      </c>
      <c r="V87" s="77">
        <v>0</v>
      </c>
    </row>
    <row r="88" spans="1:22" ht="15.75" customHeight="1" x14ac:dyDescent="0.2">
      <c r="B88" s="8" t="s">
        <v>91</v>
      </c>
      <c r="C88" s="89">
        <v>0</v>
      </c>
      <c r="D88" s="90">
        <v>0</v>
      </c>
      <c r="E88" s="90">
        <v>0</v>
      </c>
      <c r="F88" s="90">
        <v>0</v>
      </c>
      <c r="G88" s="91">
        <v>0</v>
      </c>
      <c r="H88" s="90">
        <v>20</v>
      </c>
      <c r="I88" s="90">
        <v>152</v>
      </c>
      <c r="J88" s="90">
        <v>11.5</v>
      </c>
      <c r="K88" s="90">
        <v>140.5</v>
      </c>
      <c r="L88" s="91">
        <v>569</v>
      </c>
      <c r="M88" s="69">
        <v>0</v>
      </c>
      <c r="N88" s="69">
        <v>0</v>
      </c>
      <c r="O88" s="69">
        <v>0</v>
      </c>
      <c r="P88" s="69">
        <v>0</v>
      </c>
      <c r="Q88" s="77">
        <v>0</v>
      </c>
      <c r="R88" s="68">
        <v>0</v>
      </c>
      <c r="S88" s="69">
        <v>0</v>
      </c>
      <c r="T88" s="69">
        <v>0</v>
      </c>
      <c r="U88" s="69">
        <v>0</v>
      </c>
      <c r="V88" s="77">
        <v>0</v>
      </c>
    </row>
    <row r="89" spans="1:22" ht="15.75" customHeight="1" x14ac:dyDescent="0.2">
      <c r="B89" s="8" t="s">
        <v>92</v>
      </c>
      <c r="C89" s="89">
        <v>1</v>
      </c>
      <c r="D89" s="90">
        <v>1</v>
      </c>
      <c r="E89" s="90">
        <v>0</v>
      </c>
      <c r="F89" s="90">
        <v>1</v>
      </c>
      <c r="G89" s="91">
        <v>12</v>
      </c>
      <c r="H89" s="90">
        <v>11</v>
      </c>
      <c r="I89" s="90">
        <v>73.5</v>
      </c>
      <c r="J89" s="90">
        <v>36.5</v>
      </c>
      <c r="K89" s="90">
        <v>37</v>
      </c>
      <c r="L89" s="91">
        <v>107</v>
      </c>
      <c r="M89" s="69">
        <v>10</v>
      </c>
      <c r="N89" s="69">
        <v>29</v>
      </c>
      <c r="O89" s="69">
        <v>5.5</v>
      </c>
      <c r="P89" s="69">
        <v>23.5</v>
      </c>
      <c r="Q89" s="77">
        <v>41</v>
      </c>
      <c r="R89" s="68">
        <v>0</v>
      </c>
      <c r="S89" s="69">
        <v>0</v>
      </c>
      <c r="T89" s="69">
        <v>0</v>
      </c>
      <c r="U89" s="69">
        <v>0</v>
      </c>
      <c r="V89" s="77">
        <v>0</v>
      </c>
    </row>
    <row r="90" spans="1:22" ht="15.75" customHeight="1" x14ac:dyDescent="0.2">
      <c r="B90" s="8" t="s">
        <v>93</v>
      </c>
      <c r="C90" s="89">
        <v>1</v>
      </c>
      <c r="D90" s="90">
        <v>1</v>
      </c>
      <c r="E90" s="90">
        <v>0</v>
      </c>
      <c r="F90" s="90">
        <v>1</v>
      </c>
      <c r="G90" s="91">
        <v>3</v>
      </c>
      <c r="H90" s="90">
        <v>31</v>
      </c>
      <c r="I90" s="90">
        <v>169</v>
      </c>
      <c r="J90" s="90">
        <v>64.5</v>
      </c>
      <c r="K90" s="90">
        <v>104.5</v>
      </c>
      <c r="L90" s="91">
        <v>279</v>
      </c>
      <c r="M90" s="69">
        <v>0</v>
      </c>
      <c r="N90" s="69">
        <v>0</v>
      </c>
      <c r="O90" s="69">
        <v>0</v>
      </c>
      <c r="P90" s="69">
        <v>0</v>
      </c>
      <c r="Q90" s="77">
        <v>0</v>
      </c>
      <c r="R90" s="68">
        <v>0</v>
      </c>
      <c r="S90" s="69">
        <v>0</v>
      </c>
      <c r="T90" s="69">
        <v>0</v>
      </c>
      <c r="U90" s="69">
        <v>0</v>
      </c>
      <c r="V90" s="77">
        <v>0</v>
      </c>
    </row>
    <row r="91" spans="1:22" ht="15.75" customHeight="1" x14ac:dyDescent="0.2">
      <c r="B91" s="8" t="s">
        <v>94</v>
      </c>
      <c r="C91" s="89">
        <v>0</v>
      </c>
      <c r="D91" s="90">
        <v>0</v>
      </c>
      <c r="E91" s="90">
        <v>0</v>
      </c>
      <c r="F91" s="90">
        <v>0</v>
      </c>
      <c r="G91" s="91">
        <v>0</v>
      </c>
      <c r="H91" s="90">
        <v>28</v>
      </c>
      <c r="I91" s="90">
        <v>325</v>
      </c>
      <c r="J91" s="90">
        <v>143</v>
      </c>
      <c r="K91" s="90">
        <v>182</v>
      </c>
      <c r="L91" s="91">
        <v>396</v>
      </c>
      <c r="M91" s="69">
        <v>0</v>
      </c>
      <c r="N91" s="69">
        <v>0</v>
      </c>
      <c r="O91" s="69">
        <v>0</v>
      </c>
      <c r="P91" s="69">
        <v>0</v>
      </c>
      <c r="Q91" s="77">
        <v>0</v>
      </c>
      <c r="R91" s="68">
        <v>5</v>
      </c>
      <c r="S91" s="69">
        <v>13</v>
      </c>
      <c r="T91" s="69">
        <v>0.2</v>
      </c>
      <c r="U91" s="69">
        <v>12.799999952316284</v>
      </c>
      <c r="V91" s="77">
        <v>61</v>
      </c>
    </row>
    <row r="92" spans="1:22" ht="15.75" customHeight="1" x14ac:dyDescent="0.2">
      <c r="B92" s="8" t="s">
        <v>95</v>
      </c>
      <c r="C92" s="89">
        <v>77</v>
      </c>
      <c r="D92" s="90">
        <v>2241</v>
      </c>
      <c r="E92" s="90">
        <v>389</v>
      </c>
      <c r="F92" s="90">
        <v>1852</v>
      </c>
      <c r="G92" s="91">
        <v>8776</v>
      </c>
      <c r="H92" s="90">
        <v>47</v>
      </c>
      <c r="I92" s="90">
        <v>564</v>
      </c>
      <c r="J92" s="90">
        <v>86</v>
      </c>
      <c r="K92" s="90">
        <v>478</v>
      </c>
      <c r="L92" s="91">
        <v>1512.5</v>
      </c>
      <c r="M92" s="69">
        <v>0</v>
      </c>
      <c r="N92" s="69">
        <v>0</v>
      </c>
      <c r="O92" s="69">
        <v>0</v>
      </c>
      <c r="P92" s="69">
        <v>0</v>
      </c>
      <c r="Q92" s="77">
        <v>0</v>
      </c>
      <c r="R92" s="68">
        <v>0</v>
      </c>
      <c r="S92" s="69">
        <v>0</v>
      </c>
      <c r="T92" s="69">
        <v>0</v>
      </c>
      <c r="U92" s="69">
        <v>0</v>
      </c>
      <c r="V92" s="77">
        <v>0</v>
      </c>
    </row>
    <row r="93" spans="1:22" ht="15.75" customHeight="1" x14ac:dyDescent="0.2">
      <c r="B93" s="8" t="s">
        <v>96</v>
      </c>
      <c r="C93" s="89">
        <v>2</v>
      </c>
      <c r="D93" s="90">
        <v>9</v>
      </c>
      <c r="E93" s="90">
        <v>0</v>
      </c>
      <c r="F93" s="90">
        <v>9</v>
      </c>
      <c r="G93" s="91">
        <v>36</v>
      </c>
      <c r="H93" s="90">
        <v>17</v>
      </c>
      <c r="I93" s="90">
        <v>159</v>
      </c>
      <c r="J93" s="90">
        <v>40</v>
      </c>
      <c r="K93" s="90">
        <v>119</v>
      </c>
      <c r="L93" s="91">
        <v>304</v>
      </c>
      <c r="M93" s="69">
        <v>0</v>
      </c>
      <c r="N93" s="69">
        <v>0</v>
      </c>
      <c r="O93" s="69">
        <v>0</v>
      </c>
      <c r="P93" s="69">
        <v>0</v>
      </c>
      <c r="Q93" s="77">
        <v>0</v>
      </c>
      <c r="R93" s="68">
        <v>0</v>
      </c>
      <c r="S93" s="69">
        <v>0</v>
      </c>
      <c r="T93" s="69">
        <v>0</v>
      </c>
      <c r="U93" s="69">
        <v>0</v>
      </c>
      <c r="V93" s="77">
        <v>0</v>
      </c>
    </row>
    <row r="94" spans="1:22" ht="15.75" customHeight="1" x14ac:dyDescent="0.2">
      <c r="B94" s="8" t="s">
        <v>97</v>
      </c>
      <c r="C94" s="89">
        <v>5</v>
      </c>
      <c r="D94" s="90">
        <v>11</v>
      </c>
      <c r="E94" s="90">
        <v>3</v>
      </c>
      <c r="F94" s="90">
        <v>8</v>
      </c>
      <c r="G94" s="91">
        <v>61</v>
      </c>
      <c r="H94" s="90">
        <v>24</v>
      </c>
      <c r="I94" s="90">
        <v>226</v>
      </c>
      <c r="J94" s="90">
        <v>38</v>
      </c>
      <c r="K94" s="90">
        <v>188</v>
      </c>
      <c r="L94" s="91">
        <v>404</v>
      </c>
      <c r="M94" s="69">
        <v>0</v>
      </c>
      <c r="N94" s="69">
        <v>0</v>
      </c>
      <c r="O94" s="69">
        <v>0</v>
      </c>
      <c r="P94" s="69">
        <v>0</v>
      </c>
      <c r="Q94" s="77">
        <v>0</v>
      </c>
      <c r="R94" s="68">
        <v>20</v>
      </c>
      <c r="S94" s="69">
        <v>127</v>
      </c>
      <c r="T94" s="69">
        <v>62</v>
      </c>
      <c r="U94" s="69">
        <v>65</v>
      </c>
      <c r="V94" s="77">
        <v>191</v>
      </c>
    </row>
    <row r="95" spans="1:22" ht="15.75" customHeight="1" x14ac:dyDescent="0.2">
      <c r="B95" s="8" t="s">
        <v>98</v>
      </c>
      <c r="C95" s="89">
        <v>0</v>
      </c>
      <c r="D95" s="90">
        <v>0</v>
      </c>
      <c r="E95" s="90">
        <v>0</v>
      </c>
      <c r="F95" s="90">
        <v>0</v>
      </c>
      <c r="G95" s="91">
        <v>0</v>
      </c>
      <c r="H95" s="90">
        <v>6</v>
      </c>
      <c r="I95" s="90">
        <v>54</v>
      </c>
      <c r="J95" s="90">
        <v>8</v>
      </c>
      <c r="K95" s="90">
        <v>46</v>
      </c>
      <c r="L95" s="91">
        <v>87</v>
      </c>
      <c r="M95" s="69">
        <v>0</v>
      </c>
      <c r="N95" s="69">
        <v>0</v>
      </c>
      <c r="O95" s="69">
        <v>0</v>
      </c>
      <c r="P95" s="69">
        <v>0</v>
      </c>
      <c r="Q95" s="77">
        <v>0</v>
      </c>
      <c r="R95" s="68">
        <v>3</v>
      </c>
      <c r="S95" s="69">
        <v>19.5</v>
      </c>
      <c r="T95" s="69">
        <v>0.5</v>
      </c>
      <c r="U95" s="69">
        <v>19</v>
      </c>
      <c r="V95" s="77">
        <v>85</v>
      </c>
    </row>
    <row r="96" spans="1:22" ht="15.75" customHeight="1" x14ac:dyDescent="0.2">
      <c r="B96" s="8" t="s">
        <v>99</v>
      </c>
      <c r="C96" s="89">
        <v>3</v>
      </c>
      <c r="D96" s="90">
        <v>10</v>
      </c>
      <c r="E96" s="90">
        <v>1</v>
      </c>
      <c r="F96" s="90">
        <v>9</v>
      </c>
      <c r="G96" s="91">
        <v>13</v>
      </c>
      <c r="H96" s="90">
        <v>27</v>
      </c>
      <c r="I96" s="90">
        <v>41.1</v>
      </c>
      <c r="J96" s="90">
        <v>1</v>
      </c>
      <c r="K96" s="90">
        <v>40.100000001490116</v>
      </c>
      <c r="L96" s="91">
        <v>183.80000001192093</v>
      </c>
      <c r="M96" s="69">
        <v>1</v>
      </c>
      <c r="N96" s="69">
        <v>1</v>
      </c>
      <c r="O96" s="69">
        <v>0.1</v>
      </c>
      <c r="P96" s="69">
        <v>0.89999997615814209</v>
      </c>
      <c r="Q96" s="77">
        <v>4</v>
      </c>
      <c r="R96" s="68">
        <v>0</v>
      </c>
      <c r="S96" s="69">
        <v>0</v>
      </c>
      <c r="T96" s="69">
        <v>0</v>
      </c>
      <c r="U96" s="69">
        <v>0</v>
      </c>
      <c r="V96" s="77">
        <v>0</v>
      </c>
    </row>
    <row r="97" spans="1:22" ht="15.75" customHeight="1" x14ac:dyDescent="0.2">
      <c r="A97" s="1" t="s">
        <v>100</v>
      </c>
      <c r="B97" s="8" t="s">
        <v>12</v>
      </c>
      <c r="C97" s="80">
        <v>7</v>
      </c>
      <c r="D97" s="80">
        <v>102.5</v>
      </c>
      <c r="E97" s="80">
        <v>0</v>
      </c>
      <c r="F97" s="80">
        <v>102.5</v>
      </c>
      <c r="G97" s="81">
        <v>400</v>
      </c>
      <c r="H97" s="80">
        <v>0</v>
      </c>
      <c r="I97" s="80">
        <v>0</v>
      </c>
      <c r="J97" s="80">
        <v>0</v>
      </c>
      <c r="K97" s="80">
        <v>0</v>
      </c>
      <c r="L97" s="81">
        <v>0</v>
      </c>
      <c r="M97" s="80">
        <v>0</v>
      </c>
      <c r="N97" s="80">
        <v>0</v>
      </c>
      <c r="O97" s="80">
        <v>0</v>
      </c>
      <c r="P97" s="80">
        <v>0</v>
      </c>
      <c r="Q97" s="81">
        <v>0</v>
      </c>
      <c r="R97" s="79">
        <v>2</v>
      </c>
      <c r="S97" s="80">
        <v>39</v>
      </c>
      <c r="T97" s="80">
        <v>0</v>
      </c>
      <c r="U97" s="80">
        <v>39</v>
      </c>
      <c r="V97" s="81">
        <v>161</v>
      </c>
    </row>
    <row r="98" spans="1:22" ht="15.75" customHeight="1" x14ac:dyDescent="0.2">
      <c r="B98" s="8" t="s">
        <v>101</v>
      </c>
      <c r="C98" s="89">
        <v>0</v>
      </c>
      <c r="D98" s="90">
        <v>0</v>
      </c>
      <c r="E98" s="90">
        <v>0</v>
      </c>
      <c r="F98" s="90">
        <v>0</v>
      </c>
      <c r="G98" s="91">
        <v>0</v>
      </c>
      <c r="H98" s="90">
        <v>0</v>
      </c>
      <c r="I98" s="90">
        <v>0</v>
      </c>
      <c r="J98" s="90">
        <v>0</v>
      </c>
      <c r="K98" s="90">
        <v>0</v>
      </c>
      <c r="L98" s="91">
        <v>0</v>
      </c>
      <c r="M98" s="69">
        <v>0</v>
      </c>
      <c r="N98" s="69">
        <v>0</v>
      </c>
      <c r="O98" s="69">
        <v>0</v>
      </c>
      <c r="P98" s="69">
        <v>0</v>
      </c>
      <c r="Q98" s="77">
        <v>0</v>
      </c>
      <c r="R98" s="68">
        <v>0</v>
      </c>
      <c r="S98" s="69">
        <v>0</v>
      </c>
      <c r="T98" s="69">
        <v>0</v>
      </c>
      <c r="U98" s="69">
        <v>0</v>
      </c>
      <c r="V98" s="77">
        <v>0</v>
      </c>
    </row>
    <row r="99" spans="1:22" ht="15.75" customHeight="1" x14ac:dyDescent="0.2">
      <c r="B99" s="8" t="s">
        <v>102</v>
      </c>
      <c r="C99" s="89">
        <v>0</v>
      </c>
      <c r="D99" s="90">
        <v>0</v>
      </c>
      <c r="E99" s="90">
        <v>0</v>
      </c>
      <c r="F99" s="90">
        <v>0</v>
      </c>
      <c r="G99" s="91">
        <v>0</v>
      </c>
      <c r="H99" s="90">
        <v>0</v>
      </c>
      <c r="I99" s="90">
        <v>0</v>
      </c>
      <c r="J99" s="90">
        <v>0</v>
      </c>
      <c r="K99" s="90">
        <v>0</v>
      </c>
      <c r="L99" s="91">
        <v>0</v>
      </c>
      <c r="M99" s="69">
        <v>0</v>
      </c>
      <c r="N99" s="69">
        <v>0</v>
      </c>
      <c r="O99" s="69">
        <v>0</v>
      </c>
      <c r="P99" s="69">
        <v>0</v>
      </c>
      <c r="Q99" s="77">
        <v>0</v>
      </c>
      <c r="R99" s="68">
        <v>0</v>
      </c>
      <c r="S99" s="69">
        <v>0</v>
      </c>
      <c r="T99" s="69">
        <v>0</v>
      </c>
      <c r="U99" s="69">
        <v>0</v>
      </c>
      <c r="V99" s="77">
        <v>0</v>
      </c>
    </row>
    <row r="100" spans="1:22" ht="15.75" customHeight="1" x14ac:dyDescent="0.2">
      <c r="B100" s="8" t="s">
        <v>103</v>
      </c>
      <c r="C100" s="89">
        <v>0</v>
      </c>
      <c r="D100" s="90">
        <v>0</v>
      </c>
      <c r="E100" s="90">
        <v>0</v>
      </c>
      <c r="F100" s="90">
        <v>0</v>
      </c>
      <c r="G100" s="91">
        <v>0</v>
      </c>
      <c r="H100" s="90">
        <v>0</v>
      </c>
      <c r="I100" s="90">
        <v>0</v>
      </c>
      <c r="J100" s="90">
        <v>0</v>
      </c>
      <c r="K100" s="90">
        <v>0</v>
      </c>
      <c r="L100" s="91">
        <v>0</v>
      </c>
      <c r="M100" s="69">
        <v>0</v>
      </c>
      <c r="N100" s="69">
        <v>0</v>
      </c>
      <c r="O100" s="69">
        <v>0</v>
      </c>
      <c r="P100" s="69">
        <v>0</v>
      </c>
      <c r="Q100" s="77">
        <v>0</v>
      </c>
      <c r="R100" s="68">
        <v>0</v>
      </c>
      <c r="S100" s="69">
        <v>0</v>
      </c>
      <c r="T100" s="69">
        <v>0</v>
      </c>
      <c r="U100" s="69">
        <v>0</v>
      </c>
      <c r="V100" s="77">
        <v>0</v>
      </c>
    </row>
    <row r="101" spans="1:22" ht="15.75" customHeight="1" x14ac:dyDescent="0.2">
      <c r="B101" s="8" t="s">
        <v>104</v>
      </c>
      <c r="C101" s="89">
        <v>0</v>
      </c>
      <c r="D101" s="90">
        <v>0</v>
      </c>
      <c r="E101" s="90">
        <v>0</v>
      </c>
      <c r="F101" s="90">
        <v>0</v>
      </c>
      <c r="G101" s="91">
        <v>0</v>
      </c>
      <c r="H101" s="90">
        <v>0</v>
      </c>
      <c r="I101" s="90">
        <v>0</v>
      </c>
      <c r="J101" s="90">
        <v>0</v>
      </c>
      <c r="K101" s="90">
        <v>0</v>
      </c>
      <c r="L101" s="91">
        <v>0</v>
      </c>
      <c r="M101" s="69">
        <v>0</v>
      </c>
      <c r="N101" s="69">
        <v>0</v>
      </c>
      <c r="O101" s="69">
        <v>0</v>
      </c>
      <c r="P101" s="69">
        <v>0</v>
      </c>
      <c r="Q101" s="77">
        <v>0</v>
      </c>
      <c r="R101" s="68">
        <v>0</v>
      </c>
      <c r="S101" s="69">
        <v>0</v>
      </c>
      <c r="T101" s="69">
        <v>0</v>
      </c>
      <c r="U101" s="69">
        <v>0</v>
      </c>
      <c r="V101" s="77">
        <v>0</v>
      </c>
    </row>
    <row r="102" spans="1:22" ht="15.75" customHeight="1" x14ac:dyDescent="0.2">
      <c r="B102" s="8" t="s">
        <v>105</v>
      </c>
      <c r="C102" s="89">
        <v>0</v>
      </c>
      <c r="D102" s="90">
        <v>0</v>
      </c>
      <c r="E102" s="90">
        <v>0</v>
      </c>
      <c r="F102" s="90">
        <v>0</v>
      </c>
      <c r="G102" s="91">
        <v>0</v>
      </c>
      <c r="H102" s="90">
        <v>0</v>
      </c>
      <c r="I102" s="90">
        <v>0</v>
      </c>
      <c r="J102" s="90">
        <v>0</v>
      </c>
      <c r="K102" s="90">
        <v>0</v>
      </c>
      <c r="L102" s="91">
        <v>0</v>
      </c>
      <c r="M102" s="69">
        <v>0</v>
      </c>
      <c r="N102" s="69">
        <v>0</v>
      </c>
      <c r="O102" s="69">
        <v>0</v>
      </c>
      <c r="P102" s="69">
        <v>0</v>
      </c>
      <c r="Q102" s="77">
        <v>0</v>
      </c>
      <c r="R102" s="68">
        <v>0</v>
      </c>
      <c r="S102" s="69">
        <v>0</v>
      </c>
      <c r="T102" s="69">
        <v>0</v>
      </c>
      <c r="U102" s="69">
        <v>0</v>
      </c>
      <c r="V102" s="77">
        <v>0</v>
      </c>
    </row>
    <row r="103" spans="1:22" ht="15.75" customHeight="1" x14ac:dyDescent="0.2">
      <c r="B103" s="8" t="s">
        <v>106</v>
      </c>
      <c r="C103" s="89">
        <v>0</v>
      </c>
      <c r="D103" s="90">
        <v>0</v>
      </c>
      <c r="E103" s="90">
        <v>0</v>
      </c>
      <c r="F103" s="90">
        <v>0</v>
      </c>
      <c r="G103" s="91">
        <v>0</v>
      </c>
      <c r="H103" s="90">
        <v>0</v>
      </c>
      <c r="I103" s="90">
        <v>0</v>
      </c>
      <c r="J103" s="90">
        <v>0</v>
      </c>
      <c r="K103" s="90">
        <v>0</v>
      </c>
      <c r="L103" s="91">
        <v>0</v>
      </c>
      <c r="M103" s="69">
        <v>0</v>
      </c>
      <c r="N103" s="69">
        <v>0</v>
      </c>
      <c r="O103" s="69">
        <v>0</v>
      </c>
      <c r="P103" s="69">
        <v>0</v>
      </c>
      <c r="Q103" s="77">
        <v>0</v>
      </c>
      <c r="R103" s="68">
        <v>1</v>
      </c>
      <c r="S103" s="69">
        <v>5</v>
      </c>
      <c r="T103" s="69">
        <v>0</v>
      </c>
      <c r="U103" s="69">
        <v>5</v>
      </c>
      <c r="V103" s="77">
        <v>25</v>
      </c>
    </row>
    <row r="104" spans="1:22" ht="15.75" customHeight="1" x14ac:dyDescent="0.2">
      <c r="B104" s="8" t="s">
        <v>107</v>
      </c>
      <c r="C104" s="89">
        <v>0</v>
      </c>
      <c r="D104" s="90">
        <v>0</v>
      </c>
      <c r="E104" s="90">
        <v>0</v>
      </c>
      <c r="F104" s="90">
        <v>0</v>
      </c>
      <c r="G104" s="91">
        <v>0</v>
      </c>
      <c r="H104" s="90">
        <v>0</v>
      </c>
      <c r="I104" s="90">
        <v>0</v>
      </c>
      <c r="J104" s="90">
        <v>0</v>
      </c>
      <c r="K104" s="90">
        <v>0</v>
      </c>
      <c r="L104" s="91">
        <v>0</v>
      </c>
      <c r="M104" s="69">
        <v>0</v>
      </c>
      <c r="N104" s="69">
        <v>0</v>
      </c>
      <c r="O104" s="69">
        <v>0</v>
      </c>
      <c r="P104" s="69">
        <v>0</v>
      </c>
      <c r="Q104" s="77">
        <v>0</v>
      </c>
      <c r="R104" s="68">
        <v>0</v>
      </c>
      <c r="S104" s="69">
        <v>0</v>
      </c>
      <c r="T104" s="69">
        <v>0</v>
      </c>
      <c r="U104" s="69">
        <v>0</v>
      </c>
      <c r="V104" s="77">
        <v>0</v>
      </c>
    </row>
    <row r="105" spans="1:22" ht="15.75" customHeight="1" x14ac:dyDescent="0.2">
      <c r="B105" s="8" t="s">
        <v>108</v>
      </c>
      <c r="C105" s="89">
        <v>0</v>
      </c>
      <c r="D105" s="90">
        <v>0</v>
      </c>
      <c r="E105" s="90">
        <v>0</v>
      </c>
      <c r="F105" s="90">
        <v>0</v>
      </c>
      <c r="G105" s="91">
        <v>0</v>
      </c>
      <c r="H105" s="90">
        <v>0</v>
      </c>
      <c r="I105" s="90">
        <v>0</v>
      </c>
      <c r="J105" s="90">
        <v>0</v>
      </c>
      <c r="K105" s="90">
        <v>0</v>
      </c>
      <c r="L105" s="91">
        <v>0</v>
      </c>
      <c r="M105" s="69">
        <v>0</v>
      </c>
      <c r="N105" s="69">
        <v>0</v>
      </c>
      <c r="O105" s="69">
        <v>0</v>
      </c>
      <c r="P105" s="69">
        <v>0</v>
      </c>
      <c r="Q105" s="77">
        <v>0</v>
      </c>
      <c r="R105" s="68">
        <v>0</v>
      </c>
      <c r="S105" s="69">
        <v>0</v>
      </c>
      <c r="T105" s="69">
        <v>0</v>
      </c>
      <c r="U105" s="69">
        <v>0</v>
      </c>
      <c r="V105" s="77">
        <v>0</v>
      </c>
    </row>
    <row r="106" spans="1:22" ht="15.75" customHeight="1" x14ac:dyDescent="0.2">
      <c r="B106" s="8" t="s">
        <v>109</v>
      </c>
      <c r="C106" s="89">
        <v>1</v>
      </c>
      <c r="D106" s="90">
        <v>10</v>
      </c>
      <c r="E106" s="90">
        <v>0</v>
      </c>
      <c r="F106" s="90">
        <v>10</v>
      </c>
      <c r="G106" s="91">
        <v>120</v>
      </c>
      <c r="H106" s="90">
        <v>0</v>
      </c>
      <c r="I106" s="90">
        <v>0</v>
      </c>
      <c r="J106" s="90">
        <v>0</v>
      </c>
      <c r="K106" s="90">
        <v>0</v>
      </c>
      <c r="L106" s="91">
        <v>0</v>
      </c>
      <c r="M106" s="69">
        <v>0</v>
      </c>
      <c r="N106" s="69">
        <v>0</v>
      </c>
      <c r="O106" s="69">
        <v>0</v>
      </c>
      <c r="P106" s="69">
        <v>0</v>
      </c>
      <c r="Q106" s="77">
        <v>0</v>
      </c>
      <c r="R106" s="68">
        <v>0</v>
      </c>
      <c r="S106" s="69">
        <v>0</v>
      </c>
      <c r="T106" s="69">
        <v>0</v>
      </c>
      <c r="U106" s="69">
        <v>0</v>
      </c>
      <c r="V106" s="77">
        <v>0</v>
      </c>
    </row>
    <row r="107" spans="1:22" ht="15.75" customHeight="1" x14ac:dyDescent="0.2">
      <c r="B107" s="8" t="s">
        <v>110</v>
      </c>
      <c r="C107" s="89">
        <v>0</v>
      </c>
      <c r="D107" s="90">
        <v>0</v>
      </c>
      <c r="E107" s="90">
        <v>0</v>
      </c>
      <c r="F107" s="90">
        <v>0</v>
      </c>
      <c r="G107" s="91">
        <v>0</v>
      </c>
      <c r="H107" s="90">
        <v>0</v>
      </c>
      <c r="I107" s="90">
        <v>0</v>
      </c>
      <c r="J107" s="90">
        <v>0</v>
      </c>
      <c r="K107" s="90">
        <v>0</v>
      </c>
      <c r="L107" s="91">
        <v>0</v>
      </c>
      <c r="M107" s="69">
        <v>0</v>
      </c>
      <c r="N107" s="69">
        <v>0</v>
      </c>
      <c r="O107" s="69">
        <v>0</v>
      </c>
      <c r="P107" s="69">
        <v>0</v>
      </c>
      <c r="Q107" s="77">
        <v>0</v>
      </c>
      <c r="R107" s="68">
        <v>0</v>
      </c>
      <c r="S107" s="69">
        <v>0</v>
      </c>
      <c r="T107" s="69">
        <v>0</v>
      </c>
      <c r="U107" s="69">
        <v>0</v>
      </c>
      <c r="V107" s="77">
        <v>0</v>
      </c>
    </row>
    <row r="108" spans="1:22" ht="15.75" customHeight="1" x14ac:dyDescent="0.2">
      <c r="B108" s="8" t="s">
        <v>111</v>
      </c>
      <c r="C108" s="89">
        <v>6</v>
      </c>
      <c r="D108" s="90">
        <v>92.5</v>
      </c>
      <c r="E108" s="90">
        <v>0</v>
      </c>
      <c r="F108" s="90">
        <v>92.5</v>
      </c>
      <c r="G108" s="91">
        <v>280</v>
      </c>
      <c r="H108" s="90">
        <v>0</v>
      </c>
      <c r="I108" s="90">
        <v>0</v>
      </c>
      <c r="J108" s="90">
        <v>0</v>
      </c>
      <c r="K108" s="90">
        <v>0</v>
      </c>
      <c r="L108" s="91">
        <v>0</v>
      </c>
      <c r="M108" s="69">
        <v>0</v>
      </c>
      <c r="N108" s="69">
        <v>0</v>
      </c>
      <c r="O108" s="69">
        <v>0</v>
      </c>
      <c r="P108" s="69">
        <v>0</v>
      </c>
      <c r="Q108" s="77">
        <v>0</v>
      </c>
      <c r="R108" s="68">
        <v>1</v>
      </c>
      <c r="S108" s="69">
        <v>34</v>
      </c>
      <c r="T108" s="69">
        <v>0</v>
      </c>
      <c r="U108" s="69">
        <v>34</v>
      </c>
      <c r="V108" s="77">
        <v>136</v>
      </c>
    </row>
    <row r="109" spans="1:22" ht="15.75" customHeight="1" x14ac:dyDescent="0.2">
      <c r="A109" s="1" t="s">
        <v>112</v>
      </c>
      <c r="B109" s="8" t="s">
        <v>12</v>
      </c>
      <c r="C109" s="80">
        <v>692</v>
      </c>
      <c r="D109" s="80">
        <v>18705.5</v>
      </c>
      <c r="E109" s="80">
        <v>1918.6</v>
      </c>
      <c r="F109" s="80">
        <v>16786.899999856949</v>
      </c>
      <c r="G109" s="81">
        <v>56682.5</v>
      </c>
      <c r="H109" s="80">
        <v>540</v>
      </c>
      <c r="I109" s="80">
        <v>4475.5</v>
      </c>
      <c r="J109" s="80">
        <v>785.2</v>
      </c>
      <c r="K109" s="80">
        <v>3690.3000001013279</v>
      </c>
      <c r="L109" s="81">
        <v>12047.5</v>
      </c>
      <c r="M109" s="80">
        <v>23</v>
      </c>
      <c r="N109" s="80">
        <v>136</v>
      </c>
      <c r="O109" s="80">
        <v>14.3</v>
      </c>
      <c r="P109" s="80">
        <v>121.69999998807907</v>
      </c>
      <c r="Q109" s="81">
        <v>325</v>
      </c>
      <c r="R109" s="79">
        <v>25</v>
      </c>
      <c r="S109" s="80">
        <v>132</v>
      </c>
      <c r="T109" s="80">
        <v>4</v>
      </c>
      <c r="U109" s="80">
        <v>128</v>
      </c>
      <c r="V109" s="81">
        <v>587</v>
      </c>
    </row>
    <row r="110" spans="1:22" ht="15.75" customHeight="1" x14ac:dyDescent="0.2">
      <c r="B110" s="8" t="s">
        <v>113</v>
      </c>
      <c r="C110" s="89">
        <v>0</v>
      </c>
      <c r="D110" s="90">
        <v>0</v>
      </c>
      <c r="E110" s="90">
        <v>0</v>
      </c>
      <c r="F110" s="90">
        <v>0</v>
      </c>
      <c r="G110" s="91">
        <v>0</v>
      </c>
      <c r="H110" s="90">
        <v>31</v>
      </c>
      <c r="I110" s="90">
        <v>353</v>
      </c>
      <c r="J110" s="90">
        <v>62</v>
      </c>
      <c r="K110" s="90">
        <v>291</v>
      </c>
      <c r="L110" s="91">
        <v>1036</v>
      </c>
      <c r="M110" s="69">
        <v>0</v>
      </c>
      <c r="N110" s="69">
        <v>0</v>
      </c>
      <c r="O110" s="69">
        <v>0</v>
      </c>
      <c r="P110" s="69">
        <v>0</v>
      </c>
      <c r="Q110" s="77">
        <v>0</v>
      </c>
      <c r="R110" s="68">
        <v>0</v>
      </c>
      <c r="S110" s="69">
        <v>0</v>
      </c>
      <c r="T110" s="69">
        <v>0</v>
      </c>
      <c r="U110" s="69">
        <v>0</v>
      </c>
      <c r="V110" s="77">
        <v>0</v>
      </c>
    </row>
    <row r="111" spans="1:22" ht="15.75" customHeight="1" x14ac:dyDescent="0.2">
      <c r="B111" s="8" t="s">
        <v>114</v>
      </c>
      <c r="C111" s="89">
        <v>321</v>
      </c>
      <c r="D111" s="90">
        <v>7950.5</v>
      </c>
      <c r="E111" s="90">
        <v>385.5</v>
      </c>
      <c r="F111" s="90">
        <v>7565</v>
      </c>
      <c r="G111" s="91">
        <v>28323</v>
      </c>
      <c r="H111" s="90">
        <v>9</v>
      </c>
      <c r="I111" s="90">
        <v>100</v>
      </c>
      <c r="J111" s="90">
        <v>2</v>
      </c>
      <c r="K111" s="90">
        <v>98</v>
      </c>
      <c r="L111" s="91">
        <v>148</v>
      </c>
      <c r="M111" s="69">
        <v>0</v>
      </c>
      <c r="N111" s="69">
        <v>0</v>
      </c>
      <c r="O111" s="69">
        <v>0</v>
      </c>
      <c r="P111" s="69">
        <v>0</v>
      </c>
      <c r="Q111" s="77">
        <v>0</v>
      </c>
      <c r="R111" s="68">
        <v>4</v>
      </c>
      <c r="S111" s="69">
        <v>56</v>
      </c>
      <c r="T111" s="69">
        <v>4</v>
      </c>
      <c r="U111" s="69">
        <v>52</v>
      </c>
      <c r="V111" s="77">
        <v>221</v>
      </c>
    </row>
    <row r="112" spans="1:22" ht="15.75" customHeight="1" x14ac:dyDescent="0.2">
      <c r="B112" s="8" t="s">
        <v>115</v>
      </c>
      <c r="C112" s="89">
        <v>17</v>
      </c>
      <c r="D112" s="90">
        <v>216</v>
      </c>
      <c r="E112" s="90">
        <v>10.5</v>
      </c>
      <c r="F112" s="90">
        <v>205.5</v>
      </c>
      <c r="G112" s="91">
        <v>506</v>
      </c>
      <c r="H112" s="90">
        <v>78</v>
      </c>
      <c r="I112" s="90">
        <v>963</v>
      </c>
      <c r="J112" s="90">
        <v>229.1</v>
      </c>
      <c r="K112" s="90">
        <v>733.90000000596046</v>
      </c>
      <c r="L112" s="91">
        <v>2603</v>
      </c>
      <c r="M112" s="69">
        <v>8</v>
      </c>
      <c r="N112" s="69">
        <v>53</v>
      </c>
      <c r="O112" s="69">
        <v>6.3</v>
      </c>
      <c r="P112" s="69">
        <v>46.699999988079071</v>
      </c>
      <c r="Q112" s="77">
        <v>129.5</v>
      </c>
      <c r="R112" s="68">
        <v>0</v>
      </c>
      <c r="S112" s="69">
        <v>0</v>
      </c>
      <c r="T112" s="69">
        <v>0</v>
      </c>
      <c r="U112" s="69">
        <v>0</v>
      </c>
      <c r="V112" s="77">
        <v>0</v>
      </c>
    </row>
    <row r="113" spans="1:22" ht="15.75" customHeight="1" x14ac:dyDescent="0.2">
      <c r="B113" s="8" t="s">
        <v>116</v>
      </c>
      <c r="C113" s="89">
        <v>0</v>
      </c>
      <c r="D113" s="90">
        <v>0</v>
      </c>
      <c r="E113" s="90">
        <v>0</v>
      </c>
      <c r="F113" s="90">
        <v>0</v>
      </c>
      <c r="G113" s="91">
        <v>0</v>
      </c>
      <c r="H113" s="90">
        <v>4</v>
      </c>
      <c r="I113" s="90">
        <v>60</v>
      </c>
      <c r="J113" s="90">
        <v>5</v>
      </c>
      <c r="K113" s="90">
        <v>55</v>
      </c>
      <c r="L113" s="91">
        <v>180</v>
      </c>
      <c r="M113" s="69">
        <v>0</v>
      </c>
      <c r="N113" s="69">
        <v>0</v>
      </c>
      <c r="O113" s="69">
        <v>0</v>
      </c>
      <c r="P113" s="69">
        <v>0</v>
      </c>
      <c r="Q113" s="77">
        <v>0</v>
      </c>
      <c r="R113" s="68">
        <v>0</v>
      </c>
      <c r="S113" s="69">
        <v>0</v>
      </c>
      <c r="T113" s="69">
        <v>0</v>
      </c>
      <c r="U113" s="69">
        <v>0</v>
      </c>
      <c r="V113" s="77">
        <v>0</v>
      </c>
    </row>
    <row r="114" spans="1:22" ht="15.75" customHeight="1" x14ac:dyDescent="0.2">
      <c r="B114" s="8" t="s">
        <v>117</v>
      </c>
      <c r="C114" s="89">
        <v>61</v>
      </c>
      <c r="D114" s="90">
        <v>2665</v>
      </c>
      <c r="E114" s="90">
        <v>342</v>
      </c>
      <c r="F114" s="90">
        <v>2323</v>
      </c>
      <c r="G114" s="91">
        <v>8740</v>
      </c>
      <c r="H114" s="90">
        <v>1</v>
      </c>
      <c r="I114" s="90">
        <v>20</v>
      </c>
      <c r="J114" s="90">
        <v>0</v>
      </c>
      <c r="K114" s="90">
        <v>20</v>
      </c>
      <c r="L114" s="91">
        <v>40</v>
      </c>
      <c r="M114" s="69">
        <v>0</v>
      </c>
      <c r="N114" s="69">
        <v>0</v>
      </c>
      <c r="O114" s="69">
        <v>0</v>
      </c>
      <c r="P114" s="69">
        <v>0</v>
      </c>
      <c r="Q114" s="77">
        <v>0</v>
      </c>
      <c r="R114" s="68">
        <v>0</v>
      </c>
      <c r="S114" s="69">
        <v>0</v>
      </c>
      <c r="T114" s="69">
        <v>0</v>
      </c>
      <c r="U114" s="69">
        <v>0</v>
      </c>
      <c r="V114" s="77">
        <v>0</v>
      </c>
    </row>
    <row r="115" spans="1:22" ht="15.75" customHeight="1" x14ac:dyDescent="0.2">
      <c r="B115" s="8" t="s">
        <v>118</v>
      </c>
      <c r="C115" s="89">
        <v>2</v>
      </c>
      <c r="D115" s="90">
        <v>120</v>
      </c>
      <c r="E115" s="90">
        <v>30</v>
      </c>
      <c r="F115" s="90">
        <v>90</v>
      </c>
      <c r="G115" s="91">
        <v>390</v>
      </c>
      <c r="H115" s="90">
        <v>152</v>
      </c>
      <c r="I115" s="90">
        <v>856</v>
      </c>
      <c r="J115" s="90">
        <v>137</v>
      </c>
      <c r="K115" s="90">
        <v>719</v>
      </c>
      <c r="L115" s="91">
        <v>2502</v>
      </c>
      <c r="M115" s="69">
        <v>0</v>
      </c>
      <c r="N115" s="69">
        <v>0</v>
      </c>
      <c r="O115" s="69">
        <v>0</v>
      </c>
      <c r="P115" s="69">
        <v>0</v>
      </c>
      <c r="Q115" s="77">
        <v>0</v>
      </c>
      <c r="R115" s="68">
        <v>0</v>
      </c>
      <c r="S115" s="69">
        <v>0</v>
      </c>
      <c r="T115" s="69">
        <v>0</v>
      </c>
      <c r="U115" s="69">
        <v>0</v>
      </c>
      <c r="V115" s="77">
        <v>0</v>
      </c>
    </row>
    <row r="116" spans="1:22" ht="15.75" customHeight="1" x14ac:dyDescent="0.2">
      <c r="B116" s="8" t="s">
        <v>119</v>
      </c>
      <c r="C116" s="89">
        <v>9</v>
      </c>
      <c r="D116" s="90">
        <v>72</v>
      </c>
      <c r="E116" s="90">
        <v>0</v>
      </c>
      <c r="F116" s="90">
        <v>72</v>
      </c>
      <c r="G116" s="91">
        <v>365</v>
      </c>
      <c r="H116" s="90">
        <v>85</v>
      </c>
      <c r="I116" s="90">
        <v>832</v>
      </c>
      <c r="J116" s="90">
        <v>80</v>
      </c>
      <c r="K116" s="90">
        <v>752</v>
      </c>
      <c r="L116" s="91">
        <v>2624</v>
      </c>
      <c r="M116" s="69">
        <v>9</v>
      </c>
      <c r="N116" s="69">
        <v>36</v>
      </c>
      <c r="O116" s="69">
        <v>0</v>
      </c>
      <c r="P116" s="69">
        <v>36</v>
      </c>
      <c r="Q116" s="77">
        <v>103.5</v>
      </c>
      <c r="R116" s="68">
        <v>0</v>
      </c>
      <c r="S116" s="69">
        <v>0</v>
      </c>
      <c r="T116" s="69">
        <v>0</v>
      </c>
      <c r="U116" s="69">
        <v>0</v>
      </c>
      <c r="V116" s="77">
        <v>0</v>
      </c>
    </row>
    <row r="117" spans="1:22" ht="15.75" customHeight="1" x14ac:dyDescent="0.2">
      <c r="B117" s="8" t="s">
        <v>120</v>
      </c>
      <c r="C117" s="89">
        <v>28</v>
      </c>
      <c r="D117" s="90">
        <v>130</v>
      </c>
      <c r="E117" s="90">
        <v>20.3</v>
      </c>
      <c r="F117" s="90">
        <v>109.69999992847443</v>
      </c>
      <c r="G117" s="91">
        <v>484</v>
      </c>
      <c r="H117" s="90">
        <v>145</v>
      </c>
      <c r="I117" s="90">
        <v>918.5</v>
      </c>
      <c r="J117" s="90">
        <v>184</v>
      </c>
      <c r="K117" s="90">
        <v>734.5</v>
      </c>
      <c r="L117" s="91">
        <v>2148.5</v>
      </c>
      <c r="M117" s="69">
        <v>5</v>
      </c>
      <c r="N117" s="69">
        <v>44</v>
      </c>
      <c r="O117" s="69">
        <v>8</v>
      </c>
      <c r="P117" s="69">
        <v>36</v>
      </c>
      <c r="Q117" s="77">
        <v>84</v>
      </c>
      <c r="R117" s="68">
        <v>21</v>
      </c>
      <c r="S117" s="69">
        <v>76</v>
      </c>
      <c r="T117" s="69">
        <v>0</v>
      </c>
      <c r="U117" s="69">
        <v>76</v>
      </c>
      <c r="V117" s="77">
        <v>366</v>
      </c>
    </row>
    <row r="118" spans="1:22" ht="15.75" customHeight="1" x14ac:dyDescent="0.2">
      <c r="B118" s="8" t="s">
        <v>121</v>
      </c>
      <c r="C118" s="89">
        <v>26</v>
      </c>
      <c r="D118" s="90">
        <v>179</v>
      </c>
      <c r="E118" s="90">
        <v>103.3</v>
      </c>
      <c r="F118" s="90">
        <v>75.699999928474426</v>
      </c>
      <c r="G118" s="91">
        <v>249</v>
      </c>
      <c r="H118" s="90">
        <v>18</v>
      </c>
      <c r="I118" s="90">
        <v>122</v>
      </c>
      <c r="J118" s="90">
        <v>71.099999999999994</v>
      </c>
      <c r="K118" s="90">
        <v>50.900000095367432</v>
      </c>
      <c r="L118" s="91">
        <v>161</v>
      </c>
      <c r="M118" s="69">
        <v>1</v>
      </c>
      <c r="N118" s="69">
        <v>3</v>
      </c>
      <c r="O118" s="69">
        <v>0</v>
      </c>
      <c r="P118" s="69">
        <v>3</v>
      </c>
      <c r="Q118" s="77">
        <v>8</v>
      </c>
      <c r="R118" s="68">
        <v>0</v>
      </c>
      <c r="S118" s="69">
        <v>0</v>
      </c>
      <c r="T118" s="69">
        <v>0</v>
      </c>
      <c r="U118" s="69">
        <v>0</v>
      </c>
      <c r="V118" s="77">
        <v>0</v>
      </c>
    </row>
    <row r="119" spans="1:22" ht="15.75" customHeight="1" x14ac:dyDescent="0.2">
      <c r="B119" s="8" t="s">
        <v>122</v>
      </c>
      <c r="C119" s="89">
        <v>0</v>
      </c>
      <c r="D119" s="90">
        <v>0</v>
      </c>
      <c r="E119" s="90">
        <v>0</v>
      </c>
      <c r="F119" s="90">
        <v>0</v>
      </c>
      <c r="G119" s="91">
        <v>0</v>
      </c>
      <c r="H119" s="90">
        <v>0</v>
      </c>
      <c r="I119" s="90">
        <v>0</v>
      </c>
      <c r="J119" s="90">
        <v>0</v>
      </c>
      <c r="K119" s="90">
        <v>0</v>
      </c>
      <c r="L119" s="91">
        <v>0</v>
      </c>
      <c r="M119" s="69">
        <v>0</v>
      </c>
      <c r="N119" s="69">
        <v>0</v>
      </c>
      <c r="O119" s="69">
        <v>0</v>
      </c>
      <c r="P119" s="69">
        <v>0</v>
      </c>
      <c r="Q119" s="77">
        <v>0</v>
      </c>
      <c r="R119" s="68">
        <v>0</v>
      </c>
      <c r="S119" s="69">
        <v>0</v>
      </c>
      <c r="T119" s="69">
        <v>0</v>
      </c>
      <c r="U119" s="69">
        <v>0</v>
      </c>
      <c r="V119" s="77">
        <v>0</v>
      </c>
    </row>
    <row r="120" spans="1:22" ht="15.75" customHeight="1" x14ac:dyDescent="0.2">
      <c r="B120" s="8" t="s">
        <v>123</v>
      </c>
      <c r="C120" s="89">
        <v>228</v>
      </c>
      <c r="D120" s="90">
        <v>7373</v>
      </c>
      <c r="E120" s="90">
        <v>1027</v>
      </c>
      <c r="F120" s="90">
        <v>6346</v>
      </c>
      <c r="G120" s="91">
        <v>17625.5</v>
      </c>
      <c r="H120" s="90">
        <v>17</v>
      </c>
      <c r="I120" s="90">
        <v>251</v>
      </c>
      <c r="J120" s="90">
        <v>15</v>
      </c>
      <c r="K120" s="90">
        <v>236</v>
      </c>
      <c r="L120" s="91">
        <v>605</v>
      </c>
      <c r="M120" s="69">
        <v>0</v>
      </c>
      <c r="N120" s="69">
        <v>0</v>
      </c>
      <c r="O120" s="69">
        <v>0</v>
      </c>
      <c r="P120" s="69">
        <v>0</v>
      </c>
      <c r="Q120" s="77">
        <v>0</v>
      </c>
      <c r="R120" s="68">
        <v>0</v>
      </c>
      <c r="S120" s="69">
        <v>0</v>
      </c>
      <c r="T120" s="69">
        <v>0</v>
      </c>
      <c r="U120" s="69">
        <v>0</v>
      </c>
      <c r="V120" s="77">
        <v>0</v>
      </c>
    </row>
    <row r="121" spans="1:22" ht="15.75" customHeight="1" x14ac:dyDescent="0.2">
      <c r="A121" s="1" t="s">
        <v>124</v>
      </c>
      <c r="B121" s="8" t="s">
        <v>12</v>
      </c>
      <c r="C121" s="80">
        <v>522</v>
      </c>
      <c r="D121" s="80">
        <v>2350</v>
      </c>
      <c r="E121" s="80">
        <v>120.6</v>
      </c>
      <c r="F121" s="80">
        <v>2229.4000000357628</v>
      </c>
      <c r="G121" s="81">
        <v>8094.75</v>
      </c>
      <c r="H121" s="80">
        <v>1482</v>
      </c>
      <c r="I121" s="80">
        <v>9924.2000000000007</v>
      </c>
      <c r="J121" s="80">
        <v>1846.9</v>
      </c>
      <c r="K121" s="80">
        <v>8077.3000000491738</v>
      </c>
      <c r="L121" s="81">
        <v>22497.75</v>
      </c>
      <c r="M121" s="80">
        <v>4</v>
      </c>
      <c r="N121" s="80">
        <v>30</v>
      </c>
      <c r="O121" s="80">
        <v>0</v>
      </c>
      <c r="P121" s="80">
        <v>30</v>
      </c>
      <c r="Q121" s="81">
        <v>140</v>
      </c>
      <c r="R121" s="79">
        <v>4</v>
      </c>
      <c r="S121" s="80">
        <v>20</v>
      </c>
      <c r="T121" s="80">
        <v>15</v>
      </c>
      <c r="U121" s="80">
        <v>5</v>
      </c>
      <c r="V121" s="81">
        <v>28</v>
      </c>
    </row>
    <row r="122" spans="1:22" ht="15.75" customHeight="1" x14ac:dyDescent="0.2">
      <c r="B122" s="8" t="s">
        <v>125</v>
      </c>
      <c r="C122" s="89">
        <v>134</v>
      </c>
      <c r="D122" s="90">
        <v>402</v>
      </c>
      <c r="E122" s="90">
        <v>26</v>
      </c>
      <c r="F122" s="90">
        <v>376</v>
      </c>
      <c r="G122" s="91">
        <v>1584</v>
      </c>
      <c r="H122" s="90">
        <v>26</v>
      </c>
      <c r="I122" s="90">
        <v>82</v>
      </c>
      <c r="J122" s="90">
        <v>0</v>
      </c>
      <c r="K122" s="90">
        <v>82</v>
      </c>
      <c r="L122" s="91">
        <v>235</v>
      </c>
      <c r="M122" s="69">
        <v>0</v>
      </c>
      <c r="N122" s="69">
        <v>0</v>
      </c>
      <c r="O122" s="69">
        <v>0</v>
      </c>
      <c r="P122" s="69">
        <v>0</v>
      </c>
      <c r="Q122" s="77">
        <v>0</v>
      </c>
      <c r="R122" s="68">
        <v>2</v>
      </c>
      <c r="S122" s="69">
        <v>2</v>
      </c>
      <c r="T122" s="69">
        <v>0</v>
      </c>
      <c r="U122" s="69">
        <v>2</v>
      </c>
      <c r="V122" s="77">
        <v>13</v>
      </c>
    </row>
    <row r="123" spans="1:22" ht="15.75" customHeight="1" x14ac:dyDescent="0.2">
      <c r="B123" s="8" t="s">
        <v>126</v>
      </c>
      <c r="C123" s="89">
        <v>46</v>
      </c>
      <c r="D123" s="90">
        <v>554.5</v>
      </c>
      <c r="E123" s="90">
        <v>10</v>
      </c>
      <c r="F123" s="90">
        <v>544.5</v>
      </c>
      <c r="G123" s="91">
        <v>1017</v>
      </c>
      <c r="H123" s="90">
        <v>102</v>
      </c>
      <c r="I123" s="90">
        <v>521.70000000000005</v>
      </c>
      <c r="J123" s="90">
        <v>64</v>
      </c>
      <c r="K123" s="90">
        <v>457.70000004768372</v>
      </c>
      <c r="L123" s="91">
        <v>1404</v>
      </c>
      <c r="M123" s="69">
        <v>0</v>
      </c>
      <c r="N123" s="69">
        <v>0</v>
      </c>
      <c r="O123" s="69">
        <v>0</v>
      </c>
      <c r="P123" s="69">
        <v>0</v>
      </c>
      <c r="Q123" s="77">
        <v>0</v>
      </c>
      <c r="R123" s="68">
        <v>0</v>
      </c>
      <c r="S123" s="69">
        <v>0</v>
      </c>
      <c r="T123" s="69">
        <v>0</v>
      </c>
      <c r="U123" s="69">
        <v>0</v>
      </c>
      <c r="V123" s="77">
        <v>0</v>
      </c>
    </row>
    <row r="124" spans="1:22" ht="15.75" customHeight="1" x14ac:dyDescent="0.2">
      <c r="B124" s="8" t="s">
        <v>127</v>
      </c>
      <c r="C124" s="89">
        <v>24</v>
      </c>
      <c r="D124" s="90">
        <v>123</v>
      </c>
      <c r="E124" s="90">
        <v>5</v>
      </c>
      <c r="F124" s="90">
        <v>118</v>
      </c>
      <c r="G124" s="91">
        <v>437</v>
      </c>
      <c r="H124" s="90">
        <v>113</v>
      </c>
      <c r="I124" s="90">
        <v>434</v>
      </c>
      <c r="J124" s="90">
        <v>14</v>
      </c>
      <c r="K124" s="90">
        <v>420</v>
      </c>
      <c r="L124" s="91">
        <v>1826</v>
      </c>
      <c r="M124" s="69">
        <v>1</v>
      </c>
      <c r="N124" s="69">
        <v>5</v>
      </c>
      <c r="O124" s="69">
        <v>0</v>
      </c>
      <c r="P124" s="69">
        <v>5</v>
      </c>
      <c r="Q124" s="77">
        <v>10</v>
      </c>
      <c r="R124" s="68">
        <v>0</v>
      </c>
      <c r="S124" s="69">
        <v>0</v>
      </c>
      <c r="T124" s="69">
        <v>0</v>
      </c>
      <c r="U124" s="69">
        <v>0</v>
      </c>
      <c r="V124" s="77">
        <v>0</v>
      </c>
    </row>
    <row r="125" spans="1:22" ht="15.75" customHeight="1" x14ac:dyDescent="0.2">
      <c r="B125" s="8" t="s">
        <v>128</v>
      </c>
      <c r="C125" s="89">
        <v>0</v>
      </c>
      <c r="D125" s="90">
        <v>0</v>
      </c>
      <c r="E125" s="90">
        <v>0</v>
      </c>
      <c r="F125" s="90">
        <v>0</v>
      </c>
      <c r="G125" s="91">
        <v>0</v>
      </c>
      <c r="H125" s="90">
        <v>102</v>
      </c>
      <c r="I125" s="90">
        <v>335</v>
      </c>
      <c r="J125" s="90">
        <v>50</v>
      </c>
      <c r="K125" s="90">
        <v>285</v>
      </c>
      <c r="L125" s="91">
        <v>1145</v>
      </c>
      <c r="M125" s="69">
        <v>0</v>
      </c>
      <c r="N125" s="69">
        <v>0</v>
      </c>
      <c r="O125" s="69">
        <v>0</v>
      </c>
      <c r="P125" s="69">
        <v>0</v>
      </c>
      <c r="Q125" s="77">
        <v>0</v>
      </c>
      <c r="R125" s="68">
        <v>0</v>
      </c>
      <c r="S125" s="69">
        <v>0</v>
      </c>
      <c r="T125" s="69">
        <v>0</v>
      </c>
      <c r="U125" s="69">
        <v>0</v>
      </c>
      <c r="V125" s="77">
        <v>0</v>
      </c>
    </row>
    <row r="126" spans="1:22" ht="15.75" customHeight="1" x14ac:dyDescent="0.2">
      <c r="B126" s="8" t="s">
        <v>129</v>
      </c>
      <c r="C126" s="89">
        <v>3</v>
      </c>
      <c r="D126" s="90">
        <v>11</v>
      </c>
      <c r="E126" s="90">
        <v>0</v>
      </c>
      <c r="F126" s="90">
        <v>11</v>
      </c>
      <c r="G126" s="91">
        <v>92</v>
      </c>
      <c r="H126" s="90">
        <v>181</v>
      </c>
      <c r="I126" s="90">
        <v>1358</v>
      </c>
      <c r="J126" s="90">
        <v>287.5</v>
      </c>
      <c r="K126" s="90">
        <v>1070.5</v>
      </c>
      <c r="L126" s="91">
        <v>2262.5</v>
      </c>
      <c r="M126" s="69">
        <v>0</v>
      </c>
      <c r="N126" s="69">
        <v>0</v>
      </c>
      <c r="O126" s="69">
        <v>0</v>
      </c>
      <c r="P126" s="69">
        <v>0</v>
      </c>
      <c r="Q126" s="77">
        <v>0</v>
      </c>
      <c r="R126" s="68">
        <v>0</v>
      </c>
      <c r="S126" s="69">
        <v>0</v>
      </c>
      <c r="T126" s="69">
        <v>0</v>
      </c>
      <c r="U126" s="69">
        <v>0</v>
      </c>
      <c r="V126" s="77">
        <v>0</v>
      </c>
    </row>
    <row r="127" spans="1:22" ht="15.75" customHeight="1" x14ac:dyDescent="0.2">
      <c r="B127" s="8" t="s">
        <v>130</v>
      </c>
      <c r="C127" s="89">
        <v>96</v>
      </c>
      <c r="D127" s="90">
        <v>212.5</v>
      </c>
      <c r="E127" s="90">
        <v>16.600000000000001</v>
      </c>
      <c r="F127" s="90">
        <v>195.90000003576279</v>
      </c>
      <c r="G127" s="91">
        <v>839</v>
      </c>
      <c r="H127" s="90">
        <v>25</v>
      </c>
      <c r="I127" s="90">
        <v>224</v>
      </c>
      <c r="J127" s="90">
        <v>37</v>
      </c>
      <c r="K127" s="90">
        <v>187</v>
      </c>
      <c r="L127" s="91">
        <v>347</v>
      </c>
      <c r="M127" s="69">
        <v>1</v>
      </c>
      <c r="N127" s="69">
        <v>5</v>
      </c>
      <c r="O127" s="69">
        <v>0</v>
      </c>
      <c r="P127" s="69">
        <v>5</v>
      </c>
      <c r="Q127" s="77">
        <v>30</v>
      </c>
      <c r="R127" s="68">
        <v>1</v>
      </c>
      <c r="S127" s="69">
        <v>3</v>
      </c>
      <c r="T127" s="69">
        <v>0</v>
      </c>
      <c r="U127" s="69">
        <v>3</v>
      </c>
      <c r="V127" s="77">
        <v>15</v>
      </c>
    </row>
    <row r="128" spans="1:22" ht="15.75" customHeight="1" x14ac:dyDescent="0.2">
      <c r="B128" s="8" t="s">
        <v>131</v>
      </c>
      <c r="C128" s="89">
        <v>46</v>
      </c>
      <c r="D128" s="90">
        <v>614</v>
      </c>
      <c r="E128" s="90">
        <v>1</v>
      </c>
      <c r="F128" s="90">
        <v>613</v>
      </c>
      <c r="G128" s="91">
        <v>2930</v>
      </c>
      <c r="H128" s="90">
        <v>187</v>
      </c>
      <c r="I128" s="90">
        <v>1004</v>
      </c>
      <c r="J128" s="90">
        <v>98.5</v>
      </c>
      <c r="K128" s="90">
        <v>905.5</v>
      </c>
      <c r="L128" s="91">
        <v>3098</v>
      </c>
      <c r="M128" s="69">
        <v>2</v>
      </c>
      <c r="N128" s="69">
        <v>20</v>
      </c>
      <c r="O128" s="69">
        <v>0</v>
      </c>
      <c r="P128" s="69">
        <v>20</v>
      </c>
      <c r="Q128" s="77">
        <v>100</v>
      </c>
      <c r="R128" s="68">
        <v>0</v>
      </c>
      <c r="S128" s="69">
        <v>0</v>
      </c>
      <c r="T128" s="69">
        <v>0</v>
      </c>
      <c r="U128" s="69">
        <v>0</v>
      </c>
      <c r="V128" s="77">
        <v>0</v>
      </c>
    </row>
    <row r="129" spans="1:22" ht="15.75" customHeight="1" x14ac:dyDescent="0.2">
      <c r="B129" s="8" t="s">
        <v>132</v>
      </c>
      <c r="C129" s="89">
        <v>0</v>
      </c>
      <c r="D129" s="90">
        <v>0</v>
      </c>
      <c r="E129" s="90">
        <v>0</v>
      </c>
      <c r="F129" s="90">
        <v>0</v>
      </c>
      <c r="G129" s="91">
        <v>0</v>
      </c>
      <c r="H129" s="90">
        <v>95</v>
      </c>
      <c r="I129" s="90">
        <v>1340</v>
      </c>
      <c r="J129" s="90">
        <v>385</v>
      </c>
      <c r="K129" s="90">
        <v>955</v>
      </c>
      <c r="L129" s="91">
        <v>3189</v>
      </c>
      <c r="M129" s="69">
        <v>0</v>
      </c>
      <c r="N129" s="69">
        <v>0</v>
      </c>
      <c r="O129" s="69">
        <v>0</v>
      </c>
      <c r="P129" s="69">
        <v>0</v>
      </c>
      <c r="Q129" s="77">
        <v>0</v>
      </c>
      <c r="R129" s="68">
        <v>0</v>
      </c>
      <c r="S129" s="69">
        <v>0</v>
      </c>
      <c r="T129" s="69">
        <v>0</v>
      </c>
      <c r="U129" s="69">
        <v>0</v>
      </c>
      <c r="V129" s="77">
        <v>0</v>
      </c>
    </row>
    <row r="130" spans="1:22" ht="15.75" customHeight="1" x14ac:dyDescent="0.2">
      <c r="B130" s="8" t="s">
        <v>124</v>
      </c>
      <c r="C130" s="89">
        <v>0</v>
      </c>
      <c r="D130" s="90">
        <v>0</v>
      </c>
      <c r="E130" s="90">
        <v>0</v>
      </c>
      <c r="F130" s="90">
        <v>0</v>
      </c>
      <c r="G130" s="91">
        <v>0</v>
      </c>
      <c r="H130" s="90">
        <v>74</v>
      </c>
      <c r="I130" s="90">
        <v>956</v>
      </c>
      <c r="J130" s="90">
        <v>352</v>
      </c>
      <c r="K130" s="90">
        <v>604</v>
      </c>
      <c r="L130" s="91">
        <v>1583</v>
      </c>
      <c r="M130" s="69">
        <v>0</v>
      </c>
      <c r="N130" s="69">
        <v>0</v>
      </c>
      <c r="O130" s="69">
        <v>0</v>
      </c>
      <c r="P130" s="69">
        <v>0</v>
      </c>
      <c r="Q130" s="77">
        <v>0</v>
      </c>
      <c r="R130" s="68">
        <v>0</v>
      </c>
      <c r="S130" s="69">
        <v>0</v>
      </c>
      <c r="T130" s="69">
        <v>0</v>
      </c>
      <c r="U130" s="69">
        <v>0</v>
      </c>
      <c r="V130" s="77">
        <v>0</v>
      </c>
    </row>
    <row r="131" spans="1:22" ht="15.75" customHeight="1" x14ac:dyDescent="0.2">
      <c r="B131" s="8" t="s">
        <v>133</v>
      </c>
      <c r="C131" s="89">
        <v>0</v>
      </c>
      <c r="D131" s="90">
        <v>0</v>
      </c>
      <c r="E131" s="90">
        <v>0</v>
      </c>
      <c r="F131" s="90">
        <v>0</v>
      </c>
      <c r="G131" s="91">
        <v>0</v>
      </c>
      <c r="H131" s="90">
        <v>129</v>
      </c>
      <c r="I131" s="90">
        <v>563.5</v>
      </c>
      <c r="J131" s="90">
        <v>48</v>
      </c>
      <c r="K131" s="90">
        <v>515.5</v>
      </c>
      <c r="L131" s="91">
        <v>1469</v>
      </c>
      <c r="M131" s="69">
        <v>0</v>
      </c>
      <c r="N131" s="69">
        <v>0</v>
      </c>
      <c r="O131" s="69">
        <v>0</v>
      </c>
      <c r="P131" s="69">
        <v>0</v>
      </c>
      <c r="Q131" s="77">
        <v>0</v>
      </c>
      <c r="R131" s="68">
        <v>0</v>
      </c>
      <c r="S131" s="69">
        <v>0</v>
      </c>
      <c r="T131" s="69">
        <v>0</v>
      </c>
      <c r="U131" s="69">
        <v>0</v>
      </c>
      <c r="V131" s="77">
        <v>0</v>
      </c>
    </row>
    <row r="132" spans="1:22" ht="15.75" customHeight="1" x14ac:dyDescent="0.2">
      <c r="B132" s="8" t="s">
        <v>134</v>
      </c>
      <c r="C132" s="89">
        <v>3</v>
      </c>
      <c r="D132" s="90">
        <v>81</v>
      </c>
      <c r="E132" s="90">
        <v>35</v>
      </c>
      <c r="F132" s="90">
        <v>46</v>
      </c>
      <c r="G132" s="91">
        <v>158.75</v>
      </c>
      <c r="H132" s="90">
        <v>93</v>
      </c>
      <c r="I132" s="90">
        <v>1200</v>
      </c>
      <c r="J132" s="90">
        <v>263</v>
      </c>
      <c r="K132" s="90">
        <v>937</v>
      </c>
      <c r="L132" s="91">
        <v>2214.25</v>
      </c>
      <c r="M132" s="69">
        <v>0</v>
      </c>
      <c r="N132" s="69">
        <v>0</v>
      </c>
      <c r="O132" s="69">
        <v>0</v>
      </c>
      <c r="P132" s="69">
        <v>0</v>
      </c>
      <c r="Q132" s="77">
        <v>0</v>
      </c>
      <c r="R132" s="68">
        <v>0</v>
      </c>
      <c r="S132" s="69">
        <v>0</v>
      </c>
      <c r="T132" s="69">
        <v>0</v>
      </c>
      <c r="U132" s="69">
        <v>0</v>
      </c>
      <c r="V132" s="77">
        <v>0</v>
      </c>
    </row>
    <row r="133" spans="1:22" ht="15.75" customHeight="1" x14ac:dyDescent="0.2">
      <c r="B133" s="8" t="s">
        <v>135</v>
      </c>
      <c r="C133" s="89">
        <v>1</v>
      </c>
      <c r="D133" s="90">
        <v>6</v>
      </c>
      <c r="E133" s="90">
        <v>4</v>
      </c>
      <c r="F133" s="90">
        <v>2</v>
      </c>
      <c r="G133" s="91">
        <v>12</v>
      </c>
      <c r="H133" s="90">
        <v>51</v>
      </c>
      <c r="I133" s="90">
        <v>324.5</v>
      </c>
      <c r="J133" s="90">
        <v>118.9</v>
      </c>
      <c r="K133" s="90">
        <v>205.60000000149012</v>
      </c>
      <c r="L133" s="91">
        <v>364</v>
      </c>
      <c r="M133" s="69">
        <v>0</v>
      </c>
      <c r="N133" s="69">
        <v>0</v>
      </c>
      <c r="O133" s="69">
        <v>0</v>
      </c>
      <c r="P133" s="69">
        <v>0</v>
      </c>
      <c r="Q133" s="77">
        <v>0</v>
      </c>
      <c r="R133" s="68">
        <v>0</v>
      </c>
      <c r="S133" s="69">
        <v>0</v>
      </c>
      <c r="T133" s="69">
        <v>0</v>
      </c>
      <c r="U133" s="69">
        <v>0</v>
      </c>
      <c r="V133" s="77">
        <v>0</v>
      </c>
    </row>
    <row r="134" spans="1:22" ht="15.75" customHeight="1" x14ac:dyDescent="0.2">
      <c r="B134" s="8" t="s">
        <v>136</v>
      </c>
      <c r="C134" s="89">
        <v>139</v>
      </c>
      <c r="D134" s="90">
        <v>268</v>
      </c>
      <c r="E134" s="90">
        <v>18</v>
      </c>
      <c r="F134" s="90">
        <v>250</v>
      </c>
      <c r="G134" s="91">
        <v>865</v>
      </c>
      <c r="H134" s="90">
        <v>149</v>
      </c>
      <c r="I134" s="90">
        <v>823.5</v>
      </c>
      <c r="J134" s="90">
        <v>29</v>
      </c>
      <c r="K134" s="90">
        <v>794.5</v>
      </c>
      <c r="L134" s="91">
        <v>2047</v>
      </c>
      <c r="M134" s="69">
        <v>0</v>
      </c>
      <c r="N134" s="69">
        <v>0</v>
      </c>
      <c r="O134" s="69">
        <v>0</v>
      </c>
      <c r="P134" s="69">
        <v>0</v>
      </c>
      <c r="Q134" s="77">
        <v>0</v>
      </c>
      <c r="R134" s="68">
        <v>0</v>
      </c>
      <c r="S134" s="69">
        <v>0</v>
      </c>
      <c r="T134" s="69">
        <v>0</v>
      </c>
      <c r="U134" s="69">
        <v>0</v>
      </c>
      <c r="V134" s="77">
        <v>0</v>
      </c>
    </row>
    <row r="135" spans="1:22" ht="15.75" customHeight="1" x14ac:dyDescent="0.2">
      <c r="B135" s="8" t="s">
        <v>137</v>
      </c>
      <c r="C135" s="89">
        <v>3</v>
      </c>
      <c r="D135" s="90">
        <v>12</v>
      </c>
      <c r="E135" s="90">
        <v>2</v>
      </c>
      <c r="F135" s="90">
        <v>10</v>
      </c>
      <c r="G135" s="91">
        <v>28</v>
      </c>
      <c r="H135" s="90">
        <v>46</v>
      </c>
      <c r="I135" s="90">
        <v>306</v>
      </c>
      <c r="J135" s="90">
        <v>36</v>
      </c>
      <c r="K135" s="90">
        <v>270</v>
      </c>
      <c r="L135" s="91">
        <v>393</v>
      </c>
      <c r="M135" s="69">
        <v>0</v>
      </c>
      <c r="N135" s="69">
        <v>0</v>
      </c>
      <c r="O135" s="69">
        <v>0</v>
      </c>
      <c r="P135" s="69">
        <v>0</v>
      </c>
      <c r="Q135" s="77">
        <v>0</v>
      </c>
      <c r="R135" s="68">
        <v>1</v>
      </c>
      <c r="S135" s="69">
        <v>15</v>
      </c>
      <c r="T135" s="69">
        <v>15</v>
      </c>
      <c r="U135" s="69">
        <v>0</v>
      </c>
      <c r="V135" s="77">
        <v>0</v>
      </c>
    </row>
    <row r="136" spans="1:22" ht="15.75" customHeight="1" x14ac:dyDescent="0.2">
      <c r="B136" s="8" t="s">
        <v>138</v>
      </c>
      <c r="C136" s="89">
        <v>27</v>
      </c>
      <c r="D136" s="90">
        <v>66</v>
      </c>
      <c r="E136" s="90">
        <v>3</v>
      </c>
      <c r="F136" s="90">
        <v>63</v>
      </c>
      <c r="G136" s="91">
        <v>132</v>
      </c>
      <c r="H136" s="90">
        <v>109</v>
      </c>
      <c r="I136" s="90">
        <v>452</v>
      </c>
      <c r="J136" s="90">
        <v>64</v>
      </c>
      <c r="K136" s="90">
        <v>388</v>
      </c>
      <c r="L136" s="91">
        <v>921</v>
      </c>
      <c r="M136" s="69">
        <v>0</v>
      </c>
      <c r="N136" s="69">
        <v>0</v>
      </c>
      <c r="O136" s="69">
        <v>0</v>
      </c>
      <c r="P136" s="69">
        <v>0</v>
      </c>
      <c r="Q136" s="77">
        <v>0</v>
      </c>
      <c r="R136" s="68">
        <v>0</v>
      </c>
      <c r="S136" s="69">
        <v>0</v>
      </c>
      <c r="T136" s="69">
        <v>0</v>
      </c>
      <c r="U136" s="69">
        <v>0</v>
      </c>
      <c r="V136" s="77">
        <v>0</v>
      </c>
    </row>
    <row r="137" spans="1:22" ht="15.75" customHeight="1" x14ac:dyDescent="0.2">
      <c r="A137" s="1" t="s">
        <v>139</v>
      </c>
      <c r="B137" s="8" t="s">
        <v>12</v>
      </c>
      <c r="C137" s="79">
        <v>394</v>
      </c>
      <c r="D137" s="80">
        <v>3433.5</v>
      </c>
      <c r="E137" s="80">
        <v>109</v>
      </c>
      <c r="F137" s="80">
        <v>3324.5</v>
      </c>
      <c r="G137" s="81">
        <v>10791</v>
      </c>
      <c r="H137" s="80">
        <v>494</v>
      </c>
      <c r="I137" s="80">
        <v>8330.2000000000007</v>
      </c>
      <c r="J137" s="80">
        <v>1803.5</v>
      </c>
      <c r="K137" s="80">
        <v>6526.6999999880791</v>
      </c>
      <c r="L137" s="81">
        <v>13688.5</v>
      </c>
      <c r="M137" s="80">
        <v>6</v>
      </c>
      <c r="N137" s="80">
        <v>62</v>
      </c>
      <c r="O137" s="80">
        <v>0</v>
      </c>
      <c r="P137" s="80">
        <v>62</v>
      </c>
      <c r="Q137" s="81">
        <v>190</v>
      </c>
      <c r="R137" s="79">
        <v>16</v>
      </c>
      <c r="S137" s="80">
        <v>42.5</v>
      </c>
      <c r="T137" s="80">
        <v>2</v>
      </c>
      <c r="U137" s="80">
        <v>40.5</v>
      </c>
      <c r="V137" s="81">
        <v>183</v>
      </c>
    </row>
    <row r="138" spans="1:22" ht="15.75" customHeight="1" x14ac:dyDescent="0.2">
      <c r="B138" s="8" t="s">
        <v>140</v>
      </c>
      <c r="C138" s="89">
        <v>203</v>
      </c>
      <c r="D138" s="90">
        <v>2328</v>
      </c>
      <c r="E138" s="90">
        <v>40</v>
      </c>
      <c r="F138" s="90">
        <v>2288</v>
      </c>
      <c r="G138" s="91">
        <v>6056</v>
      </c>
      <c r="H138" s="90">
        <v>46</v>
      </c>
      <c r="I138" s="90">
        <v>210</v>
      </c>
      <c r="J138" s="90">
        <v>6</v>
      </c>
      <c r="K138" s="90">
        <v>204</v>
      </c>
      <c r="L138" s="91">
        <v>713</v>
      </c>
      <c r="M138" s="69">
        <v>0</v>
      </c>
      <c r="N138" s="69">
        <v>0</v>
      </c>
      <c r="O138" s="69">
        <v>0</v>
      </c>
      <c r="P138" s="69">
        <v>0</v>
      </c>
      <c r="Q138" s="77">
        <v>0</v>
      </c>
      <c r="R138" s="68">
        <v>3</v>
      </c>
      <c r="S138" s="69">
        <v>15</v>
      </c>
      <c r="T138" s="69">
        <v>1</v>
      </c>
      <c r="U138" s="69">
        <v>14</v>
      </c>
      <c r="V138" s="77">
        <v>58</v>
      </c>
    </row>
    <row r="139" spans="1:22" ht="15.75" customHeight="1" x14ac:dyDescent="0.2">
      <c r="B139" s="8" t="s">
        <v>141</v>
      </c>
      <c r="C139" s="89">
        <v>1</v>
      </c>
      <c r="D139" s="90">
        <v>3</v>
      </c>
      <c r="E139" s="90">
        <v>0</v>
      </c>
      <c r="F139" s="90">
        <v>3</v>
      </c>
      <c r="G139" s="91">
        <v>5</v>
      </c>
      <c r="H139" s="90">
        <v>41</v>
      </c>
      <c r="I139" s="90">
        <v>1043.5</v>
      </c>
      <c r="J139" s="90">
        <v>118.5</v>
      </c>
      <c r="K139" s="90">
        <v>925</v>
      </c>
      <c r="L139" s="91">
        <v>2067.25</v>
      </c>
      <c r="M139" s="69">
        <v>0</v>
      </c>
      <c r="N139" s="69">
        <v>0</v>
      </c>
      <c r="O139" s="69">
        <v>0</v>
      </c>
      <c r="P139" s="69">
        <v>0</v>
      </c>
      <c r="Q139" s="77">
        <v>0</v>
      </c>
      <c r="R139" s="68">
        <v>0</v>
      </c>
      <c r="S139" s="69">
        <v>0</v>
      </c>
      <c r="T139" s="69">
        <v>0</v>
      </c>
      <c r="U139" s="69">
        <v>0</v>
      </c>
      <c r="V139" s="77">
        <v>0</v>
      </c>
    </row>
    <row r="140" spans="1:22" ht="15.75" customHeight="1" x14ac:dyDescent="0.2">
      <c r="B140" s="8" t="s">
        <v>142</v>
      </c>
      <c r="C140" s="89">
        <v>12</v>
      </c>
      <c r="D140" s="90">
        <v>85</v>
      </c>
      <c r="E140" s="90">
        <v>12</v>
      </c>
      <c r="F140" s="90">
        <v>73</v>
      </c>
      <c r="G140" s="91">
        <v>435</v>
      </c>
      <c r="H140" s="90">
        <v>36</v>
      </c>
      <c r="I140" s="90">
        <v>416</v>
      </c>
      <c r="J140" s="90">
        <v>37</v>
      </c>
      <c r="K140" s="90">
        <v>379</v>
      </c>
      <c r="L140" s="91">
        <v>746</v>
      </c>
      <c r="M140" s="69">
        <v>4</v>
      </c>
      <c r="N140" s="69">
        <v>9</v>
      </c>
      <c r="O140" s="69">
        <v>0</v>
      </c>
      <c r="P140" s="69">
        <v>9</v>
      </c>
      <c r="Q140" s="77">
        <v>37</v>
      </c>
      <c r="R140" s="68">
        <v>0</v>
      </c>
      <c r="S140" s="69">
        <v>0</v>
      </c>
      <c r="T140" s="69">
        <v>0</v>
      </c>
      <c r="U140" s="69">
        <v>0</v>
      </c>
      <c r="V140" s="77">
        <v>0</v>
      </c>
    </row>
    <row r="141" spans="1:22" ht="15.75" customHeight="1" x14ac:dyDescent="0.2">
      <c r="B141" s="8" t="s">
        <v>143</v>
      </c>
      <c r="C141" s="89">
        <v>27</v>
      </c>
      <c r="D141" s="90">
        <v>324.5</v>
      </c>
      <c r="E141" s="90">
        <v>30</v>
      </c>
      <c r="F141" s="90">
        <v>294.5</v>
      </c>
      <c r="G141" s="91">
        <v>1299</v>
      </c>
      <c r="H141" s="90">
        <v>90</v>
      </c>
      <c r="I141" s="90">
        <v>1154</v>
      </c>
      <c r="J141" s="90">
        <v>156</v>
      </c>
      <c r="K141" s="90">
        <v>998</v>
      </c>
      <c r="L141" s="91">
        <v>1806</v>
      </c>
      <c r="M141" s="69">
        <v>0</v>
      </c>
      <c r="N141" s="69">
        <v>0</v>
      </c>
      <c r="O141" s="69">
        <v>0</v>
      </c>
      <c r="P141" s="69">
        <v>0</v>
      </c>
      <c r="Q141" s="77">
        <v>0</v>
      </c>
      <c r="R141" s="68">
        <v>10</v>
      </c>
      <c r="S141" s="69">
        <v>14.5</v>
      </c>
      <c r="T141" s="69">
        <v>0</v>
      </c>
      <c r="U141" s="69">
        <v>14.5</v>
      </c>
      <c r="V141" s="77">
        <v>89</v>
      </c>
    </row>
    <row r="142" spans="1:22" ht="15.75" customHeight="1" x14ac:dyDescent="0.2">
      <c r="B142" s="8" t="s">
        <v>144</v>
      </c>
      <c r="C142" s="89">
        <v>0</v>
      </c>
      <c r="D142" s="90">
        <v>0</v>
      </c>
      <c r="E142" s="90">
        <v>0</v>
      </c>
      <c r="F142" s="90">
        <v>0</v>
      </c>
      <c r="G142" s="91">
        <v>0</v>
      </c>
      <c r="H142" s="90">
        <v>2</v>
      </c>
      <c r="I142" s="90">
        <v>6</v>
      </c>
      <c r="J142" s="90">
        <v>0</v>
      </c>
      <c r="K142" s="90">
        <v>6</v>
      </c>
      <c r="L142" s="91">
        <v>14</v>
      </c>
      <c r="M142" s="69">
        <v>0</v>
      </c>
      <c r="N142" s="69">
        <v>0</v>
      </c>
      <c r="O142" s="69">
        <v>0</v>
      </c>
      <c r="P142" s="69">
        <v>0</v>
      </c>
      <c r="Q142" s="77">
        <v>0</v>
      </c>
      <c r="R142" s="68">
        <v>0</v>
      </c>
      <c r="S142" s="69">
        <v>0</v>
      </c>
      <c r="T142" s="69">
        <v>0</v>
      </c>
      <c r="U142" s="69">
        <v>0</v>
      </c>
      <c r="V142" s="77">
        <v>0</v>
      </c>
    </row>
    <row r="143" spans="1:22" ht="15.75" customHeight="1" x14ac:dyDescent="0.2">
      <c r="B143" s="8" t="s">
        <v>145</v>
      </c>
      <c r="C143" s="89">
        <v>148</v>
      </c>
      <c r="D143" s="90">
        <v>660</v>
      </c>
      <c r="E143" s="90">
        <v>7</v>
      </c>
      <c r="F143" s="90">
        <v>653</v>
      </c>
      <c r="G143" s="91">
        <v>2906</v>
      </c>
      <c r="H143" s="90">
        <v>58</v>
      </c>
      <c r="I143" s="90">
        <v>278</v>
      </c>
      <c r="J143" s="90">
        <v>13</v>
      </c>
      <c r="K143" s="90">
        <v>265</v>
      </c>
      <c r="L143" s="91">
        <v>1065</v>
      </c>
      <c r="M143" s="69">
        <v>1</v>
      </c>
      <c r="N143" s="69">
        <v>3</v>
      </c>
      <c r="O143" s="69">
        <v>0</v>
      </c>
      <c r="P143" s="69">
        <v>3</v>
      </c>
      <c r="Q143" s="77">
        <v>3</v>
      </c>
      <c r="R143" s="68">
        <v>0</v>
      </c>
      <c r="S143" s="69">
        <v>0</v>
      </c>
      <c r="T143" s="69">
        <v>0</v>
      </c>
      <c r="U143" s="69">
        <v>0</v>
      </c>
      <c r="V143" s="77">
        <v>0</v>
      </c>
    </row>
    <row r="144" spans="1:22" ht="15.75" customHeight="1" x14ac:dyDescent="0.2">
      <c r="B144" s="8" t="s">
        <v>146</v>
      </c>
      <c r="C144" s="89">
        <v>0</v>
      </c>
      <c r="D144" s="90">
        <v>0</v>
      </c>
      <c r="E144" s="90">
        <v>0</v>
      </c>
      <c r="F144" s="90">
        <v>0</v>
      </c>
      <c r="G144" s="91">
        <v>0</v>
      </c>
      <c r="H144" s="90">
        <v>38</v>
      </c>
      <c r="I144" s="90">
        <v>315.7</v>
      </c>
      <c r="J144" s="90">
        <v>2</v>
      </c>
      <c r="K144" s="90">
        <v>313.69999998807907</v>
      </c>
      <c r="L144" s="91">
        <v>866.25</v>
      </c>
      <c r="M144" s="69">
        <v>0</v>
      </c>
      <c r="N144" s="69">
        <v>0</v>
      </c>
      <c r="O144" s="69">
        <v>0</v>
      </c>
      <c r="P144" s="69">
        <v>0</v>
      </c>
      <c r="Q144" s="77">
        <v>0</v>
      </c>
      <c r="R144" s="68">
        <v>2</v>
      </c>
      <c r="S144" s="69">
        <v>11</v>
      </c>
      <c r="T144" s="69">
        <v>0</v>
      </c>
      <c r="U144" s="69">
        <v>11</v>
      </c>
      <c r="V144" s="77">
        <v>33</v>
      </c>
    </row>
    <row r="145" spans="1:22" ht="15.75" customHeight="1" x14ac:dyDescent="0.2">
      <c r="B145" s="8" t="s">
        <v>147</v>
      </c>
      <c r="C145" s="89">
        <v>1</v>
      </c>
      <c r="D145" s="90">
        <v>5</v>
      </c>
      <c r="E145" s="90">
        <v>0</v>
      </c>
      <c r="F145" s="90">
        <v>5</v>
      </c>
      <c r="G145" s="91">
        <v>35</v>
      </c>
      <c r="H145" s="90">
        <v>25</v>
      </c>
      <c r="I145" s="90">
        <v>555</v>
      </c>
      <c r="J145" s="90">
        <v>241</v>
      </c>
      <c r="K145" s="90">
        <v>314</v>
      </c>
      <c r="L145" s="91">
        <v>491</v>
      </c>
      <c r="M145" s="69">
        <v>0</v>
      </c>
      <c r="N145" s="69">
        <v>0</v>
      </c>
      <c r="O145" s="69">
        <v>0</v>
      </c>
      <c r="P145" s="69">
        <v>0</v>
      </c>
      <c r="Q145" s="77">
        <v>0</v>
      </c>
      <c r="R145" s="68">
        <v>0</v>
      </c>
      <c r="S145" s="69">
        <v>0</v>
      </c>
      <c r="T145" s="69">
        <v>0</v>
      </c>
      <c r="U145" s="69">
        <v>0</v>
      </c>
      <c r="V145" s="77">
        <v>0</v>
      </c>
    </row>
    <row r="146" spans="1:22" ht="15.75" customHeight="1" x14ac:dyDescent="0.2">
      <c r="B146" s="8" t="s">
        <v>148</v>
      </c>
      <c r="C146" s="89">
        <v>1</v>
      </c>
      <c r="D146" s="90">
        <v>3</v>
      </c>
      <c r="E146" s="90">
        <v>0</v>
      </c>
      <c r="F146" s="90">
        <v>3</v>
      </c>
      <c r="G146" s="91">
        <v>50</v>
      </c>
      <c r="H146" s="90">
        <v>54</v>
      </c>
      <c r="I146" s="90">
        <v>2239</v>
      </c>
      <c r="J146" s="90">
        <v>726</v>
      </c>
      <c r="K146" s="90">
        <v>1513</v>
      </c>
      <c r="L146" s="91">
        <v>2988</v>
      </c>
      <c r="M146" s="69">
        <v>1</v>
      </c>
      <c r="N146" s="69">
        <v>50</v>
      </c>
      <c r="O146" s="69">
        <v>0</v>
      </c>
      <c r="P146" s="69">
        <v>50</v>
      </c>
      <c r="Q146" s="77">
        <v>150</v>
      </c>
      <c r="R146" s="68">
        <v>1</v>
      </c>
      <c r="S146" s="69">
        <v>2</v>
      </c>
      <c r="T146" s="69">
        <v>1</v>
      </c>
      <c r="U146" s="69">
        <v>1</v>
      </c>
      <c r="V146" s="77">
        <v>3</v>
      </c>
    </row>
    <row r="147" spans="1:22" ht="15.75" customHeight="1" x14ac:dyDescent="0.2">
      <c r="B147" s="8" t="s">
        <v>149</v>
      </c>
      <c r="C147" s="89">
        <v>1</v>
      </c>
      <c r="D147" s="90">
        <v>25</v>
      </c>
      <c r="E147" s="90">
        <v>20</v>
      </c>
      <c r="F147" s="90">
        <v>5</v>
      </c>
      <c r="G147" s="91">
        <v>5</v>
      </c>
      <c r="H147" s="90">
        <v>69</v>
      </c>
      <c r="I147" s="90">
        <v>1030</v>
      </c>
      <c r="J147" s="90">
        <v>223.5</v>
      </c>
      <c r="K147" s="90">
        <v>806.5</v>
      </c>
      <c r="L147" s="91">
        <v>1374</v>
      </c>
      <c r="M147" s="69">
        <v>0</v>
      </c>
      <c r="N147" s="69">
        <v>0</v>
      </c>
      <c r="O147" s="69">
        <v>0</v>
      </c>
      <c r="P147" s="69">
        <v>0</v>
      </c>
      <c r="Q147" s="77">
        <v>0</v>
      </c>
      <c r="R147" s="68">
        <v>0</v>
      </c>
      <c r="S147" s="69">
        <v>0</v>
      </c>
      <c r="T147" s="69">
        <v>0</v>
      </c>
      <c r="U147" s="69">
        <v>0</v>
      </c>
      <c r="V147" s="77">
        <v>0</v>
      </c>
    </row>
    <row r="148" spans="1:22" ht="15.75" customHeight="1" x14ac:dyDescent="0.2">
      <c r="B148" s="8" t="s">
        <v>150</v>
      </c>
      <c r="C148" s="89">
        <v>0</v>
      </c>
      <c r="D148" s="90">
        <v>0</v>
      </c>
      <c r="E148" s="90">
        <v>0</v>
      </c>
      <c r="F148" s="90">
        <v>0</v>
      </c>
      <c r="G148" s="91">
        <v>0</v>
      </c>
      <c r="H148" s="90">
        <v>9</v>
      </c>
      <c r="I148" s="90">
        <v>99</v>
      </c>
      <c r="J148" s="90">
        <v>24.5</v>
      </c>
      <c r="K148" s="90">
        <v>74.5</v>
      </c>
      <c r="L148" s="91">
        <v>212</v>
      </c>
      <c r="M148" s="69">
        <v>0</v>
      </c>
      <c r="N148" s="69">
        <v>0</v>
      </c>
      <c r="O148" s="69">
        <v>0</v>
      </c>
      <c r="P148" s="69">
        <v>0</v>
      </c>
      <c r="Q148" s="77">
        <v>0</v>
      </c>
      <c r="R148" s="68">
        <v>0</v>
      </c>
      <c r="S148" s="69">
        <v>0</v>
      </c>
      <c r="T148" s="69">
        <v>0</v>
      </c>
      <c r="U148" s="69">
        <v>0</v>
      </c>
      <c r="V148" s="77">
        <v>0</v>
      </c>
    </row>
    <row r="149" spans="1:22" ht="15.75" customHeight="1" x14ac:dyDescent="0.2">
      <c r="B149" s="8" t="s">
        <v>151</v>
      </c>
      <c r="C149" s="89">
        <v>0</v>
      </c>
      <c r="D149" s="90">
        <v>0</v>
      </c>
      <c r="E149" s="90">
        <v>0</v>
      </c>
      <c r="F149" s="90">
        <v>0</v>
      </c>
      <c r="G149" s="91">
        <v>0</v>
      </c>
      <c r="H149" s="90">
        <v>26</v>
      </c>
      <c r="I149" s="90">
        <v>984</v>
      </c>
      <c r="J149" s="90">
        <v>256</v>
      </c>
      <c r="K149" s="90">
        <v>728</v>
      </c>
      <c r="L149" s="91">
        <v>1346</v>
      </c>
      <c r="M149" s="69">
        <v>0</v>
      </c>
      <c r="N149" s="69">
        <v>0</v>
      </c>
      <c r="O149" s="69">
        <v>0</v>
      </c>
      <c r="P149" s="69">
        <v>0</v>
      </c>
      <c r="Q149" s="77">
        <v>0</v>
      </c>
      <c r="R149" s="68">
        <v>0</v>
      </c>
      <c r="S149" s="69">
        <v>0</v>
      </c>
      <c r="T149" s="69">
        <v>0</v>
      </c>
      <c r="U149" s="69">
        <v>0</v>
      </c>
      <c r="V149" s="77">
        <v>0</v>
      </c>
    </row>
    <row r="150" spans="1:22" ht="15.75" customHeight="1" x14ac:dyDescent="0.2">
      <c r="A150" s="1" t="s">
        <v>152</v>
      </c>
      <c r="B150" s="8" t="s">
        <v>12</v>
      </c>
      <c r="C150" s="80">
        <v>7</v>
      </c>
      <c r="D150" s="80">
        <v>15.5</v>
      </c>
      <c r="E150" s="80">
        <v>0</v>
      </c>
      <c r="F150" s="80">
        <v>15.5</v>
      </c>
      <c r="G150" s="81">
        <v>99</v>
      </c>
      <c r="H150" s="80">
        <v>0</v>
      </c>
      <c r="I150" s="80">
        <v>0</v>
      </c>
      <c r="J150" s="80">
        <v>0</v>
      </c>
      <c r="K150" s="80">
        <v>0</v>
      </c>
      <c r="L150" s="81">
        <v>0</v>
      </c>
      <c r="M150" s="80">
        <v>0</v>
      </c>
      <c r="N150" s="80">
        <v>0</v>
      </c>
      <c r="O150" s="80">
        <v>0</v>
      </c>
      <c r="P150" s="80">
        <v>0</v>
      </c>
      <c r="Q150" s="81">
        <v>0</v>
      </c>
      <c r="R150" s="79">
        <v>2</v>
      </c>
      <c r="S150" s="80">
        <v>4</v>
      </c>
      <c r="T150" s="80">
        <v>0</v>
      </c>
      <c r="U150" s="80">
        <v>4</v>
      </c>
      <c r="V150" s="81">
        <v>22</v>
      </c>
    </row>
    <row r="151" spans="1:22" ht="15.75" customHeight="1" x14ac:dyDescent="0.2">
      <c r="B151" s="8" t="s">
        <v>153</v>
      </c>
      <c r="C151" s="89">
        <v>3</v>
      </c>
      <c r="D151" s="90">
        <v>3.5</v>
      </c>
      <c r="E151" s="90">
        <v>0</v>
      </c>
      <c r="F151" s="90">
        <v>3.5</v>
      </c>
      <c r="G151" s="91">
        <v>23</v>
      </c>
      <c r="H151" s="90">
        <v>0</v>
      </c>
      <c r="I151" s="90">
        <v>0</v>
      </c>
      <c r="J151" s="90">
        <v>0</v>
      </c>
      <c r="K151" s="90">
        <v>0</v>
      </c>
      <c r="L151" s="91">
        <v>0</v>
      </c>
      <c r="M151" s="69">
        <v>0</v>
      </c>
      <c r="N151" s="69">
        <v>0</v>
      </c>
      <c r="O151" s="69">
        <v>0</v>
      </c>
      <c r="P151" s="69">
        <v>0</v>
      </c>
      <c r="Q151" s="77">
        <v>0</v>
      </c>
      <c r="R151" s="68">
        <v>0</v>
      </c>
      <c r="S151" s="69">
        <v>0</v>
      </c>
      <c r="T151" s="69">
        <v>0</v>
      </c>
      <c r="U151" s="69">
        <v>0</v>
      </c>
      <c r="V151" s="77">
        <v>0</v>
      </c>
    </row>
    <row r="152" spans="1:22" ht="15.75" customHeight="1" x14ac:dyDescent="0.2">
      <c r="B152" s="8" t="s">
        <v>154</v>
      </c>
      <c r="C152" s="89">
        <v>0</v>
      </c>
      <c r="D152" s="90">
        <v>0</v>
      </c>
      <c r="E152" s="90">
        <v>0</v>
      </c>
      <c r="F152" s="90">
        <v>0</v>
      </c>
      <c r="G152" s="91">
        <v>0</v>
      </c>
      <c r="H152" s="90">
        <v>0</v>
      </c>
      <c r="I152" s="90">
        <v>0</v>
      </c>
      <c r="J152" s="90">
        <v>0</v>
      </c>
      <c r="K152" s="90">
        <v>0</v>
      </c>
      <c r="L152" s="91">
        <v>0</v>
      </c>
      <c r="M152" s="69">
        <v>0</v>
      </c>
      <c r="N152" s="69">
        <v>0</v>
      </c>
      <c r="O152" s="69">
        <v>0</v>
      </c>
      <c r="P152" s="69">
        <v>0</v>
      </c>
      <c r="Q152" s="77">
        <v>0</v>
      </c>
      <c r="R152" s="68">
        <v>0</v>
      </c>
      <c r="S152" s="69">
        <v>0</v>
      </c>
      <c r="T152" s="69">
        <v>0</v>
      </c>
      <c r="U152" s="69">
        <v>0</v>
      </c>
      <c r="V152" s="77">
        <v>0</v>
      </c>
    </row>
    <row r="153" spans="1:22" ht="15.75" customHeight="1" x14ac:dyDescent="0.2">
      <c r="B153" s="8" t="s">
        <v>155</v>
      </c>
      <c r="C153" s="89">
        <v>0</v>
      </c>
      <c r="D153" s="90">
        <v>0</v>
      </c>
      <c r="E153" s="90">
        <v>0</v>
      </c>
      <c r="F153" s="90">
        <v>0</v>
      </c>
      <c r="G153" s="91">
        <v>0</v>
      </c>
      <c r="H153" s="90">
        <v>0</v>
      </c>
      <c r="I153" s="90">
        <v>0</v>
      </c>
      <c r="J153" s="90">
        <v>0</v>
      </c>
      <c r="K153" s="90">
        <v>0</v>
      </c>
      <c r="L153" s="91">
        <v>0</v>
      </c>
      <c r="M153" s="69">
        <v>0</v>
      </c>
      <c r="N153" s="69">
        <v>0</v>
      </c>
      <c r="O153" s="69">
        <v>0</v>
      </c>
      <c r="P153" s="69">
        <v>0</v>
      </c>
      <c r="Q153" s="77">
        <v>0</v>
      </c>
      <c r="R153" s="68">
        <v>0</v>
      </c>
      <c r="S153" s="69">
        <v>0</v>
      </c>
      <c r="T153" s="69">
        <v>0</v>
      </c>
      <c r="U153" s="69">
        <v>0</v>
      </c>
      <c r="V153" s="77">
        <v>0</v>
      </c>
    </row>
    <row r="154" spans="1:22" ht="15.75" customHeight="1" x14ac:dyDescent="0.2">
      <c r="B154" s="8" t="s">
        <v>156</v>
      </c>
      <c r="C154" s="89">
        <v>0</v>
      </c>
      <c r="D154" s="90">
        <v>0</v>
      </c>
      <c r="E154" s="90">
        <v>0</v>
      </c>
      <c r="F154" s="90">
        <v>0</v>
      </c>
      <c r="G154" s="91">
        <v>0</v>
      </c>
      <c r="H154" s="90">
        <v>0</v>
      </c>
      <c r="I154" s="90">
        <v>0</v>
      </c>
      <c r="J154" s="90">
        <v>0</v>
      </c>
      <c r="K154" s="90">
        <v>0</v>
      </c>
      <c r="L154" s="91">
        <v>0</v>
      </c>
      <c r="M154" s="69">
        <v>0</v>
      </c>
      <c r="N154" s="69">
        <v>0</v>
      </c>
      <c r="O154" s="69">
        <v>0</v>
      </c>
      <c r="P154" s="69">
        <v>0</v>
      </c>
      <c r="Q154" s="77">
        <v>0</v>
      </c>
      <c r="R154" s="68">
        <v>0</v>
      </c>
      <c r="S154" s="69">
        <v>0</v>
      </c>
      <c r="T154" s="69">
        <v>0</v>
      </c>
      <c r="U154" s="69">
        <v>0</v>
      </c>
      <c r="V154" s="77">
        <v>0</v>
      </c>
    </row>
    <row r="155" spans="1:22" ht="15.75" customHeight="1" x14ac:dyDescent="0.2">
      <c r="B155" s="8" t="s">
        <v>157</v>
      </c>
      <c r="C155" s="89">
        <v>0</v>
      </c>
      <c r="D155" s="90">
        <v>0</v>
      </c>
      <c r="E155" s="90">
        <v>0</v>
      </c>
      <c r="F155" s="90">
        <v>0</v>
      </c>
      <c r="G155" s="91">
        <v>0</v>
      </c>
      <c r="H155" s="90">
        <v>0</v>
      </c>
      <c r="I155" s="90">
        <v>0</v>
      </c>
      <c r="J155" s="90">
        <v>0</v>
      </c>
      <c r="K155" s="90">
        <v>0</v>
      </c>
      <c r="L155" s="91">
        <v>0</v>
      </c>
      <c r="M155" s="69">
        <v>0</v>
      </c>
      <c r="N155" s="69">
        <v>0</v>
      </c>
      <c r="O155" s="69">
        <v>0</v>
      </c>
      <c r="P155" s="69">
        <v>0</v>
      </c>
      <c r="Q155" s="77">
        <v>0</v>
      </c>
      <c r="R155" s="68">
        <v>0</v>
      </c>
      <c r="S155" s="69">
        <v>0</v>
      </c>
      <c r="T155" s="69">
        <v>0</v>
      </c>
      <c r="U155" s="69">
        <v>0</v>
      </c>
      <c r="V155" s="77">
        <v>0</v>
      </c>
    </row>
    <row r="156" spans="1:22" ht="15.75" customHeight="1" x14ac:dyDescent="0.2">
      <c r="B156" s="8" t="s">
        <v>158</v>
      </c>
      <c r="C156" s="89">
        <v>4</v>
      </c>
      <c r="D156" s="90">
        <v>12</v>
      </c>
      <c r="E156" s="90">
        <v>0</v>
      </c>
      <c r="F156" s="90">
        <v>12</v>
      </c>
      <c r="G156" s="91">
        <v>76</v>
      </c>
      <c r="H156" s="90">
        <v>0</v>
      </c>
      <c r="I156" s="90">
        <v>0</v>
      </c>
      <c r="J156" s="90">
        <v>0</v>
      </c>
      <c r="K156" s="90">
        <v>0</v>
      </c>
      <c r="L156" s="91">
        <v>0</v>
      </c>
      <c r="M156" s="69">
        <v>0</v>
      </c>
      <c r="N156" s="69">
        <v>0</v>
      </c>
      <c r="O156" s="69">
        <v>0</v>
      </c>
      <c r="P156" s="69">
        <v>0</v>
      </c>
      <c r="Q156" s="77">
        <v>0</v>
      </c>
      <c r="R156" s="68">
        <v>2</v>
      </c>
      <c r="S156" s="69">
        <v>4</v>
      </c>
      <c r="T156" s="69">
        <v>0</v>
      </c>
      <c r="U156" s="69">
        <v>4</v>
      </c>
      <c r="V156" s="77">
        <v>22</v>
      </c>
    </row>
    <row r="157" spans="1:22" ht="15.75" customHeight="1" x14ac:dyDescent="0.2">
      <c r="B157" s="8" t="s">
        <v>159</v>
      </c>
      <c r="C157" s="89">
        <v>0</v>
      </c>
      <c r="D157" s="90">
        <v>0</v>
      </c>
      <c r="E157" s="90">
        <v>0</v>
      </c>
      <c r="F157" s="90">
        <v>0</v>
      </c>
      <c r="G157" s="91">
        <v>0</v>
      </c>
      <c r="H157" s="90">
        <v>0</v>
      </c>
      <c r="I157" s="90">
        <v>0</v>
      </c>
      <c r="J157" s="90">
        <v>0</v>
      </c>
      <c r="K157" s="90">
        <v>0</v>
      </c>
      <c r="L157" s="91">
        <v>0</v>
      </c>
      <c r="M157" s="69">
        <v>0</v>
      </c>
      <c r="N157" s="69">
        <v>0</v>
      </c>
      <c r="O157" s="69">
        <v>0</v>
      </c>
      <c r="P157" s="69">
        <v>0</v>
      </c>
      <c r="Q157" s="77">
        <v>0</v>
      </c>
      <c r="R157" s="68">
        <v>0</v>
      </c>
      <c r="S157" s="69">
        <v>0</v>
      </c>
      <c r="T157" s="69">
        <v>0</v>
      </c>
      <c r="U157" s="69">
        <v>0</v>
      </c>
      <c r="V157" s="77">
        <v>0</v>
      </c>
    </row>
    <row r="158" spans="1:22" ht="15.75" customHeight="1" x14ac:dyDescent="0.2">
      <c r="B158" s="8" t="s">
        <v>160</v>
      </c>
      <c r="C158" s="89">
        <v>0</v>
      </c>
      <c r="D158" s="90">
        <v>0</v>
      </c>
      <c r="E158" s="90">
        <v>0</v>
      </c>
      <c r="F158" s="90">
        <v>0</v>
      </c>
      <c r="G158" s="91">
        <v>0</v>
      </c>
      <c r="H158" s="90">
        <v>0</v>
      </c>
      <c r="I158" s="90">
        <v>0</v>
      </c>
      <c r="J158" s="90">
        <v>0</v>
      </c>
      <c r="K158" s="90">
        <v>0</v>
      </c>
      <c r="L158" s="91">
        <v>0</v>
      </c>
      <c r="M158" s="69">
        <v>0</v>
      </c>
      <c r="N158" s="69">
        <v>0</v>
      </c>
      <c r="O158" s="69">
        <v>0</v>
      </c>
      <c r="P158" s="69">
        <v>0</v>
      </c>
      <c r="Q158" s="77">
        <v>0</v>
      </c>
      <c r="R158" s="68">
        <v>0</v>
      </c>
      <c r="S158" s="69">
        <v>0</v>
      </c>
      <c r="T158" s="69">
        <v>0</v>
      </c>
      <c r="U158" s="69">
        <v>0</v>
      </c>
      <c r="V158" s="77">
        <v>0</v>
      </c>
    </row>
    <row r="159" spans="1:22" ht="15.75" customHeight="1" x14ac:dyDescent="0.2">
      <c r="A159" s="1" t="s">
        <v>161</v>
      </c>
      <c r="B159" s="8" t="s">
        <v>12</v>
      </c>
      <c r="C159" s="80">
        <v>738</v>
      </c>
      <c r="D159" s="80">
        <v>27614</v>
      </c>
      <c r="E159" s="80">
        <v>1585.6</v>
      </c>
      <c r="F159" s="80">
        <v>26028.39999961853</v>
      </c>
      <c r="G159" s="81">
        <v>105569</v>
      </c>
      <c r="H159" s="80">
        <v>99</v>
      </c>
      <c r="I159" s="80">
        <v>1222</v>
      </c>
      <c r="J159" s="80">
        <v>24.6</v>
      </c>
      <c r="K159" s="80">
        <v>1197.3999996185303</v>
      </c>
      <c r="L159" s="81">
        <v>8567</v>
      </c>
      <c r="M159" s="80">
        <v>0</v>
      </c>
      <c r="N159" s="80">
        <v>0</v>
      </c>
      <c r="O159" s="80">
        <v>0</v>
      </c>
      <c r="P159" s="80">
        <v>0</v>
      </c>
      <c r="Q159" s="81">
        <v>0</v>
      </c>
      <c r="R159" s="79">
        <v>71</v>
      </c>
      <c r="S159" s="80">
        <v>338.5</v>
      </c>
      <c r="T159" s="80">
        <v>19</v>
      </c>
      <c r="U159" s="80">
        <v>319.5</v>
      </c>
      <c r="V159" s="81">
        <v>1380</v>
      </c>
    </row>
    <row r="160" spans="1:22" ht="15.75" customHeight="1" x14ac:dyDescent="0.2">
      <c r="B160" s="8" t="s">
        <v>162</v>
      </c>
      <c r="C160" s="89">
        <v>11</v>
      </c>
      <c r="D160" s="90">
        <v>108.5</v>
      </c>
      <c r="E160" s="90">
        <v>12</v>
      </c>
      <c r="F160" s="90">
        <v>96.5</v>
      </c>
      <c r="G160" s="91">
        <v>617</v>
      </c>
      <c r="H160" s="90">
        <v>0</v>
      </c>
      <c r="I160" s="90">
        <v>0</v>
      </c>
      <c r="J160" s="90">
        <v>0</v>
      </c>
      <c r="K160" s="90">
        <v>0</v>
      </c>
      <c r="L160" s="91">
        <v>0</v>
      </c>
      <c r="M160" s="69">
        <v>0</v>
      </c>
      <c r="N160" s="69">
        <v>0</v>
      </c>
      <c r="O160" s="69">
        <v>0</v>
      </c>
      <c r="P160" s="69">
        <v>0</v>
      </c>
      <c r="Q160" s="77">
        <v>0</v>
      </c>
      <c r="R160" s="68">
        <v>2</v>
      </c>
      <c r="S160" s="69">
        <v>3.5</v>
      </c>
      <c r="T160" s="69">
        <v>0</v>
      </c>
      <c r="U160" s="69">
        <v>3.5</v>
      </c>
      <c r="V160" s="77">
        <v>35</v>
      </c>
    </row>
    <row r="161" spans="1:22" ht="15.75" customHeight="1" x14ac:dyDescent="0.2">
      <c r="B161" s="8" t="s">
        <v>163</v>
      </c>
      <c r="C161" s="89">
        <v>22</v>
      </c>
      <c r="D161" s="90">
        <v>160</v>
      </c>
      <c r="E161" s="90">
        <v>11</v>
      </c>
      <c r="F161" s="90">
        <v>149</v>
      </c>
      <c r="G161" s="91">
        <v>613</v>
      </c>
      <c r="H161" s="90">
        <v>5</v>
      </c>
      <c r="I161" s="90">
        <v>38</v>
      </c>
      <c r="J161" s="90">
        <v>0</v>
      </c>
      <c r="K161" s="90">
        <v>38</v>
      </c>
      <c r="L161" s="91">
        <v>99</v>
      </c>
      <c r="M161" s="69">
        <v>0</v>
      </c>
      <c r="N161" s="69">
        <v>0</v>
      </c>
      <c r="O161" s="69">
        <v>0</v>
      </c>
      <c r="P161" s="69">
        <v>0</v>
      </c>
      <c r="Q161" s="77">
        <v>0</v>
      </c>
      <c r="R161" s="68">
        <v>0</v>
      </c>
      <c r="S161" s="69">
        <v>0</v>
      </c>
      <c r="T161" s="69">
        <v>0</v>
      </c>
      <c r="U161" s="69">
        <v>0</v>
      </c>
      <c r="V161" s="77">
        <v>0</v>
      </c>
    </row>
    <row r="162" spans="1:22" ht="15.75" customHeight="1" x14ac:dyDescent="0.2">
      <c r="B162" s="8" t="s">
        <v>164</v>
      </c>
      <c r="C162" s="89">
        <v>3</v>
      </c>
      <c r="D162" s="90">
        <v>10</v>
      </c>
      <c r="E162" s="90">
        <v>0</v>
      </c>
      <c r="F162" s="90">
        <v>10</v>
      </c>
      <c r="G162" s="91">
        <v>16</v>
      </c>
      <c r="H162" s="90">
        <v>1</v>
      </c>
      <c r="I162" s="90">
        <v>1</v>
      </c>
      <c r="J162" s="90">
        <v>0</v>
      </c>
      <c r="K162" s="90">
        <v>1</v>
      </c>
      <c r="L162" s="91">
        <v>1</v>
      </c>
      <c r="M162" s="69">
        <v>0</v>
      </c>
      <c r="N162" s="69">
        <v>0</v>
      </c>
      <c r="O162" s="69">
        <v>0</v>
      </c>
      <c r="P162" s="69">
        <v>0</v>
      </c>
      <c r="Q162" s="77">
        <v>0</v>
      </c>
      <c r="R162" s="68">
        <v>0</v>
      </c>
      <c r="S162" s="69">
        <v>0</v>
      </c>
      <c r="T162" s="69">
        <v>0</v>
      </c>
      <c r="U162" s="69">
        <v>0</v>
      </c>
      <c r="V162" s="77">
        <v>0</v>
      </c>
    </row>
    <row r="163" spans="1:22" ht="15.75" customHeight="1" x14ac:dyDescent="0.2">
      <c r="B163" s="8" t="s">
        <v>165</v>
      </c>
      <c r="C163" s="89">
        <v>178</v>
      </c>
      <c r="D163" s="90">
        <v>1858.5</v>
      </c>
      <c r="E163" s="90">
        <v>78.599999999999994</v>
      </c>
      <c r="F163" s="90">
        <v>1779.8999996185303</v>
      </c>
      <c r="G163" s="91">
        <v>12278</v>
      </c>
      <c r="H163" s="90">
        <v>86</v>
      </c>
      <c r="I163" s="90">
        <v>1110</v>
      </c>
      <c r="J163" s="90">
        <v>17.600000000000001</v>
      </c>
      <c r="K163" s="90">
        <v>1092.3999996185303</v>
      </c>
      <c r="L163" s="91">
        <v>8155</v>
      </c>
      <c r="M163" s="69">
        <v>0</v>
      </c>
      <c r="N163" s="69">
        <v>0</v>
      </c>
      <c r="O163" s="69">
        <v>0</v>
      </c>
      <c r="P163" s="69">
        <v>0</v>
      </c>
      <c r="Q163" s="77">
        <v>0</v>
      </c>
      <c r="R163" s="68">
        <v>0</v>
      </c>
      <c r="S163" s="69">
        <v>0</v>
      </c>
      <c r="T163" s="69">
        <v>0</v>
      </c>
      <c r="U163" s="69">
        <v>0</v>
      </c>
      <c r="V163" s="77">
        <v>0</v>
      </c>
    </row>
    <row r="164" spans="1:22" ht="15.75" customHeight="1" x14ac:dyDescent="0.2">
      <c r="B164" s="8" t="s">
        <v>166</v>
      </c>
      <c r="C164" s="89">
        <v>35</v>
      </c>
      <c r="D164" s="90">
        <v>528</v>
      </c>
      <c r="E164" s="90">
        <v>13</v>
      </c>
      <c r="F164" s="90">
        <v>515</v>
      </c>
      <c r="G164" s="91">
        <v>2362</v>
      </c>
      <c r="H164" s="90">
        <v>1</v>
      </c>
      <c r="I164" s="90">
        <v>25</v>
      </c>
      <c r="J164" s="90">
        <v>0</v>
      </c>
      <c r="K164" s="90">
        <v>25</v>
      </c>
      <c r="L164" s="91">
        <v>200</v>
      </c>
      <c r="M164" s="69">
        <v>0</v>
      </c>
      <c r="N164" s="69">
        <v>0</v>
      </c>
      <c r="O164" s="69">
        <v>0</v>
      </c>
      <c r="P164" s="69">
        <v>0</v>
      </c>
      <c r="Q164" s="77">
        <v>0</v>
      </c>
      <c r="R164" s="68">
        <v>0</v>
      </c>
      <c r="S164" s="69">
        <v>0</v>
      </c>
      <c r="T164" s="69">
        <v>0</v>
      </c>
      <c r="U164" s="69">
        <v>0</v>
      </c>
      <c r="V164" s="77">
        <v>0</v>
      </c>
    </row>
    <row r="165" spans="1:22" ht="15.75" customHeight="1" x14ac:dyDescent="0.2">
      <c r="B165" s="8" t="s">
        <v>167</v>
      </c>
      <c r="C165" s="89">
        <v>132</v>
      </c>
      <c r="D165" s="90">
        <v>5948</v>
      </c>
      <c r="E165" s="90">
        <v>285</v>
      </c>
      <c r="F165" s="90">
        <v>5663</v>
      </c>
      <c r="G165" s="91">
        <v>26546</v>
      </c>
      <c r="H165" s="90">
        <v>0</v>
      </c>
      <c r="I165" s="90">
        <v>0</v>
      </c>
      <c r="J165" s="90">
        <v>0</v>
      </c>
      <c r="K165" s="90">
        <v>0</v>
      </c>
      <c r="L165" s="91">
        <v>0</v>
      </c>
      <c r="M165" s="69">
        <v>0</v>
      </c>
      <c r="N165" s="69">
        <v>0</v>
      </c>
      <c r="O165" s="69">
        <v>0</v>
      </c>
      <c r="P165" s="69">
        <v>0</v>
      </c>
      <c r="Q165" s="77">
        <v>0</v>
      </c>
      <c r="R165" s="68">
        <v>67</v>
      </c>
      <c r="S165" s="69">
        <v>315</v>
      </c>
      <c r="T165" s="69">
        <v>18</v>
      </c>
      <c r="U165" s="69">
        <v>297</v>
      </c>
      <c r="V165" s="77">
        <v>1262</v>
      </c>
    </row>
    <row r="166" spans="1:22" ht="15.75" customHeight="1" x14ac:dyDescent="0.2">
      <c r="B166" s="8" t="s">
        <v>168</v>
      </c>
      <c r="C166" s="89">
        <v>5</v>
      </c>
      <c r="D166" s="90">
        <v>8</v>
      </c>
      <c r="E166" s="90">
        <v>0</v>
      </c>
      <c r="F166" s="90">
        <v>8</v>
      </c>
      <c r="G166" s="91">
        <v>49</v>
      </c>
      <c r="H166" s="90">
        <v>0</v>
      </c>
      <c r="I166" s="90">
        <v>0</v>
      </c>
      <c r="J166" s="90">
        <v>0</v>
      </c>
      <c r="K166" s="90">
        <v>0</v>
      </c>
      <c r="L166" s="91">
        <v>0</v>
      </c>
      <c r="M166" s="69">
        <v>0</v>
      </c>
      <c r="N166" s="69">
        <v>0</v>
      </c>
      <c r="O166" s="69">
        <v>0</v>
      </c>
      <c r="P166" s="69">
        <v>0</v>
      </c>
      <c r="Q166" s="77">
        <v>0</v>
      </c>
      <c r="R166" s="68">
        <v>0</v>
      </c>
      <c r="S166" s="69">
        <v>0</v>
      </c>
      <c r="T166" s="69">
        <v>0</v>
      </c>
      <c r="U166" s="69">
        <v>0</v>
      </c>
      <c r="V166" s="77">
        <v>0</v>
      </c>
    </row>
    <row r="167" spans="1:22" ht="15.75" customHeight="1" x14ac:dyDescent="0.2">
      <c r="B167" s="8" t="s">
        <v>169</v>
      </c>
      <c r="C167" s="89">
        <v>18</v>
      </c>
      <c r="D167" s="90">
        <v>216</v>
      </c>
      <c r="E167" s="90">
        <v>0</v>
      </c>
      <c r="F167" s="90">
        <v>216</v>
      </c>
      <c r="G167" s="91">
        <v>536</v>
      </c>
      <c r="H167" s="90">
        <v>1</v>
      </c>
      <c r="I167" s="90">
        <v>10</v>
      </c>
      <c r="J167" s="90">
        <v>0</v>
      </c>
      <c r="K167" s="90">
        <v>10</v>
      </c>
      <c r="L167" s="91">
        <v>40</v>
      </c>
      <c r="M167" s="69">
        <v>0</v>
      </c>
      <c r="N167" s="69">
        <v>0</v>
      </c>
      <c r="O167" s="69">
        <v>0</v>
      </c>
      <c r="P167" s="69">
        <v>0</v>
      </c>
      <c r="Q167" s="77">
        <v>0</v>
      </c>
      <c r="R167" s="68">
        <v>0</v>
      </c>
      <c r="S167" s="69">
        <v>0</v>
      </c>
      <c r="T167" s="69">
        <v>0</v>
      </c>
      <c r="U167" s="69">
        <v>0</v>
      </c>
      <c r="V167" s="77">
        <v>0</v>
      </c>
    </row>
    <row r="168" spans="1:22" ht="15.75" customHeight="1" x14ac:dyDescent="0.2">
      <c r="B168" s="8" t="s">
        <v>170</v>
      </c>
      <c r="C168" s="89">
        <v>1</v>
      </c>
      <c r="D168" s="90">
        <v>5</v>
      </c>
      <c r="E168" s="90">
        <v>0</v>
      </c>
      <c r="F168" s="90">
        <v>5</v>
      </c>
      <c r="G168" s="91">
        <v>25</v>
      </c>
      <c r="H168" s="90">
        <v>0</v>
      </c>
      <c r="I168" s="90">
        <v>0</v>
      </c>
      <c r="J168" s="90">
        <v>0</v>
      </c>
      <c r="K168" s="90">
        <v>0</v>
      </c>
      <c r="L168" s="91">
        <v>0</v>
      </c>
      <c r="M168" s="69">
        <v>0</v>
      </c>
      <c r="N168" s="69">
        <v>0</v>
      </c>
      <c r="O168" s="69">
        <v>0</v>
      </c>
      <c r="P168" s="69">
        <v>0</v>
      </c>
      <c r="Q168" s="77">
        <v>0</v>
      </c>
      <c r="R168" s="68">
        <v>0</v>
      </c>
      <c r="S168" s="69">
        <v>0</v>
      </c>
      <c r="T168" s="69">
        <v>0</v>
      </c>
      <c r="U168" s="69">
        <v>0</v>
      </c>
      <c r="V168" s="77">
        <v>0</v>
      </c>
    </row>
    <row r="169" spans="1:22" ht="15.75" customHeight="1" x14ac:dyDescent="0.2">
      <c r="B169" s="8" t="s">
        <v>171</v>
      </c>
      <c r="C169" s="89">
        <v>1</v>
      </c>
      <c r="D169" s="90">
        <v>2</v>
      </c>
      <c r="E169" s="90">
        <v>0</v>
      </c>
      <c r="F169" s="90">
        <v>2</v>
      </c>
      <c r="G169" s="91">
        <v>15</v>
      </c>
      <c r="H169" s="90">
        <v>0</v>
      </c>
      <c r="I169" s="90">
        <v>0</v>
      </c>
      <c r="J169" s="90">
        <v>0</v>
      </c>
      <c r="K169" s="90">
        <v>0</v>
      </c>
      <c r="L169" s="91">
        <v>0</v>
      </c>
      <c r="M169" s="69">
        <v>0</v>
      </c>
      <c r="N169" s="69">
        <v>0</v>
      </c>
      <c r="O169" s="69">
        <v>0</v>
      </c>
      <c r="P169" s="69">
        <v>0</v>
      </c>
      <c r="Q169" s="77">
        <v>0</v>
      </c>
      <c r="R169" s="68">
        <v>0</v>
      </c>
      <c r="S169" s="69">
        <v>0</v>
      </c>
      <c r="T169" s="69">
        <v>0</v>
      </c>
      <c r="U169" s="69">
        <v>0</v>
      </c>
      <c r="V169" s="77">
        <v>0</v>
      </c>
    </row>
    <row r="170" spans="1:22" ht="15.75" customHeight="1" x14ac:dyDescent="0.2">
      <c r="B170" s="8" t="s">
        <v>172</v>
      </c>
      <c r="C170" s="89">
        <v>8</v>
      </c>
      <c r="D170" s="90">
        <v>83</v>
      </c>
      <c r="E170" s="90">
        <v>70</v>
      </c>
      <c r="F170" s="90">
        <v>13</v>
      </c>
      <c r="G170" s="91">
        <v>89</v>
      </c>
      <c r="H170" s="90">
        <v>3</v>
      </c>
      <c r="I170" s="90">
        <v>28</v>
      </c>
      <c r="J170" s="90">
        <v>7</v>
      </c>
      <c r="K170" s="90">
        <v>21</v>
      </c>
      <c r="L170" s="91">
        <v>50</v>
      </c>
      <c r="M170" s="69">
        <v>0</v>
      </c>
      <c r="N170" s="69">
        <v>0</v>
      </c>
      <c r="O170" s="69">
        <v>0</v>
      </c>
      <c r="P170" s="69">
        <v>0</v>
      </c>
      <c r="Q170" s="77">
        <v>0</v>
      </c>
      <c r="R170" s="68">
        <v>1</v>
      </c>
      <c r="S170" s="69">
        <v>3</v>
      </c>
      <c r="T170" s="69">
        <v>1</v>
      </c>
      <c r="U170" s="69">
        <v>2</v>
      </c>
      <c r="V170" s="77">
        <v>15</v>
      </c>
    </row>
    <row r="171" spans="1:22" ht="15.75" customHeight="1" x14ac:dyDescent="0.2">
      <c r="B171" s="8" t="s">
        <v>173</v>
      </c>
      <c r="C171" s="89">
        <v>0</v>
      </c>
      <c r="D171" s="90">
        <v>0</v>
      </c>
      <c r="E171" s="90">
        <v>0</v>
      </c>
      <c r="F171" s="90">
        <v>0</v>
      </c>
      <c r="G171" s="91">
        <v>0</v>
      </c>
      <c r="H171" s="90">
        <v>0</v>
      </c>
      <c r="I171" s="90">
        <v>0</v>
      </c>
      <c r="J171" s="90">
        <v>0</v>
      </c>
      <c r="K171" s="90">
        <v>0</v>
      </c>
      <c r="L171" s="91">
        <v>0</v>
      </c>
      <c r="M171" s="69">
        <v>0</v>
      </c>
      <c r="N171" s="69">
        <v>0</v>
      </c>
      <c r="O171" s="69">
        <v>0</v>
      </c>
      <c r="P171" s="69">
        <v>0</v>
      </c>
      <c r="Q171" s="77">
        <v>0</v>
      </c>
      <c r="R171" s="68">
        <v>0</v>
      </c>
      <c r="S171" s="69">
        <v>0</v>
      </c>
      <c r="T171" s="69">
        <v>0</v>
      </c>
      <c r="U171" s="69">
        <v>0</v>
      </c>
      <c r="V171" s="77">
        <v>0</v>
      </c>
    </row>
    <row r="172" spans="1:22" ht="15.75" customHeight="1" x14ac:dyDescent="0.2">
      <c r="B172" s="8" t="s">
        <v>174</v>
      </c>
      <c r="C172" s="89">
        <v>33</v>
      </c>
      <c r="D172" s="90">
        <v>330</v>
      </c>
      <c r="E172" s="90">
        <v>12</v>
      </c>
      <c r="F172" s="90">
        <v>318</v>
      </c>
      <c r="G172" s="91">
        <v>1108</v>
      </c>
      <c r="H172" s="90">
        <v>0</v>
      </c>
      <c r="I172" s="90">
        <v>0</v>
      </c>
      <c r="J172" s="90">
        <v>0</v>
      </c>
      <c r="K172" s="90">
        <v>0</v>
      </c>
      <c r="L172" s="91">
        <v>0</v>
      </c>
      <c r="M172" s="69">
        <v>0</v>
      </c>
      <c r="N172" s="69">
        <v>0</v>
      </c>
      <c r="O172" s="69">
        <v>0</v>
      </c>
      <c r="P172" s="69">
        <v>0</v>
      </c>
      <c r="Q172" s="77">
        <v>0</v>
      </c>
      <c r="R172" s="68">
        <v>0</v>
      </c>
      <c r="S172" s="69">
        <v>0</v>
      </c>
      <c r="T172" s="69">
        <v>0</v>
      </c>
      <c r="U172" s="69">
        <v>0</v>
      </c>
      <c r="V172" s="77">
        <v>0</v>
      </c>
    </row>
    <row r="173" spans="1:22" ht="15.75" customHeight="1" x14ac:dyDescent="0.2">
      <c r="B173" s="8" t="s">
        <v>175</v>
      </c>
      <c r="C173" s="89">
        <v>278</v>
      </c>
      <c r="D173" s="90">
        <v>18235</v>
      </c>
      <c r="E173" s="90">
        <v>1088</v>
      </c>
      <c r="F173" s="90">
        <v>17147</v>
      </c>
      <c r="G173" s="91">
        <v>61103</v>
      </c>
      <c r="H173" s="90">
        <v>2</v>
      </c>
      <c r="I173" s="90">
        <v>10</v>
      </c>
      <c r="J173" s="90">
        <v>0</v>
      </c>
      <c r="K173" s="90">
        <v>10</v>
      </c>
      <c r="L173" s="91">
        <v>22</v>
      </c>
      <c r="M173" s="69">
        <v>0</v>
      </c>
      <c r="N173" s="69">
        <v>0</v>
      </c>
      <c r="O173" s="69">
        <v>0</v>
      </c>
      <c r="P173" s="69">
        <v>0</v>
      </c>
      <c r="Q173" s="77">
        <v>0</v>
      </c>
      <c r="R173" s="68">
        <v>0</v>
      </c>
      <c r="S173" s="69">
        <v>0</v>
      </c>
      <c r="T173" s="69">
        <v>0</v>
      </c>
      <c r="U173" s="69">
        <v>0</v>
      </c>
      <c r="V173" s="77">
        <v>0</v>
      </c>
    </row>
    <row r="174" spans="1:22" ht="15.75" customHeight="1" x14ac:dyDescent="0.2">
      <c r="B174" s="8" t="s">
        <v>176</v>
      </c>
      <c r="C174" s="89">
        <v>13</v>
      </c>
      <c r="D174" s="90">
        <v>122</v>
      </c>
      <c r="E174" s="90">
        <v>16</v>
      </c>
      <c r="F174" s="90">
        <v>106</v>
      </c>
      <c r="G174" s="91">
        <v>212</v>
      </c>
      <c r="H174" s="90">
        <v>0</v>
      </c>
      <c r="I174" s="90">
        <v>0</v>
      </c>
      <c r="J174" s="90">
        <v>0</v>
      </c>
      <c r="K174" s="90">
        <v>0</v>
      </c>
      <c r="L174" s="91">
        <v>0</v>
      </c>
      <c r="M174" s="69">
        <v>0</v>
      </c>
      <c r="N174" s="69">
        <v>0</v>
      </c>
      <c r="O174" s="69">
        <v>0</v>
      </c>
      <c r="P174" s="69">
        <v>0</v>
      </c>
      <c r="Q174" s="77">
        <v>0</v>
      </c>
      <c r="R174" s="68">
        <v>1</v>
      </c>
      <c r="S174" s="69">
        <v>17</v>
      </c>
      <c r="T174" s="69">
        <v>0</v>
      </c>
      <c r="U174" s="69">
        <v>17</v>
      </c>
      <c r="V174" s="77">
        <v>68</v>
      </c>
    </row>
    <row r="175" spans="1:22" ht="15.75" customHeight="1" x14ac:dyDescent="0.2">
      <c r="A175" s="1" t="s">
        <v>177</v>
      </c>
      <c r="B175" s="8" t="s">
        <v>12</v>
      </c>
      <c r="C175" s="80">
        <v>47</v>
      </c>
      <c r="D175" s="80">
        <v>465</v>
      </c>
      <c r="E175" s="80">
        <v>87</v>
      </c>
      <c r="F175" s="80">
        <v>378</v>
      </c>
      <c r="G175" s="81">
        <v>1820</v>
      </c>
      <c r="H175" s="80">
        <v>1</v>
      </c>
      <c r="I175" s="80">
        <v>1</v>
      </c>
      <c r="J175" s="80">
        <v>0</v>
      </c>
      <c r="K175" s="80">
        <v>1</v>
      </c>
      <c r="L175" s="81">
        <v>7</v>
      </c>
      <c r="M175" s="80">
        <v>0</v>
      </c>
      <c r="N175" s="80">
        <v>0</v>
      </c>
      <c r="O175" s="80">
        <v>0</v>
      </c>
      <c r="P175" s="80">
        <v>0</v>
      </c>
      <c r="Q175" s="81">
        <v>0</v>
      </c>
      <c r="R175" s="79">
        <v>4</v>
      </c>
      <c r="S175" s="80">
        <v>83</v>
      </c>
      <c r="T175" s="80">
        <v>15</v>
      </c>
      <c r="U175" s="80">
        <v>68</v>
      </c>
      <c r="V175" s="81">
        <v>262</v>
      </c>
    </row>
    <row r="176" spans="1:22" ht="15.75" customHeight="1" x14ac:dyDescent="0.2">
      <c r="B176" s="8" t="s">
        <v>178</v>
      </c>
      <c r="C176" s="89">
        <v>0</v>
      </c>
      <c r="D176" s="90">
        <v>0</v>
      </c>
      <c r="E176" s="90">
        <v>0</v>
      </c>
      <c r="F176" s="90">
        <v>0</v>
      </c>
      <c r="G176" s="91">
        <v>0</v>
      </c>
      <c r="H176" s="90">
        <v>1</v>
      </c>
      <c r="I176" s="90">
        <v>1</v>
      </c>
      <c r="J176" s="90">
        <v>0</v>
      </c>
      <c r="K176" s="90">
        <v>1</v>
      </c>
      <c r="L176" s="91">
        <v>7</v>
      </c>
      <c r="M176" s="69">
        <v>0</v>
      </c>
      <c r="N176" s="69">
        <v>0</v>
      </c>
      <c r="O176" s="69">
        <v>0</v>
      </c>
      <c r="P176" s="69">
        <v>0</v>
      </c>
      <c r="Q176" s="77">
        <v>0</v>
      </c>
      <c r="R176" s="68">
        <v>0</v>
      </c>
      <c r="S176" s="69">
        <v>0</v>
      </c>
      <c r="T176" s="69">
        <v>0</v>
      </c>
      <c r="U176" s="69">
        <v>0</v>
      </c>
      <c r="V176" s="77">
        <v>0</v>
      </c>
    </row>
    <row r="177" spans="1:22" ht="15.75" customHeight="1" x14ac:dyDescent="0.2">
      <c r="B177" s="8" t="s">
        <v>179</v>
      </c>
      <c r="C177" s="89">
        <v>2</v>
      </c>
      <c r="D177" s="90">
        <v>15</v>
      </c>
      <c r="E177" s="90">
        <v>4</v>
      </c>
      <c r="F177" s="90">
        <v>11</v>
      </c>
      <c r="G177" s="91">
        <v>60</v>
      </c>
      <c r="H177" s="90">
        <v>0</v>
      </c>
      <c r="I177" s="90">
        <v>0</v>
      </c>
      <c r="J177" s="90">
        <v>0</v>
      </c>
      <c r="K177" s="90">
        <v>0</v>
      </c>
      <c r="L177" s="91">
        <v>0</v>
      </c>
      <c r="M177" s="69">
        <v>0</v>
      </c>
      <c r="N177" s="69">
        <v>0</v>
      </c>
      <c r="O177" s="69">
        <v>0</v>
      </c>
      <c r="P177" s="69">
        <v>0</v>
      </c>
      <c r="Q177" s="77">
        <v>0</v>
      </c>
      <c r="R177" s="68">
        <v>2</v>
      </c>
      <c r="S177" s="69">
        <v>52</v>
      </c>
      <c r="T177" s="69">
        <v>15</v>
      </c>
      <c r="U177" s="69">
        <v>37</v>
      </c>
      <c r="V177" s="77">
        <v>110</v>
      </c>
    </row>
    <row r="178" spans="1:22" ht="15.75" customHeight="1" x14ac:dyDescent="0.2">
      <c r="B178" s="8" t="s">
        <v>180</v>
      </c>
      <c r="C178" s="89">
        <v>0</v>
      </c>
      <c r="D178" s="90">
        <v>0</v>
      </c>
      <c r="E178" s="90">
        <v>0</v>
      </c>
      <c r="F178" s="90">
        <v>0</v>
      </c>
      <c r="G178" s="91">
        <v>0</v>
      </c>
      <c r="H178" s="90">
        <v>0</v>
      </c>
      <c r="I178" s="90">
        <v>0</v>
      </c>
      <c r="J178" s="90">
        <v>0</v>
      </c>
      <c r="K178" s="90">
        <v>0</v>
      </c>
      <c r="L178" s="91">
        <v>0</v>
      </c>
      <c r="M178" s="69">
        <v>0</v>
      </c>
      <c r="N178" s="69">
        <v>0</v>
      </c>
      <c r="O178" s="69">
        <v>0</v>
      </c>
      <c r="P178" s="69">
        <v>0</v>
      </c>
      <c r="Q178" s="77">
        <v>0</v>
      </c>
      <c r="R178" s="68">
        <v>1</v>
      </c>
      <c r="S178" s="69">
        <v>30</v>
      </c>
      <c r="T178" s="69">
        <v>0</v>
      </c>
      <c r="U178" s="69">
        <v>30</v>
      </c>
      <c r="V178" s="77">
        <v>150</v>
      </c>
    </row>
    <row r="179" spans="1:22" ht="15.75" customHeight="1" x14ac:dyDescent="0.2">
      <c r="B179" s="8" t="s">
        <v>181</v>
      </c>
      <c r="C179" s="89">
        <v>0</v>
      </c>
      <c r="D179" s="90">
        <v>0</v>
      </c>
      <c r="E179" s="90">
        <v>0</v>
      </c>
      <c r="F179" s="90">
        <v>0</v>
      </c>
      <c r="G179" s="91">
        <v>0</v>
      </c>
      <c r="H179" s="90">
        <v>0</v>
      </c>
      <c r="I179" s="90">
        <v>0</v>
      </c>
      <c r="J179" s="90">
        <v>0</v>
      </c>
      <c r="K179" s="90">
        <v>0</v>
      </c>
      <c r="L179" s="91">
        <v>0</v>
      </c>
      <c r="M179" s="69">
        <v>0</v>
      </c>
      <c r="N179" s="69">
        <v>0</v>
      </c>
      <c r="O179" s="69">
        <v>0</v>
      </c>
      <c r="P179" s="69">
        <v>0</v>
      </c>
      <c r="Q179" s="77">
        <v>0</v>
      </c>
      <c r="R179" s="68">
        <v>1</v>
      </c>
      <c r="S179" s="69">
        <v>1</v>
      </c>
      <c r="T179" s="69">
        <v>0</v>
      </c>
      <c r="U179" s="69">
        <v>1</v>
      </c>
      <c r="V179" s="77">
        <v>2</v>
      </c>
    </row>
    <row r="180" spans="1:22" ht="15.75" customHeight="1" x14ac:dyDescent="0.2">
      <c r="B180" s="8" t="s">
        <v>182</v>
      </c>
      <c r="C180" s="89">
        <v>39</v>
      </c>
      <c r="D180" s="90">
        <v>437</v>
      </c>
      <c r="E180" s="90">
        <v>81</v>
      </c>
      <c r="F180" s="90">
        <v>356</v>
      </c>
      <c r="G180" s="91">
        <v>1689</v>
      </c>
      <c r="H180" s="90">
        <v>0</v>
      </c>
      <c r="I180" s="90">
        <v>0</v>
      </c>
      <c r="J180" s="90">
        <v>0</v>
      </c>
      <c r="K180" s="90">
        <v>0</v>
      </c>
      <c r="L180" s="91">
        <v>0</v>
      </c>
      <c r="M180" s="69">
        <v>0</v>
      </c>
      <c r="N180" s="69">
        <v>0</v>
      </c>
      <c r="O180" s="69">
        <v>0</v>
      </c>
      <c r="P180" s="69">
        <v>0</v>
      </c>
      <c r="Q180" s="77">
        <v>0</v>
      </c>
      <c r="R180" s="68">
        <v>0</v>
      </c>
      <c r="S180" s="69">
        <v>0</v>
      </c>
      <c r="T180" s="69">
        <v>0</v>
      </c>
      <c r="U180" s="69">
        <v>0</v>
      </c>
      <c r="V180" s="77">
        <v>0</v>
      </c>
    </row>
    <row r="181" spans="1:22" ht="15.75" customHeight="1" x14ac:dyDescent="0.2">
      <c r="B181" s="8" t="s">
        <v>183</v>
      </c>
      <c r="C181" s="89">
        <v>0</v>
      </c>
      <c r="D181" s="90">
        <v>0</v>
      </c>
      <c r="E181" s="90">
        <v>0</v>
      </c>
      <c r="F181" s="90">
        <v>0</v>
      </c>
      <c r="G181" s="91">
        <v>0</v>
      </c>
      <c r="H181" s="90">
        <v>0</v>
      </c>
      <c r="I181" s="90">
        <v>0</v>
      </c>
      <c r="J181" s="90">
        <v>0</v>
      </c>
      <c r="K181" s="90">
        <v>0</v>
      </c>
      <c r="L181" s="91">
        <v>0</v>
      </c>
      <c r="M181" s="69">
        <v>0</v>
      </c>
      <c r="N181" s="69">
        <v>0</v>
      </c>
      <c r="O181" s="69">
        <v>0</v>
      </c>
      <c r="P181" s="69">
        <v>0</v>
      </c>
      <c r="Q181" s="77">
        <v>0</v>
      </c>
      <c r="R181" s="68">
        <v>0</v>
      </c>
      <c r="S181" s="69">
        <v>0</v>
      </c>
      <c r="T181" s="69">
        <v>0</v>
      </c>
      <c r="U181" s="69">
        <v>0</v>
      </c>
      <c r="V181" s="77">
        <v>0</v>
      </c>
    </row>
    <row r="182" spans="1:22" ht="15.75" customHeight="1" x14ac:dyDescent="0.2">
      <c r="B182" s="8" t="s">
        <v>184</v>
      </c>
      <c r="C182" s="89">
        <v>6</v>
      </c>
      <c r="D182" s="90">
        <v>13</v>
      </c>
      <c r="E182" s="90">
        <v>2</v>
      </c>
      <c r="F182" s="90">
        <v>11</v>
      </c>
      <c r="G182" s="91">
        <v>71</v>
      </c>
      <c r="H182" s="90">
        <v>0</v>
      </c>
      <c r="I182" s="90">
        <v>0</v>
      </c>
      <c r="J182" s="90">
        <v>0</v>
      </c>
      <c r="K182" s="90">
        <v>0</v>
      </c>
      <c r="L182" s="91">
        <v>0</v>
      </c>
      <c r="M182" s="69">
        <v>0</v>
      </c>
      <c r="N182" s="69">
        <v>0</v>
      </c>
      <c r="O182" s="69">
        <v>0</v>
      </c>
      <c r="P182" s="69">
        <v>0</v>
      </c>
      <c r="Q182" s="77">
        <v>0</v>
      </c>
      <c r="R182" s="68">
        <v>0</v>
      </c>
      <c r="S182" s="69">
        <v>0</v>
      </c>
      <c r="T182" s="69">
        <v>0</v>
      </c>
      <c r="U182" s="69">
        <v>0</v>
      </c>
      <c r="V182" s="77">
        <v>0</v>
      </c>
    </row>
    <row r="183" spans="1:22" ht="15.75" customHeight="1" x14ac:dyDescent="0.2">
      <c r="B183" s="8" t="s">
        <v>185</v>
      </c>
      <c r="C183" s="89">
        <v>0</v>
      </c>
      <c r="D183" s="90">
        <v>0</v>
      </c>
      <c r="E183" s="90">
        <v>0</v>
      </c>
      <c r="F183" s="90">
        <v>0</v>
      </c>
      <c r="G183" s="91">
        <v>0</v>
      </c>
      <c r="H183" s="90">
        <v>0</v>
      </c>
      <c r="I183" s="90">
        <v>0</v>
      </c>
      <c r="J183" s="90">
        <v>0</v>
      </c>
      <c r="K183" s="90">
        <v>0</v>
      </c>
      <c r="L183" s="91">
        <v>0</v>
      </c>
      <c r="M183" s="69">
        <v>0</v>
      </c>
      <c r="N183" s="69">
        <v>0</v>
      </c>
      <c r="O183" s="69">
        <v>0</v>
      </c>
      <c r="P183" s="69">
        <v>0</v>
      </c>
      <c r="Q183" s="77">
        <v>0</v>
      </c>
      <c r="R183" s="68">
        <v>0</v>
      </c>
      <c r="S183" s="69">
        <v>0</v>
      </c>
      <c r="T183" s="69">
        <v>0</v>
      </c>
      <c r="U183" s="69">
        <v>0</v>
      </c>
      <c r="V183" s="77">
        <v>0</v>
      </c>
    </row>
    <row r="184" spans="1:22" ht="15.75" customHeight="1" x14ac:dyDescent="0.2">
      <c r="A184" s="1" t="s">
        <v>186</v>
      </c>
      <c r="B184" s="8" t="s">
        <v>12</v>
      </c>
      <c r="C184" s="80">
        <v>2</v>
      </c>
      <c r="D184" s="80">
        <v>6</v>
      </c>
      <c r="E184" s="80">
        <v>0</v>
      </c>
      <c r="F184" s="80">
        <v>6</v>
      </c>
      <c r="G184" s="81">
        <v>45</v>
      </c>
      <c r="H184" s="80">
        <v>0</v>
      </c>
      <c r="I184" s="80">
        <v>0</v>
      </c>
      <c r="J184" s="80">
        <v>0</v>
      </c>
      <c r="K184" s="80">
        <v>0</v>
      </c>
      <c r="L184" s="81">
        <v>0</v>
      </c>
      <c r="M184" s="80">
        <v>0</v>
      </c>
      <c r="N184" s="80">
        <v>0</v>
      </c>
      <c r="O184" s="80">
        <v>0</v>
      </c>
      <c r="P184" s="80">
        <v>0</v>
      </c>
      <c r="Q184" s="81">
        <v>0</v>
      </c>
      <c r="R184" s="79">
        <v>30</v>
      </c>
      <c r="S184" s="80">
        <v>46</v>
      </c>
      <c r="T184" s="80">
        <v>0.7</v>
      </c>
      <c r="U184" s="80">
        <v>45.300000190734863</v>
      </c>
      <c r="V184" s="81">
        <v>144</v>
      </c>
    </row>
    <row r="185" spans="1:22" ht="15.75" customHeight="1" x14ac:dyDescent="0.2">
      <c r="B185" s="8" t="s">
        <v>187</v>
      </c>
      <c r="C185" s="89">
        <v>1</v>
      </c>
      <c r="D185" s="90">
        <v>5</v>
      </c>
      <c r="E185" s="90">
        <v>0</v>
      </c>
      <c r="F185" s="90">
        <v>5</v>
      </c>
      <c r="G185" s="91">
        <v>40</v>
      </c>
      <c r="H185" s="90">
        <v>0</v>
      </c>
      <c r="I185" s="90">
        <v>0</v>
      </c>
      <c r="J185" s="90">
        <v>0</v>
      </c>
      <c r="K185" s="90">
        <v>0</v>
      </c>
      <c r="L185" s="91">
        <v>0</v>
      </c>
      <c r="M185" s="69">
        <v>0</v>
      </c>
      <c r="N185" s="69">
        <v>0</v>
      </c>
      <c r="O185" s="69">
        <v>0</v>
      </c>
      <c r="P185" s="69">
        <v>0</v>
      </c>
      <c r="Q185" s="77">
        <v>0</v>
      </c>
      <c r="R185" s="68">
        <v>0</v>
      </c>
      <c r="S185" s="69">
        <v>0</v>
      </c>
      <c r="T185" s="69">
        <v>0</v>
      </c>
      <c r="U185" s="69">
        <v>0</v>
      </c>
      <c r="V185" s="77">
        <v>0</v>
      </c>
    </row>
    <row r="186" spans="1:22" ht="15.75" customHeight="1" x14ac:dyDescent="0.2">
      <c r="B186" s="8" t="s">
        <v>188</v>
      </c>
      <c r="C186" s="89">
        <v>0</v>
      </c>
      <c r="D186" s="90">
        <v>0</v>
      </c>
      <c r="E186" s="90">
        <v>0</v>
      </c>
      <c r="F186" s="90">
        <v>0</v>
      </c>
      <c r="G186" s="91">
        <v>0</v>
      </c>
      <c r="H186" s="90">
        <v>0</v>
      </c>
      <c r="I186" s="90">
        <v>0</v>
      </c>
      <c r="J186" s="90">
        <v>0</v>
      </c>
      <c r="K186" s="90">
        <v>0</v>
      </c>
      <c r="L186" s="91">
        <v>0</v>
      </c>
      <c r="M186" s="69">
        <v>0</v>
      </c>
      <c r="N186" s="69">
        <v>0</v>
      </c>
      <c r="O186" s="69">
        <v>0</v>
      </c>
      <c r="P186" s="69">
        <v>0</v>
      </c>
      <c r="Q186" s="77">
        <v>0</v>
      </c>
      <c r="R186" s="68">
        <v>0</v>
      </c>
      <c r="S186" s="69">
        <v>0</v>
      </c>
      <c r="T186" s="69">
        <v>0</v>
      </c>
      <c r="U186" s="69">
        <v>0</v>
      </c>
      <c r="V186" s="77">
        <v>0</v>
      </c>
    </row>
    <row r="187" spans="1:22" ht="15.75" customHeight="1" x14ac:dyDescent="0.2">
      <c r="B187" s="8" t="s">
        <v>189</v>
      </c>
      <c r="C187" s="89">
        <v>0</v>
      </c>
      <c r="D187" s="90">
        <v>0</v>
      </c>
      <c r="E187" s="90">
        <v>0</v>
      </c>
      <c r="F187" s="90">
        <v>0</v>
      </c>
      <c r="G187" s="91">
        <v>0</v>
      </c>
      <c r="H187" s="90">
        <v>0</v>
      </c>
      <c r="I187" s="90">
        <v>0</v>
      </c>
      <c r="J187" s="90">
        <v>0</v>
      </c>
      <c r="K187" s="90">
        <v>0</v>
      </c>
      <c r="L187" s="91">
        <v>0</v>
      </c>
      <c r="M187" s="69">
        <v>0</v>
      </c>
      <c r="N187" s="69">
        <v>0</v>
      </c>
      <c r="O187" s="69">
        <v>0</v>
      </c>
      <c r="P187" s="69">
        <v>0</v>
      </c>
      <c r="Q187" s="77">
        <v>0</v>
      </c>
      <c r="R187" s="68">
        <v>0</v>
      </c>
      <c r="S187" s="69">
        <v>0</v>
      </c>
      <c r="T187" s="69">
        <v>0</v>
      </c>
      <c r="U187" s="69">
        <v>0</v>
      </c>
      <c r="V187" s="77">
        <v>0</v>
      </c>
    </row>
    <row r="188" spans="1:22" ht="15.75" customHeight="1" x14ac:dyDescent="0.2">
      <c r="B188" s="8" t="s">
        <v>190</v>
      </c>
      <c r="C188" s="89">
        <v>1</v>
      </c>
      <c r="D188" s="90">
        <v>1</v>
      </c>
      <c r="E188" s="90">
        <v>0</v>
      </c>
      <c r="F188" s="90">
        <v>1</v>
      </c>
      <c r="G188" s="91">
        <v>5</v>
      </c>
      <c r="H188" s="90">
        <v>0</v>
      </c>
      <c r="I188" s="90">
        <v>0</v>
      </c>
      <c r="J188" s="90">
        <v>0</v>
      </c>
      <c r="K188" s="90">
        <v>0</v>
      </c>
      <c r="L188" s="91">
        <v>0</v>
      </c>
      <c r="M188" s="69">
        <v>0</v>
      </c>
      <c r="N188" s="69">
        <v>0</v>
      </c>
      <c r="O188" s="69">
        <v>0</v>
      </c>
      <c r="P188" s="69">
        <v>0</v>
      </c>
      <c r="Q188" s="77">
        <v>0</v>
      </c>
      <c r="R188" s="68">
        <v>30</v>
      </c>
      <c r="S188" s="69">
        <v>46</v>
      </c>
      <c r="T188" s="69">
        <v>0.7</v>
      </c>
      <c r="U188" s="69">
        <v>45.300000190734863</v>
      </c>
      <c r="V188" s="77">
        <v>144</v>
      </c>
    </row>
    <row r="189" spans="1:22" ht="15.75" customHeight="1" x14ac:dyDescent="0.2">
      <c r="B189" s="8" t="s">
        <v>191</v>
      </c>
      <c r="C189" s="89">
        <v>0</v>
      </c>
      <c r="D189" s="90">
        <v>0</v>
      </c>
      <c r="E189" s="90">
        <v>0</v>
      </c>
      <c r="F189" s="90">
        <v>0</v>
      </c>
      <c r="G189" s="91">
        <v>0</v>
      </c>
      <c r="H189" s="90">
        <v>0</v>
      </c>
      <c r="I189" s="90">
        <v>0</v>
      </c>
      <c r="J189" s="90">
        <v>0</v>
      </c>
      <c r="K189" s="90">
        <v>0</v>
      </c>
      <c r="L189" s="91">
        <v>0</v>
      </c>
      <c r="M189" s="69">
        <v>0</v>
      </c>
      <c r="N189" s="69">
        <v>0</v>
      </c>
      <c r="O189" s="69">
        <v>0</v>
      </c>
      <c r="P189" s="69">
        <v>0</v>
      </c>
      <c r="Q189" s="77">
        <v>0</v>
      </c>
      <c r="R189" s="68">
        <v>0</v>
      </c>
      <c r="S189" s="69">
        <v>0</v>
      </c>
      <c r="T189" s="69">
        <v>0</v>
      </c>
      <c r="U189" s="69">
        <v>0</v>
      </c>
      <c r="V189" s="77">
        <v>0</v>
      </c>
    </row>
    <row r="190" spans="1:22" ht="15.75" customHeight="1" x14ac:dyDescent="0.2">
      <c r="A190" s="1" t="s">
        <v>192</v>
      </c>
      <c r="B190" s="8" t="s">
        <v>12</v>
      </c>
      <c r="C190" s="80">
        <v>537</v>
      </c>
      <c r="D190" s="80">
        <v>12809.8</v>
      </c>
      <c r="E190" s="80">
        <v>1250</v>
      </c>
      <c r="F190" s="80">
        <v>11559.800000011921</v>
      </c>
      <c r="G190" s="81">
        <v>31427</v>
      </c>
      <c r="H190" s="80">
        <v>510</v>
      </c>
      <c r="I190" s="80">
        <v>17072.5</v>
      </c>
      <c r="J190" s="80">
        <v>2645</v>
      </c>
      <c r="K190" s="80">
        <v>14427.5</v>
      </c>
      <c r="L190" s="81">
        <v>31952.25</v>
      </c>
      <c r="M190" s="80">
        <v>8</v>
      </c>
      <c r="N190" s="80">
        <v>156</v>
      </c>
      <c r="O190" s="80">
        <v>30</v>
      </c>
      <c r="P190" s="80">
        <v>126</v>
      </c>
      <c r="Q190" s="81">
        <v>391</v>
      </c>
      <c r="R190" s="79">
        <v>45</v>
      </c>
      <c r="S190" s="80">
        <v>674</v>
      </c>
      <c r="T190" s="80">
        <v>30</v>
      </c>
      <c r="U190" s="80">
        <v>644</v>
      </c>
      <c r="V190" s="81">
        <v>2467</v>
      </c>
    </row>
    <row r="191" spans="1:22" ht="15.75" customHeight="1" x14ac:dyDescent="0.2">
      <c r="B191" s="8" t="s">
        <v>193</v>
      </c>
      <c r="C191" s="89">
        <v>6</v>
      </c>
      <c r="D191" s="90">
        <v>50</v>
      </c>
      <c r="E191" s="90">
        <v>0</v>
      </c>
      <c r="F191" s="90">
        <v>50</v>
      </c>
      <c r="G191" s="91">
        <v>155</v>
      </c>
      <c r="H191" s="90">
        <v>55</v>
      </c>
      <c r="I191" s="90">
        <v>379</v>
      </c>
      <c r="J191" s="90">
        <v>33</v>
      </c>
      <c r="K191" s="90">
        <v>346</v>
      </c>
      <c r="L191" s="91">
        <v>898</v>
      </c>
      <c r="M191" s="69">
        <v>0</v>
      </c>
      <c r="N191" s="69">
        <v>0</v>
      </c>
      <c r="O191" s="69">
        <v>0</v>
      </c>
      <c r="P191" s="69">
        <v>0</v>
      </c>
      <c r="Q191" s="77">
        <v>0</v>
      </c>
      <c r="R191" s="68">
        <v>0</v>
      </c>
      <c r="S191" s="69">
        <v>0</v>
      </c>
      <c r="T191" s="69">
        <v>0</v>
      </c>
      <c r="U191" s="69">
        <v>0</v>
      </c>
      <c r="V191" s="77">
        <v>0</v>
      </c>
    </row>
    <row r="192" spans="1:22" ht="15.75" customHeight="1" x14ac:dyDescent="0.2">
      <c r="B192" s="8" t="s">
        <v>194</v>
      </c>
      <c r="C192" s="89">
        <v>2</v>
      </c>
      <c r="D192" s="90">
        <v>15</v>
      </c>
      <c r="E192" s="90">
        <v>10</v>
      </c>
      <c r="F192" s="90">
        <v>5</v>
      </c>
      <c r="G192" s="91">
        <v>20</v>
      </c>
      <c r="H192" s="90">
        <v>19</v>
      </c>
      <c r="I192" s="90">
        <v>80</v>
      </c>
      <c r="J192" s="90">
        <v>1</v>
      </c>
      <c r="K192" s="90">
        <v>79</v>
      </c>
      <c r="L192" s="91">
        <v>178</v>
      </c>
      <c r="M192" s="69">
        <v>0</v>
      </c>
      <c r="N192" s="69">
        <v>0</v>
      </c>
      <c r="O192" s="69">
        <v>0</v>
      </c>
      <c r="P192" s="69">
        <v>0</v>
      </c>
      <c r="Q192" s="77">
        <v>0</v>
      </c>
      <c r="R192" s="68">
        <v>1</v>
      </c>
      <c r="S192" s="69">
        <v>8</v>
      </c>
      <c r="T192" s="69">
        <v>0</v>
      </c>
      <c r="U192" s="69">
        <v>8</v>
      </c>
      <c r="V192" s="77">
        <v>32</v>
      </c>
    </row>
    <row r="193" spans="1:22" ht="15.75" customHeight="1" x14ac:dyDescent="0.2">
      <c r="B193" s="8" t="s">
        <v>195</v>
      </c>
      <c r="C193" s="89">
        <v>27</v>
      </c>
      <c r="D193" s="90">
        <v>218.5</v>
      </c>
      <c r="E193" s="90">
        <v>20.5</v>
      </c>
      <c r="F193" s="90">
        <v>198</v>
      </c>
      <c r="G193" s="91">
        <v>843</v>
      </c>
      <c r="H193" s="90">
        <v>36</v>
      </c>
      <c r="I193" s="90">
        <v>398.5</v>
      </c>
      <c r="J193" s="90">
        <v>15</v>
      </c>
      <c r="K193" s="90">
        <v>383.5</v>
      </c>
      <c r="L193" s="91">
        <v>872</v>
      </c>
      <c r="M193" s="69">
        <v>0</v>
      </c>
      <c r="N193" s="69">
        <v>0</v>
      </c>
      <c r="O193" s="69">
        <v>0</v>
      </c>
      <c r="P193" s="69">
        <v>0</v>
      </c>
      <c r="Q193" s="77">
        <v>0</v>
      </c>
      <c r="R193" s="68">
        <v>2</v>
      </c>
      <c r="S193" s="69">
        <v>2</v>
      </c>
      <c r="T193" s="69">
        <v>0</v>
      </c>
      <c r="U193" s="69">
        <v>2</v>
      </c>
      <c r="V193" s="77">
        <v>28</v>
      </c>
    </row>
    <row r="194" spans="1:22" ht="15.75" customHeight="1" x14ac:dyDescent="0.2">
      <c r="B194" s="8" t="s">
        <v>196</v>
      </c>
      <c r="C194" s="89">
        <v>71</v>
      </c>
      <c r="D194" s="90">
        <v>1514</v>
      </c>
      <c r="E194" s="90">
        <v>72</v>
      </c>
      <c r="F194" s="90">
        <v>1442</v>
      </c>
      <c r="G194" s="91">
        <v>4396</v>
      </c>
      <c r="H194" s="90">
        <v>9</v>
      </c>
      <c r="I194" s="90">
        <v>51</v>
      </c>
      <c r="J194" s="90">
        <v>0</v>
      </c>
      <c r="K194" s="90">
        <v>51</v>
      </c>
      <c r="L194" s="91">
        <v>146</v>
      </c>
      <c r="M194" s="69">
        <v>0</v>
      </c>
      <c r="N194" s="69">
        <v>0</v>
      </c>
      <c r="O194" s="69">
        <v>0</v>
      </c>
      <c r="P194" s="69">
        <v>0</v>
      </c>
      <c r="Q194" s="77">
        <v>0</v>
      </c>
      <c r="R194" s="68">
        <v>5</v>
      </c>
      <c r="S194" s="69">
        <v>45</v>
      </c>
      <c r="T194" s="69">
        <v>1</v>
      </c>
      <c r="U194" s="69">
        <v>44</v>
      </c>
      <c r="V194" s="77">
        <v>190</v>
      </c>
    </row>
    <row r="195" spans="1:22" ht="15.75" customHeight="1" x14ac:dyDescent="0.2">
      <c r="B195" s="8" t="s">
        <v>197</v>
      </c>
      <c r="C195" s="89">
        <v>50</v>
      </c>
      <c r="D195" s="90">
        <v>695.8</v>
      </c>
      <c r="E195" s="90">
        <v>115</v>
      </c>
      <c r="F195" s="90">
        <v>580.80000001192093</v>
      </c>
      <c r="G195" s="91">
        <v>2487</v>
      </c>
      <c r="H195" s="90">
        <v>36</v>
      </c>
      <c r="I195" s="90">
        <v>594</v>
      </c>
      <c r="J195" s="90">
        <v>64</v>
      </c>
      <c r="K195" s="90">
        <v>530</v>
      </c>
      <c r="L195" s="91">
        <v>1149</v>
      </c>
      <c r="M195" s="69">
        <v>4</v>
      </c>
      <c r="N195" s="69">
        <v>69</v>
      </c>
      <c r="O195" s="69">
        <v>25</v>
      </c>
      <c r="P195" s="69">
        <v>44</v>
      </c>
      <c r="Q195" s="77">
        <v>162</v>
      </c>
      <c r="R195" s="68">
        <v>13</v>
      </c>
      <c r="S195" s="69">
        <v>191</v>
      </c>
      <c r="T195" s="69">
        <v>13</v>
      </c>
      <c r="U195" s="69">
        <v>178</v>
      </c>
      <c r="V195" s="77">
        <v>847</v>
      </c>
    </row>
    <row r="196" spans="1:22" ht="15.75" customHeight="1" x14ac:dyDescent="0.2">
      <c r="B196" s="8" t="s">
        <v>198</v>
      </c>
      <c r="C196" s="89">
        <v>24</v>
      </c>
      <c r="D196" s="90">
        <v>315</v>
      </c>
      <c r="E196" s="90">
        <v>37</v>
      </c>
      <c r="F196" s="90">
        <v>278</v>
      </c>
      <c r="G196" s="91">
        <v>1092</v>
      </c>
      <c r="H196" s="90">
        <v>3</v>
      </c>
      <c r="I196" s="90">
        <v>20</v>
      </c>
      <c r="J196" s="90">
        <v>5</v>
      </c>
      <c r="K196" s="90">
        <v>15</v>
      </c>
      <c r="L196" s="91">
        <v>43</v>
      </c>
      <c r="M196" s="69">
        <v>0</v>
      </c>
      <c r="N196" s="69">
        <v>0</v>
      </c>
      <c r="O196" s="69">
        <v>0</v>
      </c>
      <c r="P196" s="69">
        <v>0</v>
      </c>
      <c r="Q196" s="77">
        <v>0</v>
      </c>
      <c r="R196" s="68">
        <v>0</v>
      </c>
      <c r="S196" s="69">
        <v>0</v>
      </c>
      <c r="T196" s="69">
        <v>0</v>
      </c>
      <c r="U196" s="69">
        <v>0</v>
      </c>
      <c r="V196" s="77">
        <v>0</v>
      </c>
    </row>
    <row r="197" spans="1:22" ht="15.75" customHeight="1" x14ac:dyDescent="0.2">
      <c r="B197" s="8" t="s">
        <v>199</v>
      </c>
      <c r="C197" s="89">
        <v>0</v>
      </c>
      <c r="D197" s="90">
        <v>0</v>
      </c>
      <c r="E197" s="90">
        <v>0</v>
      </c>
      <c r="F197" s="90">
        <v>0</v>
      </c>
      <c r="G197" s="91">
        <v>0</v>
      </c>
      <c r="H197" s="90">
        <v>8</v>
      </c>
      <c r="I197" s="90">
        <v>60</v>
      </c>
      <c r="J197" s="90">
        <v>0</v>
      </c>
      <c r="K197" s="90">
        <v>60</v>
      </c>
      <c r="L197" s="91">
        <v>171</v>
      </c>
      <c r="M197" s="69">
        <v>0</v>
      </c>
      <c r="N197" s="69">
        <v>0</v>
      </c>
      <c r="O197" s="69">
        <v>0</v>
      </c>
      <c r="P197" s="69">
        <v>0</v>
      </c>
      <c r="Q197" s="77">
        <v>0</v>
      </c>
      <c r="R197" s="68">
        <v>0</v>
      </c>
      <c r="S197" s="69">
        <v>0</v>
      </c>
      <c r="T197" s="69">
        <v>0</v>
      </c>
      <c r="U197" s="69">
        <v>0</v>
      </c>
      <c r="V197" s="77">
        <v>0</v>
      </c>
    </row>
    <row r="198" spans="1:22" ht="15.75" customHeight="1" x14ac:dyDescent="0.2">
      <c r="B198" s="8" t="s">
        <v>200</v>
      </c>
      <c r="C198" s="89">
        <v>45</v>
      </c>
      <c r="D198" s="90">
        <v>645</v>
      </c>
      <c r="E198" s="90">
        <v>15</v>
      </c>
      <c r="F198" s="90">
        <v>630</v>
      </c>
      <c r="G198" s="91">
        <v>2225</v>
      </c>
      <c r="H198" s="90">
        <v>29</v>
      </c>
      <c r="I198" s="90">
        <v>778</v>
      </c>
      <c r="J198" s="90">
        <v>70</v>
      </c>
      <c r="K198" s="90">
        <v>708</v>
      </c>
      <c r="L198" s="91">
        <v>2630</v>
      </c>
      <c r="M198" s="69">
        <v>0</v>
      </c>
      <c r="N198" s="69">
        <v>0</v>
      </c>
      <c r="O198" s="69">
        <v>0</v>
      </c>
      <c r="P198" s="69">
        <v>0</v>
      </c>
      <c r="Q198" s="77">
        <v>0</v>
      </c>
      <c r="R198" s="68">
        <v>0</v>
      </c>
      <c r="S198" s="69">
        <v>0</v>
      </c>
      <c r="T198" s="69">
        <v>0</v>
      </c>
      <c r="U198" s="69">
        <v>0</v>
      </c>
      <c r="V198" s="77">
        <v>0</v>
      </c>
    </row>
    <row r="199" spans="1:22" ht="15.75" customHeight="1" x14ac:dyDescent="0.2">
      <c r="B199" s="8" t="s">
        <v>201</v>
      </c>
      <c r="C199" s="89">
        <v>143</v>
      </c>
      <c r="D199" s="90">
        <v>5577</v>
      </c>
      <c r="E199" s="90">
        <v>378</v>
      </c>
      <c r="F199" s="90">
        <v>5199</v>
      </c>
      <c r="G199" s="91">
        <v>13612.5</v>
      </c>
      <c r="H199" s="90">
        <v>23</v>
      </c>
      <c r="I199" s="90">
        <v>586</v>
      </c>
      <c r="J199" s="90">
        <v>94</v>
      </c>
      <c r="K199" s="90">
        <v>492</v>
      </c>
      <c r="L199" s="91">
        <v>1162</v>
      </c>
      <c r="M199" s="69">
        <v>1</v>
      </c>
      <c r="N199" s="69">
        <v>80</v>
      </c>
      <c r="O199" s="69">
        <v>5</v>
      </c>
      <c r="P199" s="69">
        <v>75</v>
      </c>
      <c r="Q199" s="77">
        <v>200</v>
      </c>
      <c r="R199" s="68">
        <v>22</v>
      </c>
      <c r="S199" s="69">
        <v>410</v>
      </c>
      <c r="T199" s="69">
        <v>10</v>
      </c>
      <c r="U199" s="69">
        <v>400</v>
      </c>
      <c r="V199" s="77">
        <v>1350</v>
      </c>
    </row>
    <row r="200" spans="1:22" ht="15.75" customHeight="1" x14ac:dyDescent="0.2">
      <c r="B200" s="8" t="s">
        <v>202</v>
      </c>
      <c r="C200" s="89">
        <v>63</v>
      </c>
      <c r="D200" s="90">
        <v>2446</v>
      </c>
      <c r="E200" s="90">
        <v>388</v>
      </c>
      <c r="F200" s="90">
        <v>2058</v>
      </c>
      <c r="G200" s="91">
        <v>2889</v>
      </c>
      <c r="H200" s="90">
        <v>157</v>
      </c>
      <c r="I200" s="90">
        <v>8520</v>
      </c>
      <c r="J200" s="90">
        <v>623</v>
      </c>
      <c r="K200" s="90">
        <v>7897</v>
      </c>
      <c r="L200" s="91">
        <v>15978.25</v>
      </c>
      <c r="M200" s="69">
        <v>1</v>
      </c>
      <c r="N200" s="69">
        <v>2</v>
      </c>
      <c r="O200" s="69">
        <v>0</v>
      </c>
      <c r="P200" s="69">
        <v>2</v>
      </c>
      <c r="Q200" s="77">
        <v>4</v>
      </c>
      <c r="R200" s="68">
        <v>2</v>
      </c>
      <c r="S200" s="69">
        <v>18</v>
      </c>
      <c r="T200" s="69">
        <v>6</v>
      </c>
      <c r="U200" s="69">
        <v>12</v>
      </c>
      <c r="V200" s="77">
        <v>20</v>
      </c>
    </row>
    <row r="201" spans="1:22" ht="15.75" customHeight="1" x14ac:dyDescent="0.2">
      <c r="B201" s="8" t="s">
        <v>203</v>
      </c>
      <c r="C201" s="89">
        <v>46</v>
      </c>
      <c r="D201" s="90">
        <v>395</v>
      </c>
      <c r="E201" s="90">
        <v>44</v>
      </c>
      <c r="F201" s="90">
        <v>351</v>
      </c>
      <c r="G201" s="91">
        <v>1173</v>
      </c>
      <c r="H201" s="90">
        <v>43</v>
      </c>
      <c r="I201" s="90">
        <v>1188</v>
      </c>
      <c r="J201" s="90">
        <v>615</v>
      </c>
      <c r="K201" s="90">
        <v>573</v>
      </c>
      <c r="L201" s="91">
        <v>1301</v>
      </c>
      <c r="M201" s="69">
        <v>0</v>
      </c>
      <c r="N201" s="69">
        <v>0</v>
      </c>
      <c r="O201" s="69">
        <v>0</v>
      </c>
      <c r="P201" s="69">
        <v>0</v>
      </c>
      <c r="Q201" s="77">
        <v>0</v>
      </c>
      <c r="R201" s="68">
        <v>0</v>
      </c>
      <c r="S201" s="69">
        <v>0</v>
      </c>
      <c r="T201" s="69">
        <v>0</v>
      </c>
      <c r="U201" s="69">
        <v>0</v>
      </c>
      <c r="V201" s="77">
        <v>0</v>
      </c>
    </row>
    <row r="202" spans="1:22" ht="15.75" customHeight="1" x14ac:dyDescent="0.2">
      <c r="B202" s="8" t="s">
        <v>204</v>
      </c>
      <c r="C202" s="89">
        <v>60</v>
      </c>
      <c r="D202" s="90">
        <v>938.5</v>
      </c>
      <c r="E202" s="90">
        <v>170.5</v>
      </c>
      <c r="F202" s="90">
        <v>768</v>
      </c>
      <c r="G202" s="91">
        <v>2534.5</v>
      </c>
      <c r="H202" s="90">
        <v>92</v>
      </c>
      <c r="I202" s="90">
        <v>4418</v>
      </c>
      <c r="J202" s="90">
        <v>1125</v>
      </c>
      <c r="K202" s="90">
        <v>3293</v>
      </c>
      <c r="L202" s="91">
        <v>7424</v>
      </c>
      <c r="M202" s="69">
        <v>2</v>
      </c>
      <c r="N202" s="69">
        <v>5</v>
      </c>
      <c r="O202" s="69">
        <v>0</v>
      </c>
      <c r="P202" s="69">
        <v>5</v>
      </c>
      <c r="Q202" s="77">
        <v>25</v>
      </c>
      <c r="R202" s="68">
        <v>0</v>
      </c>
      <c r="S202" s="69">
        <v>0</v>
      </c>
      <c r="T202" s="69">
        <v>0</v>
      </c>
      <c r="U202" s="69">
        <v>0</v>
      </c>
      <c r="V202" s="77">
        <v>0</v>
      </c>
    </row>
    <row r="203" spans="1:22" ht="15.75" customHeight="1" x14ac:dyDescent="0.2">
      <c r="A203" s="1" t="s">
        <v>205</v>
      </c>
      <c r="B203" s="8" t="s">
        <v>12</v>
      </c>
      <c r="C203" s="80">
        <v>0</v>
      </c>
      <c r="D203" s="80">
        <v>0</v>
      </c>
      <c r="E203" s="80">
        <v>0</v>
      </c>
      <c r="F203" s="80">
        <v>0</v>
      </c>
      <c r="G203" s="81">
        <v>0</v>
      </c>
      <c r="H203" s="80">
        <v>1</v>
      </c>
      <c r="I203" s="80">
        <v>1</v>
      </c>
      <c r="J203" s="80">
        <v>0</v>
      </c>
      <c r="K203" s="80">
        <v>1</v>
      </c>
      <c r="L203" s="81">
        <v>5</v>
      </c>
      <c r="M203" s="80">
        <v>0</v>
      </c>
      <c r="N203" s="80">
        <v>0</v>
      </c>
      <c r="O203" s="80">
        <v>0</v>
      </c>
      <c r="P203" s="80">
        <v>0</v>
      </c>
      <c r="Q203" s="81">
        <v>0</v>
      </c>
      <c r="R203" s="79">
        <v>12</v>
      </c>
      <c r="S203" s="80">
        <v>173</v>
      </c>
      <c r="T203" s="80">
        <v>11</v>
      </c>
      <c r="U203" s="80">
        <v>162</v>
      </c>
      <c r="V203" s="81">
        <v>605</v>
      </c>
    </row>
    <row r="204" spans="1:22" ht="15.75" customHeight="1" x14ac:dyDescent="0.2">
      <c r="B204" s="8" t="s">
        <v>206</v>
      </c>
      <c r="C204" s="89">
        <v>0</v>
      </c>
      <c r="D204" s="90">
        <v>0</v>
      </c>
      <c r="E204" s="90">
        <v>0</v>
      </c>
      <c r="F204" s="90">
        <v>0</v>
      </c>
      <c r="G204" s="91">
        <v>0</v>
      </c>
      <c r="H204" s="90">
        <v>0</v>
      </c>
      <c r="I204" s="90">
        <v>0</v>
      </c>
      <c r="J204" s="90">
        <v>0</v>
      </c>
      <c r="K204" s="90">
        <v>0</v>
      </c>
      <c r="L204" s="91">
        <v>0</v>
      </c>
      <c r="M204" s="69">
        <v>0</v>
      </c>
      <c r="N204" s="69">
        <v>0</v>
      </c>
      <c r="O204" s="69">
        <v>0</v>
      </c>
      <c r="P204" s="69">
        <v>0</v>
      </c>
      <c r="Q204" s="77">
        <v>0</v>
      </c>
      <c r="R204" s="68">
        <v>0</v>
      </c>
      <c r="S204" s="69">
        <v>0</v>
      </c>
      <c r="T204" s="69">
        <v>0</v>
      </c>
      <c r="U204" s="69">
        <v>0</v>
      </c>
      <c r="V204" s="77">
        <v>0</v>
      </c>
    </row>
    <row r="205" spans="1:22" ht="15.75" customHeight="1" x14ac:dyDescent="0.2">
      <c r="B205" s="8" t="s">
        <v>207</v>
      </c>
      <c r="C205" s="89">
        <v>0</v>
      </c>
      <c r="D205" s="90">
        <v>0</v>
      </c>
      <c r="E205" s="90">
        <v>0</v>
      </c>
      <c r="F205" s="90">
        <v>0</v>
      </c>
      <c r="G205" s="91">
        <v>0</v>
      </c>
      <c r="H205" s="90">
        <v>0</v>
      </c>
      <c r="I205" s="90">
        <v>0</v>
      </c>
      <c r="J205" s="90">
        <v>0</v>
      </c>
      <c r="K205" s="90">
        <v>0</v>
      </c>
      <c r="L205" s="91">
        <v>0</v>
      </c>
      <c r="M205" s="69">
        <v>0</v>
      </c>
      <c r="N205" s="69">
        <v>0</v>
      </c>
      <c r="O205" s="69">
        <v>0</v>
      </c>
      <c r="P205" s="69">
        <v>0</v>
      </c>
      <c r="Q205" s="77">
        <v>0</v>
      </c>
      <c r="R205" s="68">
        <v>0</v>
      </c>
      <c r="S205" s="69">
        <v>0</v>
      </c>
      <c r="T205" s="69">
        <v>0</v>
      </c>
      <c r="U205" s="69">
        <v>0</v>
      </c>
      <c r="V205" s="77">
        <v>0</v>
      </c>
    </row>
    <row r="206" spans="1:22" ht="15.75" customHeight="1" x14ac:dyDescent="0.2">
      <c r="B206" s="8" t="s">
        <v>208</v>
      </c>
      <c r="C206" s="89">
        <v>0</v>
      </c>
      <c r="D206" s="90">
        <v>0</v>
      </c>
      <c r="E206" s="90">
        <v>0</v>
      </c>
      <c r="F206" s="90">
        <v>0</v>
      </c>
      <c r="G206" s="91">
        <v>0</v>
      </c>
      <c r="H206" s="90">
        <v>0</v>
      </c>
      <c r="I206" s="90">
        <v>0</v>
      </c>
      <c r="J206" s="90">
        <v>0</v>
      </c>
      <c r="K206" s="90">
        <v>0</v>
      </c>
      <c r="L206" s="91">
        <v>0</v>
      </c>
      <c r="M206" s="69">
        <v>0</v>
      </c>
      <c r="N206" s="69">
        <v>0</v>
      </c>
      <c r="O206" s="69">
        <v>0</v>
      </c>
      <c r="P206" s="69">
        <v>0</v>
      </c>
      <c r="Q206" s="77">
        <v>0</v>
      </c>
      <c r="R206" s="68">
        <v>0</v>
      </c>
      <c r="S206" s="69">
        <v>0</v>
      </c>
      <c r="T206" s="69">
        <v>0</v>
      </c>
      <c r="U206" s="69">
        <v>0</v>
      </c>
      <c r="V206" s="77">
        <v>0</v>
      </c>
    </row>
    <row r="207" spans="1:22" ht="15.75" customHeight="1" x14ac:dyDescent="0.2">
      <c r="B207" s="8" t="s">
        <v>209</v>
      </c>
      <c r="C207" s="89">
        <v>0</v>
      </c>
      <c r="D207" s="90">
        <v>0</v>
      </c>
      <c r="E207" s="90">
        <v>0</v>
      </c>
      <c r="F207" s="90">
        <v>0</v>
      </c>
      <c r="G207" s="91">
        <v>0</v>
      </c>
      <c r="H207" s="90">
        <v>0</v>
      </c>
      <c r="I207" s="90">
        <v>0</v>
      </c>
      <c r="J207" s="90">
        <v>0</v>
      </c>
      <c r="K207" s="90">
        <v>0</v>
      </c>
      <c r="L207" s="91">
        <v>0</v>
      </c>
      <c r="M207" s="69">
        <v>0</v>
      </c>
      <c r="N207" s="69">
        <v>0</v>
      </c>
      <c r="O207" s="69">
        <v>0</v>
      </c>
      <c r="P207" s="69">
        <v>0</v>
      </c>
      <c r="Q207" s="77">
        <v>0</v>
      </c>
      <c r="R207" s="68">
        <v>0</v>
      </c>
      <c r="S207" s="69">
        <v>0</v>
      </c>
      <c r="T207" s="69">
        <v>0</v>
      </c>
      <c r="U207" s="69">
        <v>0</v>
      </c>
      <c r="V207" s="77">
        <v>0</v>
      </c>
    </row>
    <row r="208" spans="1:22" ht="15.75" customHeight="1" x14ac:dyDescent="0.2">
      <c r="B208" s="8" t="s">
        <v>210</v>
      </c>
      <c r="C208" s="89">
        <v>0</v>
      </c>
      <c r="D208" s="90">
        <v>0</v>
      </c>
      <c r="E208" s="90">
        <v>0</v>
      </c>
      <c r="F208" s="90">
        <v>0</v>
      </c>
      <c r="G208" s="91">
        <v>0</v>
      </c>
      <c r="H208" s="90">
        <v>0</v>
      </c>
      <c r="I208" s="90">
        <v>0</v>
      </c>
      <c r="J208" s="90">
        <v>0</v>
      </c>
      <c r="K208" s="90">
        <v>0</v>
      </c>
      <c r="L208" s="91">
        <v>0</v>
      </c>
      <c r="M208" s="69">
        <v>0</v>
      </c>
      <c r="N208" s="69">
        <v>0</v>
      </c>
      <c r="O208" s="69">
        <v>0</v>
      </c>
      <c r="P208" s="69">
        <v>0</v>
      </c>
      <c r="Q208" s="77">
        <v>0</v>
      </c>
      <c r="R208" s="68">
        <v>0</v>
      </c>
      <c r="S208" s="69">
        <v>0</v>
      </c>
      <c r="T208" s="69">
        <v>0</v>
      </c>
      <c r="U208" s="69">
        <v>0</v>
      </c>
      <c r="V208" s="77">
        <v>0</v>
      </c>
    </row>
    <row r="209" spans="1:22" ht="15.75" customHeight="1" x14ac:dyDescent="0.2">
      <c r="B209" s="8" t="s">
        <v>211</v>
      </c>
      <c r="C209" s="89">
        <v>0</v>
      </c>
      <c r="D209" s="90">
        <v>0</v>
      </c>
      <c r="E209" s="90">
        <v>0</v>
      </c>
      <c r="F209" s="90">
        <v>0</v>
      </c>
      <c r="G209" s="91">
        <v>0</v>
      </c>
      <c r="H209" s="90">
        <v>1</v>
      </c>
      <c r="I209" s="90">
        <v>1</v>
      </c>
      <c r="J209" s="90">
        <v>0</v>
      </c>
      <c r="K209" s="90">
        <v>1</v>
      </c>
      <c r="L209" s="91">
        <v>5</v>
      </c>
      <c r="M209" s="69">
        <v>0</v>
      </c>
      <c r="N209" s="69">
        <v>0</v>
      </c>
      <c r="O209" s="69">
        <v>0</v>
      </c>
      <c r="P209" s="69">
        <v>0</v>
      </c>
      <c r="Q209" s="77">
        <v>0</v>
      </c>
      <c r="R209" s="68">
        <v>0</v>
      </c>
      <c r="S209" s="69">
        <v>0</v>
      </c>
      <c r="T209" s="69">
        <v>0</v>
      </c>
      <c r="U209" s="69">
        <v>0</v>
      </c>
      <c r="V209" s="77">
        <v>0</v>
      </c>
    </row>
    <row r="210" spans="1:22" ht="15.75" customHeight="1" x14ac:dyDescent="0.2">
      <c r="B210" s="8" t="s">
        <v>212</v>
      </c>
      <c r="C210" s="89">
        <v>0</v>
      </c>
      <c r="D210" s="90">
        <v>0</v>
      </c>
      <c r="E210" s="90">
        <v>0</v>
      </c>
      <c r="F210" s="90">
        <v>0</v>
      </c>
      <c r="G210" s="91">
        <v>0</v>
      </c>
      <c r="H210" s="90">
        <v>0</v>
      </c>
      <c r="I210" s="90">
        <v>0</v>
      </c>
      <c r="J210" s="90">
        <v>0</v>
      </c>
      <c r="K210" s="90">
        <v>0</v>
      </c>
      <c r="L210" s="91">
        <v>0</v>
      </c>
      <c r="M210" s="69">
        <v>0</v>
      </c>
      <c r="N210" s="69">
        <v>0</v>
      </c>
      <c r="O210" s="69">
        <v>0</v>
      </c>
      <c r="P210" s="69">
        <v>0</v>
      </c>
      <c r="Q210" s="77">
        <v>0</v>
      </c>
      <c r="R210" s="68">
        <v>9</v>
      </c>
      <c r="S210" s="69">
        <v>143</v>
      </c>
      <c r="T210" s="69">
        <v>1</v>
      </c>
      <c r="U210" s="69">
        <v>142</v>
      </c>
      <c r="V210" s="77">
        <v>505</v>
      </c>
    </row>
    <row r="211" spans="1:22" ht="15.75" customHeight="1" x14ac:dyDescent="0.2">
      <c r="B211" s="8" t="s">
        <v>213</v>
      </c>
      <c r="C211" s="89">
        <v>0</v>
      </c>
      <c r="D211" s="90">
        <v>0</v>
      </c>
      <c r="E211" s="90">
        <v>0</v>
      </c>
      <c r="F211" s="90">
        <v>0</v>
      </c>
      <c r="G211" s="91">
        <v>0</v>
      </c>
      <c r="H211" s="90">
        <v>0</v>
      </c>
      <c r="I211" s="90">
        <v>0</v>
      </c>
      <c r="J211" s="90">
        <v>0</v>
      </c>
      <c r="K211" s="90">
        <v>0</v>
      </c>
      <c r="L211" s="91">
        <v>0</v>
      </c>
      <c r="M211" s="69">
        <v>0</v>
      </c>
      <c r="N211" s="69">
        <v>0</v>
      </c>
      <c r="O211" s="69">
        <v>0</v>
      </c>
      <c r="P211" s="69">
        <v>0</v>
      </c>
      <c r="Q211" s="77">
        <v>0</v>
      </c>
      <c r="R211" s="68">
        <v>0</v>
      </c>
      <c r="S211" s="69">
        <v>0</v>
      </c>
      <c r="T211" s="69">
        <v>0</v>
      </c>
      <c r="U211" s="69">
        <v>0</v>
      </c>
      <c r="V211" s="77">
        <v>0</v>
      </c>
    </row>
    <row r="212" spans="1:22" ht="15.75" customHeight="1" x14ac:dyDescent="0.2">
      <c r="B212" s="8" t="s">
        <v>214</v>
      </c>
      <c r="C212" s="89">
        <v>0</v>
      </c>
      <c r="D212" s="90">
        <v>0</v>
      </c>
      <c r="E212" s="90">
        <v>0</v>
      </c>
      <c r="F212" s="90">
        <v>0</v>
      </c>
      <c r="G212" s="91">
        <v>0</v>
      </c>
      <c r="H212" s="90">
        <v>0</v>
      </c>
      <c r="I212" s="90">
        <v>0</v>
      </c>
      <c r="J212" s="90">
        <v>0</v>
      </c>
      <c r="K212" s="90">
        <v>0</v>
      </c>
      <c r="L212" s="91">
        <v>0</v>
      </c>
      <c r="M212" s="69">
        <v>0</v>
      </c>
      <c r="N212" s="69">
        <v>0</v>
      </c>
      <c r="O212" s="69">
        <v>0</v>
      </c>
      <c r="P212" s="69">
        <v>0</v>
      </c>
      <c r="Q212" s="77">
        <v>0</v>
      </c>
      <c r="R212" s="68">
        <v>3</v>
      </c>
      <c r="S212" s="69">
        <v>30</v>
      </c>
      <c r="T212" s="69">
        <v>10</v>
      </c>
      <c r="U212" s="69">
        <v>20</v>
      </c>
      <c r="V212" s="77">
        <v>100</v>
      </c>
    </row>
    <row r="213" spans="1:22" ht="15.75" customHeight="1" x14ac:dyDescent="0.2">
      <c r="B213" s="8" t="s">
        <v>215</v>
      </c>
      <c r="C213" s="89">
        <v>0</v>
      </c>
      <c r="D213" s="90">
        <v>0</v>
      </c>
      <c r="E213" s="90">
        <v>0</v>
      </c>
      <c r="F213" s="90">
        <v>0</v>
      </c>
      <c r="G213" s="91">
        <v>0</v>
      </c>
      <c r="H213" s="90">
        <v>0</v>
      </c>
      <c r="I213" s="90">
        <v>0</v>
      </c>
      <c r="J213" s="90">
        <v>0</v>
      </c>
      <c r="K213" s="90">
        <v>0</v>
      </c>
      <c r="L213" s="91">
        <v>0</v>
      </c>
      <c r="M213" s="69">
        <v>0</v>
      </c>
      <c r="N213" s="69">
        <v>0</v>
      </c>
      <c r="O213" s="69">
        <v>0</v>
      </c>
      <c r="P213" s="69">
        <v>0</v>
      </c>
      <c r="Q213" s="77">
        <v>0</v>
      </c>
      <c r="R213" s="68">
        <v>0</v>
      </c>
      <c r="S213" s="69">
        <v>0</v>
      </c>
      <c r="T213" s="69">
        <v>0</v>
      </c>
      <c r="U213" s="69">
        <v>0</v>
      </c>
      <c r="V213" s="77">
        <v>0</v>
      </c>
    </row>
    <row r="214" spans="1:22" ht="15.75" customHeight="1" x14ac:dyDescent="0.2">
      <c r="B214" s="8" t="s">
        <v>216</v>
      </c>
      <c r="C214" s="89">
        <v>0</v>
      </c>
      <c r="D214" s="90">
        <v>0</v>
      </c>
      <c r="E214" s="90">
        <v>0</v>
      </c>
      <c r="F214" s="90">
        <v>0</v>
      </c>
      <c r="G214" s="91">
        <v>0</v>
      </c>
      <c r="H214" s="90">
        <v>0</v>
      </c>
      <c r="I214" s="90">
        <v>0</v>
      </c>
      <c r="J214" s="90">
        <v>0</v>
      </c>
      <c r="K214" s="90">
        <v>0</v>
      </c>
      <c r="L214" s="91">
        <v>0</v>
      </c>
      <c r="M214" s="69">
        <v>0</v>
      </c>
      <c r="N214" s="69">
        <v>0</v>
      </c>
      <c r="O214" s="69">
        <v>0</v>
      </c>
      <c r="P214" s="69">
        <v>0</v>
      </c>
      <c r="Q214" s="77">
        <v>0</v>
      </c>
      <c r="R214" s="68">
        <v>0</v>
      </c>
      <c r="S214" s="69">
        <v>0</v>
      </c>
      <c r="T214" s="69">
        <v>0</v>
      </c>
      <c r="U214" s="69">
        <v>0</v>
      </c>
      <c r="V214" s="77">
        <v>0</v>
      </c>
    </row>
    <row r="215" spans="1:22" ht="15.75" customHeight="1" x14ac:dyDescent="0.2">
      <c r="B215" s="8" t="s">
        <v>217</v>
      </c>
      <c r="C215" s="89">
        <v>0</v>
      </c>
      <c r="D215" s="90">
        <v>0</v>
      </c>
      <c r="E215" s="90">
        <v>0</v>
      </c>
      <c r="F215" s="90">
        <v>0</v>
      </c>
      <c r="G215" s="91">
        <v>0</v>
      </c>
      <c r="H215" s="90">
        <v>0</v>
      </c>
      <c r="I215" s="90">
        <v>0</v>
      </c>
      <c r="J215" s="90">
        <v>0</v>
      </c>
      <c r="K215" s="90">
        <v>0</v>
      </c>
      <c r="L215" s="91">
        <v>0</v>
      </c>
      <c r="M215" s="69">
        <v>0</v>
      </c>
      <c r="N215" s="69">
        <v>0</v>
      </c>
      <c r="O215" s="69">
        <v>0</v>
      </c>
      <c r="P215" s="69">
        <v>0</v>
      </c>
      <c r="Q215" s="77">
        <v>0</v>
      </c>
      <c r="R215" s="68">
        <v>0</v>
      </c>
      <c r="S215" s="69">
        <v>0</v>
      </c>
      <c r="T215" s="69">
        <v>0</v>
      </c>
      <c r="U215" s="69">
        <v>0</v>
      </c>
      <c r="V215" s="77">
        <v>0</v>
      </c>
    </row>
    <row r="216" spans="1:22" ht="15.75" customHeight="1" x14ac:dyDescent="0.2">
      <c r="B216" s="8" t="s">
        <v>218</v>
      </c>
      <c r="C216" s="89">
        <v>0</v>
      </c>
      <c r="D216" s="90">
        <v>0</v>
      </c>
      <c r="E216" s="90">
        <v>0</v>
      </c>
      <c r="F216" s="90">
        <v>0</v>
      </c>
      <c r="G216" s="91">
        <v>0</v>
      </c>
      <c r="H216" s="90">
        <v>0</v>
      </c>
      <c r="I216" s="90">
        <v>0</v>
      </c>
      <c r="J216" s="90">
        <v>0</v>
      </c>
      <c r="K216" s="90">
        <v>0</v>
      </c>
      <c r="L216" s="91">
        <v>0</v>
      </c>
      <c r="M216" s="69">
        <v>0</v>
      </c>
      <c r="N216" s="69">
        <v>0</v>
      </c>
      <c r="O216" s="69">
        <v>0</v>
      </c>
      <c r="P216" s="69">
        <v>0</v>
      </c>
      <c r="Q216" s="77">
        <v>0</v>
      </c>
      <c r="R216" s="68">
        <v>0</v>
      </c>
      <c r="S216" s="69">
        <v>0</v>
      </c>
      <c r="T216" s="69">
        <v>0</v>
      </c>
      <c r="U216" s="69">
        <v>0</v>
      </c>
      <c r="V216" s="77">
        <v>0</v>
      </c>
    </row>
    <row r="217" spans="1:22" ht="15.75" customHeight="1" x14ac:dyDescent="0.2">
      <c r="B217" s="8" t="s">
        <v>219</v>
      </c>
      <c r="C217" s="89">
        <v>0</v>
      </c>
      <c r="D217" s="90">
        <v>0</v>
      </c>
      <c r="E217" s="90">
        <v>0</v>
      </c>
      <c r="F217" s="90">
        <v>0</v>
      </c>
      <c r="G217" s="91">
        <v>0</v>
      </c>
      <c r="H217" s="90">
        <v>0</v>
      </c>
      <c r="I217" s="90">
        <v>0</v>
      </c>
      <c r="J217" s="90">
        <v>0</v>
      </c>
      <c r="K217" s="90">
        <v>0</v>
      </c>
      <c r="L217" s="91">
        <v>0</v>
      </c>
      <c r="M217" s="69">
        <v>0</v>
      </c>
      <c r="N217" s="69">
        <v>0</v>
      </c>
      <c r="O217" s="69">
        <v>0</v>
      </c>
      <c r="P217" s="69">
        <v>0</v>
      </c>
      <c r="Q217" s="77">
        <v>0</v>
      </c>
      <c r="R217" s="68">
        <v>0</v>
      </c>
      <c r="S217" s="69">
        <v>0</v>
      </c>
      <c r="T217" s="69">
        <v>0</v>
      </c>
      <c r="U217" s="69">
        <v>0</v>
      </c>
      <c r="V217" s="77">
        <v>0</v>
      </c>
    </row>
    <row r="218" spans="1:22" ht="15.75" customHeight="1" x14ac:dyDescent="0.2">
      <c r="B218" s="8" t="s">
        <v>220</v>
      </c>
      <c r="C218" s="89">
        <v>0</v>
      </c>
      <c r="D218" s="90">
        <v>0</v>
      </c>
      <c r="E218" s="90">
        <v>0</v>
      </c>
      <c r="F218" s="90">
        <v>0</v>
      </c>
      <c r="G218" s="91">
        <v>0</v>
      </c>
      <c r="H218" s="90">
        <v>0</v>
      </c>
      <c r="I218" s="90">
        <v>0</v>
      </c>
      <c r="J218" s="90">
        <v>0</v>
      </c>
      <c r="K218" s="90">
        <v>0</v>
      </c>
      <c r="L218" s="91">
        <v>0</v>
      </c>
      <c r="M218" s="69">
        <v>0</v>
      </c>
      <c r="N218" s="69">
        <v>0</v>
      </c>
      <c r="O218" s="69">
        <v>0</v>
      </c>
      <c r="P218" s="69">
        <v>0</v>
      </c>
      <c r="Q218" s="77">
        <v>0</v>
      </c>
      <c r="R218" s="68">
        <v>0</v>
      </c>
      <c r="S218" s="69">
        <v>0</v>
      </c>
      <c r="T218" s="69">
        <v>0</v>
      </c>
      <c r="U218" s="69">
        <v>0</v>
      </c>
      <c r="V218" s="77">
        <v>0</v>
      </c>
    </row>
    <row r="219" spans="1:22" ht="15.75" customHeight="1" x14ac:dyDescent="0.2">
      <c r="A219" s="1" t="s">
        <v>221</v>
      </c>
      <c r="B219" s="8" t="s">
        <v>12</v>
      </c>
      <c r="C219" s="80">
        <v>100</v>
      </c>
      <c r="D219" s="80">
        <v>273</v>
      </c>
      <c r="E219" s="80">
        <v>10.5</v>
      </c>
      <c r="F219" s="80">
        <v>262.5</v>
      </c>
      <c r="G219" s="81">
        <v>1434</v>
      </c>
      <c r="H219" s="80">
        <v>109</v>
      </c>
      <c r="I219" s="80">
        <v>320.5</v>
      </c>
      <c r="J219" s="80">
        <v>40</v>
      </c>
      <c r="K219" s="80">
        <v>280.5</v>
      </c>
      <c r="L219" s="81">
        <v>1432</v>
      </c>
      <c r="M219" s="80">
        <v>11</v>
      </c>
      <c r="N219" s="80">
        <v>288</v>
      </c>
      <c r="O219" s="80">
        <v>106</v>
      </c>
      <c r="P219" s="80">
        <v>182</v>
      </c>
      <c r="Q219" s="81">
        <v>520</v>
      </c>
      <c r="R219" s="79">
        <v>3</v>
      </c>
      <c r="S219" s="80">
        <v>9</v>
      </c>
      <c r="T219" s="80">
        <v>2</v>
      </c>
      <c r="U219" s="80">
        <v>7</v>
      </c>
      <c r="V219" s="81">
        <v>35</v>
      </c>
    </row>
    <row r="220" spans="1:22" ht="15.75" customHeight="1" x14ac:dyDescent="0.2">
      <c r="B220" s="8" t="s">
        <v>222</v>
      </c>
      <c r="C220" s="89">
        <v>0</v>
      </c>
      <c r="D220" s="90">
        <v>0</v>
      </c>
      <c r="E220" s="90">
        <v>0</v>
      </c>
      <c r="F220" s="90">
        <v>0</v>
      </c>
      <c r="G220" s="91">
        <v>0</v>
      </c>
      <c r="H220" s="90">
        <v>0</v>
      </c>
      <c r="I220" s="90">
        <v>0</v>
      </c>
      <c r="J220" s="90">
        <v>0</v>
      </c>
      <c r="K220" s="90">
        <v>0</v>
      </c>
      <c r="L220" s="91">
        <v>0</v>
      </c>
      <c r="M220" s="69">
        <v>0</v>
      </c>
      <c r="N220" s="69">
        <v>0</v>
      </c>
      <c r="O220" s="69">
        <v>0</v>
      </c>
      <c r="P220" s="69">
        <v>0</v>
      </c>
      <c r="Q220" s="77">
        <v>0</v>
      </c>
      <c r="R220" s="68">
        <v>0</v>
      </c>
      <c r="S220" s="69">
        <v>0</v>
      </c>
      <c r="T220" s="69">
        <v>0</v>
      </c>
      <c r="U220" s="69">
        <v>0</v>
      </c>
      <c r="V220" s="77">
        <v>0</v>
      </c>
    </row>
    <row r="221" spans="1:22" ht="15.75" customHeight="1" x14ac:dyDescent="0.2">
      <c r="B221" s="8" t="s">
        <v>223</v>
      </c>
      <c r="C221" s="89">
        <v>1</v>
      </c>
      <c r="D221" s="90">
        <v>4</v>
      </c>
      <c r="E221" s="90">
        <v>0</v>
      </c>
      <c r="F221" s="90">
        <v>4</v>
      </c>
      <c r="G221" s="91">
        <v>10</v>
      </c>
      <c r="H221" s="90">
        <v>5</v>
      </c>
      <c r="I221" s="90">
        <v>23</v>
      </c>
      <c r="J221" s="90">
        <v>0</v>
      </c>
      <c r="K221" s="90">
        <v>23</v>
      </c>
      <c r="L221" s="91">
        <v>111</v>
      </c>
      <c r="M221" s="69">
        <v>0</v>
      </c>
      <c r="N221" s="69">
        <v>0</v>
      </c>
      <c r="O221" s="69">
        <v>0</v>
      </c>
      <c r="P221" s="69">
        <v>0</v>
      </c>
      <c r="Q221" s="77">
        <v>0</v>
      </c>
      <c r="R221" s="68">
        <v>0</v>
      </c>
      <c r="S221" s="69">
        <v>0</v>
      </c>
      <c r="T221" s="69">
        <v>0</v>
      </c>
      <c r="U221" s="69">
        <v>0</v>
      </c>
      <c r="V221" s="77">
        <v>0</v>
      </c>
    </row>
    <row r="222" spans="1:22" ht="15.75" customHeight="1" x14ac:dyDescent="0.2">
      <c r="B222" s="8" t="s">
        <v>224</v>
      </c>
      <c r="C222" s="89">
        <v>2</v>
      </c>
      <c r="D222" s="90">
        <v>4</v>
      </c>
      <c r="E222" s="90">
        <v>0</v>
      </c>
      <c r="F222" s="90">
        <v>4</v>
      </c>
      <c r="G222" s="91">
        <v>35</v>
      </c>
      <c r="H222" s="90">
        <v>0</v>
      </c>
      <c r="I222" s="90">
        <v>0</v>
      </c>
      <c r="J222" s="90">
        <v>0</v>
      </c>
      <c r="K222" s="90">
        <v>0</v>
      </c>
      <c r="L222" s="91">
        <v>0</v>
      </c>
      <c r="M222" s="69">
        <v>0</v>
      </c>
      <c r="N222" s="69">
        <v>0</v>
      </c>
      <c r="O222" s="69">
        <v>0</v>
      </c>
      <c r="P222" s="69">
        <v>0</v>
      </c>
      <c r="Q222" s="77">
        <v>0</v>
      </c>
      <c r="R222" s="68">
        <v>0</v>
      </c>
      <c r="S222" s="69">
        <v>0</v>
      </c>
      <c r="T222" s="69">
        <v>0</v>
      </c>
      <c r="U222" s="69">
        <v>0</v>
      </c>
      <c r="V222" s="77">
        <v>0</v>
      </c>
    </row>
    <row r="223" spans="1:22" ht="15.75" customHeight="1" x14ac:dyDescent="0.2">
      <c r="B223" s="8" t="s">
        <v>225</v>
      </c>
      <c r="C223" s="89">
        <v>1</v>
      </c>
      <c r="D223" s="90">
        <v>1</v>
      </c>
      <c r="E223" s="90">
        <v>0</v>
      </c>
      <c r="F223" s="90">
        <v>1</v>
      </c>
      <c r="G223" s="91">
        <v>5</v>
      </c>
      <c r="H223" s="90">
        <v>1</v>
      </c>
      <c r="I223" s="90">
        <v>1</v>
      </c>
      <c r="J223" s="90">
        <v>0</v>
      </c>
      <c r="K223" s="90">
        <v>1</v>
      </c>
      <c r="L223" s="91">
        <v>8</v>
      </c>
      <c r="M223" s="69">
        <v>4</v>
      </c>
      <c r="N223" s="69">
        <v>186</v>
      </c>
      <c r="O223" s="69">
        <v>86</v>
      </c>
      <c r="P223" s="69">
        <v>100</v>
      </c>
      <c r="Q223" s="77">
        <v>215</v>
      </c>
      <c r="R223" s="68">
        <v>0</v>
      </c>
      <c r="S223" s="69">
        <v>0</v>
      </c>
      <c r="T223" s="69">
        <v>0</v>
      </c>
      <c r="U223" s="69">
        <v>0</v>
      </c>
      <c r="V223" s="77">
        <v>0</v>
      </c>
    </row>
    <row r="224" spans="1:22" ht="15.75" customHeight="1" x14ac:dyDescent="0.2">
      <c r="B224" s="8" t="s">
        <v>226</v>
      </c>
      <c r="C224" s="89">
        <v>11</v>
      </c>
      <c r="D224" s="90">
        <v>69</v>
      </c>
      <c r="E224" s="90">
        <v>0</v>
      </c>
      <c r="F224" s="90">
        <v>69</v>
      </c>
      <c r="G224" s="91">
        <v>223</v>
      </c>
      <c r="H224" s="90">
        <v>2</v>
      </c>
      <c r="I224" s="90">
        <v>8</v>
      </c>
      <c r="J224" s="90">
        <v>0</v>
      </c>
      <c r="K224" s="90">
        <v>8</v>
      </c>
      <c r="L224" s="91">
        <v>26</v>
      </c>
      <c r="M224" s="69">
        <v>7</v>
      </c>
      <c r="N224" s="69">
        <v>102</v>
      </c>
      <c r="O224" s="69">
        <v>20</v>
      </c>
      <c r="P224" s="69">
        <v>82</v>
      </c>
      <c r="Q224" s="77">
        <v>305</v>
      </c>
      <c r="R224" s="68">
        <v>0</v>
      </c>
      <c r="S224" s="69">
        <v>0</v>
      </c>
      <c r="T224" s="69">
        <v>0</v>
      </c>
      <c r="U224" s="69">
        <v>0</v>
      </c>
      <c r="V224" s="77">
        <v>0</v>
      </c>
    </row>
    <row r="225" spans="1:22" ht="15.75" customHeight="1" x14ac:dyDescent="0.2">
      <c r="B225" s="8" t="s">
        <v>227</v>
      </c>
      <c r="C225" s="89">
        <v>56</v>
      </c>
      <c r="D225" s="90">
        <v>127</v>
      </c>
      <c r="E225" s="90">
        <v>5</v>
      </c>
      <c r="F225" s="90">
        <v>122</v>
      </c>
      <c r="G225" s="91">
        <v>785</v>
      </c>
      <c r="H225" s="90">
        <v>88</v>
      </c>
      <c r="I225" s="90">
        <v>230</v>
      </c>
      <c r="J225" s="90">
        <v>32</v>
      </c>
      <c r="K225" s="90">
        <v>198</v>
      </c>
      <c r="L225" s="91">
        <v>1035</v>
      </c>
      <c r="M225" s="69">
        <v>0</v>
      </c>
      <c r="N225" s="69">
        <v>0</v>
      </c>
      <c r="O225" s="69">
        <v>0</v>
      </c>
      <c r="P225" s="69">
        <v>0</v>
      </c>
      <c r="Q225" s="77">
        <v>0</v>
      </c>
      <c r="R225" s="68">
        <v>2</v>
      </c>
      <c r="S225" s="69">
        <v>4</v>
      </c>
      <c r="T225" s="69">
        <v>1</v>
      </c>
      <c r="U225" s="69">
        <v>3</v>
      </c>
      <c r="V225" s="77">
        <v>23</v>
      </c>
    </row>
    <row r="226" spans="1:22" ht="15.75" customHeight="1" x14ac:dyDescent="0.2">
      <c r="B226" s="8" t="s">
        <v>228</v>
      </c>
      <c r="C226" s="89">
        <v>27</v>
      </c>
      <c r="D226" s="90">
        <v>62</v>
      </c>
      <c r="E226" s="90">
        <v>3.5</v>
      </c>
      <c r="F226" s="90">
        <v>58.5</v>
      </c>
      <c r="G226" s="91">
        <v>365</v>
      </c>
      <c r="H226" s="90">
        <v>4</v>
      </c>
      <c r="I226" s="90">
        <v>34</v>
      </c>
      <c r="J226" s="90">
        <v>1</v>
      </c>
      <c r="K226" s="90">
        <v>33</v>
      </c>
      <c r="L226" s="91">
        <v>203</v>
      </c>
      <c r="M226" s="69">
        <v>0</v>
      </c>
      <c r="N226" s="69">
        <v>0</v>
      </c>
      <c r="O226" s="69">
        <v>0</v>
      </c>
      <c r="P226" s="69">
        <v>0</v>
      </c>
      <c r="Q226" s="77">
        <v>0</v>
      </c>
      <c r="R226" s="68">
        <v>0</v>
      </c>
      <c r="S226" s="69">
        <v>0</v>
      </c>
      <c r="T226" s="69">
        <v>0</v>
      </c>
      <c r="U226" s="69">
        <v>0</v>
      </c>
      <c r="V226" s="77">
        <v>0</v>
      </c>
    </row>
    <row r="227" spans="1:22" ht="15.75" customHeight="1" x14ac:dyDescent="0.2">
      <c r="B227" s="8" t="s">
        <v>229</v>
      </c>
      <c r="C227" s="89">
        <v>2</v>
      </c>
      <c r="D227" s="90">
        <v>6</v>
      </c>
      <c r="E227" s="90">
        <v>2</v>
      </c>
      <c r="F227" s="90">
        <v>4</v>
      </c>
      <c r="G227" s="91">
        <v>11</v>
      </c>
      <c r="H227" s="90">
        <v>9</v>
      </c>
      <c r="I227" s="90">
        <v>24.5</v>
      </c>
      <c r="J227" s="90">
        <v>7</v>
      </c>
      <c r="K227" s="90">
        <v>17.5</v>
      </c>
      <c r="L227" s="91">
        <v>49</v>
      </c>
      <c r="M227" s="69">
        <v>0</v>
      </c>
      <c r="N227" s="69">
        <v>0</v>
      </c>
      <c r="O227" s="69">
        <v>0</v>
      </c>
      <c r="P227" s="69">
        <v>0</v>
      </c>
      <c r="Q227" s="77">
        <v>0</v>
      </c>
      <c r="R227" s="68">
        <v>1</v>
      </c>
      <c r="S227" s="69">
        <v>5</v>
      </c>
      <c r="T227" s="69">
        <v>1</v>
      </c>
      <c r="U227" s="69">
        <v>4</v>
      </c>
      <c r="V227" s="77">
        <v>12</v>
      </c>
    </row>
    <row r="228" spans="1:22" ht="15.75" customHeight="1" x14ac:dyDescent="0.2">
      <c r="A228" s="35" t="s">
        <v>419</v>
      </c>
      <c r="B228" s="8"/>
      <c r="C228" s="89"/>
      <c r="D228" s="90"/>
      <c r="E228" s="90"/>
      <c r="F228" s="90"/>
      <c r="G228" s="91"/>
      <c r="H228" s="90"/>
      <c r="I228" s="62">
        <v>1300</v>
      </c>
      <c r="J228" s="90"/>
      <c r="K228" s="62">
        <v>1300</v>
      </c>
      <c r="L228" s="72">
        <v>1010</v>
      </c>
      <c r="M228" s="69"/>
      <c r="N228" s="69"/>
      <c r="O228" s="69"/>
      <c r="P228" s="69"/>
      <c r="Q228" s="77"/>
      <c r="R228" s="74"/>
      <c r="S228" s="69"/>
      <c r="T228" s="69"/>
      <c r="U228" s="69"/>
      <c r="V228" s="77"/>
    </row>
    <row r="229" spans="1:22" ht="15.75" customHeight="1" x14ac:dyDescent="0.2">
      <c r="A229" s="5" t="s">
        <v>230</v>
      </c>
      <c r="B229" s="9" t="s">
        <v>12</v>
      </c>
      <c r="C229" s="23">
        <f>C219+C203+C190+C184+C175+C159+C150+C137+C121+C109+C97+C85+C74+C56+C47+C40+C35+C20+C8+C3</f>
        <v>5167</v>
      </c>
      <c r="D229" s="18">
        <f t="shared" ref="D229:V229" si="0">D219+D203+D190+D184+D175+D159+D150+D137+D121+D109+D97+D85+D74+D56+D47+D40+D35+D20+D8+D3</f>
        <v>125555</v>
      </c>
      <c r="E229" s="18">
        <f t="shared" si="0"/>
        <v>13704.4</v>
      </c>
      <c r="F229" s="18">
        <f t="shared" si="0"/>
        <v>111850.59999961406</v>
      </c>
      <c r="G229" s="19">
        <f t="shared" si="0"/>
        <v>371873.25</v>
      </c>
      <c r="H229" s="18">
        <f t="shared" si="0"/>
        <v>4888</v>
      </c>
      <c r="I229" s="18">
        <f>I219+I203+I190+I184+I175+I159+I150+I137+I121+I109+I97+I85+I74+I56+I47+I40+I35+I20+I8+I3+I228</f>
        <v>93221.4</v>
      </c>
      <c r="J229" s="18">
        <f t="shared" si="0"/>
        <v>14790.5</v>
      </c>
      <c r="K229" s="18">
        <f>K219+K203+K190+K184+K175+K159+K150+K137+K121+K109+K97+K85+K74+K56+K47+K40+K35+K20+K8+K3+K228</f>
        <v>78430.899999916553</v>
      </c>
      <c r="L229" s="19">
        <f>L219+L203+L190+L184+L175+L159+L150+L137+L121+L109+L97+L85+L74+L56+L47+L40+L35+L20+L8+L3+L228</f>
        <v>210401.30000001192</v>
      </c>
      <c r="M229" s="18">
        <f t="shared" si="0"/>
        <v>85</v>
      </c>
      <c r="N229" s="18">
        <f t="shared" si="0"/>
        <v>931</v>
      </c>
      <c r="O229" s="18">
        <f t="shared" si="0"/>
        <v>181.9</v>
      </c>
      <c r="P229" s="18">
        <f t="shared" si="0"/>
        <v>749.09999996423721</v>
      </c>
      <c r="Q229" s="19">
        <f t="shared" si="0"/>
        <v>2262.5</v>
      </c>
      <c r="R229" s="18">
        <f t="shared" si="0"/>
        <v>478</v>
      </c>
      <c r="S229" s="18">
        <f t="shared" si="0"/>
        <v>3953.9</v>
      </c>
      <c r="T229" s="18">
        <f t="shared" si="0"/>
        <v>540.9</v>
      </c>
      <c r="U229" s="18">
        <f t="shared" si="0"/>
        <v>3413.0000001192093</v>
      </c>
      <c r="V229" s="19">
        <f t="shared" si="0"/>
        <v>12517</v>
      </c>
    </row>
    <row r="230" spans="1:22" ht="15.75" customHeight="1" x14ac:dyDescent="0.2"/>
    <row r="231" spans="1:22" ht="15.75" customHeight="1" x14ac:dyDescent="0.2"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</row>
    <row r="232" spans="1:22" ht="15.75" customHeight="1" x14ac:dyDescent="0.2"/>
    <row r="233" spans="1:22" ht="15.75" customHeight="1" x14ac:dyDescent="0.2">
      <c r="B233" s="4"/>
    </row>
    <row r="234" spans="1:22" ht="15.75" customHeight="1" x14ac:dyDescent="0.2">
      <c r="B234" s="3"/>
    </row>
    <row r="235" spans="1:22" ht="15.75" customHeight="1" x14ac:dyDescent="0.2">
      <c r="B235" s="3"/>
    </row>
    <row r="236" spans="1:22" ht="15.75" customHeight="1" x14ac:dyDescent="0.2">
      <c r="B236" s="3"/>
      <c r="E236" s="26"/>
      <c r="F236" s="50"/>
      <c r="G236" s="50"/>
      <c r="H236" s="50"/>
    </row>
    <row r="237" spans="1:22" ht="15.75" customHeight="1" x14ac:dyDescent="0.2">
      <c r="B237" s="3"/>
    </row>
    <row r="238" spans="1:22" ht="15.75" customHeight="1" x14ac:dyDescent="0.2">
      <c r="B238" s="3"/>
    </row>
    <row r="239" spans="1:22" ht="15.75" customHeight="1" x14ac:dyDescent="0.2">
      <c r="B239" s="3"/>
    </row>
    <row r="240" spans="1:22" ht="15.75" customHeight="1" x14ac:dyDescent="0.2">
      <c r="B240" s="3"/>
    </row>
    <row r="241" spans="2:2" ht="15.75" customHeight="1" x14ac:dyDescent="0.2">
      <c r="B241" s="3"/>
    </row>
    <row r="242" spans="2:2" ht="15.75" customHeight="1" x14ac:dyDescent="0.2">
      <c r="B242" s="3"/>
    </row>
    <row r="243" spans="2:2" ht="15.75" customHeight="1" x14ac:dyDescent="0.2">
      <c r="B243" s="3"/>
    </row>
    <row r="244" spans="2:2" ht="15.75" customHeight="1" x14ac:dyDescent="0.2">
      <c r="B244" s="3"/>
    </row>
    <row r="245" spans="2:2" ht="15.75" customHeight="1" x14ac:dyDescent="0.2">
      <c r="B245" s="3"/>
    </row>
    <row r="246" spans="2:2" ht="15.75" customHeight="1" x14ac:dyDescent="0.2">
      <c r="B246" s="3"/>
    </row>
    <row r="247" spans="2:2" ht="15.75" customHeight="1" x14ac:dyDescent="0.2">
      <c r="B247" s="3"/>
    </row>
    <row r="248" spans="2:2" ht="15.75" customHeight="1" x14ac:dyDescent="0.2">
      <c r="B248" s="3"/>
    </row>
    <row r="249" spans="2:2" ht="15.75" customHeight="1" x14ac:dyDescent="0.2">
      <c r="B249" s="3"/>
    </row>
    <row r="250" spans="2:2" ht="15.75" customHeight="1" x14ac:dyDescent="0.2">
      <c r="B250" s="3"/>
    </row>
    <row r="251" spans="2:2" ht="15.75" customHeight="1" x14ac:dyDescent="0.2">
      <c r="B251" s="3"/>
    </row>
    <row r="252" spans="2:2" ht="15.75" customHeight="1" x14ac:dyDescent="0.2">
      <c r="B252" s="3"/>
    </row>
    <row r="253" spans="2:2" ht="15.75" customHeight="1" x14ac:dyDescent="0.2">
      <c r="B253" s="3"/>
    </row>
    <row r="254" spans="2:2" ht="15.75" customHeight="1" x14ac:dyDescent="0.2">
      <c r="B254" s="3"/>
    </row>
    <row r="255" spans="2:2" ht="15.75" customHeight="1" x14ac:dyDescent="0.2">
      <c r="B255" s="3"/>
    </row>
    <row r="256" spans="2:2" ht="15.75" customHeight="1" x14ac:dyDescent="0.2">
      <c r="B256" s="3"/>
    </row>
    <row r="257" spans="2:2" ht="15.75" customHeight="1" x14ac:dyDescent="0.2">
      <c r="B257" s="3"/>
    </row>
    <row r="258" spans="2:2" ht="15.75" customHeight="1" x14ac:dyDescent="0.2">
      <c r="B258" s="3"/>
    </row>
    <row r="259" spans="2:2" ht="15.75" customHeight="1" x14ac:dyDescent="0.2">
      <c r="B259" s="3"/>
    </row>
    <row r="260" spans="2:2" ht="15.75" customHeight="1" x14ac:dyDescent="0.2">
      <c r="B260" s="3"/>
    </row>
    <row r="261" spans="2:2" ht="15.75" customHeight="1" x14ac:dyDescent="0.2">
      <c r="B261" s="3"/>
    </row>
    <row r="262" spans="2:2" ht="15.75" customHeight="1" x14ac:dyDescent="0.2">
      <c r="B262" s="3"/>
    </row>
    <row r="263" spans="2:2" ht="15.75" customHeight="1" x14ac:dyDescent="0.2">
      <c r="B263" s="3"/>
    </row>
    <row r="264" spans="2:2" ht="15.75" customHeight="1" x14ac:dyDescent="0.2">
      <c r="B264" s="3"/>
    </row>
    <row r="265" spans="2:2" ht="15.75" customHeight="1" x14ac:dyDescent="0.2">
      <c r="B265" s="3"/>
    </row>
    <row r="266" spans="2:2" ht="15.75" customHeight="1" x14ac:dyDescent="0.2">
      <c r="B266" s="3"/>
    </row>
    <row r="267" spans="2:2" ht="15.75" customHeight="1" x14ac:dyDescent="0.2">
      <c r="B267" s="3"/>
    </row>
    <row r="268" spans="2:2" ht="15.75" customHeight="1" x14ac:dyDescent="0.2">
      <c r="B268" s="3"/>
    </row>
    <row r="269" spans="2:2" ht="15.75" customHeight="1" x14ac:dyDescent="0.2">
      <c r="B269" s="3"/>
    </row>
    <row r="270" spans="2:2" ht="15.75" customHeight="1" x14ac:dyDescent="0.2">
      <c r="B270" s="3"/>
    </row>
    <row r="271" spans="2:2" ht="15.75" customHeight="1" x14ac:dyDescent="0.2">
      <c r="B271" s="3"/>
    </row>
    <row r="272" spans="2:2" ht="15.75" customHeight="1" x14ac:dyDescent="0.2">
      <c r="B272" s="3"/>
    </row>
    <row r="273" spans="2:2" ht="15.75" customHeight="1" x14ac:dyDescent="0.2">
      <c r="B273" s="3"/>
    </row>
    <row r="274" spans="2:2" ht="15.75" customHeight="1" x14ac:dyDescent="0.2">
      <c r="B274" s="3"/>
    </row>
    <row r="275" spans="2:2" ht="15.75" customHeight="1" x14ac:dyDescent="0.2">
      <c r="B275" s="3"/>
    </row>
    <row r="276" spans="2:2" ht="15.75" customHeight="1" x14ac:dyDescent="0.2">
      <c r="B276" s="3"/>
    </row>
    <row r="277" spans="2:2" ht="15.75" customHeight="1" x14ac:dyDescent="0.2">
      <c r="B277" s="3"/>
    </row>
    <row r="278" spans="2:2" ht="15.75" customHeight="1" x14ac:dyDescent="0.2">
      <c r="B278" s="3"/>
    </row>
    <row r="279" spans="2:2" ht="15.75" customHeight="1" x14ac:dyDescent="0.2">
      <c r="B279" s="3"/>
    </row>
    <row r="280" spans="2:2" ht="15.75" customHeight="1" x14ac:dyDescent="0.2">
      <c r="B280" s="3"/>
    </row>
    <row r="281" spans="2:2" ht="15.75" customHeight="1" x14ac:dyDescent="0.2">
      <c r="B281" s="3"/>
    </row>
    <row r="282" spans="2:2" ht="15.75" customHeight="1" x14ac:dyDescent="0.2">
      <c r="B282" s="3"/>
    </row>
    <row r="283" spans="2:2" ht="15.75" customHeight="1" x14ac:dyDescent="0.2">
      <c r="B283" s="3"/>
    </row>
    <row r="284" spans="2:2" ht="15.75" customHeight="1" x14ac:dyDescent="0.2">
      <c r="B284" s="3"/>
    </row>
    <row r="285" spans="2:2" ht="15.75" customHeight="1" x14ac:dyDescent="0.2">
      <c r="B285" s="3"/>
    </row>
    <row r="286" spans="2:2" ht="15.75" customHeight="1" x14ac:dyDescent="0.2">
      <c r="B286" s="3"/>
    </row>
    <row r="287" spans="2:2" ht="15.75" customHeight="1" x14ac:dyDescent="0.2">
      <c r="B287" s="3"/>
    </row>
    <row r="288" spans="2:2" ht="15.75" customHeight="1" x14ac:dyDescent="0.2">
      <c r="B288" s="3"/>
    </row>
    <row r="289" spans="2:2" ht="15.75" customHeight="1" x14ac:dyDescent="0.2">
      <c r="B289" s="3"/>
    </row>
    <row r="290" spans="2:2" ht="15.75" customHeight="1" x14ac:dyDescent="0.2">
      <c r="B290" s="3"/>
    </row>
    <row r="291" spans="2:2" ht="15.75" customHeight="1" x14ac:dyDescent="0.2">
      <c r="B291" s="3"/>
    </row>
    <row r="292" spans="2:2" ht="15.75" customHeight="1" x14ac:dyDescent="0.2">
      <c r="B292" s="3"/>
    </row>
    <row r="293" spans="2:2" ht="15.75" customHeight="1" x14ac:dyDescent="0.2">
      <c r="B293" s="3"/>
    </row>
    <row r="294" spans="2:2" ht="15.75" customHeight="1" x14ac:dyDescent="0.2">
      <c r="B294" s="3"/>
    </row>
    <row r="295" spans="2:2" ht="15.75" customHeight="1" x14ac:dyDescent="0.2">
      <c r="B295" s="3"/>
    </row>
    <row r="296" spans="2:2" ht="15.75" customHeight="1" x14ac:dyDescent="0.2">
      <c r="B296" s="3"/>
    </row>
    <row r="297" spans="2:2" ht="15.75" customHeight="1" x14ac:dyDescent="0.2">
      <c r="B297" s="3"/>
    </row>
    <row r="298" spans="2:2" ht="15.75" customHeight="1" x14ac:dyDescent="0.2">
      <c r="B298" s="3"/>
    </row>
    <row r="299" spans="2:2" ht="15.75" customHeight="1" x14ac:dyDescent="0.2">
      <c r="B299" s="3"/>
    </row>
    <row r="300" spans="2:2" ht="15.75" customHeight="1" x14ac:dyDescent="0.2">
      <c r="B300" s="3"/>
    </row>
    <row r="301" spans="2:2" ht="15.75" customHeight="1" x14ac:dyDescent="0.2">
      <c r="B301" s="3"/>
    </row>
    <row r="302" spans="2:2" ht="15.75" customHeight="1" x14ac:dyDescent="0.2">
      <c r="B302" s="3"/>
    </row>
    <row r="303" spans="2:2" ht="15.75" customHeight="1" x14ac:dyDescent="0.2">
      <c r="B303" s="3"/>
    </row>
    <row r="304" spans="2:2" ht="15.75" customHeight="1" x14ac:dyDescent="0.2">
      <c r="B304" s="3"/>
    </row>
    <row r="305" spans="2:2" ht="15.75" customHeight="1" x14ac:dyDescent="0.2">
      <c r="B305" s="3"/>
    </row>
    <row r="306" spans="2:2" ht="15.75" customHeight="1" x14ac:dyDescent="0.2">
      <c r="B306" s="3"/>
    </row>
    <row r="307" spans="2:2" ht="15.75" customHeight="1" x14ac:dyDescent="0.2">
      <c r="B307" s="3"/>
    </row>
    <row r="308" spans="2:2" ht="15.75" customHeight="1" x14ac:dyDescent="0.2">
      <c r="B308" s="3"/>
    </row>
    <row r="309" spans="2:2" ht="15.75" customHeight="1" x14ac:dyDescent="0.2">
      <c r="B309" s="3"/>
    </row>
    <row r="310" spans="2:2" ht="15.75" customHeight="1" x14ac:dyDescent="0.2">
      <c r="B310" s="3"/>
    </row>
    <row r="311" spans="2:2" ht="15.75" customHeight="1" x14ac:dyDescent="0.2">
      <c r="B311" s="3"/>
    </row>
    <row r="312" spans="2:2" ht="15.75" customHeight="1" x14ac:dyDescent="0.2">
      <c r="B312" s="3"/>
    </row>
    <row r="313" spans="2:2" ht="15.75" customHeight="1" x14ac:dyDescent="0.2">
      <c r="B313" s="3"/>
    </row>
    <row r="314" spans="2:2" ht="15.75" customHeight="1" x14ac:dyDescent="0.2">
      <c r="B314" s="3"/>
    </row>
    <row r="315" spans="2:2" ht="15.75" customHeight="1" x14ac:dyDescent="0.2">
      <c r="B315" s="3"/>
    </row>
    <row r="316" spans="2:2" ht="15.75" customHeight="1" x14ac:dyDescent="0.2">
      <c r="B316" s="3"/>
    </row>
    <row r="317" spans="2:2" ht="15.75" customHeight="1" x14ac:dyDescent="0.2">
      <c r="B317" s="3"/>
    </row>
    <row r="318" spans="2:2" ht="15.75" customHeight="1" x14ac:dyDescent="0.2">
      <c r="B318" s="3"/>
    </row>
    <row r="319" spans="2:2" ht="15.75" customHeight="1" x14ac:dyDescent="0.2">
      <c r="B319" s="3"/>
    </row>
    <row r="320" spans="2:2" ht="15.75" customHeight="1" x14ac:dyDescent="0.2">
      <c r="B320" s="3"/>
    </row>
    <row r="321" spans="2:2" ht="15.75" customHeight="1" x14ac:dyDescent="0.2">
      <c r="B321" s="3"/>
    </row>
    <row r="322" spans="2:2" ht="15.75" customHeight="1" x14ac:dyDescent="0.2">
      <c r="B322" s="3"/>
    </row>
    <row r="323" spans="2:2" ht="15.75" customHeight="1" x14ac:dyDescent="0.2">
      <c r="B323" s="3"/>
    </row>
    <row r="324" spans="2:2" ht="15.75" customHeight="1" x14ac:dyDescent="0.2">
      <c r="B324" s="3"/>
    </row>
    <row r="325" spans="2:2" ht="15.75" customHeight="1" x14ac:dyDescent="0.2">
      <c r="B325" s="3"/>
    </row>
    <row r="326" spans="2:2" ht="15.75" customHeight="1" x14ac:dyDescent="0.2">
      <c r="B326" s="3"/>
    </row>
    <row r="327" spans="2:2" ht="15.75" customHeight="1" x14ac:dyDescent="0.2">
      <c r="B327" s="3"/>
    </row>
    <row r="328" spans="2:2" ht="15.75" customHeight="1" x14ac:dyDescent="0.2">
      <c r="B328" s="3"/>
    </row>
    <row r="329" spans="2:2" ht="15.75" customHeight="1" x14ac:dyDescent="0.2">
      <c r="B329" s="3"/>
    </row>
    <row r="330" spans="2:2" ht="15.75" customHeight="1" x14ac:dyDescent="0.2">
      <c r="B330" s="3"/>
    </row>
    <row r="331" spans="2:2" ht="15.75" customHeight="1" x14ac:dyDescent="0.2">
      <c r="B331" s="3"/>
    </row>
    <row r="332" spans="2:2" ht="15.75" customHeight="1" x14ac:dyDescent="0.2">
      <c r="B332" s="3"/>
    </row>
    <row r="333" spans="2:2" ht="15.75" customHeight="1" x14ac:dyDescent="0.2">
      <c r="B333" s="3"/>
    </row>
    <row r="334" spans="2:2" ht="15.75" customHeight="1" x14ac:dyDescent="0.2">
      <c r="B334" s="3"/>
    </row>
    <row r="335" spans="2:2" ht="15.75" customHeight="1" x14ac:dyDescent="0.2">
      <c r="B335" s="3"/>
    </row>
    <row r="336" spans="2:2" ht="15.75" customHeight="1" x14ac:dyDescent="0.2">
      <c r="B336" s="3"/>
    </row>
    <row r="337" spans="2:2" ht="15.75" customHeight="1" x14ac:dyDescent="0.2">
      <c r="B337" s="3"/>
    </row>
    <row r="338" spans="2:2" ht="15.75" customHeight="1" x14ac:dyDescent="0.2">
      <c r="B338" s="3"/>
    </row>
    <row r="339" spans="2:2" ht="15.75" customHeight="1" x14ac:dyDescent="0.2">
      <c r="B339" s="3"/>
    </row>
    <row r="340" spans="2:2" ht="15.75" customHeight="1" x14ac:dyDescent="0.2">
      <c r="B340" s="3"/>
    </row>
    <row r="341" spans="2:2" ht="15.75" customHeight="1" x14ac:dyDescent="0.2">
      <c r="B341" s="3"/>
    </row>
    <row r="342" spans="2:2" ht="15.75" customHeight="1" x14ac:dyDescent="0.2">
      <c r="B342" s="3"/>
    </row>
    <row r="343" spans="2:2" ht="15.75" customHeight="1" x14ac:dyDescent="0.2">
      <c r="B343" s="3"/>
    </row>
    <row r="344" spans="2:2" ht="15.75" customHeight="1" x14ac:dyDescent="0.2">
      <c r="B344" s="3"/>
    </row>
    <row r="345" spans="2:2" ht="15.75" customHeight="1" x14ac:dyDescent="0.2">
      <c r="B345" s="3"/>
    </row>
    <row r="346" spans="2:2" ht="15.75" customHeight="1" x14ac:dyDescent="0.2">
      <c r="B346" s="3"/>
    </row>
    <row r="347" spans="2:2" ht="15.75" customHeight="1" x14ac:dyDescent="0.2">
      <c r="B347" s="3"/>
    </row>
    <row r="348" spans="2:2" ht="15.75" customHeight="1" x14ac:dyDescent="0.2">
      <c r="B348" s="3"/>
    </row>
    <row r="349" spans="2:2" ht="15.75" customHeight="1" x14ac:dyDescent="0.2">
      <c r="B349" s="3"/>
    </row>
    <row r="350" spans="2:2" ht="15.75" customHeight="1" x14ac:dyDescent="0.2">
      <c r="B350" s="3"/>
    </row>
    <row r="351" spans="2:2" ht="15.75" customHeight="1" x14ac:dyDescent="0.2">
      <c r="B351" s="3"/>
    </row>
    <row r="352" spans="2:2" ht="15.75" customHeight="1" x14ac:dyDescent="0.2">
      <c r="B352" s="3"/>
    </row>
    <row r="353" spans="2:2" ht="15.75" customHeight="1" x14ac:dyDescent="0.2">
      <c r="B353" s="3"/>
    </row>
    <row r="354" spans="2:2" ht="15.75" customHeight="1" x14ac:dyDescent="0.2">
      <c r="B354" s="3"/>
    </row>
    <row r="355" spans="2:2" ht="15.75" customHeight="1" x14ac:dyDescent="0.2">
      <c r="B355" s="3"/>
    </row>
    <row r="356" spans="2:2" ht="15.75" customHeight="1" x14ac:dyDescent="0.2">
      <c r="B356" s="3"/>
    </row>
    <row r="357" spans="2:2" ht="15.75" customHeight="1" x14ac:dyDescent="0.2">
      <c r="B357" s="3"/>
    </row>
    <row r="358" spans="2:2" ht="15.75" customHeight="1" x14ac:dyDescent="0.2">
      <c r="B358" s="3"/>
    </row>
    <row r="359" spans="2:2" ht="15.75" customHeight="1" x14ac:dyDescent="0.2">
      <c r="B359" s="3"/>
    </row>
    <row r="360" spans="2:2" ht="15.75" customHeight="1" x14ac:dyDescent="0.2">
      <c r="B360" s="3"/>
    </row>
    <row r="361" spans="2:2" ht="15.75" customHeight="1" x14ac:dyDescent="0.2">
      <c r="B361" s="3"/>
    </row>
    <row r="362" spans="2:2" ht="15.75" customHeight="1" x14ac:dyDescent="0.2">
      <c r="B362" s="3"/>
    </row>
    <row r="363" spans="2:2" ht="15.75" customHeight="1" x14ac:dyDescent="0.2">
      <c r="B363" s="3"/>
    </row>
    <row r="364" spans="2:2" ht="15.75" customHeight="1" x14ac:dyDescent="0.2">
      <c r="B364" s="3"/>
    </row>
    <row r="365" spans="2:2" ht="15.75" customHeight="1" x14ac:dyDescent="0.2">
      <c r="B365" s="3"/>
    </row>
    <row r="366" spans="2:2" ht="15.75" customHeight="1" x14ac:dyDescent="0.2">
      <c r="B366" s="3"/>
    </row>
    <row r="367" spans="2:2" ht="15.75" customHeight="1" x14ac:dyDescent="0.2">
      <c r="B367" s="3"/>
    </row>
    <row r="368" spans="2:2" ht="15.75" customHeight="1" x14ac:dyDescent="0.2">
      <c r="B368" s="3"/>
    </row>
    <row r="369" spans="2:2" ht="15.75" customHeight="1" x14ac:dyDescent="0.2">
      <c r="B369" s="3"/>
    </row>
    <row r="370" spans="2:2" ht="15.75" customHeight="1" x14ac:dyDescent="0.2">
      <c r="B370" s="3"/>
    </row>
    <row r="371" spans="2:2" ht="15.75" customHeight="1" x14ac:dyDescent="0.2">
      <c r="B371" s="3"/>
    </row>
    <row r="372" spans="2:2" ht="15.75" customHeight="1" x14ac:dyDescent="0.2">
      <c r="B372" s="3"/>
    </row>
    <row r="373" spans="2:2" ht="15.75" customHeight="1" x14ac:dyDescent="0.2">
      <c r="B373" s="3"/>
    </row>
    <row r="374" spans="2:2" ht="15.75" customHeight="1" x14ac:dyDescent="0.2">
      <c r="B374" s="3"/>
    </row>
    <row r="375" spans="2:2" ht="15.75" customHeight="1" x14ac:dyDescent="0.2">
      <c r="B375" s="3"/>
    </row>
    <row r="376" spans="2:2" ht="15.75" customHeight="1" x14ac:dyDescent="0.2">
      <c r="B376" s="3"/>
    </row>
    <row r="377" spans="2:2" ht="15.75" customHeight="1" x14ac:dyDescent="0.2">
      <c r="B377" s="3"/>
    </row>
    <row r="378" spans="2:2" ht="15.75" customHeight="1" x14ac:dyDescent="0.2">
      <c r="B378" s="3"/>
    </row>
    <row r="379" spans="2:2" ht="15.75" customHeight="1" x14ac:dyDescent="0.2">
      <c r="B379" s="3"/>
    </row>
    <row r="380" spans="2:2" ht="15.75" customHeight="1" x14ac:dyDescent="0.2">
      <c r="B380" s="3"/>
    </row>
    <row r="381" spans="2:2" ht="15.75" customHeight="1" x14ac:dyDescent="0.2">
      <c r="B381" s="3"/>
    </row>
    <row r="382" spans="2:2" ht="15.75" customHeight="1" x14ac:dyDescent="0.2">
      <c r="B382" s="3"/>
    </row>
    <row r="383" spans="2:2" ht="15.75" customHeight="1" x14ac:dyDescent="0.2">
      <c r="B383" s="3"/>
    </row>
    <row r="384" spans="2:2" ht="15.75" customHeight="1" x14ac:dyDescent="0.2">
      <c r="B384" s="3"/>
    </row>
    <row r="385" spans="2:2" ht="15.75" customHeight="1" x14ac:dyDescent="0.2">
      <c r="B385" s="3"/>
    </row>
    <row r="386" spans="2:2" ht="15.75" customHeight="1" x14ac:dyDescent="0.2">
      <c r="B386" s="3"/>
    </row>
    <row r="387" spans="2:2" ht="15.75" customHeight="1" x14ac:dyDescent="0.2">
      <c r="B387" s="3"/>
    </row>
    <row r="388" spans="2:2" ht="15.75" customHeight="1" x14ac:dyDescent="0.2">
      <c r="B388" s="3"/>
    </row>
    <row r="389" spans="2:2" ht="15.75" customHeight="1" x14ac:dyDescent="0.2">
      <c r="B389" s="3"/>
    </row>
    <row r="390" spans="2:2" ht="15.75" customHeight="1" x14ac:dyDescent="0.2">
      <c r="B390" s="3"/>
    </row>
    <row r="391" spans="2:2" ht="15.75" customHeight="1" x14ac:dyDescent="0.2">
      <c r="B391" s="3"/>
    </row>
    <row r="392" spans="2:2" ht="15.75" customHeight="1" x14ac:dyDescent="0.2">
      <c r="B392" s="3"/>
    </row>
    <row r="393" spans="2:2" ht="15.75" customHeight="1" x14ac:dyDescent="0.2">
      <c r="B393" s="3"/>
    </row>
    <row r="394" spans="2:2" ht="15.75" customHeight="1" x14ac:dyDescent="0.2">
      <c r="B394" s="3"/>
    </row>
    <row r="395" spans="2:2" ht="15.75" customHeight="1" x14ac:dyDescent="0.2">
      <c r="B395" s="3"/>
    </row>
    <row r="396" spans="2:2" ht="15.75" customHeight="1" x14ac:dyDescent="0.2">
      <c r="B396" s="3"/>
    </row>
    <row r="397" spans="2:2" ht="15.75" customHeight="1" x14ac:dyDescent="0.2">
      <c r="B397" s="3"/>
    </row>
    <row r="398" spans="2:2" ht="15.75" customHeight="1" x14ac:dyDescent="0.2">
      <c r="B398" s="3"/>
    </row>
    <row r="399" spans="2:2" ht="15.75" customHeight="1" x14ac:dyDescent="0.2">
      <c r="B399" s="3"/>
    </row>
    <row r="400" spans="2:2" ht="15.75" customHeight="1" x14ac:dyDescent="0.2">
      <c r="B400" s="3"/>
    </row>
    <row r="401" spans="2:2" ht="15.75" customHeight="1" x14ac:dyDescent="0.2">
      <c r="B401" s="3"/>
    </row>
    <row r="402" spans="2:2" ht="15.75" customHeight="1" x14ac:dyDescent="0.2">
      <c r="B402" s="3"/>
    </row>
    <row r="403" spans="2:2" ht="15.75" customHeight="1" x14ac:dyDescent="0.2">
      <c r="B403" s="3"/>
    </row>
    <row r="404" spans="2:2" ht="15.75" customHeight="1" x14ac:dyDescent="0.2">
      <c r="B404" s="3"/>
    </row>
    <row r="405" spans="2:2" ht="15.75" customHeight="1" x14ac:dyDescent="0.2">
      <c r="B405" s="3"/>
    </row>
    <row r="406" spans="2:2" ht="15.75" customHeight="1" x14ac:dyDescent="0.2">
      <c r="B406" s="3"/>
    </row>
    <row r="407" spans="2:2" ht="15.75" customHeight="1" x14ac:dyDescent="0.2">
      <c r="B407" s="3"/>
    </row>
    <row r="408" spans="2:2" ht="15.75" customHeight="1" x14ac:dyDescent="0.2">
      <c r="B408" s="3"/>
    </row>
    <row r="409" spans="2:2" ht="15.75" customHeight="1" x14ac:dyDescent="0.2">
      <c r="B409" s="3"/>
    </row>
    <row r="410" spans="2:2" ht="15.75" customHeight="1" x14ac:dyDescent="0.2">
      <c r="B410" s="3"/>
    </row>
    <row r="411" spans="2:2" ht="15.75" customHeight="1" x14ac:dyDescent="0.2">
      <c r="B411" s="3"/>
    </row>
    <row r="412" spans="2:2" ht="15.75" customHeight="1" x14ac:dyDescent="0.2">
      <c r="B412" s="3"/>
    </row>
    <row r="413" spans="2:2" ht="15.75" customHeight="1" x14ac:dyDescent="0.2">
      <c r="B413" s="3"/>
    </row>
    <row r="414" spans="2:2" ht="15.75" customHeight="1" x14ac:dyDescent="0.2">
      <c r="B414" s="3"/>
    </row>
    <row r="415" spans="2:2" ht="15.75" customHeight="1" x14ac:dyDescent="0.2">
      <c r="B415" s="3"/>
    </row>
    <row r="416" spans="2:2" ht="15.75" customHeight="1" x14ac:dyDescent="0.2">
      <c r="B416" s="3"/>
    </row>
    <row r="417" spans="2:2" ht="15.75" customHeight="1" x14ac:dyDescent="0.2">
      <c r="B417" s="3"/>
    </row>
    <row r="418" spans="2:2" ht="15.75" customHeight="1" x14ac:dyDescent="0.2">
      <c r="B418" s="3"/>
    </row>
    <row r="419" spans="2:2" ht="15.75" customHeight="1" x14ac:dyDescent="0.2">
      <c r="B419" s="3"/>
    </row>
    <row r="420" spans="2:2" ht="15.75" customHeight="1" x14ac:dyDescent="0.2">
      <c r="B420" s="3"/>
    </row>
    <row r="421" spans="2:2" ht="15.75" customHeight="1" x14ac:dyDescent="0.2">
      <c r="B421" s="3"/>
    </row>
    <row r="422" spans="2:2" ht="15.75" customHeight="1" x14ac:dyDescent="0.2">
      <c r="B422" s="3"/>
    </row>
    <row r="423" spans="2:2" ht="15.75" customHeight="1" x14ac:dyDescent="0.2">
      <c r="B423" s="3"/>
    </row>
    <row r="424" spans="2:2" ht="15.75" customHeight="1" x14ac:dyDescent="0.2">
      <c r="B424" s="3"/>
    </row>
    <row r="425" spans="2:2" ht="15.75" customHeight="1" x14ac:dyDescent="0.2">
      <c r="B425" s="3"/>
    </row>
    <row r="426" spans="2:2" ht="15.75" customHeight="1" x14ac:dyDescent="0.2">
      <c r="B426" s="3"/>
    </row>
    <row r="427" spans="2:2" ht="15.75" customHeight="1" x14ac:dyDescent="0.2">
      <c r="B427" s="3"/>
    </row>
    <row r="428" spans="2:2" ht="15.75" customHeight="1" x14ac:dyDescent="0.2">
      <c r="B428" s="3"/>
    </row>
    <row r="429" spans="2:2" ht="15.75" customHeight="1" x14ac:dyDescent="0.2">
      <c r="B429" s="3"/>
    </row>
    <row r="430" spans="2:2" ht="15.75" customHeight="1" x14ac:dyDescent="0.2"/>
    <row r="431" spans="2:2" ht="15.75" customHeight="1" x14ac:dyDescent="0.2"/>
    <row r="432" spans="2: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</sheetData>
  <mergeCells count="4">
    <mergeCell ref="C1:G1"/>
    <mergeCell ref="H1:L1"/>
    <mergeCell ref="M1:Q1"/>
    <mergeCell ref="R1:V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69719-5509-9040-85FE-12946D2250A9}">
  <dimension ref="A1:DK1001"/>
  <sheetViews>
    <sheetView showGridLines="0" zoomScale="125" zoomScaleNormal="100" workbookViewId="0">
      <pane xSplit="2" ySplit="2" topLeftCell="DD3" activePane="bottomRight" state="frozen"/>
      <selection pane="topRight" activeCell="C1" sqref="C1"/>
      <selection pane="bottomLeft" activeCell="A3" sqref="A3"/>
      <selection pane="bottomRight" activeCell="A228" sqref="A228"/>
    </sheetView>
  </sheetViews>
  <sheetFormatPr baseColWidth="10" defaultColWidth="11.1640625" defaultRowHeight="16" x14ac:dyDescent="0.2"/>
  <cols>
    <col min="1" max="1" width="17.33203125" customWidth="1"/>
    <col min="2" max="2" width="16.33203125" customWidth="1"/>
    <col min="3" max="3" width="12.83203125" bestFit="1" customWidth="1"/>
    <col min="4" max="4" width="13.83203125" bestFit="1" customWidth="1"/>
    <col min="5" max="5" width="15.1640625" bestFit="1" customWidth="1"/>
    <col min="6" max="6" width="10.5" customWidth="1"/>
    <col min="7" max="7" width="13.83203125" bestFit="1" customWidth="1"/>
    <col min="8" max="8" width="15.83203125" bestFit="1" customWidth="1"/>
    <col min="9" max="9" width="25.6640625" bestFit="1" customWidth="1"/>
    <col min="10" max="10" width="15.83203125" customWidth="1"/>
    <col min="11" max="11" width="12" bestFit="1" customWidth="1"/>
    <col min="12" max="12" width="11.5" customWidth="1"/>
    <col min="13" max="13" width="11.83203125" bestFit="1" customWidth="1"/>
    <col min="14" max="14" width="13.5" bestFit="1" customWidth="1"/>
    <col min="15" max="15" width="13" bestFit="1" customWidth="1"/>
    <col min="16" max="16" width="26.5" bestFit="1" customWidth="1"/>
    <col min="17" max="17" width="14.33203125" bestFit="1" customWidth="1"/>
    <col min="18" max="22" width="10.5" customWidth="1"/>
    <col min="23" max="23" width="26.5" bestFit="1" customWidth="1"/>
    <col min="24" max="24" width="14.33203125" bestFit="1" customWidth="1"/>
    <col min="25" max="27" width="10.5" customWidth="1"/>
    <col min="28" max="28" width="14" bestFit="1" customWidth="1"/>
    <col min="29" max="29" width="13.83203125" bestFit="1" customWidth="1"/>
    <col min="30" max="31" width="11.83203125" bestFit="1" customWidth="1"/>
    <col min="32" max="32" width="11.5" bestFit="1" customWidth="1"/>
    <col min="33" max="33" width="11.83203125" bestFit="1" customWidth="1"/>
    <col min="34" max="34" width="12.83203125" bestFit="1" customWidth="1"/>
    <col min="35" max="37" width="11.33203125" bestFit="1" customWidth="1"/>
    <col min="38" max="38" width="13.1640625" bestFit="1" customWidth="1"/>
    <col min="39" max="39" width="11.5" bestFit="1" customWidth="1"/>
    <col min="40" max="40" width="11.33203125" bestFit="1" customWidth="1"/>
    <col min="41" max="41" width="11.5" bestFit="1" customWidth="1"/>
    <col min="42" max="42" width="11.33203125" bestFit="1" customWidth="1"/>
    <col min="43" max="43" width="13.1640625" bestFit="1" customWidth="1"/>
    <col min="44" max="44" width="11.33203125" bestFit="1" customWidth="1"/>
    <col min="45" max="45" width="26.5" bestFit="1" customWidth="1"/>
    <col min="46" max="46" width="14.33203125" bestFit="1" customWidth="1"/>
    <col min="47" max="50" width="11.33203125" bestFit="1" customWidth="1"/>
    <col min="51" max="51" width="13" bestFit="1" customWidth="1"/>
    <col min="52" max="55" width="11.33203125" bestFit="1" customWidth="1"/>
    <col min="56" max="56" width="13" bestFit="1" customWidth="1"/>
    <col min="57" max="60" width="11.33203125" bestFit="1" customWidth="1"/>
    <col min="61" max="61" width="11.5" bestFit="1" customWidth="1"/>
    <col min="62" max="65" width="11.33203125" bestFit="1" customWidth="1"/>
    <col min="66" max="66" width="11.5" bestFit="1" customWidth="1"/>
    <col min="67" max="67" width="11.33203125" bestFit="1" customWidth="1"/>
    <col min="68" max="68" width="11.5" bestFit="1" customWidth="1"/>
    <col min="69" max="69" width="11.33203125" bestFit="1" customWidth="1"/>
    <col min="70" max="70" width="11.5" bestFit="1" customWidth="1"/>
    <col min="71" max="71" width="13" bestFit="1" customWidth="1"/>
    <col min="72" max="72" width="11.33203125" bestFit="1" customWidth="1"/>
    <col min="73" max="73" width="11.5" bestFit="1" customWidth="1"/>
    <col min="74" max="74" width="11.33203125" bestFit="1" customWidth="1"/>
    <col min="75" max="75" width="11.5" bestFit="1" customWidth="1"/>
    <col min="76" max="76" width="11.33203125" bestFit="1" customWidth="1"/>
    <col min="77" max="77" width="15.83203125" bestFit="1" customWidth="1"/>
    <col min="78" max="78" width="26.5" bestFit="1" customWidth="1"/>
    <col min="79" max="79" width="14.33203125" bestFit="1" customWidth="1"/>
    <col min="80" max="83" width="11.33203125" bestFit="1" customWidth="1"/>
    <col min="84" max="84" width="11.5" bestFit="1" customWidth="1"/>
    <col min="85" max="85" width="11.33203125" bestFit="1" customWidth="1"/>
    <col min="86" max="86" width="15.83203125" bestFit="1" customWidth="1"/>
    <col min="87" max="87" width="26.5" bestFit="1" customWidth="1"/>
    <col min="88" max="88" width="14.33203125" bestFit="1" customWidth="1"/>
    <col min="89" max="89" width="11.33203125" bestFit="1" customWidth="1"/>
    <col min="90" max="90" width="11.5" bestFit="1" customWidth="1"/>
    <col min="91" max="91" width="11.33203125" bestFit="1" customWidth="1"/>
    <col min="92" max="92" width="13.1640625" bestFit="1" customWidth="1"/>
    <col min="93" max="93" width="13" bestFit="1" customWidth="1"/>
    <col min="94" max="94" width="11.33203125" bestFit="1" customWidth="1"/>
    <col min="95" max="95" width="13" bestFit="1" customWidth="1"/>
    <col min="96" max="98" width="11.33203125" bestFit="1" customWidth="1"/>
    <col min="99" max="99" width="13.1640625" bestFit="1" customWidth="1"/>
    <col min="100" max="100" width="11.5" bestFit="1" customWidth="1"/>
    <col min="101" max="101" width="11.33203125" bestFit="1" customWidth="1"/>
    <col min="102" max="102" width="11.5" bestFit="1" customWidth="1"/>
    <col min="103" max="103" width="11.33203125" bestFit="1" customWidth="1"/>
    <col min="104" max="104" width="13.1640625" bestFit="1" customWidth="1"/>
    <col min="105" max="105" width="13" bestFit="1" customWidth="1"/>
    <col min="106" max="108" width="11.33203125" bestFit="1" customWidth="1"/>
    <col min="109" max="109" width="13.1640625" bestFit="1" customWidth="1"/>
    <col min="110" max="114" width="11.33203125" bestFit="1" customWidth="1"/>
    <col min="115" max="115" width="13" bestFit="1" customWidth="1"/>
  </cols>
  <sheetData>
    <row r="1" spans="1:115" ht="15.75" customHeight="1" x14ac:dyDescent="0.2">
      <c r="A1" s="10"/>
      <c r="B1" s="11"/>
      <c r="C1" s="157" t="s">
        <v>252</v>
      </c>
      <c r="D1" s="158"/>
      <c r="E1" s="158"/>
      <c r="F1" s="158"/>
      <c r="G1" s="158"/>
      <c r="H1" s="158"/>
      <c r="I1" s="158"/>
      <c r="J1" s="159"/>
      <c r="K1" s="157" t="s">
        <v>253</v>
      </c>
      <c r="L1" s="158"/>
      <c r="M1" s="158"/>
      <c r="N1" s="158"/>
      <c r="O1" s="158"/>
      <c r="P1" s="158"/>
      <c r="Q1" s="159"/>
      <c r="R1" s="157" t="s">
        <v>393</v>
      </c>
      <c r="S1" s="158"/>
      <c r="T1" s="158"/>
      <c r="U1" s="158"/>
      <c r="V1" s="158"/>
      <c r="W1" s="158"/>
      <c r="X1" s="159"/>
      <c r="Y1" s="157" t="s">
        <v>255</v>
      </c>
      <c r="Z1" s="158"/>
      <c r="AA1" s="158"/>
      <c r="AB1" s="158"/>
      <c r="AC1" s="159"/>
      <c r="AD1" s="157" t="s">
        <v>254</v>
      </c>
      <c r="AE1" s="158"/>
      <c r="AF1" s="158"/>
      <c r="AG1" s="158"/>
      <c r="AH1" s="159"/>
      <c r="AI1" s="157" t="s">
        <v>256</v>
      </c>
      <c r="AJ1" s="158"/>
      <c r="AK1" s="158"/>
      <c r="AL1" s="158"/>
      <c r="AM1" s="159"/>
      <c r="AN1" s="157" t="s">
        <v>257</v>
      </c>
      <c r="AO1" s="158"/>
      <c r="AP1" s="158"/>
      <c r="AQ1" s="158"/>
      <c r="AR1" s="164"/>
      <c r="AS1" s="158"/>
      <c r="AT1" s="159"/>
      <c r="AU1" s="157" t="s">
        <v>258</v>
      </c>
      <c r="AV1" s="158"/>
      <c r="AW1" s="158"/>
      <c r="AX1" s="158"/>
      <c r="AY1" s="159"/>
      <c r="AZ1" s="157" t="s">
        <v>259</v>
      </c>
      <c r="BA1" s="158"/>
      <c r="BB1" s="158"/>
      <c r="BC1" s="158"/>
      <c r="BD1" s="159"/>
      <c r="BE1" s="157" t="s">
        <v>378</v>
      </c>
      <c r="BF1" s="158"/>
      <c r="BG1" s="158"/>
      <c r="BH1" s="158"/>
      <c r="BI1" s="158"/>
      <c r="BJ1" s="157" t="s">
        <v>379</v>
      </c>
      <c r="BK1" s="158"/>
      <c r="BL1" s="158"/>
      <c r="BM1" s="158"/>
      <c r="BN1" s="159"/>
      <c r="BO1" s="158" t="s">
        <v>380</v>
      </c>
      <c r="BP1" s="158"/>
      <c r="BQ1" s="158"/>
      <c r="BR1" s="158"/>
      <c r="BS1" s="158"/>
      <c r="BT1" s="160" t="s">
        <v>382</v>
      </c>
      <c r="BU1" s="162"/>
      <c r="BV1" s="160" t="s">
        <v>381</v>
      </c>
      <c r="BW1" s="162"/>
      <c r="BX1" s="163" t="s">
        <v>260</v>
      </c>
      <c r="BY1" s="164"/>
      <c r="BZ1" s="164"/>
      <c r="CA1" s="165"/>
      <c r="CB1" s="160" t="s">
        <v>261</v>
      </c>
      <c r="CC1" s="161"/>
      <c r="CD1" s="161"/>
      <c r="CE1" s="161"/>
      <c r="CF1" s="162"/>
      <c r="CG1" s="163" t="s">
        <v>394</v>
      </c>
      <c r="CH1" s="164"/>
      <c r="CI1" s="164"/>
      <c r="CJ1" s="165"/>
      <c r="CK1" s="160" t="s">
        <v>262</v>
      </c>
      <c r="CL1" s="161"/>
      <c r="CM1" s="161"/>
      <c r="CN1" s="161"/>
      <c r="CO1" s="162"/>
      <c r="CP1" s="160" t="s">
        <v>263</v>
      </c>
      <c r="CQ1" s="162"/>
      <c r="CR1" s="160" t="s">
        <v>264</v>
      </c>
      <c r="CS1" s="161"/>
      <c r="CT1" s="161"/>
      <c r="CU1" s="161"/>
      <c r="CV1" s="162"/>
      <c r="CW1" s="160" t="s">
        <v>265</v>
      </c>
      <c r="CX1" s="161"/>
      <c r="CY1" s="161"/>
      <c r="CZ1" s="161"/>
      <c r="DA1" s="162"/>
      <c r="DB1" s="160" t="s">
        <v>266</v>
      </c>
      <c r="DC1" s="161"/>
      <c r="DD1" s="161"/>
      <c r="DE1" s="161"/>
      <c r="DF1" s="162"/>
      <c r="DG1" s="160" t="s">
        <v>291</v>
      </c>
      <c r="DH1" s="161"/>
      <c r="DI1" s="161"/>
      <c r="DJ1" s="161"/>
      <c r="DK1" s="162"/>
    </row>
    <row r="2" spans="1:115" ht="15.75" customHeight="1" x14ac:dyDescent="0.2">
      <c r="A2" s="12" t="s">
        <v>0</v>
      </c>
      <c r="B2" s="13" t="s">
        <v>1</v>
      </c>
      <c r="C2" s="15" t="s">
        <v>235</v>
      </c>
      <c r="D2" s="12" t="s">
        <v>5</v>
      </c>
      <c r="E2" s="12" t="s">
        <v>377</v>
      </c>
      <c r="F2" s="12" t="s">
        <v>2</v>
      </c>
      <c r="G2" s="14" t="s">
        <v>3</v>
      </c>
      <c r="H2" s="51" t="s">
        <v>389</v>
      </c>
      <c r="I2" s="14" t="s">
        <v>390</v>
      </c>
      <c r="J2" s="25" t="s">
        <v>391</v>
      </c>
      <c r="K2" s="12" t="s">
        <v>235</v>
      </c>
      <c r="L2" s="12" t="s">
        <v>5</v>
      </c>
      <c r="M2" s="12" t="s">
        <v>2</v>
      </c>
      <c r="N2" s="14" t="s">
        <v>3</v>
      </c>
      <c r="O2" s="14" t="s">
        <v>389</v>
      </c>
      <c r="P2" s="14" t="s">
        <v>390</v>
      </c>
      <c r="Q2" s="25" t="s">
        <v>391</v>
      </c>
      <c r="R2" s="15" t="s">
        <v>235</v>
      </c>
      <c r="S2" s="12" t="s">
        <v>5</v>
      </c>
      <c r="T2" s="12" t="s">
        <v>2</v>
      </c>
      <c r="U2" s="14" t="s">
        <v>3</v>
      </c>
      <c r="V2" s="14" t="s">
        <v>389</v>
      </c>
      <c r="W2" s="14" t="s">
        <v>390</v>
      </c>
      <c r="X2" s="25" t="s">
        <v>391</v>
      </c>
      <c r="Y2" s="30" t="s">
        <v>235</v>
      </c>
      <c r="Z2" s="27" t="s">
        <v>5</v>
      </c>
      <c r="AA2" s="27" t="s">
        <v>2</v>
      </c>
      <c r="AB2" s="51" t="s">
        <v>3</v>
      </c>
      <c r="AC2" s="52" t="s">
        <v>4</v>
      </c>
      <c r="AD2" s="15" t="s">
        <v>235</v>
      </c>
      <c r="AE2" s="12" t="s">
        <v>5</v>
      </c>
      <c r="AF2" s="12" t="s">
        <v>2</v>
      </c>
      <c r="AG2" s="14" t="s">
        <v>3</v>
      </c>
      <c r="AH2" s="25" t="s">
        <v>4</v>
      </c>
      <c r="AI2" s="15" t="s">
        <v>235</v>
      </c>
      <c r="AJ2" s="12" t="s">
        <v>5</v>
      </c>
      <c r="AK2" s="12" t="s">
        <v>2</v>
      </c>
      <c r="AL2" s="14" t="s">
        <v>3</v>
      </c>
      <c r="AM2" s="25" t="s">
        <v>4</v>
      </c>
      <c r="AN2" s="30" t="s">
        <v>235</v>
      </c>
      <c r="AO2" s="27" t="s">
        <v>5</v>
      </c>
      <c r="AP2" s="27" t="s">
        <v>2</v>
      </c>
      <c r="AQ2" s="51" t="s">
        <v>3</v>
      </c>
      <c r="AR2" s="121" t="s">
        <v>389</v>
      </c>
      <c r="AS2" s="14" t="s">
        <v>390</v>
      </c>
      <c r="AT2" s="25" t="s">
        <v>391</v>
      </c>
      <c r="AU2" s="15" t="s">
        <v>235</v>
      </c>
      <c r="AV2" s="12" t="s">
        <v>5</v>
      </c>
      <c r="AW2" s="12" t="s">
        <v>2</v>
      </c>
      <c r="AX2" s="14" t="s">
        <v>3</v>
      </c>
      <c r="AY2" s="25" t="s">
        <v>4</v>
      </c>
      <c r="AZ2" s="30" t="s">
        <v>235</v>
      </c>
      <c r="BA2" s="27" t="s">
        <v>5</v>
      </c>
      <c r="BB2" s="27" t="s">
        <v>2</v>
      </c>
      <c r="BC2" s="51" t="s">
        <v>3</v>
      </c>
      <c r="BD2" s="52" t="s">
        <v>4</v>
      </c>
      <c r="BE2" s="15" t="s">
        <v>235</v>
      </c>
      <c r="BF2" s="12" t="s">
        <v>5</v>
      </c>
      <c r="BG2" s="12" t="s">
        <v>2</v>
      </c>
      <c r="BH2" s="14" t="s">
        <v>3</v>
      </c>
      <c r="BI2" s="31" t="s">
        <v>4</v>
      </c>
      <c r="BJ2" s="15" t="s">
        <v>235</v>
      </c>
      <c r="BK2" s="12" t="s">
        <v>5</v>
      </c>
      <c r="BL2" s="12" t="s">
        <v>2</v>
      </c>
      <c r="BM2" s="14" t="s">
        <v>3</v>
      </c>
      <c r="BN2" s="25" t="s">
        <v>4</v>
      </c>
      <c r="BO2" s="12" t="s">
        <v>235</v>
      </c>
      <c r="BP2" s="12" t="s">
        <v>5</v>
      </c>
      <c r="BQ2" s="12" t="s">
        <v>2</v>
      </c>
      <c r="BR2" s="14" t="s">
        <v>3</v>
      </c>
      <c r="BS2" s="31" t="s">
        <v>4</v>
      </c>
      <c r="BT2" s="15" t="s">
        <v>235</v>
      </c>
      <c r="BU2" s="20" t="s">
        <v>4</v>
      </c>
      <c r="BV2" s="15" t="s">
        <v>235</v>
      </c>
      <c r="BW2" s="20" t="s">
        <v>4</v>
      </c>
      <c r="BX2" s="28" t="s">
        <v>235</v>
      </c>
      <c r="BY2" s="119" t="s">
        <v>389</v>
      </c>
      <c r="BZ2" s="120" t="s">
        <v>390</v>
      </c>
      <c r="CA2" s="116" t="s">
        <v>391</v>
      </c>
      <c r="CB2" s="15" t="s">
        <v>235</v>
      </c>
      <c r="CC2" s="12" t="s">
        <v>5</v>
      </c>
      <c r="CD2" s="12" t="s">
        <v>2</v>
      </c>
      <c r="CE2" s="14" t="s">
        <v>3</v>
      </c>
      <c r="CF2" s="20" t="s">
        <v>4</v>
      </c>
      <c r="CG2" s="28" t="s">
        <v>235</v>
      </c>
      <c r="CH2" s="119" t="s">
        <v>389</v>
      </c>
      <c r="CI2" s="120" t="s">
        <v>390</v>
      </c>
      <c r="CJ2" s="116" t="s">
        <v>391</v>
      </c>
      <c r="CK2" s="15" t="s">
        <v>235</v>
      </c>
      <c r="CL2" s="12" t="s">
        <v>5</v>
      </c>
      <c r="CM2" s="12" t="s">
        <v>2</v>
      </c>
      <c r="CN2" s="14" t="s">
        <v>3</v>
      </c>
      <c r="CO2" s="20" t="s">
        <v>4</v>
      </c>
      <c r="CP2" s="15" t="s">
        <v>235</v>
      </c>
      <c r="CQ2" s="20" t="s">
        <v>4</v>
      </c>
      <c r="CR2" s="15" t="s">
        <v>235</v>
      </c>
      <c r="CS2" s="12" t="s">
        <v>5</v>
      </c>
      <c r="CT2" s="12" t="s">
        <v>2</v>
      </c>
      <c r="CU2" s="14" t="s">
        <v>3</v>
      </c>
      <c r="CV2" s="20" t="s">
        <v>4</v>
      </c>
      <c r="CW2" s="15" t="s">
        <v>235</v>
      </c>
      <c r="CX2" s="12" t="s">
        <v>5</v>
      </c>
      <c r="CY2" s="12" t="s">
        <v>2</v>
      </c>
      <c r="CZ2" s="14" t="s">
        <v>3</v>
      </c>
      <c r="DA2" s="20" t="s">
        <v>4</v>
      </c>
      <c r="DB2" s="15" t="s">
        <v>235</v>
      </c>
      <c r="DC2" s="12" t="s">
        <v>5</v>
      </c>
      <c r="DD2" s="12" t="s">
        <v>2</v>
      </c>
      <c r="DE2" s="14" t="s">
        <v>3</v>
      </c>
      <c r="DF2" s="20" t="s">
        <v>4</v>
      </c>
      <c r="DG2" s="15" t="s">
        <v>235</v>
      </c>
      <c r="DH2" s="12" t="s">
        <v>5</v>
      </c>
      <c r="DI2" s="12" t="s">
        <v>2</v>
      </c>
      <c r="DJ2" s="14" t="s">
        <v>3</v>
      </c>
      <c r="DK2" s="20" t="s">
        <v>4</v>
      </c>
    </row>
    <row r="3" spans="1:115" ht="15.75" customHeight="1" x14ac:dyDescent="0.2">
      <c r="A3" s="1" t="s">
        <v>6</v>
      </c>
      <c r="B3" s="7"/>
      <c r="C3" s="80">
        <v>67</v>
      </c>
      <c r="D3" s="80">
        <v>355.1</v>
      </c>
      <c r="E3" s="80">
        <v>79.099999999999994</v>
      </c>
      <c r="F3" s="80">
        <v>0.2</v>
      </c>
      <c r="G3" s="80">
        <v>78.900000028312206</v>
      </c>
      <c r="H3" s="92">
        <v>464</v>
      </c>
      <c r="I3" s="98" t="s">
        <v>392</v>
      </c>
      <c r="J3" s="104">
        <f>H3</f>
        <v>464</v>
      </c>
      <c r="K3" s="80">
        <v>831</v>
      </c>
      <c r="L3" s="80">
        <v>665.95</v>
      </c>
      <c r="M3" s="80">
        <v>6.0100000000000007</v>
      </c>
      <c r="N3" s="80">
        <v>659.94000039249659</v>
      </c>
      <c r="O3" s="80">
        <v>10086</v>
      </c>
      <c r="P3" s="98" t="s">
        <v>392</v>
      </c>
      <c r="Q3" s="84">
        <v>10086</v>
      </c>
      <c r="R3" s="80">
        <v>132</v>
      </c>
      <c r="S3" s="80">
        <v>109</v>
      </c>
      <c r="T3" s="80">
        <v>1</v>
      </c>
      <c r="U3" s="80">
        <v>108.00000005960464</v>
      </c>
      <c r="V3" s="80">
        <v>1766</v>
      </c>
      <c r="W3" s="98" t="s">
        <v>392</v>
      </c>
      <c r="X3" s="108">
        <v>1766</v>
      </c>
      <c r="Y3" s="79">
        <v>504</v>
      </c>
      <c r="Z3" s="80">
        <v>538.70000000000005</v>
      </c>
      <c r="AA3" s="80">
        <v>11.21</v>
      </c>
      <c r="AB3" s="80">
        <v>527.49000028520823</v>
      </c>
      <c r="AC3" s="81">
        <v>9202</v>
      </c>
      <c r="AD3" s="80">
        <v>49</v>
      </c>
      <c r="AE3" s="80">
        <v>48</v>
      </c>
      <c r="AF3" s="80">
        <v>0</v>
      </c>
      <c r="AG3" s="80">
        <v>48</v>
      </c>
      <c r="AH3" s="81">
        <v>470</v>
      </c>
      <c r="AI3" s="79">
        <v>293</v>
      </c>
      <c r="AJ3" s="80">
        <v>222.4</v>
      </c>
      <c r="AK3" s="80">
        <v>0.5</v>
      </c>
      <c r="AL3" s="80">
        <v>221.90000009536743</v>
      </c>
      <c r="AM3" s="80">
        <v>2588</v>
      </c>
      <c r="AN3" s="79">
        <v>929</v>
      </c>
      <c r="AO3" s="80">
        <v>1187.52</v>
      </c>
      <c r="AP3" s="80">
        <v>8.92</v>
      </c>
      <c r="AQ3" s="80">
        <v>1178.6000002250075</v>
      </c>
      <c r="AR3" s="92">
        <v>29471</v>
      </c>
      <c r="AS3" s="114">
        <v>2000</v>
      </c>
      <c r="AT3" s="81">
        <f>AR3+AS3</f>
        <v>31471</v>
      </c>
      <c r="AU3" s="80">
        <v>403</v>
      </c>
      <c r="AV3" s="80">
        <v>386.52</v>
      </c>
      <c r="AW3" s="80">
        <v>56.2</v>
      </c>
      <c r="AX3" s="80">
        <v>330.32000024989247</v>
      </c>
      <c r="AY3" s="80">
        <v>5112</v>
      </c>
      <c r="AZ3" s="79">
        <v>376</v>
      </c>
      <c r="BA3" s="80">
        <v>332.2</v>
      </c>
      <c r="BB3" s="80">
        <v>3.7</v>
      </c>
      <c r="BC3" s="80">
        <v>328.50000002235174</v>
      </c>
      <c r="BD3" s="81">
        <v>5983</v>
      </c>
      <c r="BE3" s="80">
        <v>123</v>
      </c>
      <c r="BF3" s="80">
        <v>108.41000012308359</v>
      </c>
      <c r="BG3" s="80">
        <v>0</v>
      </c>
      <c r="BH3" s="80">
        <v>108.41000012308359</v>
      </c>
      <c r="BI3" s="80">
        <v>2056</v>
      </c>
      <c r="BJ3" s="79">
        <v>10</v>
      </c>
      <c r="BK3" s="92">
        <v>31.250000014901161</v>
      </c>
      <c r="BL3" s="92">
        <v>0</v>
      </c>
      <c r="BM3" s="92">
        <v>31.250000014901161</v>
      </c>
      <c r="BN3" s="81">
        <v>248</v>
      </c>
      <c r="BO3" s="80">
        <v>1140</v>
      </c>
      <c r="BP3" s="80">
        <v>4440.650000333786</v>
      </c>
      <c r="BQ3" s="80">
        <v>235.07999993860722</v>
      </c>
      <c r="BR3" s="80">
        <v>4205.5700005292892</v>
      </c>
      <c r="BS3" s="80">
        <v>108771</v>
      </c>
      <c r="BT3" s="82">
        <v>609</v>
      </c>
      <c r="BU3" s="81">
        <v>11337</v>
      </c>
      <c r="BV3" s="82">
        <v>9</v>
      </c>
      <c r="BW3" s="81">
        <v>41</v>
      </c>
      <c r="BX3" s="80">
        <v>876</v>
      </c>
      <c r="BY3" s="92">
        <v>16217</v>
      </c>
      <c r="BZ3" s="114">
        <v>2500</v>
      </c>
      <c r="CA3" s="80">
        <f>BY3+BZ3</f>
        <v>18717</v>
      </c>
      <c r="CB3" s="79">
        <v>358</v>
      </c>
      <c r="CC3" s="80">
        <v>230.32</v>
      </c>
      <c r="CD3" s="80">
        <v>1.3</v>
      </c>
      <c r="CE3" s="80">
        <v>229.02000008895993</v>
      </c>
      <c r="CF3" s="81">
        <v>3026</v>
      </c>
      <c r="CG3" s="79">
        <v>534</v>
      </c>
      <c r="CH3" s="92">
        <v>28032</v>
      </c>
      <c r="CI3" s="49">
        <v>0</v>
      </c>
      <c r="CJ3" s="92">
        <f>CH3</f>
        <v>28032</v>
      </c>
      <c r="CK3" s="79">
        <v>649</v>
      </c>
      <c r="CL3" s="80">
        <v>1303.6999999999998</v>
      </c>
      <c r="CM3" s="80">
        <v>15.5</v>
      </c>
      <c r="CN3" s="80">
        <v>1288.200000166893</v>
      </c>
      <c r="CO3" s="81">
        <v>29984</v>
      </c>
      <c r="CP3" s="79">
        <v>27</v>
      </c>
      <c r="CQ3" s="81">
        <v>498</v>
      </c>
      <c r="CR3" s="79">
        <v>405</v>
      </c>
      <c r="CS3" s="80">
        <v>312.33000047691166</v>
      </c>
      <c r="CT3" s="80">
        <v>4.5</v>
      </c>
      <c r="CU3" s="80">
        <v>307.83000047691166</v>
      </c>
      <c r="CV3" s="81">
        <v>6782</v>
      </c>
      <c r="CW3" s="79">
        <v>684</v>
      </c>
      <c r="CX3" s="80">
        <v>8194.98</v>
      </c>
      <c r="CY3" s="80">
        <v>721.7</v>
      </c>
      <c r="CZ3" s="80">
        <v>7473.2799998521805</v>
      </c>
      <c r="DA3" s="81">
        <v>277479</v>
      </c>
      <c r="DB3" s="79">
        <v>3</v>
      </c>
      <c r="DC3" s="80">
        <v>16</v>
      </c>
      <c r="DD3" s="80">
        <v>0</v>
      </c>
      <c r="DE3" s="80">
        <v>16</v>
      </c>
      <c r="DF3" s="81">
        <v>290</v>
      </c>
      <c r="DG3" s="79">
        <v>332</v>
      </c>
      <c r="DH3" s="80">
        <v>242.55</v>
      </c>
      <c r="DI3" s="80">
        <v>19.999999794363987</v>
      </c>
      <c r="DJ3" s="80">
        <v>222.55000020563602</v>
      </c>
      <c r="DK3" s="81">
        <v>6802</v>
      </c>
    </row>
    <row r="4" spans="1:115" ht="15.75" customHeight="1" x14ac:dyDescent="0.2">
      <c r="B4" s="8" t="s">
        <v>7</v>
      </c>
      <c r="C4" s="89">
        <v>61</v>
      </c>
      <c r="D4" s="90">
        <v>281</v>
      </c>
      <c r="E4" s="90">
        <v>76</v>
      </c>
      <c r="F4" s="90">
        <v>0</v>
      </c>
      <c r="G4" s="90">
        <v>76.000000014901161</v>
      </c>
      <c r="H4" s="96">
        <v>449</v>
      </c>
      <c r="I4" s="100"/>
      <c r="J4" s="99"/>
      <c r="K4" s="90">
        <v>374</v>
      </c>
      <c r="L4" s="90">
        <v>294.39999999999998</v>
      </c>
      <c r="M4" s="90">
        <v>4.21</v>
      </c>
      <c r="N4" s="90">
        <v>290.19000014662743</v>
      </c>
      <c r="O4" s="96">
        <v>4591</v>
      </c>
      <c r="P4" s="96"/>
      <c r="Q4" s="91"/>
      <c r="R4" s="69">
        <v>116</v>
      </c>
      <c r="S4" s="69">
        <v>95</v>
      </c>
      <c r="T4" s="69">
        <v>1</v>
      </c>
      <c r="U4" s="69">
        <v>94.000000059604645</v>
      </c>
      <c r="V4" s="74">
        <v>1476</v>
      </c>
      <c r="W4" s="74"/>
      <c r="X4" s="109"/>
      <c r="Y4" s="68">
        <v>217</v>
      </c>
      <c r="Z4" s="69">
        <v>264.89999999999998</v>
      </c>
      <c r="AA4" s="69">
        <v>7.71</v>
      </c>
      <c r="AB4" s="69">
        <v>257.19000005722046</v>
      </c>
      <c r="AC4" s="77">
        <v>4369</v>
      </c>
      <c r="AD4" s="68">
        <v>31</v>
      </c>
      <c r="AE4" s="69">
        <v>30</v>
      </c>
      <c r="AF4" s="69">
        <v>0</v>
      </c>
      <c r="AG4" s="69">
        <v>30</v>
      </c>
      <c r="AH4" s="77">
        <v>274</v>
      </c>
      <c r="AI4" s="68">
        <v>289</v>
      </c>
      <c r="AJ4" s="69">
        <v>218.9</v>
      </c>
      <c r="AK4" s="69">
        <v>0.5</v>
      </c>
      <c r="AL4" s="69">
        <v>218.40000009536743</v>
      </c>
      <c r="AM4" s="77">
        <v>2533</v>
      </c>
      <c r="AN4" s="68">
        <v>304</v>
      </c>
      <c r="AO4" s="69">
        <v>308.7</v>
      </c>
      <c r="AP4" s="69">
        <v>2</v>
      </c>
      <c r="AQ4" s="69">
        <v>306.70000004768372</v>
      </c>
      <c r="AR4" s="74">
        <v>7476</v>
      </c>
      <c r="AS4" s="74"/>
      <c r="AT4" s="74"/>
      <c r="AU4" s="68">
        <v>241</v>
      </c>
      <c r="AV4" s="69">
        <v>192.1</v>
      </c>
      <c r="AW4" s="69">
        <v>10.8</v>
      </c>
      <c r="AX4" s="69">
        <v>181.30000002682209</v>
      </c>
      <c r="AY4" s="77">
        <v>2608</v>
      </c>
      <c r="AZ4" s="68">
        <v>200</v>
      </c>
      <c r="BA4" s="69">
        <v>175.4</v>
      </c>
      <c r="BB4" s="69">
        <v>2.9</v>
      </c>
      <c r="BC4" s="69">
        <v>172.5</v>
      </c>
      <c r="BD4" s="77">
        <v>3143</v>
      </c>
      <c r="BE4" s="68">
        <v>99</v>
      </c>
      <c r="BF4" s="69">
        <v>86.61000007390976</v>
      </c>
      <c r="BG4" s="69">
        <v>0</v>
      </c>
      <c r="BH4" s="69">
        <v>86.61000007390976</v>
      </c>
      <c r="BI4" s="74">
        <v>1659</v>
      </c>
      <c r="BJ4" s="68">
        <v>5</v>
      </c>
      <c r="BK4" s="74">
        <v>23.5</v>
      </c>
      <c r="BL4" s="74">
        <v>0</v>
      </c>
      <c r="BM4" s="74">
        <v>23.5</v>
      </c>
      <c r="BN4" s="77">
        <v>170</v>
      </c>
      <c r="BO4" s="74">
        <v>418</v>
      </c>
      <c r="BP4" s="69">
        <v>2528.0199999213219</v>
      </c>
      <c r="BQ4" s="69">
        <v>83.050000004470348</v>
      </c>
      <c r="BR4" s="69">
        <v>2444.9699999690056</v>
      </c>
      <c r="BS4" s="77">
        <v>59921</v>
      </c>
      <c r="BT4" s="68">
        <v>338</v>
      </c>
      <c r="BU4" s="77">
        <v>6581</v>
      </c>
      <c r="BV4" s="68">
        <v>9</v>
      </c>
      <c r="BW4" s="77">
        <v>41</v>
      </c>
      <c r="BX4" s="69">
        <v>402</v>
      </c>
      <c r="BY4" s="74">
        <v>7669</v>
      </c>
      <c r="BZ4" s="74"/>
      <c r="CA4" s="74"/>
      <c r="CB4" s="68">
        <v>281</v>
      </c>
      <c r="CC4" s="69">
        <v>172.1</v>
      </c>
      <c r="CD4" s="69">
        <v>0.30000000000000004</v>
      </c>
      <c r="CE4" s="69">
        <v>171.8000001013279</v>
      </c>
      <c r="CF4" s="77">
        <v>2244</v>
      </c>
      <c r="CG4" s="68">
        <v>288</v>
      </c>
      <c r="CH4" s="74">
        <v>19848</v>
      </c>
      <c r="CI4" s="74"/>
      <c r="CJ4" s="74"/>
      <c r="CK4" s="68">
        <v>301</v>
      </c>
      <c r="CL4" s="69">
        <v>533.9</v>
      </c>
      <c r="CM4" s="69">
        <v>12</v>
      </c>
      <c r="CN4" s="69">
        <v>521.90000009536743</v>
      </c>
      <c r="CO4" s="77">
        <v>10032</v>
      </c>
      <c r="CP4" s="68">
        <v>27</v>
      </c>
      <c r="CQ4" s="77">
        <v>498</v>
      </c>
      <c r="CR4" s="68">
        <v>259</v>
      </c>
      <c r="CS4" s="69">
        <v>189.17000029981136</v>
      </c>
      <c r="CT4" s="69">
        <v>4</v>
      </c>
      <c r="CU4" s="69">
        <v>185.17000029981136</v>
      </c>
      <c r="CV4" s="77">
        <v>4180</v>
      </c>
      <c r="CW4" s="68">
        <v>311</v>
      </c>
      <c r="CX4" s="69">
        <v>4726.75</v>
      </c>
      <c r="CY4" s="69">
        <v>541</v>
      </c>
      <c r="CZ4" s="69">
        <v>4185.7500000596046</v>
      </c>
      <c r="DA4" s="77">
        <v>185268</v>
      </c>
      <c r="DB4" s="68">
        <v>1</v>
      </c>
      <c r="DC4" s="69">
        <v>1</v>
      </c>
      <c r="DD4" s="69">
        <v>0</v>
      </c>
      <c r="DE4" s="69">
        <v>1</v>
      </c>
      <c r="DF4" s="77">
        <v>10</v>
      </c>
      <c r="DG4" s="68">
        <v>285</v>
      </c>
      <c r="DH4" s="69">
        <v>192.75</v>
      </c>
      <c r="DI4" s="93">
        <v>-1.4901161193847656E-8</v>
      </c>
      <c r="DJ4" s="69">
        <v>192.75000001490116</v>
      </c>
      <c r="DK4" s="77">
        <v>5742</v>
      </c>
    </row>
    <row r="5" spans="1:115" ht="15.75" customHeight="1" x14ac:dyDescent="0.2">
      <c r="B5" s="8" t="s">
        <v>8</v>
      </c>
      <c r="C5" s="89">
        <v>1</v>
      </c>
      <c r="D5" s="90">
        <v>1</v>
      </c>
      <c r="E5" s="90">
        <v>1</v>
      </c>
      <c r="F5" s="90">
        <v>0.2</v>
      </c>
      <c r="G5" s="90">
        <v>0.80000001192092896</v>
      </c>
      <c r="H5" s="96">
        <v>10</v>
      </c>
      <c r="I5" s="100"/>
      <c r="J5" s="99"/>
      <c r="K5" s="90">
        <v>212</v>
      </c>
      <c r="L5" s="90">
        <v>189.6</v>
      </c>
      <c r="M5" s="90">
        <v>0.4</v>
      </c>
      <c r="N5" s="90">
        <v>189.20000006258488</v>
      </c>
      <c r="O5" s="96">
        <v>2676</v>
      </c>
      <c r="P5" s="96"/>
      <c r="Q5" s="91"/>
      <c r="R5" s="69">
        <v>15</v>
      </c>
      <c r="S5" s="69">
        <v>13.5</v>
      </c>
      <c r="T5" s="69">
        <v>0</v>
      </c>
      <c r="U5" s="69">
        <v>13.5</v>
      </c>
      <c r="V5" s="74">
        <v>278</v>
      </c>
      <c r="W5" s="74"/>
      <c r="X5" s="109"/>
      <c r="Y5" s="68">
        <v>85</v>
      </c>
      <c r="Z5" s="69">
        <v>81.599999999999994</v>
      </c>
      <c r="AA5" s="69">
        <v>1</v>
      </c>
      <c r="AB5" s="69">
        <v>80.600000113248825</v>
      </c>
      <c r="AC5" s="77">
        <v>1420</v>
      </c>
      <c r="AD5" s="68">
        <v>12</v>
      </c>
      <c r="AE5" s="69">
        <v>14.5</v>
      </c>
      <c r="AF5" s="69">
        <v>0</v>
      </c>
      <c r="AG5" s="69">
        <v>14.5</v>
      </c>
      <c r="AH5" s="77">
        <v>156</v>
      </c>
      <c r="AI5" s="68">
        <v>3</v>
      </c>
      <c r="AJ5" s="69">
        <v>3</v>
      </c>
      <c r="AK5" s="69">
        <v>0</v>
      </c>
      <c r="AL5" s="69">
        <v>3</v>
      </c>
      <c r="AM5" s="77">
        <v>45</v>
      </c>
      <c r="AN5" s="68">
        <v>249</v>
      </c>
      <c r="AO5" s="69">
        <v>297.7</v>
      </c>
      <c r="AP5" s="69">
        <v>1.7</v>
      </c>
      <c r="AQ5" s="69">
        <v>296.00000005960464</v>
      </c>
      <c r="AR5" s="74">
        <v>7291</v>
      </c>
      <c r="AS5" s="74"/>
      <c r="AT5" s="74"/>
      <c r="AU5" s="68">
        <v>64</v>
      </c>
      <c r="AV5" s="69">
        <v>54.8</v>
      </c>
      <c r="AW5" s="69">
        <v>0.4</v>
      </c>
      <c r="AX5" s="69">
        <v>54.400000095367432</v>
      </c>
      <c r="AY5" s="77">
        <v>806</v>
      </c>
      <c r="AZ5" s="68">
        <v>37</v>
      </c>
      <c r="BA5" s="69">
        <v>34.6</v>
      </c>
      <c r="BB5" s="69">
        <v>0.2</v>
      </c>
      <c r="BC5" s="69">
        <v>34.400000035762787</v>
      </c>
      <c r="BD5" s="77">
        <v>473</v>
      </c>
      <c r="BE5" s="68">
        <v>8</v>
      </c>
      <c r="BF5" s="69">
        <v>6.5</v>
      </c>
      <c r="BG5" s="69">
        <v>0</v>
      </c>
      <c r="BH5" s="69">
        <v>6.5</v>
      </c>
      <c r="BI5" s="74">
        <v>74</v>
      </c>
      <c r="BJ5" s="68">
        <v>2</v>
      </c>
      <c r="BK5" s="74">
        <v>6</v>
      </c>
      <c r="BL5" s="74">
        <v>0</v>
      </c>
      <c r="BM5" s="74">
        <v>6</v>
      </c>
      <c r="BN5" s="77">
        <v>55</v>
      </c>
      <c r="BO5" s="74">
        <v>300</v>
      </c>
      <c r="BP5" s="69">
        <v>904.90000003576279</v>
      </c>
      <c r="BQ5" s="69">
        <v>26.200000077486038</v>
      </c>
      <c r="BR5" s="69">
        <v>878.69999992847443</v>
      </c>
      <c r="BS5" s="77">
        <v>24341</v>
      </c>
      <c r="BT5" s="68">
        <v>80</v>
      </c>
      <c r="BU5" s="77">
        <v>1343</v>
      </c>
      <c r="BV5" s="68">
        <v>0</v>
      </c>
      <c r="BW5" s="77">
        <v>0</v>
      </c>
      <c r="BX5" s="69">
        <v>129</v>
      </c>
      <c r="BY5" s="74">
        <v>2405</v>
      </c>
      <c r="BZ5" s="74"/>
      <c r="CA5" s="74"/>
      <c r="CB5" s="68">
        <v>28</v>
      </c>
      <c r="CC5" s="69">
        <v>21.5</v>
      </c>
      <c r="CD5" s="69">
        <v>0</v>
      </c>
      <c r="CE5" s="69">
        <v>21.5</v>
      </c>
      <c r="CF5" s="77">
        <v>208</v>
      </c>
      <c r="CG5" s="68">
        <v>104</v>
      </c>
      <c r="CH5" s="74">
        <v>2948</v>
      </c>
      <c r="CI5" s="74"/>
      <c r="CJ5" s="74"/>
      <c r="CK5" s="68">
        <v>105</v>
      </c>
      <c r="CL5" s="69">
        <v>308.5</v>
      </c>
      <c r="CM5" s="69">
        <v>1.5</v>
      </c>
      <c r="CN5" s="69">
        <v>307.00000005960464</v>
      </c>
      <c r="CO5" s="77">
        <v>6983</v>
      </c>
      <c r="CP5" s="68">
        <v>0</v>
      </c>
      <c r="CQ5" s="77">
        <v>0</v>
      </c>
      <c r="CR5" s="68">
        <v>46</v>
      </c>
      <c r="CS5" s="69">
        <v>40.900000065565109</v>
      </c>
      <c r="CT5" s="69">
        <v>0</v>
      </c>
      <c r="CU5" s="69">
        <v>40.900000065565109</v>
      </c>
      <c r="CV5" s="77">
        <v>1377</v>
      </c>
      <c r="CW5" s="68">
        <v>112</v>
      </c>
      <c r="CX5" s="69">
        <v>1256.0999999999999</v>
      </c>
      <c r="CY5" s="69">
        <v>0.5</v>
      </c>
      <c r="CZ5" s="69">
        <v>1255.6000000238419</v>
      </c>
      <c r="DA5" s="77">
        <v>32137</v>
      </c>
      <c r="DB5" s="68">
        <v>1</v>
      </c>
      <c r="DC5" s="69">
        <v>10</v>
      </c>
      <c r="DD5" s="69">
        <v>0</v>
      </c>
      <c r="DE5" s="69">
        <v>10</v>
      </c>
      <c r="DF5" s="77">
        <v>200</v>
      </c>
      <c r="DG5" s="68">
        <v>47</v>
      </c>
      <c r="DH5" s="69">
        <v>49.8</v>
      </c>
      <c r="DI5" s="93">
        <v>19.999999809265134</v>
      </c>
      <c r="DJ5" s="69">
        <v>29.800000190734863</v>
      </c>
      <c r="DK5" s="77">
        <v>1060</v>
      </c>
    </row>
    <row r="6" spans="1:115" ht="15.75" customHeight="1" x14ac:dyDescent="0.2">
      <c r="B6" s="8" t="s">
        <v>9</v>
      </c>
      <c r="C6" s="89">
        <v>5</v>
      </c>
      <c r="D6" s="90">
        <v>73.099999999999994</v>
      </c>
      <c r="E6" s="90">
        <v>2.1</v>
      </c>
      <c r="F6" s="90">
        <v>0</v>
      </c>
      <c r="G6" s="90">
        <v>2.1000000014901161</v>
      </c>
      <c r="H6" s="96">
        <v>5</v>
      </c>
      <c r="I6" s="100"/>
      <c r="J6" s="99"/>
      <c r="K6" s="90">
        <v>193</v>
      </c>
      <c r="L6" s="90">
        <v>139.25</v>
      </c>
      <c r="M6" s="90">
        <v>0.9</v>
      </c>
      <c r="N6" s="90">
        <v>138.35000012069941</v>
      </c>
      <c r="O6" s="96">
        <v>2175</v>
      </c>
      <c r="P6" s="96"/>
      <c r="Q6" s="91"/>
      <c r="R6" s="69">
        <v>1</v>
      </c>
      <c r="S6" s="69">
        <v>0.5</v>
      </c>
      <c r="T6" s="69">
        <v>0</v>
      </c>
      <c r="U6" s="69">
        <v>0.5</v>
      </c>
      <c r="V6" s="74">
        <v>12</v>
      </c>
      <c r="W6" s="74"/>
      <c r="X6" s="109"/>
      <c r="Y6" s="68">
        <v>103</v>
      </c>
      <c r="Z6" s="69">
        <v>84</v>
      </c>
      <c r="AA6" s="69">
        <v>0.5</v>
      </c>
      <c r="AB6" s="69">
        <v>83.5</v>
      </c>
      <c r="AC6" s="77">
        <v>1228</v>
      </c>
      <c r="AD6" s="68">
        <v>4</v>
      </c>
      <c r="AE6" s="69">
        <v>2</v>
      </c>
      <c r="AF6" s="69">
        <v>0</v>
      </c>
      <c r="AG6" s="69">
        <v>2</v>
      </c>
      <c r="AH6" s="77">
        <v>29</v>
      </c>
      <c r="AI6" s="68">
        <v>0</v>
      </c>
      <c r="AJ6" s="69">
        <v>0</v>
      </c>
      <c r="AK6" s="69">
        <v>0</v>
      </c>
      <c r="AL6" s="69">
        <v>0</v>
      </c>
      <c r="AM6" s="77">
        <v>0</v>
      </c>
      <c r="AN6" s="68">
        <v>217</v>
      </c>
      <c r="AO6" s="69">
        <v>283.25</v>
      </c>
      <c r="AP6" s="69">
        <v>3</v>
      </c>
      <c r="AQ6" s="69">
        <v>280.24999988079071</v>
      </c>
      <c r="AR6" s="74">
        <v>6980</v>
      </c>
      <c r="AS6" s="74"/>
      <c r="AT6" s="74"/>
      <c r="AU6" s="68">
        <v>42</v>
      </c>
      <c r="AV6" s="69">
        <v>74.3</v>
      </c>
      <c r="AW6" s="69">
        <v>45</v>
      </c>
      <c r="AX6" s="69">
        <v>29.300000071525574</v>
      </c>
      <c r="AY6" s="77">
        <v>467</v>
      </c>
      <c r="AZ6" s="68">
        <v>64</v>
      </c>
      <c r="BA6" s="69">
        <v>41.4</v>
      </c>
      <c r="BB6" s="69">
        <v>0</v>
      </c>
      <c r="BC6" s="69">
        <v>41.399999931454659</v>
      </c>
      <c r="BD6" s="77">
        <v>639</v>
      </c>
      <c r="BE6" s="68">
        <v>15</v>
      </c>
      <c r="BF6" s="69">
        <v>12.800000049173832</v>
      </c>
      <c r="BG6" s="69">
        <v>0</v>
      </c>
      <c r="BH6" s="69">
        <v>12.800000049173832</v>
      </c>
      <c r="BI6" s="74">
        <v>263</v>
      </c>
      <c r="BJ6" s="68">
        <v>3</v>
      </c>
      <c r="BK6" s="74">
        <v>1.7500000149011612</v>
      </c>
      <c r="BL6" s="74">
        <v>0</v>
      </c>
      <c r="BM6" s="74">
        <v>1.7500000149011612</v>
      </c>
      <c r="BN6" s="77">
        <v>23</v>
      </c>
      <c r="BO6" s="74">
        <v>244</v>
      </c>
      <c r="BP6" s="69">
        <v>704.60000038146973</v>
      </c>
      <c r="BQ6" s="69">
        <v>84.279999971389771</v>
      </c>
      <c r="BR6" s="69">
        <v>620.32000041007996</v>
      </c>
      <c r="BS6" s="77">
        <v>16254</v>
      </c>
      <c r="BT6" s="68">
        <v>171</v>
      </c>
      <c r="BU6" s="77">
        <v>3205</v>
      </c>
      <c r="BV6" s="68">
        <v>0</v>
      </c>
      <c r="BW6" s="77">
        <v>0</v>
      </c>
      <c r="BX6" s="69">
        <v>205</v>
      </c>
      <c r="BY6" s="74">
        <v>3464</v>
      </c>
      <c r="BZ6" s="74"/>
      <c r="CA6" s="74"/>
      <c r="CB6" s="68">
        <v>24</v>
      </c>
      <c r="CC6" s="69">
        <v>12.7</v>
      </c>
      <c r="CD6" s="69">
        <v>0</v>
      </c>
      <c r="CE6" s="69">
        <v>12.699999988079071</v>
      </c>
      <c r="CF6" s="77">
        <v>155</v>
      </c>
      <c r="CG6" s="68">
        <v>106</v>
      </c>
      <c r="CH6" s="74">
        <v>4190</v>
      </c>
      <c r="CI6" s="74"/>
      <c r="CJ6" s="74"/>
      <c r="CK6" s="68">
        <v>138</v>
      </c>
      <c r="CL6" s="69">
        <v>140.19999999999999</v>
      </c>
      <c r="CM6" s="69">
        <v>2</v>
      </c>
      <c r="CN6" s="69">
        <v>138.19999994337559</v>
      </c>
      <c r="CO6" s="77">
        <v>2641</v>
      </c>
      <c r="CP6" s="68">
        <v>0</v>
      </c>
      <c r="CQ6" s="77">
        <v>0</v>
      </c>
      <c r="CR6" s="68">
        <v>70</v>
      </c>
      <c r="CS6" s="69">
        <v>48.950000084936619</v>
      </c>
      <c r="CT6" s="69">
        <v>0.5</v>
      </c>
      <c r="CU6" s="69">
        <v>48.450000084936619</v>
      </c>
      <c r="CV6" s="77">
        <v>836</v>
      </c>
      <c r="CW6" s="68">
        <v>160</v>
      </c>
      <c r="CX6" s="69">
        <v>1699.33</v>
      </c>
      <c r="CY6" s="69">
        <v>175</v>
      </c>
      <c r="CZ6" s="69">
        <v>1524.3299997448921</v>
      </c>
      <c r="DA6" s="77">
        <v>42533</v>
      </c>
      <c r="DB6" s="68">
        <v>1</v>
      </c>
      <c r="DC6" s="69">
        <v>5</v>
      </c>
      <c r="DD6" s="69">
        <v>0</v>
      </c>
      <c r="DE6" s="69">
        <v>5</v>
      </c>
      <c r="DF6" s="77">
        <v>80</v>
      </c>
      <c r="DG6" s="68">
        <v>0</v>
      </c>
      <c r="DH6" s="69">
        <v>0</v>
      </c>
      <c r="DI6" s="93">
        <v>0</v>
      </c>
      <c r="DJ6" s="69">
        <v>0</v>
      </c>
      <c r="DK6" s="77">
        <v>0</v>
      </c>
    </row>
    <row r="7" spans="1:115" ht="15.75" customHeight="1" x14ac:dyDescent="0.2">
      <c r="B7" s="8" t="s">
        <v>10</v>
      </c>
      <c r="C7" s="89">
        <v>0</v>
      </c>
      <c r="D7" s="90">
        <v>0</v>
      </c>
      <c r="E7" s="90">
        <v>0</v>
      </c>
      <c r="F7" s="90">
        <v>0</v>
      </c>
      <c r="G7" s="90">
        <v>0</v>
      </c>
      <c r="H7" s="96">
        <v>0</v>
      </c>
      <c r="I7" s="100"/>
      <c r="J7" s="99"/>
      <c r="K7" s="90">
        <v>52</v>
      </c>
      <c r="L7" s="90">
        <v>42.7</v>
      </c>
      <c r="M7" s="90">
        <v>0.5</v>
      </c>
      <c r="N7" s="90">
        <v>42.200000062584877</v>
      </c>
      <c r="O7" s="96">
        <v>644</v>
      </c>
      <c r="P7" s="96"/>
      <c r="Q7" s="91"/>
      <c r="R7" s="69">
        <v>0</v>
      </c>
      <c r="S7" s="69">
        <v>0</v>
      </c>
      <c r="T7" s="69">
        <v>0</v>
      </c>
      <c r="U7" s="69">
        <v>0</v>
      </c>
      <c r="V7" s="74">
        <v>0</v>
      </c>
      <c r="W7" s="74"/>
      <c r="X7" s="109"/>
      <c r="Y7" s="68">
        <v>99</v>
      </c>
      <c r="Z7" s="69">
        <v>108.2</v>
      </c>
      <c r="AA7" s="69">
        <v>2</v>
      </c>
      <c r="AB7" s="69">
        <v>106.20000011473894</v>
      </c>
      <c r="AC7" s="77">
        <v>2185</v>
      </c>
      <c r="AD7" s="68">
        <v>2</v>
      </c>
      <c r="AE7" s="69">
        <v>1.5</v>
      </c>
      <c r="AF7" s="69">
        <v>0</v>
      </c>
      <c r="AG7" s="69">
        <v>1.5</v>
      </c>
      <c r="AH7" s="77">
        <v>11</v>
      </c>
      <c r="AI7" s="68">
        <v>1</v>
      </c>
      <c r="AJ7" s="69">
        <v>0.5</v>
      </c>
      <c r="AK7" s="69">
        <v>0</v>
      </c>
      <c r="AL7" s="69">
        <v>0.5</v>
      </c>
      <c r="AM7" s="77">
        <v>10</v>
      </c>
      <c r="AN7" s="68">
        <v>159</v>
      </c>
      <c r="AO7" s="69">
        <v>297.87</v>
      </c>
      <c r="AP7" s="69">
        <v>2.2200000000000002</v>
      </c>
      <c r="AQ7" s="69">
        <v>295.65000023692846</v>
      </c>
      <c r="AR7" s="74">
        <v>7724</v>
      </c>
      <c r="AS7" s="74"/>
      <c r="AT7" s="74"/>
      <c r="AU7" s="68">
        <v>56</v>
      </c>
      <c r="AV7" s="69">
        <v>65.319999999999993</v>
      </c>
      <c r="AW7" s="69">
        <v>0</v>
      </c>
      <c r="AX7" s="69">
        <v>65.320000056177378</v>
      </c>
      <c r="AY7" s="77">
        <v>1231</v>
      </c>
      <c r="AZ7" s="68">
        <v>75</v>
      </c>
      <c r="BA7" s="69">
        <v>80.8</v>
      </c>
      <c r="BB7" s="69">
        <v>0.6</v>
      </c>
      <c r="BC7" s="69">
        <v>80.200000055134296</v>
      </c>
      <c r="BD7" s="77">
        <v>1728</v>
      </c>
      <c r="BE7" s="68">
        <v>1</v>
      </c>
      <c r="BF7" s="69">
        <v>2.5</v>
      </c>
      <c r="BG7" s="69">
        <v>0</v>
      </c>
      <c r="BH7" s="69">
        <v>2.5</v>
      </c>
      <c r="BI7" s="74">
        <v>60</v>
      </c>
      <c r="BJ7" s="68">
        <v>0</v>
      </c>
      <c r="BK7" s="74">
        <v>0</v>
      </c>
      <c r="BL7" s="74">
        <v>0</v>
      </c>
      <c r="BM7" s="74">
        <v>0</v>
      </c>
      <c r="BN7" s="77">
        <v>0</v>
      </c>
      <c r="BO7" s="74">
        <v>178</v>
      </c>
      <c r="BP7" s="69">
        <v>303.12999999523163</v>
      </c>
      <c r="BQ7" s="69">
        <v>41.549999885261059</v>
      </c>
      <c r="BR7" s="69">
        <v>261.58000022172928</v>
      </c>
      <c r="BS7" s="77">
        <v>8255</v>
      </c>
      <c r="BT7" s="68">
        <v>20</v>
      </c>
      <c r="BU7" s="77">
        <v>208</v>
      </c>
      <c r="BV7" s="68">
        <v>0</v>
      </c>
      <c r="BW7" s="77">
        <v>0</v>
      </c>
      <c r="BX7" s="69">
        <v>140</v>
      </c>
      <c r="BY7" s="74">
        <v>2679</v>
      </c>
      <c r="BZ7" s="74"/>
      <c r="CA7" s="74"/>
      <c r="CB7" s="68">
        <v>25</v>
      </c>
      <c r="CC7" s="69">
        <v>24.02</v>
      </c>
      <c r="CD7" s="69">
        <v>1</v>
      </c>
      <c r="CE7" s="69">
        <v>23.019999999552965</v>
      </c>
      <c r="CF7" s="77">
        <v>419</v>
      </c>
      <c r="CG7" s="68">
        <v>36</v>
      </c>
      <c r="CH7" s="74">
        <v>1046</v>
      </c>
      <c r="CI7" s="74"/>
      <c r="CJ7" s="74"/>
      <c r="CK7" s="68">
        <v>105</v>
      </c>
      <c r="CL7" s="69">
        <v>321.10000000000002</v>
      </c>
      <c r="CM7" s="69">
        <v>0</v>
      </c>
      <c r="CN7" s="69">
        <v>321.10000006854534</v>
      </c>
      <c r="CO7" s="77">
        <v>10328</v>
      </c>
      <c r="CP7" s="68">
        <v>0</v>
      </c>
      <c r="CQ7" s="77">
        <v>0</v>
      </c>
      <c r="CR7" s="68">
        <v>30</v>
      </c>
      <c r="CS7" s="69">
        <v>33.310000026598573</v>
      </c>
      <c r="CT7" s="69">
        <v>0</v>
      </c>
      <c r="CU7" s="69">
        <v>33.310000026598573</v>
      </c>
      <c r="CV7" s="77">
        <v>389</v>
      </c>
      <c r="CW7" s="68">
        <v>101</v>
      </c>
      <c r="CX7" s="69">
        <v>512.79999999999995</v>
      </c>
      <c r="CY7" s="69">
        <v>5.2</v>
      </c>
      <c r="CZ7" s="69">
        <v>507.60000002384186</v>
      </c>
      <c r="DA7" s="77">
        <v>17541</v>
      </c>
      <c r="DB7" s="68">
        <v>0</v>
      </c>
      <c r="DC7" s="69">
        <v>0</v>
      </c>
      <c r="DD7" s="69">
        <v>0</v>
      </c>
      <c r="DE7" s="69">
        <v>0</v>
      </c>
      <c r="DF7" s="77">
        <v>0</v>
      </c>
      <c r="DG7" s="68">
        <v>0</v>
      </c>
      <c r="DH7" s="69">
        <v>0</v>
      </c>
      <c r="DI7" s="93">
        <v>0</v>
      </c>
      <c r="DJ7" s="69">
        <v>0</v>
      </c>
      <c r="DK7" s="77">
        <v>0</v>
      </c>
    </row>
    <row r="8" spans="1:115" ht="15.75" customHeight="1" x14ac:dyDescent="0.2">
      <c r="A8" s="1" t="s">
        <v>11</v>
      </c>
      <c r="B8" s="34" t="s">
        <v>12</v>
      </c>
      <c r="C8" s="80">
        <v>38</v>
      </c>
      <c r="D8" s="80">
        <v>196.4</v>
      </c>
      <c r="E8" s="80">
        <v>144.1</v>
      </c>
      <c r="F8" s="80">
        <v>62</v>
      </c>
      <c r="G8" s="80">
        <v>82.100000008940697</v>
      </c>
      <c r="H8" s="92">
        <v>390</v>
      </c>
      <c r="I8" s="98" t="s">
        <v>392</v>
      </c>
      <c r="J8" s="99">
        <f t="shared" ref="J8" si="0">H8</f>
        <v>390</v>
      </c>
      <c r="K8" s="80">
        <v>2275</v>
      </c>
      <c r="L8" s="80">
        <v>21612.100000000002</v>
      </c>
      <c r="M8" s="80">
        <v>1151.3999999999999</v>
      </c>
      <c r="N8" s="80">
        <v>20460.70000012964</v>
      </c>
      <c r="O8" s="92">
        <v>224119</v>
      </c>
      <c r="P8" s="105">
        <v>100</v>
      </c>
      <c r="Q8" s="111">
        <v>224219</v>
      </c>
      <c r="R8" s="80">
        <v>334</v>
      </c>
      <c r="S8" s="80">
        <v>865.89999999999986</v>
      </c>
      <c r="T8" s="80">
        <v>34.1</v>
      </c>
      <c r="U8" s="80">
        <v>831.80000005662441</v>
      </c>
      <c r="V8" s="92">
        <v>9532</v>
      </c>
      <c r="W8" s="112">
        <v>2500</v>
      </c>
      <c r="X8" s="108">
        <v>12032</v>
      </c>
      <c r="Y8" s="79">
        <v>1111</v>
      </c>
      <c r="Z8" s="80">
        <v>6214.2</v>
      </c>
      <c r="AA8" s="80">
        <v>436</v>
      </c>
      <c r="AB8" s="80">
        <v>5778.2000000178814</v>
      </c>
      <c r="AC8" s="81">
        <v>72696</v>
      </c>
      <c r="AD8" s="79">
        <v>111</v>
      </c>
      <c r="AE8" s="80">
        <v>323.10000000000002</v>
      </c>
      <c r="AF8" s="80">
        <v>17.5</v>
      </c>
      <c r="AG8" s="80">
        <v>305.60000013560057</v>
      </c>
      <c r="AH8" s="81">
        <v>3418</v>
      </c>
      <c r="AI8" s="79">
        <v>295</v>
      </c>
      <c r="AJ8" s="80">
        <v>700.34</v>
      </c>
      <c r="AK8" s="80">
        <v>7</v>
      </c>
      <c r="AL8" s="80">
        <v>693.34000008553267</v>
      </c>
      <c r="AM8" s="81">
        <v>5289</v>
      </c>
      <c r="AN8" s="79">
        <v>1082</v>
      </c>
      <c r="AO8" s="80">
        <v>6557.7</v>
      </c>
      <c r="AP8" s="80">
        <v>290.89999999999998</v>
      </c>
      <c r="AQ8" s="80">
        <v>6266.8000002428889</v>
      </c>
      <c r="AR8" s="92">
        <v>135997</v>
      </c>
      <c r="AS8" s="115">
        <v>800</v>
      </c>
      <c r="AT8" s="81">
        <f>AR8+AS8</f>
        <v>136797</v>
      </c>
      <c r="AU8" s="79">
        <v>413</v>
      </c>
      <c r="AV8" s="80">
        <v>17891.900000000001</v>
      </c>
      <c r="AW8" s="80">
        <v>713.5</v>
      </c>
      <c r="AX8" s="80">
        <v>17178.400000028312</v>
      </c>
      <c r="AY8" s="81">
        <v>1147503</v>
      </c>
      <c r="AZ8" s="79">
        <v>1017</v>
      </c>
      <c r="BA8" s="80">
        <v>5706.2999999999993</v>
      </c>
      <c r="BB8" s="80">
        <v>332.3</v>
      </c>
      <c r="BC8" s="80">
        <v>5374.0000001788139</v>
      </c>
      <c r="BD8" s="81">
        <v>76022</v>
      </c>
      <c r="BE8" s="79">
        <v>920</v>
      </c>
      <c r="BF8" s="80">
        <v>5951.5500000193715</v>
      </c>
      <c r="BG8" s="80">
        <v>277.90000000596046</v>
      </c>
      <c r="BH8" s="80">
        <v>5673.6500000432134</v>
      </c>
      <c r="BI8" s="92">
        <v>56096</v>
      </c>
      <c r="BJ8" s="79">
        <v>775</v>
      </c>
      <c r="BK8" s="92">
        <v>2007.8500001206994</v>
      </c>
      <c r="BL8" s="92">
        <v>72.800000011920929</v>
      </c>
      <c r="BM8" s="92">
        <v>1935.0500001087785</v>
      </c>
      <c r="BN8" s="81">
        <v>19705</v>
      </c>
      <c r="BO8" s="92">
        <v>917</v>
      </c>
      <c r="BP8" s="80">
        <v>12329.100000321865</v>
      </c>
      <c r="BQ8" s="80">
        <v>304.95000000298023</v>
      </c>
      <c r="BR8" s="80">
        <v>12024.150000333786</v>
      </c>
      <c r="BS8" s="81">
        <v>250329</v>
      </c>
      <c r="BT8" s="79">
        <v>552</v>
      </c>
      <c r="BU8" s="81">
        <v>24078</v>
      </c>
      <c r="BV8" s="79">
        <v>141</v>
      </c>
      <c r="BW8" s="81">
        <v>3627</v>
      </c>
      <c r="BX8" s="80">
        <v>2719</v>
      </c>
      <c r="BY8" s="92">
        <v>201797</v>
      </c>
      <c r="BZ8" s="115">
        <v>700</v>
      </c>
      <c r="CA8" s="80">
        <f>BY8+BZ8</f>
        <v>202497</v>
      </c>
      <c r="CB8" s="79">
        <v>161</v>
      </c>
      <c r="CC8" s="80">
        <v>3347.3</v>
      </c>
      <c r="CD8" s="80">
        <v>323</v>
      </c>
      <c r="CE8" s="80">
        <v>3024.3000000119209</v>
      </c>
      <c r="CF8" s="81">
        <v>26889</v>
      </c>
      <c r="CG8" s="79">
        <v>1697</v>
      </c>
      <c r="CH8" s="92">
        <v>135581</v>
      </c>
      <c r="CI8" s="115">
        <v>100</v>
      </c>
      <c r="CJ8" s="92">
        <f>CI8+CH8</f>
        <v>135681</v>
      </c>
      <c r="CK8" s="79">
        <v>836</v>
      </c>
      <c r="CL8" s="80">
        <v>4311.3</v>
      </c>
      <c r="CM8" s="80">
        <v>160</v>
      </c>
      <c r="CN8" s="80">
        <v>4151.3000002577901</v>
      </c>
      <c r="CO8" s="81">
        <v>82125</v>
      </c>
      <c r="CP8" s="79">
        <v>1407</v>
      </c>
      <c r="CQ8" s="81">
        <v>220753</v>
      </c>
      <c r="CR8" s="79">
        <v>277</v>
      </c>
      <c r="CS8" s="80">
        <v>620.30000007152557</v>
      </c>
      <c r="CT8" s="80">
        <v>53.600000001490116</v>
      </c>
      <c r="CU8" s="80">
        <v>566.70000007748604</v>
      </c>
      <c r="CV8" s="81">
        <v>8125</v>
      </c>
      <c r="CW8" s="79">
        <v>291</v>
      </c>
      <c r="CX8" s="80">
        <v>3621.5</v>
      </c>
      <c r="CY8" s="80">
        <v>260.5</v>
      </c>
      <c r="CZ8" s="80">
        <v>3361.0000000596046</v>
      </c>
      <c r="DA8" s="81">
        <v>170724</v>
      </c>
      <c r="DB8" s="79">
        <v>73</v>
      </c>
      <c r="DC8" s="80">
        <v>1839</v>
      </c>
      <c r="DD8" s="80">
        <v>79.3</v>
      </c>
      <c r="DE8" s="80">
        <v>1759.6999999880791</v>
      </c>
      <c r="DF8" s="81">
        <v>56394</v>
      </c>
      <c r="DG8" s="79">
        <v>1240</v>
      </c>
      <c r="DH8" s="80">
        <v>2364.6999999999998</v>
      </c>
      <c r="DI8" s="80">
        <v>55.699999836087045</v>
      </c>
      <c r="DJ8" s="80">
        <v>2309.0000001639128</v>
      </c>
      <c r="DK8" s="81">
        <v>85663</v>
      </c>
    </row>
    <row r="9" spans="1:115" ht="15.75" customHeight="1" x14ac:dyDescent="0.2">
      <c r="B9" s="8" t="s">
        <v>13</v>
      </c>
      <c r="C9" s="89">
        <v>2</v>
      </c>
      <c r="D9" s="90">
        <v>10.5</v>
      </c>
      <c r="E9" s="90">
        <v>10.5</v>
      </c>
      <c r="F9" s="90">
        <v>0</v>
      </c>
      <c r="G9" s="90">
        <v>10.5</v>
      </c>
      <c r="H9" s="96">
        <v>13</v>
      </c>
      <c r="I9" s="100"/>
      <c r="J9" s="101"/>
      <c r="K9" s="90">
        <v>71</v>
      </c>
      <c r="L9" s="90">
        <v>631.5</v>
      </c>
      <c r="M9" s="90">
        <v>101.5</v>
      </c>
      <c r="N9" s="90">
        <v>530</v>
      </c>
      <c r="O9" s="96">
        <v>6175</v>
      </c>
      <c r="P9" s="96"/>
      <c r="Q9" s="91"/>
      <c r="R9" s="69">
        <v>1</v>
      </c>
      <c r="S9" s="69">
        <v>5</v>
      </c>
      <c r="T9" s="69">
        <v>0</v>
      </c>
      <c r="U9" s="69">
        <v>5</v>
      </c>
      <c r="V9" s="74">
        <v>25</v>
      </c>
      <c r="W9" s="74"/>
      <c r="X9" s="109"/>
      <c r="Y9" s="68">
        <v>139</v>
      </c>
      <c r="Z9" s="69">
        <v>1233</v>
      </c>
      <c r="AA9" s="69">
        <v>242.5</v>
      </c>
      <c r="AB9" s="69">
        <v>990.5</v>
      </c>
      <c r="AC9" s="77">
        <v>15950</v>
      </c>
      <c r="AD9" s="68">
        <v>11</v>
      </c>
      <c r="AE9" s="69">
        <v>32</v>
      </c>
      <c r="AF9" s="69">
        <v>14.5</v>
      </c>
      <c r="AG9" s="69">
        <v>17.5</v>
      </c>
      <c r="AH9" s="77">
        <v>203</v>
      </c>
      <c r="AI9" s="68">
        <v>22</v>
      </c>
      <c r="AJ9" s="69">
        <v>82</v>
      </c>
      <c r="AK9" s="69">
        <v>6.5</v>
      </c>
      <c r="AL9" s="69">
        <v>75.5</v>
      </c>
      <c r="AM9" s="77">
        <v>608</v>
      </c>
      <c r="AN9" s="68">
        <v>147</v>
      </c>
      <c r="AO9" s="69">
        <v>1587.5</v>
      </c>
      <c r="AP9" s="69">
        <v>177</v>
      </c>
      <c r="AQ9" s="69">
        <v>1410.5</v>
      </c>
      <c r="AR9" s="74">
        <v>44498</v>
      </c>
      <c r="AS9" s="74"/>
      <c r="AT9" s="74"/>
      <c r="AU9" s="68">
        <v>71</v>
      </c>
      <c r="AV9" s="69">
        <v>2064.5</v>
      </c>
      <c r="AW9" s="69">
        <v>191.5</v>
      </c>
      <c r="AX9" s="69">
        <v>1873</v>
      </c>
      <c r="AY9" s="77">
        <v>51937</v>
      </c>
      <c r="AZ9" s="68">
        <v>112</v>
      </c>
      <c r="BA9" s="69">
        <v>981</v>
      </c>
      <c r="BB9" s="69">
        <v>161</v>
      </c>
      <c r="BC9" s="69">
        <v>820</v>
      </c>
      <c r="BD9" s="77">
        <v>12944</v>
      </c>
      <c r="BE9" s="68">
        <v>29</v>
      </c>
      <c r="BF9" s="69">
        <v>211</v>
      </c>
      <c r="BG9" s="69">
        <v>11</v>
      </c>
      <c r="BH9" s="69">
        <v>200</v>
      </c>
      <c r="BI9" s="74">
        <v>2250</v>
      </c>
      <c r="BJ9" s="68">
        <v>16</v>
      </c>
      <c r="BK9" s="74">
        <v>33</v>
      </c>
      <c r="BL9" s="74">
        <v>6.5</v>
      </c>
      <c r="BM9" s="74">
        <v>26.5</v>
      </c>
      <c r="BN9" s="77">
        <v>552</v>
      </c>
      <c r="BO9" s="74">
        <v>125</v>
      </c>
      <c r="BP9" s="69">
        <v>1352.5</v>
      </c>
      <c r="BQ9" s="69">
        <v>146</v>
      </c>
      <c r="BR9" s="69">
        <v>1206.5</v>
      </c>
      <c r="BS9" s="77">
        <v>19381</v>
      </c>
      <c r="BT9" s="68">
        <v>59</v>
      </c>
      <c r="BU9" s="77">
        <v>3455</v>
      </c>
      <c r="BV9" s="68">
        <v>12</v>
      </c>
      <c r="BW9" s="77">
        <v>1053</v>
      </c>
      <c r="BX9" s="69">
        <v>139</v>
      </c>
      <c r="BY9" s="74">
        <v>9892</v>
      </c>
      <c r="BZ9" s="74"/>
      <c r="CA9" s="74"/>
      <c r="CB9" s="68">
        <v>18</v>
      </c>
      <c r="CC9" s="69">
        <v>161</v>
      </c>
      <c r="CD9" s="69">
        <v>20</v>
      </c>
      <c r="CE9" s="69">
        <v>141</v>
      </c>
      <c r="CF9" s="77">
        <v>1190</v>
      </c>
      <c r="CG9" s="68">
        <v>78</v>
      </c>
      <c r="CH9" s="74">
        <v>6682</v>
      </c>
      <c r="CI9" s="74"/>
      <c r="CJ9" s="74"/>
      <c r="CK9" s="68">
        <v>108</v>
      </c>
      <c r="CL9" s="69">
        <v>1192.5</v>
      </c>
      <c r="CM9" s="69">
        <v>89</v>
      </c>
      <c r="CN9" s="69">
        <v>1103.5</v>
      </c>
      <c r="CO9" s="77">
        <v>35177</v>
      </c>
      <c r="CP9" s="68">
        <v>33</v>
      </c>
      <c r="CQ9" s="77">
        <v>3960</v>
      </c>
      <c r="CR9" s="68">
        <v>14</v>
      </c>
      <c r="CS9" s="69">
        <v>74.700000002980232</v>
      </c>
      <c r="CT9" s="69">
        <v>31</v>
      </c>
      <c r="CU9" s="69">
        <v>43.700000002980232</v>
      </c>
      <c r="CV9" s="77">
        <v>1023</v>
      </c>
      <c r="CW9" s="68">
        <v>39</v>
      </c>
      <c r="CX9" s="69">
        <v>828.5</v>
      </c>
      <c r="CY9" s="69">
        <v>161</v>
      </c>
      <c r="CZ9" s="69">
        <v>667.5</v>
      </c>
      <c r="DA9" s="77">
        <v>19770</v>
      </c>
      <c r="DB9" s="68">
        <v>6</v>
      </c>
      <c r="DC9" s="69">
        <v>105</v>
      </c>
      <c r="DD9" s="69">
        <v>38</v>
      </c>
      <c r="DE9" s="69">
        <v>67</v>
      </c>
      <c r="DF9" s="77">
        <v>900</v>
      </c>
      <c r="DG9" s="68">
        <v>67</v>
      </c>
      <c r="DH9" s="69">
        <v>73.7</v>
      </c>
      <c r="DI9" s="93">
        <v>7.4999999821186094</v>
      </c>
      <c r="DJ9" s="69">
        <v>66.200000017881393</v>
      </c>
      <c r="DK9" s="77">
        <v>5588</v>
      </c>
    </row>
    <row r="10" spans="1:115" ht="15.75" customHeight="1" x14ac:dyDescent="0.2">
      <c r="B10" s="8" t="s">
        <v>14</v>
      </c>
      <c r="C10" s="89">
        <v>12</v>
      </c>
      <c r="D10" s="90">
        <v>159</v>
      </c>
      <c r="E10" s="90">
        <v>116</v>
      </c>
      <c r="F10" s="90">
        <v>60.5</v>
      </c>
      <c r="G10" s="90">
        <v>55.5</v>
      </c>
      <c r="H10" s="96">
        <v>335</v>
      </c>
      <c r="I10" s="100"/>
      <c r="J10" s="101"/>
      <c r="K10" s="90">
        <v>304</v>
      </c>
      <c r="L10" s="90">
        <v>4900.3999999999996</v>
      </c>
      <c r="M10" s="90">
        <v>576.29999999999995</v>
      </c>
      <c r="N10" s="90">
        <v>4324.1000001132488</v>
      </c>
      <c r="O10" s="96">
        <v>71602</v>
      </c>
      <c r="P10" s="96"/>
      <c r="Q10" s="91"/>
      <c r="R10" s="69">
        <v>49</v>
      </c>
      <c r="S10" s="69">
        <v>122.8</v>
      </c>
      <c r="T10" s="69">
        <v>5.6</v>
      </c>
      <c r="U10" s="69">
        <v>117.20000001788139</v>
      </c>
      <c r="V10" s="74">
        <v>754</v>
      </c>
      <c r="W10" s="74"/>
      <c r="X10" s="109"/>
      <c r="Y10" s="68">
        <v>127</v>
      </c>
      <c r="Z10" s="69">
        <v>411.3</v>
      </c>
      <c r="AA10" s="69">
        <v>66.5</v>
      </c>
      <c r="AB10" s="69">
        <v>344.80000001192093</v>
      </c>
      <c r="AC10" s="77">
        <v>2526</v>
      </c>
      <c r="AD10" s="68">
        <v>18</v>
      </c>
      <c r="AE10" s="69">
        <v>21.4</v>
      </c>
      <c r="AF10" s="69">
        <v>2</v>
      </c>
      <c r="AG10" s="69">
        <v>19.400000154972076</v>
      </c>
      <c r="AH10" s="77">
        <v>144</v>
      </c>
      <c r="AI10" s="68">
        <v>86</v>
      </c>
      <c r="AJ10" s="69">
        <v>133.6</v>
      </c>
      <c r="AK10" s="69">
        <v>0.5</v>
      </c>
      <c r="AL10" s="69">
        <v>133.10000002384186</v>
      </c>
      <c r="AM10" s="77">
        <v>810</v>
      </c>
      <c r="AN10" s="68">
        <v>80</v>
      </c>
      <c r="AO10" s="69">
        <v>232.4</v>
      </c>
      <c r="AP10" s="69">
        <v>32.299999999999997</v>
      </c>
      <c r="AQ10" s="69">
        <v>200.10000014305115</v>
      </c>
      <c r="AR10" s="74">
        <v>2105</v>
      </c>
      <c r="AS10" s="74"/>
      <c r="AT10" s="74"/>
      <c r="AU10" s="68">
        <v>22</v>
      </c>
      <c r="AV10" s="69">
        <v>51.9</v>
      </c>
      <c r="AW10" s="69">
        <v>0</v>
      </c>
      <c r="AX10" s="69">
        <v>51.900000005960464</v>
      </c>
      <c r="AY10" s="77">
        <v>459</v>
      </c>
      <c r="AZ10" s="68">
        <v>95</v>
      </c>
      <c r="BA10" s="69">
        <v>414.4</v>
      </c>
      <c r="BB10" s="69">
        <v>59.3</v>
      </c>
      <c r="BC10" s="69">
        <v>355.1000000834465</v>
      </c>
      <c r="BD10" s="77">
        <v>3656</v>
      </c>
      <c r="BE10" s="68">
        <v>116</v>
      </c>
      <c r="BF10" s="69">
        <v>322.50000002980232</v>
      </c>
      <c r="BG10" s="69">
        <v>33</v>
      </c>
      <c r="BH10" s="69">
        <v>289.50000002980232</v>
      </c>
      <c r="BI10" s="74">
        <v>2462</v>
      </c>
      <c r="BJ10" s="68">
        <v>138</v>
      </c>
      <c r="BK10" s="74">
        <v>285.69999998807907</v>
      </c>
      <c r="BL10" s="74">
        <v>15.900000005960464</v>
      </c>
      <c r="BM10" s="74">
        <v>269.80000001192093</v>
      </c>
      <c r="BN10" s="77">
        <v>2445</v>
      </c>
      <c r="BO10" s="74">
        <v>109</v>
      </c>
      <c r="BP10" s="69">
        <v>285.50000031292439</v>
      </c>
      <c r="BQ10" s="69">
        <v>31.200000002980232</v>
      </c>
      <c r="BR10" s="69">
        <v>254.30000032484531</v>
      </c>
      <c r="BS10" s="77">
        <v>2522</v>
      </c>
      <c r="BT10" s="68">
        <v>168</v>
      </c>
      <c r="BU10" s="77">
        <v>5720</v>
      </c>
      <c r="BV10" s="68">
        <v>18</v>
      </c>
      <c r="BW10" s="77">
        <v>386</v>
      </c>
      <c r="BX10" s="69">
        <v>302</v>
      </c>
      <c r="BY10" s="74">
        <v>11832</v>
      </c>
      <c r="BZ10" s="74"/>
      <c r="CA10" s="74"/>
      <c r="CB10" s="68">
        <v>12</v>
      </c>
      <c r="CC10" s="69">
        <v>141.30000000000001</v>
      </c>
      <c r="CD10" s="69">
        <v>35</v>
      </c>
      <c r="CE10" s="69">
        <v>106.30000001192093</v>
      </c>
      <c r="CF10" s="77">
        <v>707</v>
      </c>
      <c r="CG10" s="68">
        <v>194</v>
      </c>
      <c r="CH10" s="74">
        <v>15083</v>
      </c>
      <c r="CI10" s="74"/>
      <c r="CJ10" s="74"/>
      <c r="CK10" s="68">
        <v>155</v>
      </c>
      <c r="CL10" s="69">
        <v>380.3</v>
      </c>
      <c r="CM10" s="69">
        <v>20</v>
      </c>
      <c r="CN10" s="69">
        <v>360.30000020563602</v>
      </c>
      <c r="CO10" s="77">
        <v>4252</v>
      </c>
      <c r="CP10" s="68">
        <v>134</v>
      </c>
      <c r="CQ10" s="77">
        <v>19515</v>
      </c>
      <c r="CR10" s="68">
        <v>23</v>
      </c>
      <c r="CS10" s="69">
        <v>35.100000038743019</v>
      </c>
      <c r="CT10" s="69">
        <v>3.1000000014901161</v>
      </c>
      <c r="CU10" s="69">
        <v>32.000000044703484</v>
      </c>
      <c r="CV10" s="77">
        <v>400</v>
      </c>
      <c r="CW10" s="68">
        <v>65</v>
      </c>
      <c r="CX10" s="69">
        <v>571.20000000000005</v>
      </c>
      <c r="CY10" s="69">
        <v>49</v>
      </c>
      <c r="CZ10" s="69">
        <v>522.20000004768372</v>
      </c>
      <c r="DA10" s="77">
        <v>10849</v>
      </c>
      <c r="DB10" s="68">
        <v>0</v>
      </c>
      <c r="DC10" s="69">
        <v>0</v>
      </c>
      <c r="DD10" s="69">
        <v>0</v>
      </c>
      <c r="DE10" s="69">
        <v>0</v>
      </c>
      <c r="DF10" s="77">
        <v>0</v>
      </c>
      <c r="DG10" s="68">
        <v>226</v>
      </c>
      <c r="DH10" s="69">
        <v>281.7</v>
      </c>
      <c r="DI10" s="93">
        <v>5.8999998986720925</v>
      </c>
      <c r="DJ10" s="69">
        <v>275.8000001013279</v>
      </c>
      <c r="DK10" s="77">
        <v>8474</v>
      </c>
    </row>
    <row r="11" spans="1:115" ht="15.75" customHeight="1" x14ac:dyDescent="0.2">
      <c r="B11" s="8" t="s">
        <v>15</v>
      </c>
      <c r="C11" s="89">
        <v>15</v>
      </c>
      <c r="D11" s="90">
        <v>17.5</v>
      </c>
      <c r="E11" s="90">
        <v>15.5</v>
      </c>
      <c r="F11" s="90">
        <v>1</v>
      </c>
      <c r="G11" s="90">
        <v>14.5</v>
      </c>
      <c r="H11" s="96">
        <v>30</v>
      </c>
      <c r="I11" s="100"/>
      <c r="J11" s="101"/>
      <c r="K11" s="90">
        <v>228</v>
      </c>
      <c r="L11" s="90">
        <v>1740</v>
      </c>
      <c r="M11" s="90">
        <v>13</v>
      </c>
      <c r="N11" s="90">
        <v>1727</v>
      </c>
      <c r="O11" s="96">
        <v>20012</v>
      </c>
      <c r="P11" s="96"/>
      <c r="Q11" s="91"/>
      <c r="R11" s="69">
        <v>4</v>
      </c>
      <c r="S11" s="69">
        <v>7</v>
      </c>
      <c r="T11" s="69">
        <v>0</v>
      </c>
      <c r="U11" s="69">
        <v>7</v>
      </c>
      <c r="V11" s="74">
        <v>76</v>
      </c>
      <c r="W11" s="74"/>
      <c r="X11" s="109"/>
      <c r="Y11" s="68">
        <v>26</v>
      </c>
      <c r="Z11" s="69">
        <v>73</v>
      </c>
      <c r="AA11" s="69">
        <v>0</v>
      </c>
      <c r="AB11" s="69">
        <v>73</v>
      </c>
      <c r="AC11" s="77">
        <v>940</v>
      </c>
      <c r="AD11" s="68">
        <v>17</v>
      </c>
      <c r="AE11" s="69">
        <v>69</v>
      </c>
      <c r="AF11" s="69">
        <v>0</v>
      </c>
      <c r="AG11" s="69">
        <v>69</v>
      </c>
      <c r="AH11" s="77">
        <v>657</v>
      </c>
      <c r="AI11" s="68">
        <v>38</v>
      </c>
      <c r="AJ11" s="69">
        <v>98.9</v>
      </c>
      <c r="AK11" s="69">
        <v>0</v>
      </c>
      <c r="AL11" s="69">
        <v>98.900000005960464</v>
      </c>
      <c r="AM11" s="77">
        <v>721</v>
      </c>
      <c r="AN11" s="68">
        <v>80</v>
      </c>
      <c r="AO11" s="69">
        <v>346.5</v>
      </c>
      <c r="AP11" s="69">
        <v>0</v>
      </c>
      <c r="AQ11" s="69">
        <v>346.5</v>
      </c>
      <c r="AR11" s="74">
        <v>6836</v>
      </c>
      <c r="AS11" s="74"/>
      <c r="AT11" s="74"/>
      <c r="AU11" s="68">
        <v>255</v>
      </c>
      <c r="AV11" s="69">
        <v>15418</v>
      </c>
      <c r="AW11" s="69">
        <v>445</v>
      </c>
      <c r="AX11" s="69">
        <v>14973</v>
      </c>
      <c r="AY11" s="77">
        <v>1090465</v>
      </c>
      <c r="AZ11" s="68">
        <v>30</v>
      </c>
      <c r="BA11" s="69">
        <v>84</v>
      </c>
      <c r="BB11" s="69">
        <v>0</v>
      </c>
      <c r="BC11" s="69">
        <v>84</v>
      </c>
      <c r="BD11" s="77">
        <v>871</v>
      </c>
      <c r="BE11" s="68">
        <v>12</v>
      </c>
      <c r="BF11" s="69">
        <v>69</v>
      </c>
      <c r="BG11" s="69">
        <v>0</v>
      </c>
      <c r="BH11" s="69">
        <v>69</v>
      </c>
      <c r="BI11" s="74">
        <v>526</v>
      </c>
      <c r="BJ11" s="68">
        <v>0</v>
      </c>
      <c r="BK11" s="74">
        <v>0</v>
      </c>
      <c r="BL11" s="74">
        <v>0</v>
      </c>
      <c r="BM11" s="74">
        <v>0</v>
      </c>
      <c r="BN11" s="77">
        <v>0</v>
      </c>
      <c r="BO11" s="74">
        <v>373</v>
      </c>
      <c r="BP11" s="69">
        <v>9061</v>
      </c>
      <c r="BQ11" s="69">
        <v>48</v>
      </c>
      <c r="BR11" s="69">
        <v>9013</v>
      </c>
      <c r="BS11" s="77">
        <v>200977</v>
      </c>
      <c r="BT11" s="68">
        <v>121</v>
      </c>
      <c r="BU11" s="77">
        <v>4402</v>
      </c>
      <c r="BV11" s="68">
        <v>0</v>
      </c>
      <c r="BW11" s="77">
        <v>0</v>
      </c>
      <c r="BX11" s="69">
        <v>219</v>
      </c>
      <c r="BY11" s="74">
        <v>38508</v>
      </c>
      <c r="BZ11" s="74"/>
      <c r="CA11" s="74"/>
      <c r="CB11" s="68">
        <v>112</v>
      </c>
      <c r="CC11" s="69">
        <v>3005</v>
      </c>
      <c r="CD11" s="69">
        <v>268</v>
      </c>
      <c r="CE11" s="69">
        <v>2737</v>
      </c>
      <c r="CF11" s="77">
        <v>24741</v>
      </c>
      <c r="CG11" s="68">
        <v>142</v>
      </c>
      <c r="CH11" s="74">
        <v>6786</v>
      </c>
      <c r="CI11" s="74"/>
      <c r="CJ11" s="74"/>
      <c r="CK11" s="68">
        <v>115</v>
      </c>
      <c r="CL11" s="69">
        <v>1207</v>
      </c>
      <c r="CM11" s="69">
        <v>5</v>
      </c>
      <c r="CN11" s="69">
        <v>1202</v>
      </c>
      <c r="CO11" s="77">
        <v>24630</v>
      </c>
      <c r="CP11" s="68">
        <v>0</v>
      </c>
      <c r="CQ11" s="77">
        <v>0</v>
      </c>
      <c r="CR11" s="68">
        <v>14</v>
      </c>
      <c r="CS11" s="69">
        <v>28.5</v>
      </c>
      <c r="CT11" s="69">
        <v>0</v>
      </c>
      <c r="CU11" s="69">
        <v>28.5</v>
      </c>
      <c r="CV11" s="77">
        <v>309</v>
      </c>
      <c r="CW11" s="68">
        <v>104</v>
      </c>
      <c r="CX11" s="69">
        <v>1864</v>
      </c>
      <c r="CY11" s="69">
        <v>10</v>
      </c>
      <c r="CZ11" s="69">
        <v>1854</v>
      </c>
      <c r="DA11" s="77">
        <v>133853</v>
      </c>
      <c r="DB11" s="68">
        <v>64</v>
      </c>
      <c r="DC11" s="69">
        <v>1728</v>
      </c>
      <c r="DD11" s="69">
        <v>41</v>
      </c>
      <c r="DE11" s="69">
        <v>1687</v>
      </c>
      <c r="DF11" s="77">
        <v>55273</v>
      </c>
      <c r="DG11" s="68">
        <v>92</v>
      </c>
      <c r="DH11" s="69">
        <v>180.7</v>
      </c>
      <c r="DI11" s="93">
        <v>1.1999999999999886</v>
      </c>
      <c r="DJ11" s="69">
        <v>179.5</v>
      </c>
      <c r="DK11" s="77">
        <v>2736</v>
      </c>
    </row>
    <row r="12" spans="1:115" ht="15.75" customHeight="1" x14ac:dyDescent="0.2">
      <c r="B12" s="8" t="s">
        <v>16</v>
      </c>
      <c r="C12" s="89">
        <v>1</v>
      </c>
      <c r="D12" s="90">
        <v>1</v>
      </c>
      <c r="E12" s="90">
        <v>0</v>
      </c>
      <c r="F12" s="90">
        <v>0</v>
      </c>
      <c r="G12" s="90">
        <v>0</v>
      </c>
      <c r="H12" s="96">
        <v>0</v>
      </c>
      <c r="I12" s="100"/>
      <c r="J12" s="101"/>
      <c r="K12" s="90">
        <v>458</v>
      </c>
      <c r="L12" s="90">
        <v>3641.5</v>
      </c>
      <c r="M12" s="90">
        <v>107</v>
      </c>
      <c r="N12" s="90">
        <v>3534.5</v>
      </c>
      <c r="O12" s="96">
        <v>27182</v>
      </c>
      <c r="P12" s="96"/>
      <c r="Q12" s="91"/>
      <c r="R12" s="69">
        <v>15</v>
      </c>
      <c r="S12" s="69">
        <v>50</v>
      </c>
      <c r="T12" s="69">
        <v>15</v>
      </c>
      <c r="U12" s="69">
        <v>35</v>
      </c>
      <c r="V12" s="74">
        <v>428</v>
      </c>
      <c r="W12" s="74"/>
      <c r="X12" s="109"/>
      <c r="Y12" s="68">
        <v>98</v>
      </c>
      <c r="Z12" s="69">
        <v>399</v>
      </c>
      <c r="AA12" s="69">
        <v>14</v>
      </c>
      <c r="AB12" s="69">
        <v>385</v>
      </c>
      <c r="AC12" s="77">
        <v>3903</v>
      </c>
      <c r="AD12" s="68">
        <v>12</v>
      </c>
      <c r="AE12" s="69">
        <v>20.9</v>
      </c>
      <c r="AF12" s="69">
        <v>0</v>
      </c>
      <c r="AG12" s="69">
        <v>20.899999976158142</v>
      </c>
      <c r="AH12" s="77">
        <v>209</v>
      </c>
      <c r="AI12" s="68">
        <v>5</v>
      </c>
      <c r="AJ12" s="69">
        <v>17.739999999999998</v>
      </c>
      <c r="AK12" s="69">
        <v>0</v>
      </c>
      <c r="AL12" s="69">
        <v>17.740000009536743</v>
      </c>
      <c r="AM12" s="77">
        <v>185</v>
      </c>
      <c r="AN12" s="68">
        <v>85</v>
      </c>
      <c r="AO12" s="69">
        <v>247</v>
      </c>
      <c r="AP12" s="69">
        <v>10</v>
      </c>
      <c r="AQ12" s="69">
        <v>237</v>
      </c>
      <c r="AR12" s="74">
        <v>2739</v>
      </c>
      <c r="AS12" s="74"/>
      <c r="AT12" s="74"/>
      <c r="AU12" s="68">
        <v>8</v>
      </c>
      <c r="AV12" s="69">
        <v>26</v>
      </c>
      <c r="AW12" s="69">
        <v>0</v>
      </c>
      <c r="AX12" s="69">
        <v>26</v>
      </c>
      <c r="AY12" s="77">
        <v>255</v>
      </c>
      <c r="AZ12" s="68">
        <v>92</v>
      </c>
      <c r="BA12" s="69">
        <v>363</v>
      </c>
      <c r="BB12" s="69">
        <v>5</v>
      </c>
      <c r="BC12" s="69">
        <v>358</v>
      </c>
      <c r="BD12" s="77">
        <v>4518</v>
      </c>
      <c r="BE12" s="68">
        <v>134</v>
      </c>
      <c r="BF12" s="69">
        <v>2241</v>
      </c>
      <c r="BG12" s="69">
        <v>22</v>
      </c>
      <c r="BH12" s="69">
        <v>2219</v>
      </c>
      <c r="BI12" s="74">
        <v>23690</v>
      </c>
      <c r="BJ12" s="68">
        <v>62</v>
      </c>
      <c r="BK12" s="74">
        <v>331</v>
      </c>
      <c r="BL12" s="74">
        <v>2</v>
      </c>
      <c r="BM12" s="74">
        <v>329</v>
      </c>
      <c r="BN12" s="77">
        <v>4987</v>
      </c>
      <c r="BO12" s="74">
        <v>63</v>
      </c>
      <c r="BP12" s="69">
        <v>206</v>
      </c>
      <c r="BQ12" s="69">
        <v>0</v>
      </c>
      <c r="BR12" s="69">
        <v>206</v>
      </c>
      <c r="BS12" s="77">
        <v>1755</v>
      </c>
      <c r="BT12" s="68">
        <v>57</v>
      </c>
      <c r="BU12" s="77">
        <v>2335</v>
      </c>
      <c r="BV12" s="68">
        <v>1</v>
      </c>
      <c r="BW12" s="77">
        <v>60</v>
      </c>
      <c r="BX12" s="69">
        <v>704</v>
      </c>
      <c r="BY12" s="74">
        <v>53633</v>
      </c>
      <c r="BZ12" s="74"/>
      <c r="CA12" s="74"/>
      <c r="CB12" s="68">
        <v>6</v>
      </c>
      <c r="CC12" s="69">
        <v>19</v>
      </c>
      <c r="CD12" s="69">
        <v>0</v>
      </c>
      <c r="CE12" s="69">
        <v>19</v>
      </c>
      <c r="CF12" s="77">
        <v>141</v>
      </c>
      <c r="CG12" s="68">
        <v>258</v>
      </c>
      <c r="CH12" s="74">
        <v>19048</v>
      </c>
      <c r="CI12" s="74"/>
      <c r="CJ12" s="74"/>
      <c r="CK12" s="68">
        <v>105</v>
      </c>
      <c r="CL12" s="69">
        <v>492</v>
      </c>
      <c r="CM12" s="69">
        <v>5</v>
      </c>
      <c r="CN12" s="69">
        <v>487</v>
      </c>
      <c r="CO12" s="77">
        <v>6301</v>
      </c>
      <c r="CP12" s="68">
        <v>381</v>
      </c>
      <c r="CQ12" s="77">
        <v>46804</v>
      </c>
      <c r="CR12" s="68">
        <v>11</v>
      </c>
      <c r="CS12" s="69">
        <v>22</v>
      </c>
      <c r="CT12" s="69">
        <v>0</v>
      </c>
      <c r="CU12" s="69">
        <v>22</v>
      </c>
      <c r="CV12" s="77">
        <v>532</v>
      </c>
      <c r="CW12" s="68">
        <v>0</v>
      </c>
      <c r="CX12" s="69">
        <v>0</v>
      </c>
      <c r="CY12" s="69">
        <v>0</v>
      </c>
      <c r="CZ12" s="69">
        <v>0</v>
      </c>
      <c r="DA12" s="77">
        <v>0</v>
      </c>
      <c r="DB12" s="68">
        <v>0</v>
      </c>
      <c r="DC12" s="69">
        <v>0</v>
      </c>
      <c r="DD12" s="69">
        <v>0</v>
      </c>
      <c r="DE12" s="69">
        <v>0</v>
      </c>
      <c r="DF12" s="77">
        <v>0</v>
      </c>
      <c r="DG12" s="68">
        <v>158</v>
      </c>
      <c r="DH12" s="69">
        <v>472.7</v>
      </c>
      <c r="DI12" s="93">
        <v>-2.9802436074533034E-9</v>
      </c>
      <c r="DJ12" s="69">
        <v>472.70000000298023</v>
      </c>
      <c r="DK12" s="77">
        <v>21305</v>
      </c>
    </row>
    <row r="13" spans="1:115" ht="15.75" customHeight="1" x14ac:dyDescent="0.2">
      <c r="B13" s="8" t="s">
        <v>17</v>
      </c>
      <c r="C13" s="89">
        <v>1</v>
      </c>
      <c r="D13" s="90">
        <v>2</v>
      </c>
      <c r="E13" s="90">
        <v>0</v>
      </c>
      <c r="F13" s="90">
        <v>0</v>
      </c>
      <c r="G13" s="90">
        <v>0</v>
      </c>
      <c r="H13" s="96">
        <v>0</v>
      </c>
      <c r="I13" s="100"/>
      <c r="J13" s="101"/>
      <c r="K13" s="90">
        <v>35</v>
      </c>
      <c r="L13" s="90">
        <v>383</v>
      </c>
      <c r="M13" s="90">
        <v>0</v>
      </c>
      <c r="N13" s="90">
        <v>383</v>
      </c>
      <c r="O13" s="96">
        <v>3878</v>
      </c>
      <c r="P13" s="96"/>
      <c r="Q13" s="91"/>
      <c r="R13" s="69">
        <v>0</v>
      </c>
      <c r="S13" s="69">
        <v>0</v>
      </c>
      <c r="T13" s="69">
        <v>0</v>
      </c>
      <c r="U13" s="69">
        <v>0</v>
      </c>
      <c r="V13" s="74">
        <v>0</v>
      </c>
      <c r="W13" s="74"/>
      <c r="X13" s="109"/>
      <c r="Y13" s="68">
        <v>41</v>
      </c>
      <c r="Z13" s="69">
        <v>359</v>
      </c>
      <c r="AA13" s="69">
        <v>5</v>
      </c>
      <c r="AB13" s="69">
        <v>354</v>
      </c>
      <c r="AC13" s="77">
        <v>3631</v>
      </c>
      <c r="AD13" s="68">
        <v>1</v>
      </c>
      <c r="AE13" s="69">
        <v>1</v>
      </c>
      <c r="AF13" s="69">
        <v>0</v>
      </c>
      <c r="AG13" s="69">
        <v>1</v>
      </c>
      <c r="AH13" s="77">
        <v>10</v>
      </c>
      <c r="AI13" s="68">
        <v>1</v>
      </c>
      <c r="AJ13" s="69">
        <v>1</v>
      </c>
      <c r="AK13" s="69">
        <v>0</v>
      </c>
      <c r="AL13" s="69">
        <v>1</v>
      </c>
      <c r="AM13" s="77">
        <v>8</v>
      </c>
      <c r="AN13" s="68">
        <v>47</v>
      </c>
      <c r="AO13" s="69">
        <v>1529</v>
      </c>
      <c r="AP13" s="69">
        <v>15</v>
      </c>
      <c r="AQ13" s="69">
        <v>1514</v>
      </c>
      <c r="AR13" s="74">
        <v>36894</v>
      </c>
      <c r="AS13" s="74"/>
      <c r="AT13" s="74"/>
      <c r="AU13" s="68">
        <v>4</v>
      </c>
      <c r="AV13" s="69">
        <v>135</v>
      </c>
      <c r="AW13" s="69">
        <v>70</v>
      </c>
      <c r="AX13" s="69">
        <v>65</v>
      </c>
      <c r="AY13" s="77">
        <v>500</v>
      </c>
      <c r="AZ13" s="68">
        <v>33</v>
      </c>
      <c r="BA13" s="69">
        <v>291</v>
      </c>
      <c r="BB13" s="69">
        <v>10</v>
      </c>
      <c r="BC13" s="69">
        <v>281</v>
      </c>
      <c r="BD13" s="77">
        <v>3065</v>
      </c>
      <c r="BE13" s="68">
        <v>36</v>
      </c>
      <c r="BF13" s="69">
        <v>150</v>
      </c>
      <c r="BG13" s="69">
        <v>0</v>
      </c>
      <c r="BH13" s="69">
        <v>150</v>
      </c>
      <c r="BI13" s="74">
        <v>2066</v>
      </c>
      <c r="BJ13" s="68">
        <v>18</v>
      </c>
      <c r="BK13" s="74">
        <v>22.5</v>
      </c>
      <c r="BL13" s="74">
        <v>0</v>
      </c>
      <c r="BM13" s="74">
        <v>22.5</v>
      </c>
      <c r="BN13" s="77">
        <v>216</v>
      </c>
      <c r="BO13" s="74">
        <v>22</v>
      </c>
      <c r="BP13" s="69">
        <v>696</v>
      </c>
      <c r="BQ13" s="69">
        <v>50</v>
      </c>
      <c r="BR13" s="69">
        <v>646</v>
      </c>
      <c r="BS13" s="77">
        <v>14263</v>
      </c>
      <c r="BT13" s="68">
        <v>19</v>
      </c>
      <c r="BU13" s="77">
        <v>725</v>
      </c>
      <c r="BV13" s="68">
        <v>2</v>
      </c>
      <c r="BW13" s="77">
        <v>70</v>
      </c>
      <c r="BX13" s="69">
        <v>46</v>
      </c>
      <c r="BY13" s="74">
        <v>3526</v>
      </c>
      <c r="BZ13" s="74"/>
      <c r="CA13" s="74"/>
      <c r="CB13" s="68">
        <v>0</v>
      </c>
      <c r="CC13" s="69">
        <v>0</v>
      </c>
      <c r="CD13" s="69">
        <v>0</v>
      </c>
      <c r="CE13" s="69">
        <v>0</v>
      </c>
      <c r="CF13" s="77">
        <v>0</v>
      </c>
      <c r="CG13" s="68">
        <v>38</v>
      </c>
      <c r="CH13" s="74">
        <v>4470</v>
      </c>
      <c r="CI13" s="74"/>
      <c r="CJ13" s="74"/>
      <c r="CK13" s="68">
        <v>8</v>
      </c>
      <c r="CL13" s="69">
        <v>15</v>
      </c>
      <c r="CM13" s="69">
        <v>0</v>
      </c>
      <c r="CN13" s="69">
        <v>15</v>
      </c>
      <c r="CO13" s="77">
        <v>245</v>
      </c>
      <c r="CP13" s="68">
        <v>42</v>
      </c>
      <c r="CQ13" s="77">
        <v>19950</v>
      </c>
      <c r="CR13" s="68">
        <v>11</v>
      </c>
      <c r="CS13" s="69">
        <v>28</v>
      </c>
      <c r="CT13" s="69">
        <v>0</v>
      </c>
      <c r="CU13" s="69">
        <v>28</v>
      </c>
      <c r="CV13" s="77">
        <v>346</v>
      </c>
      <c r="CW13" s="68">
        <v>0</v>
      </c>
      <c r="CX13" s="69">
        <v>0</v>
      </c>
      <c r="CY13" s="69">
        <v>0</v>
      </c>
      <c r="CZ13" s="69">
        <v>0</v>
      </c>
      <c r="DA13" s="77">
        <v>0</v>
      </c>
      <c r="DB13" s="68">
        <v>0</v>
      </c>
      <c r="DC13" s="69">
        <v>0</v>
      </c>
      <c r="DD13" s="69">
        <v>0</v>
      </c>
      <c r="DE13" s="69">
        <v>0</v>
      </c>
      <c r="DF13" s="77">
        <v>0</v>
      </c>
      <c r="DG13" s="68">
        <v>50</v>
      </c>
      <c r="DH13" s="69">
        <v>69</v>
      </c>
      <c r="DI13" s="93">
        <v>0</v>
      </c>
      <c r="DJ13" s="69">
        <v>69</v>
      </c>
      <c r="DK13" s="77">
        <v>4419</v>
      </c>
    </row>
    <row r="14" spans="1:115" ht="15.75" customHeight="1" x14ac:dyDescent="0.2">
      <c r="B14" s="8" t="s">
        <v>18</v>
      </c>
      <c r="C14" s="89">
        <v>0</v>
      </c>
      <c r="D14" s="90">
        <v>0</v>
      </c>
      <c r="E14" s="90">
        <v>0</v>
      </c>
      <c r="F14" s="90">
        <v>0</v>
      </c>
      <c r="G14" s="90">
        <v>0</v>
      </c>
      <c r="H14" s="96">
        <v>0</v>
      </c>
      <c r="I14" s="100"/>
      <c r="J14" s="101"/>
      <c r="K14" s="90">
        <v>97</v>
      </c>
      <c r="L14" s="90">
        <v>958</v>
      </c>
      <c r="M14" s="90">
        <v>26</v>
      </c>
      <c r="N14" s="90">
        <v>932</v>
      </c>
      <c r="O14" s="96">
        <v>8317</v>
      </c>
      <c r="P14" s="96"/>
      <c r="Q14" s="91"/>
      <c r="R14" s="69">
        <v>1</v>
      </c>
      <c r="S14" s="69">
        <v>5</v>
      </c>
      <c r="T14" s="69">
        <v>0</v>
      </c>
      <c r="U14" s="69">
        <v>5</v>
      </c>
      <c r="V14" s="74">
        <v>150</v>
      </c>
      <c r="W14" s="74"/>
      <c r="X14" s="109"/>
      <c r="Y14" s="68">
        <v>51</v>
      </c>
      <c r="Z14" s="69">
        <v>425</v>
      </c>
      <c r="AA14" s="69">
        <v>23</v>
      </c>
      <c r="AB14" s="69">
        <v>402</v>
      </c>
      <c r="AC14" s="77">
        <v>4822</v>
      </c>
      <c r="AD14" s="68">
        <v>16</v>
      </c>
      <c r="AE14" s="69">
        <v>116</v>
      </c>
      <c r="AF14" s="69">
        <v>0</v>
      </c>
      <c r="AG14" s="69">
        <v>116</v>
      </c>
      <c r="AH14" s="77">
        <v>1580</v>
      </c>
      <c r="AI14" s="68">
        <v>18</v>
      </c>
      <c r="AJ14" s="69">
        <v>77</v>
      </c>
      <c r="AK14" s="69">
        <v>0</v>
      </c>
      <c r="AL14" s="69">
        <v>77</v>
      </c>
      <c r="AM14" s="77">
        <v>1173</v>
      </c>
      <c r="AN14" s="68">
        <v>55</v>
      </c>
      <c r="AO14" s="69">
        <v>605</v>
      </c>
      <c r="AP14" s="69">
        <v>11</v>
      </c>
      <c r="AQ14" s="69">
        <v>594</v>
      </c>
      <c r="AR14" s="74">
        <v>14533</v>
      </c>
      <c r="AS14" s="74"/>
      <c r="AT14" s="74"/>
      <c r="AU14" s="68">
        <v>10</v>
      </c>
      <c r="AV14" s="69">
        <v>92</v>
      </c>
      <c r="AW14" s="69">
        <v>6</v>
      </c>
      <c r="AX14" s="69">
        <v>86</v>
      </c>
      <c r="AY14" s="77">
        <v>2108</v>
      </c>
      <c r="AZ14" s="68">
        <v>40</v>
      </c>
      <c r="BA14" s="69">
        <v>314</v>
      </c>
      <c r="BB14" s="69">
        <v>2</v>
      </c>
      <c r="BC14" s="69">
        <v>312</v>
      </c>
      <c r="BD14" s="77">
        <v>3721</v>
      </c>
      <c r="BE14" s="68">
        <v>41</v>
      </c>
      <c r="BF14" s="69">
        <v>206</v>
      </c>
      <c r="BG14" s="69">
        <v>15</v>
      </c>
      <c r="BH14" s="69">
        <v>191</v>
      </c>
      <c r="BI14" s="74">
        <v>1707</v>
      </c>
      <c r="BJ14" s="68">
        <v>46</v>
      </c>
      <c r="BK14" s="74">
        <v>236</v>
      </c>
      <c r="BL14" s="74">
        <v>0</v>
      </c>
      <c r="BM14" s="74">
        <v>236</v>
      </c>
      <c r="BN14" s="77">
        <v>1954</v>
      </c>
      <c r="BO14" s="74">
        <v>35</v>
      </c>
      <c r="BP14" s="69">
        <v>265</v>
      </c>
      <c r="BQ14" s="69">
        <v>12</v>
      </c>
      <c r="BR14" s="69">
        <v>253</v>
      </c>
      <c r="BS14" s="77">
        <v>5580</v>
      </c>
      <c r="BT14" s="68">
        <v>46</v>
      </c>
      <c r="BU14" s="77">
        <v>5883</v>
      </c>
      <c r="BV14" s="68">
        <v>4</v>
      </c>
      <c r="BW14" s="77">
        <v>255</v>
      </c>
      <c r="BX14" s="69">
        <v>131</v>
      </c>
      <c r="BY14" s="74">
        <v>38792</v>
      </c>
      <c r="BZ14" s="74"/>
      <c r="CA14" s="74"/>
      <c r="CB14" s="68">
        <v>0</v>
      </c>
      <c r="CC14" s="69">
        <v>0</v>
      </c>
      <c r="CD14" s="69">
        <v>0</v>
      </c>
      <c r="CE14" s="69">
        <v>0</v>
      </c>
      <c r="CF14" s="77">
        <v>0</v>
      </c>
      <c r="CG14" s="68">
        <v>72</v>
      </c>
      <c r="CH14" s="74">
        <v>11569</v>
      </c>
      <c r="CI14" s="74"/>
      <c r="CJ14" s="74"/>
      <c r="CK14" s="68">
        <v>28</v>
      </c>
      <c r="CL14" s="69">
        <v>150</v>
      </c>
      <c r="CM14" s="69">
        <v>5</v>
      </c>
      <c r="CN14" s="69">
        <v>145</v>
      </c>
      <c r="CO14" s="77">
        <v>2975</v>
      </c>
      <c r="CP14" s="68">
        <v>87</v>
      </c>
      <c r="CQ14" s="77">
        <v>22276</v>
      </c>
      <c r="CR14" s="68">
        <v>17</v>
      </c>
      <c r="CS14" s="69">
        <v>47.5</v>
      </c>
      <c r="CT14" s="69">
        <v>7</v>
      </c>
      <c r="CU14" s="69">
        <v>40.5</v>
      </c>
      <c r="CV14" s="77">
        <v>783</v>
      </c>
      <c r="CW14" s="68">
        <v>37</v>
      </c>
      <c r="CX14" s="69">
        <v>247</v>
      </c>
      <c r="CY14" s="69">
        <v>35</v>
      </c>
      <c r="CZ14" s="69">
        <v>212</v>
      </c>
      <c r="DA14" s="77">
        <v>4856</v>
      </c>
      <c r="DB14" s="68">
        <v>1</v>
      </c>
      <c r="DC14" s="69">
        <v>3</v>
      </c>
      <c r="DD14" s="69">
        <v>0</v>
      </c>
      <c r="DE14" s="69">
        <v>3</v>
      </c>
      <c r="DF14" s="77">
        <v>15</v>
      </c>
      <c r="DG14" s="68">
        <v>80</v>
      </c>
      <c r="DH14" s="69">
        <v>171.5</v>
      </c>
      <c r="DI14" s="93">
        <v>0</v>
      </c>
      <c r="DJ14" s="69">
        <v>171.5</v>
      </c>
      <c r="DK14" s="77">
        <v>8402</v>
      </c>
    </row>
    <row r="15" spans="1:115" ht="15.75" customHeight="1" x14ac:dyDescent="0.2">
      <c r="B15" s="8" t="s">
        <v>19</v>
      </c>
      <c r="C15" s="89">
        <v>0</v>
      </c>
      <c r="D15" s="90">
        <v>0</v>
      </c>
      <c r="E15" s="90">
        <v>0</v>
      </c>
      <c r="F15" s="90">
        <v>0</v>
      </c>
      <c r="G15" s="90">
        <v>0</v>
      </c>
      <c r="H15" s="96">
        <v>0</v>
      </c>
      <c r="I15" s="100"/>
      <c r="J15" s="101"/>
      <c r="K15" s="90">
        <v>122</v>
      </c>
      <c r="L15" s="90">
        <v>482.5</v>
      </c>
      <c r="M15" s="90">
        <v>0</v>
      </c>
      <c r="N15" s="90">
        <v>482.5</v>
      </c>
      <c r="O15" s="96">
        <v>3256</v>
      </c>
      <c r="P15" s="96"/>
      <c r="Q15" s="91"/>
      <c r="R15" s="69">
        <v>78</v>
      </c>
      <c r="S15" s="69">
        <v>220</v>
      </c>
      <c r="T15" s="69">
        <v>0</v>
      </c>
      <c r="U15" s="69">
        <v>220</v>
      </c>
      <c r="V15" s="74">
        <v>1456</v>
      </c>
      <c r="W15" s="74"/>
      <c r="X15" s="109"/>
      <c r="Y15" s="68">
        <v>50</v>
      </c>
      <c r="Z15" s="69">
        <v>147</v>
      </c>
      <c r="AA15" s="69">
        <v>1</v>
      </c>
      <c r="AB15" s="69">
        <v>146</v>
      </c>
      <c r="AC15" s="77">
        <v>929</v>
      </c>
      <c r="AD15" s="68">
        <v>4</v>
      </c>
      <c r="AE15" s="69">
        <v>13</v>
      </c>
      <c r="AF15" s="69">
        <v>0</v>
      </c>
      <c r="AG15" s="69">
        <v>13</v>
      </c>
      <c r="AH15" s="77">
        <v>98</v>
      </c>
      <c r="AI15" s="68">
        <v>95</v>
      </c>
      <c r="AJ15" s="69">
        <v>262</v>
      </c>
      <c r="AK15" s="69">
        <v>0</v>
      </c>
      <c r="AL15" s="69">
        <v>262</v>
      </c>
      <c r="AM15" s="77">
        <v>1542</v>
      </c>
      <c r="AN15" s="68">
        <v>76</v>
      </c>
      <c r="AO15" s="69">
        <v>270</v>
      </c>
      <c r="AP15" s="69">
        <v>0.5</v>
      </c>
      <c r="AQ15" s="69">
        <v>269.5</v>
      </c>
      <c r="AR15" s="74">
        <v>2223</v>
      </c>
      <c r="AS15" s="74"/>
      <c r="AT15" s="74"/>
      <c r="AU15" s="68">
        <v>0</v>
      </c>
      <c r="AV15" s="69">
        <v>0</v>
      </c>
      <c r="AW15" s="69">
        <v>0</v>
      </c>
      <c r="AX15" s="69">
        <v>0</v>
      </c>
      <c r="AY15" s="77">
        <v>0</v>
      </c>
      <c r="AZ15" s="68">
        <v>56</v>
      </c>
      <c r="BA15" s="69">
        <v>163</v>
      </c>
      <c r="BB15" s="69">
        <v>0</v>
      </c>
      <c r="BC15" s="69">
        <v>163</v>
      </c>
      <c r="BD15" s="77">
        <v>1244</v>
      </c>
      <c r="BE15" s="68">
        <v>124</v>
      </c>
      <c r="BF15" s="69">
        <v>768</v>
      </c>
      <c r="BG15" s="69">
        <v>25</v>
      </c>
      <c r="BH15" s="69">
        <v>743</v>
      </c>
      <c r="BI15" s="74">
        <v>4767</v>
      </c>
      <c r="BJ15" s="68">
        <v>48</v>
      </c>
      <c r="BK15" s="74">
        <v>174.5</v>
      </c>
      <c r="BL15" s="74">
        <v>2.7000000029802322</v>
      </c>
      <c r="BM15" s="74">
        <v>171.80000001192093</v>
      </c>
      <c r="BN15" s="77">
        <v>1189</v>
      </c>
      <c r="BO15" s="74">
        <v>32</v>
      </c>
      <c r="BP15" s="69">
        <v>129</v>
      </c>
      <c r="BQ15" s="69">
        <v>8.25</v>
      </c>
      <c r="BR15" s="69">
        <v>120.75</v>
      </c>
      <c r="BS15" s="77">
        <v>906</v>
      </c>
      <c r="BT15" s="68">
        <v>44</v>
      </c>
      <c r="BU15" s="77">
        <v>771</v>
      </c>
      <c r="BV15" s="68">
        <v>46</v>
      </c>
      <c r="BW15" s="77">
        <v>486</v>
      </c>
      <c r="BX15" s="69">
        <v>150</v>
      </c>
      <c r="BY15" s="74">
        <v>5717</v>
      </c>
      <c r="BZ15" s="74"/>
      <c r="CA15" s="74"/>
      <c r="CB15" s="68">
        <v>0</v>
      </c>
      <c r="CC15" s="69">
        <v>0</v>
      </c>
      <c r="CD15" s="69">
        <v>0</v>
      </c>
      <c r="CE15" s="69">
        <v>0</v>
      </c>
      <c r="CF15" s="77">
        <v>0</v>
      </c>
      <c r="CG15" s="68">
        <v>138</v>
      </c>
      <c r="CH15" s="74">
        <v>9175</v>
      </c>
      <c r="CI15" s="74"/>
      <c r="CJ15" s="74"/>
      <c r="CK15" s="68">
        <v>109</v>
      </c>
      <c r="CL15" s="69">
        <v>312.5</v>
      </c>
      <c r="CM15" s="69">
        <v>0</v>
      </c>
      <c r="CN15" s="69">
        <v>312.5</v>
      </c>
      <c r="CO15" s="77">
        <v>2749</v>
      </c>
      <c r="CP15" s="68">
        <v>90</v>
      </c>
      <c r="CQ15" s="77">
        <v>11520</v>
      </c>
      <c r="CR15" s="68">
        <v>9</v>
      </c>
      <c r="CS15" s="69">
        <v>21</v>
      </c>
      <c r="CT15" s="69">
        <v>0</v>
      </c>
      <c r="CU15" s="69">
        <v>21</v>
      </c>
      <c r="CV15" s="77">
        <v>120</v>
      </c>
      <c r="CW15" s="68">
        <v>12</v>
      </c>
      <c r="CX15" s="69">
        <v>25</v>
      </c>
      <c r="CY15" s="69">
        <v>0</v>
      </c>
      <c r="CZ15" s="69">
        <v>25</v>
      </c>
      <c r="DA15" s="77">
        <v>308</v>
      </c>
      <c r="DB15" s="68">
        <v>0</v>
      </c>
      <c r="DC15" s="69">
        <v>0</v>
      </c>
      <c r="DD15" s="69">
        <v>0</v>
      </c>
      <c r="DE15" s="69">
        <v>0</v>
      </c>
      <c r="DF15" s="77">
        <v>0</v>
      </c>
      <c r="DG15" s="68">
        <v>123</v>
      </c>
      <c r="DH15" s="69">
        <v>182.5</v>
      </c>
      <c r="DI15" s="93">
        <v>9.9999994039535522E-2</v>
      </c>
      <c r="DJ15" s="69">
        <v>182.40000000596046</v>
      </c>
      <c r="DK15" s="77">
        <v>2919</v>
      </c>
    </row>
    <row r="16" spans="1:115" ht="15.75" customHeight="1" x14ac:dyDescent="0.2">
      <c r="B16" s="8" t="s">
        <v>20</v>
      </c>
      <c r="C16" s="89">
        <v>0</v>
      </c>
      <c r="D16" s="90">
        <v>0</v>
      </c>
      <c r="E16" s="90">
        <v>0</v>
      </c>
      <c r="F16" s="90">
        <v>0</v>
      </c>
      <c r="G16" s="90">
        <v>0</v>
      </c>
      <c r="H16" s="96">
        <v>0</v>
      </c>
      <c r="I16" s="100"/>
      <c r="J16" s="101"/>
      <c r="K16" s="90">
        <v>370</v>
      </c>
      <c r="L16" s="90">
        <v>5571</v>
      </c>
      <c r="M16" s="90">
        <v>0</v>
      </c>
      <c r="N16" s="90">
        <v>5571</v>
      </c>
      <c r="O16" s="96">
        <v>54473</v>
      </c>
      <c r="P16" s="96"/>
      <c r="Q16" s="91"/>
      <c r="R16" s="69">
        <v>38</v>
      </c>
      <c r="S16" s="69">
        <v>153</v>
      </c>
      <c r="T16" s="69">
        <v>0</v>
      </c>
      <c r="U16" s="69">
        <v>153</v>
      </c>
      <c r="V16" s="74">
        <v>1939</v>
      </c>
      <c r="W16" s="74"/>
      <c r="X16" s="109"/>
      <c r="Y16" s="68">
        <v>332</v>
      </c>
      <c r="Z16" s="69">
        <v>2007.5</v>
      </c>
      <c r="AA16" s="69">
        <v>2</v>
      </c>
      <c r="AB16" s="69">
        <v>2005.5</v>
      </c>
      <c r="AC16" s="77">
        <v>27916</v>
      </c>
      <c r="AD16" s="68">
        <v>11</v>
      </c>
      <c r="AE16" s="69">
        <v>22.2</v>
      </c>
      <c r="AF16" s="69">
        <v>0</v>
      </c>
      <c r="AG16" s="69">
        <v>22.200000002980232</v>
      </c>
      <c r="AH16" s="77">
        <v>261</v>
      </c>
      <c r="AI16" s="68">
        <v>2</v>
      </c>
      <c r="AJ16" s="69">
        <v>5</v>
      </c>
      <c r="AK16" s="69">
        <v>0</v>
      </c>
      <c r="AL16" s="69">
        <v>5</v>
      </c>
      <c r="AM16" s="77">
        <v>60</v>
      </c>
      <c r="AN16" s="68">
        <v>305</v>
      </c>
      <c r="AO16" s="69">
        <v>1219</v>
      </c>
      <c r="AP16" s="69">
        <v>0</v>
      </c>
      <c r="AQ16" s="69">
        <v>1219</v>
      </c>
      <c r="AR16" s="74">
        <v>21383</v>
      </c>
      <c r="AS16" s="74"/>
      <c r="AT16" s="74"/>
      <c r="AU16" s="68">
        <v>28</v>
      </c>
      <c r="AV16" s="69">
        <v>85.3</v>
      </c>
      <c r="AW16" s="69">
        <v>0</v>
      </c>
      <c r="AX16" s="69">
        <v>85.300000011920929</v>
      </c>
      <c r="AY16" s="77">
        <v>1511</v>
      </c>
      <c r="AZ16" s="68">
        <v>301</v>
      </c>
      <c r="BA16" s="69">
        <v>1663</v>
      </c>
      <c r="BB16" s="69">
        <v>0</v>
      </c>
      <c r="BC16" s="69">
        <v>1663</v>
      </c>
      <c r="BD16" s="77">
        <v>27115</v>
      </c>
      <c r="BE16" s="68">
        <v>96</v>
      </c>
      <c r="BF16" s="69">
        <v>238.35000000149012</v>
      </c>
      <c r="BG16" s="69">
        <v>0</v>
      </c>
      <c r="BH16" s="69">
        <v>238.35000000149012</v>
      </c>
      <c r="BI16" s="74">
        <v>2200</v>
      </c>
      <c r="BJ16" s="68">
        <v>181</v>
      </c>
      <c r="BK16" s="74">
        <v>366.45000001043081</v>
      </c>
      <c r="BL16" s="74">
        <v>1</v>
      </c>
      <c r="BM16" s="74">
        <v>365.45000001043081</v>
      </c>
      <c r="BN16" s="77">
        <v>3482</v>
      </c>
      <c r="BO16" s="74">
        <v>9</v>
      </c>
      <c r="BP16" s="69">
        <v>11</v>
      </c>
      <c r="BQ16" s="69">
        <v>0</v>
      </c>
      <c r="BR16" s="69">
        <v>11</v>
      </c>
      <c r="BS16" s="77">
        <v>143</v>
      </c>
      <c r="BT16" s="68">
        <v>0</v>
      </c>
      <c r="BU16" s="77">
        <v>0</v>
      </c>
      <c r="BV16" s="68">
        <v>2</v>
      </c>
      <c r="BW16" s="77">
        <v>8</v>
      </c>
      <c r="BX16" s="69">
        <v>200</v>
      </c>
      <c r="BY16" s="74">
        <v>12136</v>
      </c>
      <c r="BZ16" s="74"/>
      <c r="CA16" s="74"/>
      <c r="CB16" s="68">
        <v>0</v>
      </c>
      <c r="CC16" s="69">
        <v>0</v>
      </c>
      <c r="CD16" s="69">
        <v>0</v>
      </c>
      <c r="CE16" s="69">
        <v>0</v>
      </c>
      <c r="CF16" s="77">
        <v>0</v>
      </c>
      <c r="CG16" s="68">
        <v>161</v>
      </c>
      <c r="CH16" s="74">
        <v>19041</v>
      </c>
      <c r="CI16" s="74"/>
      <c r="CJ16" s="74"/>
      <c r="CK16" s="68">
        <v>26</v>
      </c>
      <c r="CL16" s="69">
        <v>74.099999999999994</v>
      </c>
      <c r="CM16" s="69">
        <v>0</v>
      </c>
      <c r="CN16" s="69">
        <v>74.100000001490116</v>
      </c>
      <c r="CO16" s="77">
        <v>925</v>
      </c>
      <c r="CP16" s="68">
        <v>184</v>
      </c>
      <c r="CQ16" s="77">
        <v>23500</v>
      </c>
      <c r="CR16" s="68">
        <v>23</v>
      </c>
      <c r="CS16" s="69">
        <v>58.5</v>
      </c>
      <c r="CT16" s="69">
        <v>0</v>
      </c>
      <c r="CU16" s="69">
        <v>58.5</v>
      </c>
      <c r="CV16" s="77">
        <v>616</v>
      </c>
      <c r="CW16" s="68">
        <v>2</v>
      </c>
      <c r="CX16" s="69">
        <v>5</v>
      </c>
      <c r="CY16" s="69">
        <v>0</v>
      </c>
      <c r="CZ16" s="69">
        <v>5</v>
      </c>
      <c r="DA16" s="77">
        <v>90</v>
      </c>
      <c r="DB16" s="68">
        <v>0</v>
      </c>
      <c r="DC16" s="69">
        <v>0</v>
      </c>
      <c r="DD16" s="69">
        <v>0</v>
      </c>
      <c r="DE16" s="69">
        <v>0</v>
      </c>
      <c r="DF16" s="77">
        <v>0</v>
      </c>
      <c r="DG16" s="68">
        <v>94</v>
      </c>
      <c r="DH16" s="69">
        <v>124.5</v>
      </c>
      <c r="DI16" s="93">
        <v>0</v>
      </c>
      <c r="DJ16" s="69">
        <v>124.5</v>
      </c>
      <c r="DK16" s="77">
        <v>3500</v>
      </c>
    </row>
    <row r="17" spans="1:115" ht="15.75" customHeight="1" x14ac:dyDescent="0.2">
      <c r="B17" s="8" t="s">
        <v>21</v>
      </c>
      <c r="C17" s="89">
        <v>6</v>
      </c>
      <c r="D17" s="90">
        <v>5.9</v>
      </c>
      <c r="E17" s="90">
        <v>1.6</v>
      </c>
      <c r="F17" s="90">
        <v>0</v>
      </c>
      <c r="G17" s="90">
        <v>1.6000000089406967</v>
      </c>
      <c r="H17" s="96">
        <v>12</v>
      </c>
      <c r="I17" s="100"/>
      <c r="J17" s="101"/>
      <c r="K17" s="90">
        <v>64</v>
      </c>
      <c r="L17" s="90">
        <v>108.2</v>
      </c>
      <c r="M17" s="90">
        <v>11</v>
      </c>
      <c r="N17" s="90">
        <v>97.200000010430813</v>
      </c>
      <c r="O17" s="96">
        <v>1049</v>
      </c>
      <c r="P17" s="96"/>
      <c r="Q17" s="91"/>
      <c r="R17" s="69">
        <v>16</v>
      </c>
      <c r="S17" s="69">
        <v>16.3</v>
      </c>
      <c r="T17" s="69">
        <v>1.5</v>
      </c>
      <c r="U17" s="69">
        <v>14.80000002682209</v>
      </c>
      <c r="V17" s="74">
        <v>104</v>
      </c>
      <c r="W17" s="74"/>
      <c r="X17" s="109"/>
      <c r="Y17" s="68">
        <v>58</v>
      </c>
      <c r="Z17" s="69">
        <v>186.9</v>
      </c>
      <c r="AA17" s="69">
        <v>23</v>
      </c>
      <c r="AB17" s="69">
        <v>163.90000000596046</v>
      </c>
      <c r="AC17" s="77">
        <v>2411</v>
      </c>
      <c r="AD17" s="68">
        <v>2</v>
      </c>
      <c r="AE17" s="69">
        <v>0.6</v>
      </c>
      <c r="AF17" s="69">
        <v>0</v>
      </c>
      <c r="AG17" s="69">
        <v>0.60000000149011612</v>
      </c>
      <c r="AH17" s="77">
        <v>10</v>
      </c>
      <c r="AI17" s="68">
        <v>10</v>
      </c>
      <c r="AJ17" s="69">
        <v>4.0999999999999996</v>
      </c>
      <c r="AK17" s="69">
        <v>0</v>
      </c>
      <c r="AL17" s="69">
        <v>4.1000000461935997</v>
      </c>
      <c r="AM17" s="77">
        <v>45</v>
      </c>
      <c r="AN17" s="68">
        <v>55</v>
      </c>
      <c r="AO17" s="69">
        <v>111.8</v>
      </c>
      <c r="AP17" s="69">
        <v>3</v>
      </c>
      <c r="AQ17" s="69">
        <v>108.80000000447035</v>
      </c>
      <c r="AR17" s="74">
        <v>1069</v>
      </c>
      <c r="AS17" s="74"/>
      <c r="AT17" s="74"/>
      <c r="AU17" s="68">
        <v>6</v>
      </c>
      <c r="AV17" s="69">
        <v>8.6999999999999993</v>
      </c>
      <c r="AW17" s="69">
        <v>0</v>
      </c>
      <c r="AX17" s="69">
        <v>8.7000000104308128</v>
      </c>
      <c r="AY17" s="77">
        <v>147</v>
      </c>
      <c r="AZ17" s="68">
        <v>47</v>
      </c>
      <c r="BA17" s="69">
        <v>91.4</v>
      </c>
      <c r="BB17" s="69">
        <v>0</v>
      </c>
      <c r="BC17" s="69">
        <v>91.400000095367432</v>
      </c>
      <c r="BD17" s="77">
        <v>1085</v>
      </c>
      <c r="BE17" s="68">
        <v>76</v>
      </c>
      <c r="BF17" s="69">
        <v>119.80000001192093</v>
      </c>
      <c r="BG17" s="69">
        <v>3.9000000059604645</v>
      </c>
      <c r="BH17" s="69">
        <v>115.90000003576279</v>
      </c>
      <c r="BI17" s="74">
        <v>1087</v>
      </c>
      <c r="BJ17" s="68">
        <v>50</v>
      </c>
      <c r="BK17" s="74">
        <v>55.700000122189522</v>
      </c>
      <c r="BL17" s="74">
        <v>7.2000000029802322</v>
      </c>
      <c r="BM17" s="74">
        <v>48.500000074505806</v>
      </c>
      <c r="BN17" s="77">
        <v>712</v>
      </c>
      <c r="BO17" s="74">
        <v>29</v>
      </c>
      <c r="BP17" s="69">
        <v>43.100000008940697</v>
      </c>
      <c r="BQ17" s="69">
        <v>4.5</v>
      </c>
      <c r="BR17" s="69">
        <v>38.600000008940697</v>
      </c>
      <c r="BS17" s="77">
        <v>487</v>
      </c>
      <c r="BT17" s="68">
        <v>26</v>
      </c>
      <c r="BU17" s="77">
        <v>545</v>
      </c>
      <c r="BV17" s="68">
        <v>10</v>
      </c>
      <c r="BW17" s="77">
        <v>63</v>
      </c>
      <c r="BX17" s="69">
        <v>87</v>
      </c>
      <c r="BY17" s="74">
        <v>2165</v>
      </c>
      <c r="BZ17" s="74"/>
      <c r="CA17" s="74"/>
      <c r="CB17" s="68">
        <v>0</v>
      </c>
      <c r="CC17" s="69">
        <v>0</v>
      </c>
      <c r="CD17" s="69">
        <v>0</v>
      </c>
      <c r="CE17" s="69">
        <v>0</v>
      </c>
      <c r="CF17" s="77">
        <v>0</v>
      </c>
      <c r="CG17" s="68">
        <v>86</v>
      </c>
      <c r="CH17" s="74">
        <v>6061</v>
      </c>
      <c r="CI17" s="74"/>
      <c r="CJ17" s="74"/>
      <c r="CK17" s="68">
        <v>16</v>
      </c>
      <c r="CL17" s="69">
        <v>19.899999999999999</v>
      </c>
      <c r="CM17" s="69">
        <v>0</v>
      </c>
      <c r="CN17" s="69">
        <v>19.900000050663948</v>
      </c>
      <c r="CO17" s="77">
        <v>312</v>
      </c>
      <c r="CP17" s="68">
        <v>82</v>
      </c>
      <c r="CQ17" s="77">
        <v>36535</v>
      </c>
      <c r="CR17" s="68">
        <v>30</v>
      </c>
      <c r="CS17" s="69">
        <v>29.100000023841858</v>
      </c>
      <c r="CT17" s="69">
        <v>0</v>
      </c>
      <c r="CU17" s="69">
        <v>29.100000023841858</v>
      </c>
      <c r="CV17" s="77">
        <v>328</v>
      </c>
      <c r="CW17" s="68">
        <v>26</v>
      </c>
      <c r="CX17" s="69">
        <v>31.3</v>
      </c>
      <c r="CY17" s="69">
        <v>0.5</v>
      </c>
      <c r="CZ17" s="69">
        <v>30.800000011920929</v>
      </c>
      <c r="DA17" s="77">
        <v>643</v>
      </c>
      <c r="DB17" s="68">
        <v>0</v>
      </c>
      <c r="DC17" s="69">
        <v>0</v>
      </c>
      <c r="DD17" s="69">
        <v>0</v>
      </c>
      <c r="DE17" s="69">
        <v>0</v>
      </c>
      <c r="DF17" s="77">
        <v>0</v>
      </c>
      <c r="DG17" s="68">
        <v>80</v>
      </c>
      <c r="DH17" s="69">
        <v>106.9</v>
      </c>
      <c r="DI17" s="93">
        <v>0.49999996423721882</v>
      </c>
      <c r="DJ17" s="69">
        <v>106.40000003576279</v>
      </c>
      <c r="DK17" s="77">
        <v>5007</v>
      </c>
    </row>
    <row r="18" spans="1:115" ht="15.75" customHeight="1" x14ac:dyDescent="0.2">
      <c r="B18" s="8" t="s">
        <v>22</v>
      </c>
      <c r="C18" s="89">
        <v>1</v>
      </c>
      <c r="D18" s="90">
        <v>0.5</v>
      </c>
      <c r="E18" s="90">
        <v>0.5</v>
      </c>
      <c r="F18" s="90">
        <v>0.5</v>
      </c>
      <c r="G18" s="90">
        <v>0</v>
      </c>
      <c r="H18" s="96">
        <v>0</v>
      </c>
      <c r="I18" s="100"/>
      <c r="J18" s="101"/>
      <c r="K18" s="90">
        <v>424</v>
      </c>
      <c r="L18" s="90">
        <v>2644</v>
      </c>
      <c r="M18" s="90">
        <v>196.6</v>
      </c>
      <c r="N18" s="90">
        <v>2447.4000000059605</v>
      </c>
      <c r="O18" s="96">
        <v>24653</v>
      </c>
      <c r="P18" s="96"/>
      <c r="Q18" s="91"/>
      <c r="R18" s="69">
        <v>130</v>
      </c>
      <c r="S18" s="69">
        <v>284.8</v>
      </c>
      <c r="T18" s="69">
        <v>12</v>
      </c>
      <c r="U18" s="69">
        <v>272.80000001192093</v>
      </c>
      <c r="V18" s="74">
        <v>4590</v>
      </c>
      <c r="W18" s="74"/>
      <c r="X18" s="109"/>
      <c r="Y18" s="68">
        <v>156</v>
      </c>
      <c r="Z18" s="69">
        <v>872</v>
      </c>
      <c r="AA18" s="69">
        <v>43</v>
      </c>
      <c r="AB18" s="69">
        <v>829</v>
      </c>
      <c r="AC18" s="77">
        <v>8905</v>
      </c>
      <c r="AD18" s="68">
        <v>16</v>
      </c>
      <c r="AE18" s="69">
        <v>22.5</v>
      </c>
      <c r="AF18" s="69">
        <v>0</v>
      </c>
      <c r="AG18" s="69">
        <v>22.5</v>
      </c>
      <c r="AH18" s="77">
        <v>220</v>
      </c>
      <c r="AI18" s="68">
        <v>18</v>
      </c>
      <c r="AJ18" s="69">
        <v>19</v>
      </c>
      <c r="AK18" s="69">
        <v>0</v>
      </c>
      <c r="AL18" s="69">
        <v>19</v>
      </c>
      <c r="AM18" s="77">
        <v>137</v>
      </c>
      <c r="AN18" s="68">
        <v>91</v>
      </c>
      <c r="AO18" s="69">
        <v>233.5</v>
      </c>
      <c r="AP18" s="69">
        <v>4.0999999999999996</v>
      </c>
      <c r="AQ18" s="69">
        <v>229.40000009536743</v>
      </c>
      <c r="AR18" s="74">
        <v>2492</v>
      </c>
      <c r="AS18" s="74"/>
      <c r="AT18" s="74"/>
      <c r="AU18" s="68">
        <v>8</v>
      </c>
      <c r="AV18" s="69">
        <v>9.5</v>
      </c>
      <c r="AW18" s="69">
        <v>0</v>
      </c>
      <c r="AX18" s="69">
        <v>9.5</v>
      </c>
      <c r="AY18" s="77">
        <v>121</v>
      </c>
      <c r="AZ18" s="68">
        <v>171</v>
      </c>
      <c r="BA18" s="69">
        <v>1210</v>
      </c>
      <c r="BB18" s="69">
        <v>66</v>
      </c>
      <c r="BC18" s="69">
        <v>1144</v>
      </c>
      <c r="BD18" s="77">
        <v>16995</v>
      </c>
      <c r="BE18" s="68">
        <v>186</v>
      </c>
      <c r="BF18" s="69">
        <v>1315.8999999761581</v>
      </c>
      <c r="BG18" s="69">
        <v>128</v>
      </c>
      <c r="BH18" s="69">
        <v>1187.8999999761581</v>
      </c>
      <c r="BI18" s="74">
        <v>13122</v>
      </c>
      <c r="BJ18" s="68">
        <v>198</v>
      </c>
      <c r="BK18" s="74">
        <v>371</v>
      </c>
      <c r="BL18" s="74">
        <v>19.5</v>
      </c>
      <c r="BM18" s="74">
        <v>351.5</v>
      </c>
      <c r="BN18" s="77">
        <v>3596</v>
      </c>
      <c r="BO18" s="74">
        <v>120</v>
      </c>
      <c r="BP18" s="69">
        <v>280</v>
      </c>
      <c r="BQ18" s="69">
        <v>5</v>
      </c>
      <c r="BR18" s="69">
        <v>275</v>
      </c>
      <c r="BS18" s="77">
        <v>4315</v>
      </c>
      <c r="BT18" s="68">
        <v>11</v>
      </c>
      <c r="BU18" s="77">
        <v>227</v>
      </c>
      <c r="BV18" s="68">
        <v>20</v>
      </c>
      <c r="BW18" s="77">
        <v>535</v>
      </c>
      <c r="BX18" s="69">
        <v>522</v>
      </c>
      <c r="BY18" s="74">
        <v>17760</v>
      </c>
      <c r="BZ18" s="74"/>
      <c r="CA18" s="74"/>
      <c r="CB18" s="68">
        <v>12</v>
      </c>
      <c r="CC18" s="69">
        <v>11</v>
      </c>
      <c r="CD18" s="69">
        <v>0</v>
      </c>
      <c r="CE18" s="69">
        <v>11</v>
      </c>
      <c r="CF18" s="77">
        <v>103</v>
      </c>
      <c r="CG18" s="68">
        <v>427</v>
      </c>
      <c r="CH18" s="74">
        <v>30400</v>
      </c>
      <c r="CI18" s="74"/>
      <c r="CJ18" s="74"/>
      <c r="CK18" s="68">
        <v>138</v>
      </c>
      <c r="CL18" s="69">
        <v>386</v>
      </c>
      <c r="CM18" s="69">
        <v>20</v>
      </c>
      <c r="CN18" s="69">
        <v>366</v>
      </c>
      <c r="CO18" s="77">
        <v>3922</v>
      </c>
      <c r="CP18" s="68">
        <v>302</v>
      </c>
      <c r="CQ18" s="77">
        <v>28925</v>
      </c>
      <c r="CR18" s="68">
        <v>112</v>
      </c>
      <c r="CS18" s="69">
        <v>221.90000000596046</v>
      </c>
      <c r="CT18" s="69">
        <v>7.5</v>
      </c>
      <c r="CU18" s="69">
        <v>214.40000000596046</v>
      </c>
      <c r="CV18" s="77">
        <v>3229</v>
      </c>
      <c r="CW18" s="68">
        <v>6</v>
      </c>
      <c r="CX18" s="69">
        <v>49.5</v>
      </c>
      <c r="CY18" s="69">
        <v>5</v>
      </c>
      <c r="CZ18" s="69">
        <v>44.5</v>
      </c>
      <c r="DA18" s="77">
        <v>355</v>
      </c>
      <c r="DB18" s="68">
        <v>2</v>
      </c>
      <c r="DC18" s="69">
        <v>3</v>
      </c>
      <c r="DD18" s="69">
        <v>0.3</v>
      </c>
      <c r="DE18" s="69">
        <v>2.699999988079071</v>
      </c>
      <c r="DF18" s="77">
        <v>206</v>
      </c>
      <c r="DG18" s="68">
        <v>255</v>
      </c>
      <c r="DH18" s="69">
        <v>666.5</v>
      </c>
      <c r="DI18" s="93">
        <v>39.5</v>
      </c>
      <c r="DJ18" s="69">
        <v>627</v>
      </c>
      <c r="DK18" s="77">
        <v>22168</v>
      </c>
    </row>
    <row r="19" spans="1:115" ht="15.75" customHeight="1" x14ac:dyDescent="0.2">
      <c r="B19" s="8" t="s">
        <v>23</v>
      </c>
      <c r="C19" s="89">
        <v>0</v>
      </c>
      <c r="D19" s="90">
        <v>0</v>
      </c>
      <c r="E19" s="90">
        <v>0</v>
      </c>
      <c r="F19" s="90">
        <v>0</v>
      </c>
      <c r="G19" s="90">
        <v>0</v>
      </c>
      <c r="H19" s="96">
        <v>0</v>
      </c>
      <c r="I19" s="100"/>
      <c r="J19" s="101"/>
      <c r="K19" s="90">
        <v>102</v>
      </c>
      <c r="L19" s="90">
        <v>552</v>
      </c>
      <c r="M19" s="90">
        <v>120</v>
      </c>
      <c r="N19" s="90">
        <v>432</v>
      </c>
      <c r="O19" s="96">
        <v>3522</v>
      </c>
      <c r="P19" s="96"/>
      <c r="Q19" s="91"/>
      <c r="R19" s="69">
        <v>2</v>
      </c>
      <c r="S19" s="69">
        <v>2</v>
      </c>
      <c r="T19" s="69">
        <v>0</v>
      </c>
      <c r="U19" s="69">
        <v>2</v>
      </c>
      <c r="V19" s="74">
        <v>10</v>
      </c>
      <c r="W19" s="74"/>
      <c r="X19" s="109"/>
      <c r="Y19" s="68">
        <v>33</v>
      </c>
      <c r="Z19" s="69">
        <v>100.5</v>
      </c>
      <c r="AA19" s="69">
        <v>16</v>
      </c>
      <c r="AB19" s="69">
        <v>84.5</v>
      </c>
      <c r="AC19" s="77">
        <v>763</v>
      </c>
      <c r="AD19" s="68">
        <v>3</v>
      </c>
      <c r="AE19" s="69">
        <v>4.5</v>
      </c>
      <c r="AF19" s="69">
        <v>1</v>
      </c>
      <c r="AG19" s="69">
        <v>3.5</v>
      </c>
      <c r="AH19" s="77">
        <v>26</v>
      </c>
      <c r="AI19" s="68">
        <v>0</v>
      </c>
      <c r="AJ19" s="69">
        <v>0</v>
      </c>
      <c r="AK19" s="69">
        <v>0</v>
      </c>
      <c r="AL19" s="69">
        <v>0</v>
      </c>
      <c r="AM19" s="77">
        <v>0</v>
      </c>
      <c r="AN19" s="68">
        <v>61</v>
      </c>
      <c r="AO19" s="69">
        <v>176</v>
      </c>
      <c r="AP19" s="69">
        <v>38</v>
      </c>
      <c r="AQ19" s="69">
        <v>138</v>
      </c>
      <c r="AR19" s="74">
        <v>1225</v>
      </c>
      <c r="AS19" s="74"/>
      <c r="AT19" s="74"/>
      <c r="AU19" s="68">
        <v>1</v>
      </c>
      <c r="AV19" s="69">
        <v>1</v>
      </c>
      <c r="AW19" s="69">
        <v>1</v>
      </c>
      <c r="AX19" s="69">
        <v>0</v>
      </c>
      <c r="AY19" s="77">
        <v>0</v>
      </c>
      <c r="AZ19" s="68">
        <v>40</v>
      </c>
      <c r="BA19" s="69">
        <v>131.5</v>
      </c>
      <c r="BB19" s="69">
        <v>29</v>
      </c>
      <c r="BC19" s="69">
        <v>102.5</v>
      </c>
      <c r="BD19" s="77">
        <v>808</v>
      </c>
      <c r="BE19" s="68">
        <v>70</v>
      </c>
      <c r="BF19" s="69">
        <v>310</v>
      </c>
      <c r="BG19" s="69">
        <v>40</v>
      </c>
      <c r="BH19" s="69">
        <v>270</v>
      </c>
      <c r="BI19" s="74">
        <v>2219</v>
      </c>
      <c r="BJ19" s="68">
        <v>18</v>
      </c>
      <c r="BK19" s="74">
        <v>132</v>
      </c>
      <c r="BL19" s="74">
        <v>18</v>
      </c>
      <c r="BM19" s="74">
        <v>114</v>
      </c>
      <c r="BN19" s="77">
        <v>572</v>
      </c>
      <c r="BO19" s="74">
        <v>0</v>
      </c>
      <c r="BP19" s="69">
        <v>0</v>
      </c>
      <c r="BQ19" s="69">
        <v>0</v>
      </c>
      <c r="BR19" s="69">
        <v>0</v>
      </c>
      <c r="BS19" s="77">
        <v>0</v>
      </c>
      <c r="BT19" s="68">
        <v>1</v>
      </c>
      <c r="BU19" s="77">
        <v>15</v>
      </c>
      <c r="BV19" s="68">
        <v>26</v>
      </c>
      <c r="BW19" s="77">
        <v>711</v>
      </c>
      <c r="BX19" s="69">
        <v>219</v>
      </c>
      <c r="BY19" s="74">
        <v>7836</v>
      </c>
      <c r="BZ19" s="74"/>
      <c r="CA19" s="74"/>
      <c r="CB19" s="68">
        <v>1</v>
      </c>
      <c r="CC19" s="69">
        <v>10</v>
      </c>
      <c r="CD19" s="69">
        <v>0</v>
      </c>
      <c r="CE19" s="69">
        <v>10</v>
      </c>
      <c r="CF19" s="77">
        <v>7</v>
      </c>
      <c r="CG19" s="68">
        <v>103</v>
      </c>
      <c r="CH19" s="74">
        <v>7266</v>
      </c>
      <c r="CI19" s="74"/>
      <c r="CJ19" s="74"/>
      <c r="CK19" s="68">
        <v>28</v>
      </c>
      <c r="CL19" s="69">
        <v>82</v>
      </c>
      <c r="CM19" s="69">
        <v>16</v>
      </c>
      <c r="CN19" s="69">
        <v>66</v>
      </c>
      <c r="CO19" s="77">
        <v>637</v>
      </c>
      <c r="CP19" s="68">
        <v>72</v>
      </c>
      <c r="CQ19" s="77">
        <v>7768</v>
      </c>
      <c r="CR19" s="68">
        <v>13</v>
      </c>
      <c r="CS19" s="69">
        <v>54</v>
      </c>
      <c r="CT19" s="69">
        <v>5</v>
      </c>
      <c r="CU19" s="69">
        <v>49</v>
      </c>
      <c r="CV19" s="77">
        <v>439</v>
      </c>
      <c r="CW19" s="68">
        <v>0</v>
      </c>
      <c r="CX19" s="69">
        <v>0</v>
      </c>
      <c r="CY19" s="69">
        <v>0</v>
      </c>
      <c r="CZ19" s="69">
        <v>0</v>
      </c>
      <c r="DA19" s="77">
        <v>0</v>
      </c>
      <c r="DB19" s="68">
        <v>0</v>
      </c>
      <c r="DC19" s="69">
        <v>0</v>
      </c>
      <c r="DD19" s="69">
        <v>0</v>
      </c>
      <c r="DE19" s="69">
        <v>0</v>
      </c>
      <c r="DF19" s="77">
        <v>0</v>
      </c>
      <c r="DG19" s="68">
        <v>15</v>
      </c>
      <c r="DH19" s="69">
        <v>35</v>
      </c>
      <c r="DI19" s="93">
        <v>1</v>
      </c>
      <c r="DJ19" s="69">
        <v>34</v>
      </c>
      <c r="DK19" s="77">
        <v>1145</v>
      </c>
    </row>
    <row r="20" spans="1:115" ht="15.75" customHeight="1" x14ac:dyDescent="0.2">
      <c r="A20" s="1" t="s">
        <v>24</v>
      </c>
      <c r="B20" s="34" t="s">
        <v>12</v>
      </c>
      <c r="C20" s="80">
        <v>37</v>
      </c>
      <c r="D20" s="80">
        <v>159.5</v>
      </c>
      <c r="E20" s="80">
        <v>128.19999999999999</v>
      </c>
      <c r="F20" s="80">
        <v>24</v>
      </c>
      <c r="G20" s="80">
        <v>104.20000000298023</v>
      </c>
      <c r="H20" s="92">
        <v>533</v>
      </c>
      <c r="I20" s="98" t="s">
        <v>392</v>
      </c>
      <c r="J20" s="99">
        <v>533</v>
      </c>
      <c r="K20" s="80">
        <v>2444</v>
      </c>
      <c r="L20" s="80">
        <v>9116.84</v>
      </c>
      <c r="M20" s="80">
        <v>716.39999999999986</v>
      </c>
      <c r="N20" s="80">
        <v>8400.4399998486042</v>
      </c>
      <c r="O20" s="92">
        <v>67410</v>
      </c>
      <c r="P20" s="98" t="s">
        <v>392</v>
      </c>
      <c r="Q20" s="81">
        <v>67410</v>
      </c>
      <c r="R20" s="80">
        <v>599</v>
      </c>
      <c r="S20" s="80">
        <v>703.67000000000007</v>
      </c>
      <c r="T20" s="80">
        <v>12.599999999999998</v>
      </c>
      <c r="U20" s="80">
        <v>691.07000026851892</v>
      </c>
      <c r="V20" s="92">
        <v>7159</v>
      </c>
      <c r="W20" s="106" t="s">
        <v>392</v>
      </c>
      <c r="X20" s="108">
        <v>7159</v>
      </c>
      <c r="Y20" s="79">
        <v>723</v>
      </c>
      <c r="Z20" s="80">
        <v>2305.1</v>
      </c>
      <c r="AA20" s="80">
        <v>90.8</v>
      </c>
      <c r="AB20" s="80">
        <v>2214.2999997511506</v>
      </c>
      <c r="AC20" s="81">
        <v>24180</v>
      </c>
      <c r="AD20" s="79">
        <v>631</v>
      </c>
      <c r="AE20" s="80">
        <v>1382.1399999999999</v>
      </c>
      <c r="AF20" s="80">
        <v>19.2</v>
      </c>
      <c r="AG20" s="80">
        <v>1362.9400001391768</v>
      </c>
      <c r="AH20" s="81">
        <v>11321</v>
      </c>
      <c r="AI20" s="79">
        <v>1047</v>
      </c>
      <c r="AJ20" s="80">
        <v>1090.3</v>
      </c>
      <c r="AK20" s="80">
        <v>12.2</v>
      </c>
      <c r="AL20" s="80">
        <v>1078.100000217557</v>
      </c>
      <c r="AM20" s="81">
        <v>8388</v>
      </c>
      <c r="AN20" s="79">
        <v>994</v>
      </c>
      <c r="AO20" s="80">
        <v>3256.05</v>
      </c>
      <c r="AP20" s="80">
        <v>100.1</v>
      </c>
      <c r="AQ20" s="80">
        <v>3155.9499998316169</v>
      </c>
      <c r="AR20" s="92">
        <v>41695</v>
      </c>
      <c r="AS20" s="106" t="s">
        <v>392</v>
      </c>
      <c r="AT20" s="81">
        <f>AR20</f>
        <v>41695</v>
      </c>
      <c r="AU20" s="79">
        <v>143</v>
      </c>
      <c r="AV20" s="80">
        <v>200.55</v>
      </c>
      <c r="AW20" s="80">
        <v>7.8000000000000007</v>
      </c>
      <c r="AX20" s="80">
        <v>192.75000007450581</v>
      </c>
      <c r="AY20" s="81">
        <v>2252</v>
      </c>
      <c r="AZ20" s="79">
        <v>678</v>
      </c>
      <c r="BA20" s="80">
        <v>3260.35</v>
      </c>
      <c r="BB20" s="80">
        <v>109.4</v>
      </c>
      <c r="BC20" s="80">
        <v>3150.9499999806285</v>
      </c>
      <c r="BD20" s="81">
        <v>54651</v>
      </c>
      <c r="BE20" s="79">
        <v>1768</v>
      </c>
      <c r="BF20" s="80">
        <v>5642.3399997875094</v>
      </c>
      <c r="BG20" s="80">
        <v>267.40000011771917</v>
      </c>
      <c r="BH20" s="80">
        <v>5374.9399990066886</v>
      </c>
      <c r="BI20" s="92">
        <v>57275</v>
      </c>
      <c r="BJ20" s="79">
        <v>1178</v>
      </c>
      <c r="BK20" s="92">
        <v>2161.7199993357062</v>
      </c>
      <c r="BL20" s="92">
        <v>73.800000213086605</v>
      </c>
      <c r="BM20" s="92">
        <v>2087.9199994057417</v>
      </c>
      <c r="BN20" s="81">
        <v>27065</v>
      </c>
      <c r="BO20" s="92">
        <v>794</v>
      </c>
      <c r="BP20" s="80">
        <v>1870.1500000506639</v>
      </c>
      <c r="BQ20" s="80">
        <v>95.950000073760748</v>
      </c>
      <c r="BR20" s="80">
        <v>1774.1999998390675</v>
      </c>
      <c r="BS20" s="81">
        <v>20660</v>
      </c>
      <c r="BT20" s="79">
        <v>590</v>
      </c>
      <c r="BU20" s="81">
        <v>13942</v>
      </c>
      <c r="BV20" s="79">
        <v>496</v>
      </c>
      <c r="BW20" s="81">
        <v>9318</v>
      </c>
      <c r="BX20" s="80">
        <v>3254</v>
      </c>
      <c r="BY20" s="92">
        <v>88929</v>
      </c>
      <c r="BZ20" s="118">
        <v>0</v>
      </c>
      <c r="CA20" s="92">
        <f>BY20</f>
        <v>88929</v>
      </c>
      <c r="CB20" s="79">
        <v>367</v>
      </c>
      <c r="CC20" s="80">
        <v>725.55</v>
      </c>
      <c r="CD20" s="80">
        <v>51.900000000000006</v>
      </c>
      <c r="CE20" s="80">
        <v>673.65000006556511</v>
      </c>
      <c r="CF20" s="81">
        <v>5930</v>
      </c>
      <c r="CG20" s="79">
        <v>2217</v>
      </c>
      <c r="CH20" s="92">
        <v>184815</v>
      </c>
      <c r="CI20" s="49">
        <v>0</v>
      </c>
      <c r="CJ20" s="92">
        <f>CH20</f>
        <v>184815</v>
      </c>
      <c r="CK20" s="79">
        <v>2009</v>
      </c>
      <c r="CL20" s="80">
        <v>3662.4599999999996</v>
      </c>
      <c r="CM20" s="80">
        <v>83.5</v>
      </c>
      <c r="CN20" s="80">
        <v>3578.9600001573563</v>
      </c>
      <c r="CO20" s="81">
        <v>45048</v>
      </c>
      <c r="CP20" s="79">
        <v>1632</v>
      </c>
      <c r="CQ20" s="81">
        <v>187015</v>
      </c>
      <c r="CR20" s="79">
        <v>662</v>
      </c>
      <c r="CS20" s="80">
        <v>906.18999999761581</v>
      </c>
      <c r="CT20" s="80">
        <v>38.000000216066837</v>
      </c>
      <c r="CU20" s="80">
        <v>868.19000014662743</v>
      </c>
      <c r="CV20" s="81">
        <v>9994</v>
      </c>
      <c r="CW20" s="79">
        <v>169</v>
      </c>
      <c r="CX20" s="80">
        <v>255</v>
      </c>
      <c r="CY20" s="80">
        <v>13.2</v>
      </c>
      <c r="CZ20" s="80">
        <v>241.80000007897615</v>
      </c>
      <c r="DA20" s="81">
        <v>3101</v>
      </c>
      <c r="DB20" s="79">
        <v>5</v>
      </c>
      <c r="DC20" s="80">
        <v>4</v>
      </c>
      <c r="DD20" s="80">
        <v>0</v>
      </c>
      <c r="DE20" s="80">
        <v>4</v>
      </c>
      <c r="DF20" s="81">
        <v>38</v>
      </c>
      <c r="DG20" s="79">
        <v>1877</v>
      </c>
      <c r="DH20" s="80">
        <v>2010.8500000000001</v>
      </c>
      <c r="DI20" s="80">
        <v>24.699999688565867</v>
      </c>
      <c r="DJ20" s="80">
        <v>1986.1500003114343</v>
      </c>
      <c r="DK20" s="81">
        <v>67116</v>
      </c>
    </row>
    <row r="21" spans="1:115" ht="15.75" customHeight="1" x14ac:dyDescent="0.2">
      <c r="B21" s="8" t="s">
        <v>25</v>
      </c>
      <c r="C21" s="89">
        <v>2</v>
      </c>
      <c r="D21" s="90">
        <v>1</v>
      </c>
      <c r="E21" s="90">
        <v>0.5</v>
      </c>
      <c r="F21" s="90">
        <v>0</v>
      </c>
      <c r="G21" s="90">
        <v>0.5</v>
      </c>
      <c r="H21" s="96">
        <v>3</v>
      </c>
      <c r="I21" s="100"/>
      <c r="J21" s="101"/>
      <c r="K21" s="90">
        <v>102</v>
      </c>
      <c r="L21" s="90">
        <v>378</v>
      </c>
      <c r="M21" s="90">
        <v>22.5</v>
      </c>
      <c r="N21" s="90">
        <v>355.5</v>
      </c>
      <c r="O21" s="96">
        <v>2438</v>
      </c>
      <c r="P21" s="96"/>
      <c r="Q21" s="91"/>
      <c r="R21" s="69">
        <v>55</v>
      </c>
      <c r="S21" s="69">
        <v>67</v>
      </c>
      <c r="T21" s="69">
        <v>0</v>
      </c>
      <c r="U21" s="69">
        <v>67</v>
      </c>
      <c r="V21" s="74">
        <v>563</v>
      </c>
      <c r="W21" s="74"/>
      <c r="X21" s="109"/>
      <c r="Y21" s="68">
        <v>12</v>
      </c>
      <c r="Z21" s="69">
        <v>43</v>
      </c>
      <c r="AA21" s="69">
        <v>11</v>
      </c>
      <c r="AB21" s="69">
        <v>32</v>
      </c>
      <c r="AC21" s="77">
        <v>249</v>
      </c>
      <c r="AD21" s="68">
        <v>17</v>
      </c>
      <c r="AE21" s="69">
        <v>16</v>
      </c>
      <c r="AF21" s="69">
        <v>0</v>
      </c>
      <c r="AG21" s="69">
        <v>16</v>
      </c>
      <c r="AH21" s="77">
        <v>144</v>
      </c>
      <c r="AI21" s="68">
        <v>36</v>
      </c>
      <c r="AJ21" s="69">
        <v>34</v>
      </c>
      <c r="AK21" s="69">
        <v>0.5</v>
      </c>
      <c r="AL21" s="69">
        <v>33.5</v>
      </c>
      <c r="AM21" s="77">
        <v>290</v>
      </c>
      <c r="AN21" s="68">
        <v>30</v>
      </c>
      <c r="AO21" s="69">
        <v>114.5</v>
      </c>
      <c r="AP21" s="69">
        <v>4</v>
      </c>
      <c r="AQ21" s="69">
        <v>110.5</v>
      </c>
      <c r="AR21" s="74">
        <v>978</v>
      </c>
      <c r="AS21" s="74"/>
      <c r="AT21" s="74"/>
      <c r="AU21" s="68">
        <v>7</v>
      </c>
      <c r="AV21" s="69">
        <v>18.5</v>
      </c>
      <c r="AW21" s="69">
        <v>4</v>
      </c>
      <c r="AX21" s="69">
        <v>14.5</v>
      </c>
      <c r="AY21" s="77">
        <v>113</v>
      </c>
      <c r="AZ21" s="68">
        <v>18</v>
      </c>
      <c r="BA21" s="69">
        <v>50.5</v>
      </c>
      <c r="BB21" s="69">
        <v>0.5</v>
      </c>
      <c r="BC21" s="69">
        <v>50</v>
      </c>
      <c r="BD21" s="77">
        <v>368</v>
      </c>
      <c r="BE21" s="68">
        <v>59</v>
      </c>
      <c r="BF21" s="69">
        <v>133</v>
      </c>
      <c r="BG21" s="69">
        <v>13</v>
      </c>
      <c r="BH21" s="69">
        <v>120</v>
      </c>
      <c r="BI21" s="74">
        <v>1002</v>
      </c>
      <c r="BJ21" s="68">
        <v>90</v>
      </c>
      <c r="BK21" s="74">
        <v>171.5</v>
      </c>
      <c r="BL21" s="74">
        <v>13.5</v>
      </c>
      <c r="BM21" s="74">
        <v>158</v>
      </c>
      <c r="BN21" s="77">
        <v>2013</v>
      </c>
      <c r="BO21" s="74">
        <v>8</v>
      </c>
      <c r="BP21" s="69">
        <v>13.5</v>
      </c>
      <c r="BQ21" s="69">
        <v>0</v>
      </c>
      <c r="BR21" s="69">
        <v>13.5</v>
      </c>
      <c r="BS21" s="77">
        <v>110</v>
      </c>
      <c r="BT21" s="68">
        <v>60</v>
      </c>
      <c r="BU21" s="77">
        <v>1005</v>
      </c>
      <c r="BV21" s="68">
        <v>18</v>
      </c>
      <c r="BW21" s="77">
        <v>218</v>
      </c>
      <c r="BX21" s="69">
        <v>137</v>
      </c>
      <c r="BY21" s="74">
        <v>3064</v>
      </c>
      <c r="BZ21" s="74"/>
      <c r="CA21" s="74"/>
      <c r="CB21" s="68">
        <v>7</v>
      </c>
      <c r="CC21" s="69">
        <v>7.5</v>
      </c>
      <c r="CD21" s="69">
        <v>0</v>
      </c>
      <c r="CE21" s="69">
        <v>7.5</v>
      </c>
      <c r="CF21" s="77">
        <v>62</v>
      </c>
      <c r="CG21" s="68">
        <v>88</v>
      </c>
      <c r="CH21" s="74">
        <v>6252</v>
      </c>
      <c r="CI21" s="74"/>
      <c r="CJ21" s="74"/>
      <c r="CK21" s="68">
        <v>64</v>
      </c>
      <c r="CL21" s="69">
        <v>112.4</v>
      </c>
      <c r="CM21" s="69">
        <v>0</v>
      </c>
      <c r="CN21" s="69">
        <v>112.39999997615814</v>
      </c>
      <c r="CO21" s="77">
        <v>1301</v>
      </c>
      <c r="CP21" s="68">
        <v>89</v>
      </c>
      <c r="CQ21" s="77">
        <v>7398</v>
      </c>
      <c r="CR21" s="68">
        <v>27</v>
      </c>
      <c r="CS21" s="69">
        <v>27.5</v>
      </c>
      <c r="CT21" s="69">
        <v>2.1000000014901161</v>
      </c>
      <c r="CU21" s="69">
        <v>25.400000005960464</v>
      </c>
      <c r="CV21" s="77">
        <v>194</v>
      </c>
      <c r="CW21" s="68">
        <v>2</v>
      </c>
      <c r="CX21" s="69">
        <v>2</v>
      </c>
      <c r="CY21" s="69">
        <v>0</v>
      </c>
      <c r="CZ21" s="69">
        <v>2</v>
      </c>
      <c r="DA21" s="77">
        <v>35</v>
      </c>
      <c r="DB21" s="68">
        <v>0</v>
      </c>
      <c r="DC21" s="69">
        <v>0</v>
      </c>
      <c r="DD21" s="69">
        <v>0</v>
      </c>
      <c r="DE21" s="69">
        <v>0</v>
      </c>
      <c r="DF21" s="77">
        <v>0</v>
      </c>
      <c r="DG21" s="68">
        <v>52</v>
      </c>
      <c r="DH21" s="69">
        <v>91</v>
      </c>
      <c r="DI21" s="93">
        <v>0</v>
      </c>
      <c r="DJ21" s="69">
        <v>91</v>
      </c>
      <c r="DK21" s="77">
        <v>1791</v>
      </c>
    </row>
    <row r="22" spans="1:115" ht="15.75" customHeight="1" x14ac:dyDescent="0.2">
      <c r="B22" s="8" t="s">
        <v>26</v>
      </c>
      <c r="C22" s="89">
        <v>4</v>
      </c>
      <c r="D22" s="90">
        <v>3.5</v>
      </c>
      <c r="E22" s="90">
        <v>1.5</v>
      </c>
      <c r="F22" s="90">
        <v>0.3</v>
      </c>
      <c r="G22" s="90">
        <v>1.2000000029802322</v>
      </c>
      <c r="H22" s="96">
        <v>9</v>
      </c>
      <c r="I22" s="100"/>
      <c r="J22" s="101"/>
      <c r="K22" s="90">
        <v>176</v>
      </c>
      <c r="L22" s="90">
        <v>308.82</v>
      </c>
      <c r="M22" s="90">
        <v>19.7</v>
      </c>
      <c r="N22" s="90">
        <v>289.12000000476837</v>
      </c>
      <c r="O22" s="96">
        <v>2775</v>
      </c>
      <c r="P22" s="96"/>
      <c r="Q22" s="91"/>
      <c r="R22" s="69">
        <v>110</v>
      </c>
      <c r="S22" s="69">
        <v>108.67</v>
      </c>
      <c r="T22" s="69">
        <v>2.4</v>
      </c>
      <c r="U22" s="69">
        <v>106.27000001817942</v>
      </c>
      <c r="V22" s="74">
        <v>1204</v>
      </c>
      <c r="W22" s="74"/>
      <c r="X22" s="109"/>
      <c r="Y22" s="68">
        <v>68</v>
      </c>
      <c r="Z22" s="69">
        <v>131.6</v>
      </c>
      <c r="AA22" s="69">
        <v>1.4</v>
      </c>
      <c r="AB22" s="69">
        <v>130.20000002533197</v>
      </c>
      <c r="AC22" s="77">
        <v>1367</v>
      </c>
      <c r="AD22" s="68">
        <v>66</v>
      </c>
      <c r="AE22" s="69">
        <v>73.540000000000006</v>
      </c>
      <c r="AF22" s="69">
        <v>2.6</v>
      </c>
      <c r="AG22" s="69">
        <v>70.940000027418137</v>
      </c>
      <c r="AH22" s="77">
        <v>766</v>
      </c>
      <c r="AI22" s="68">
        <v>109</v>
      </c>
      <c r="AJ22" s="69">
        <v>113.1</v>
      </c>
      <c r="AK22" s="69">
        <v>0.5</v>
      </c>
      <c r="AL22" s="69">
        <v>112.59999999403954</v>
      </c>
      <c r="AM22" s="77">
        <v>738</v>
      </c>
      <c r="AN22" s="68">
        <v>76</v>
      </c>
      <c r="AO22" s="69">
        <v>228.15</v>
      </c>
      <c r="AP22" s="69">
        <v>13.2</v>
      </c>
      <c r="AQ22" s="69">
        <v>214.95000004768372</v>
      </c>
      <c r="AR22" s="74">
        <v>2614</v>
      </c>
      <c r="AS22" s="74"/>
      <c r="AT22" s="74"/>
      <c r="AU22" s="68">
        <v>13</v>
      </c>
      <c r="AV22" s="69">
        <v>26</v>
      </c>
      <c r="AW22" s="69">
        <v>1</v>
      </c>
      <c r="AX22" s="69">
        <v>25</v>
      </c>
      <c r="AY22" s="77">
        <v>387</v>
      </c>
      <c r="AZ22" s="68">
        <v>49</v>
      </c>
      <c r="BA22" s="69">
        <v>143.4</v>
      </c>
      <c r="BB22" s="69">
        <v>7</v>
      </c>
      <c r="BC22" s="69">
        <v>136.40000003576279</v>
      </c>
      <c r="BD22" s="77">
        <v>1723</v>
      </c>
      <c r="BE22" s="68">
        <v>149</v>
      </c>
      <c r="BF22" s="69">
        <v>204.38999992609024</v>
      </c>
      <c r="BG22" s="69">
        <v>5.5000000223517418</v>
      </c>
      <c r="BH22" s="69">
        <v>198.88999995589256</v>
      </c>
      <c r="BI22" s="74">
        <v>2561</v>
      </c>
      <c r="BJ22" s="68">
        <v>142</v>
      </c>
      <c r="BK22" s="74">
        <v>172.71999996900558</v>
      </c>
      <c r="BL22" s="74">
        <v>2.3000000268220901</v>
      </c>
      <c r="BM22" s="74">
        <v>170.41999995708466</v>
      </c>
      <c r="BN22" s="77">
        <v>2391</v>
      </c>
      <c r="BO22" s="74">
        <v>70</v>
      </c>
      <c r="BP22" s="69">
        <v>141.05000004172325</v>
      </c>
      <c r="BQ22" s="69">
        <v>9.1000000238418579</v>
      </c>
      <c r="BR22" s="69">
        <v>131.95000001788139</v>
      </c>
      <c r="BS22" s="77">
        <v>2044</v>
      </c>
      <c r="BT22" s="68">
        <v>18</v>
      </c>
      <c r="BU22" s="77">
        <v>1695</v>
      </c>
      <c r="BV22" s="68">
        <v>43</v>
      </c>
      <c r="BW22" s="77">
        <v>554</v>
      </c>
      <c r="BX22" s="69">
        <v>317</v>
      </c>
      <c r="BY22" s="74">
        <v>8533</v>
      </c>
      <c r="BZ22" s="74"/>
      <c r="CA22" s="74"/>
      <c r="CB22" s="68">
        <v>36</v>
      </c>
      <c r="CC22" s="69">
        <v>86.95</v>
      </c>
      <c r="CD22" s="69">
        <v>10.5</v>
      </c>
      <c r="CE22" s="69">
        <v>76.449999988079071</v>
      </c>
      <c r="CF22" s="77">
        <v>630</v>
      </c>
      <c r="CG22" s="68">
        <v>223</v>
      </c>
      <c r="CH22" s="74">
        <v>19348</v>
      </c>
      <c r="CI22" s="74"/>
      <c r="CJ22" s="74"/>
      <c r="CK22" s="68">
        <v>237</v>
      </c>
      <c r="CL22" s="69">
        <v>411.04</v>
      </c>
      <c r="CM22" s="69">
        <v>12</v>
      </c>
      <c r="CN22" s="69">
        <v>399.03999999165535</v>
      </c>
      <c r="CO22" s="77">
        <v>5085</v>
      </c>
      <c r="CP22" s="68">
        <v>157</v>
      </c>
      <c r="CQ22" s="77">
        <v>9618</v>
      </c>
      <c r="CR22" s="68">
        <v>43</v>
      </c>
      <c r="CS22" s="69">
        <v>41.939999967813492</v>
      </c>
      <c r="CT22" s="69">
        <v>2.3000000044703484</v>
      </c>
      <c r="CU22" s="69">
        <v>39.639999985694885</v>
      </c>
      <c r="CV22" s="77">
        <v>404</v>
      </c>
      <c r="CW22" s="68">
        <v>15</v>
      </c>
      <c r="CX22" s="69">
        <v>38</v>
      </c>
      <c r="CY22" s="69">
        <v>1.5</v>
      </c>
      <c r="CZ22" s="69">
        <v>36.5</v>
      </c>
      <c r="DA22" s="77">
        <v>416</v>
      </c>
      <c r="DB22" s="68">
        <v>0</v>
      </c>
      <c r="DC22" s="69">
        <v>0</v>
      </c>
      <c r="DD22" s="69">
        <v>0</v>
      </c>
      <c r="DE22" s="69">
        <v>0</v>
      </c>
      <c r="DF22" s="77">
        <v>0</v>
      </c>
      <c r="DG22" s="68">
        <v>100</v>
      </c>
      <c r="DH22" s="69">
        <v>88.2</v>
      </c>
      <c r="DI22" s="93">
        <v>1.5999999761581449</v>
      </c>
      <c r="DJ22" s="69">
        <v>86.600000023841858</v>
      </c>
      <c r="DK22" s="77">
        <v>2859</v>
      </c>
    </row>
    <row r="23" spans="1:115" ht="15.75" customHeight="1" x14ac:dyDescent="0.2">
      <c r="B23" s="8" t="s">
        <v>27</v>
      </c>
      <c r="C23" s="89">
        <v>0</v>
      </c>
      <c r="D23" s="90">
        <v>0</v>
      </c>
      <c r="E23" s="90">
        <v>0</v>
      </c>
      <c r="F23" s="90">
        <v>0</v>
      </c>
      <c r="G23" s="90">
        <v>0</v>
      </c>
      <c r="H23" s="96">
        <v>0</v>
      </c>
      <c r="I23" s="100"/>
      <c r="J23" s="101"/>
      <c r="K23" s="90">
        <v>169</v>
      </c>
      <c r="L23" s="90">
        <v>917</v>
      </c>
      <c r="M23" s="90">
        <v>161.5</v>
      </c>
      <c r="N23" s="90">
        <v>755.49999986588955</v>
      </c>
      <c r="O23" s="96">
        <v>3625</v>
      </c>
      <c r="P23" s="96"/>
      <c r="Q23" s="91"/>
      <c r="R23" s="69">
        <v>41</v>
      </c>
      <c r="S23" s="69">
        <v>52</v>
      </c>
      <c r="T23" s="69">
        <v>1.3</v>
      </c>
      <c r="U23" s="69">
        <v>50.700000002980232</v>
      </c>
      <c r="V23" s="74">
        <v>461</v>
      </c>
      <c r="W23" s="74"/>
      <c r="X23" s="109"/>
      <c r="Y23" s="68">
        <v>46</v>
      </c>
      <c r="Z23" s="69">
        <v>85</v>
      </c>
      <c r="AA23" s="69">
        <v>0.5</v>
      </c>
      <c r="AB23" s="69">
        <v>84.500000074505806</v>
      </c>
      <c r="AC23" s="77">
        <v>859</v>
      </c>
      <c r="AD23" s="68">
        <v>42</v>
      </c>
      <c r="AE23" s="69">
        <v>191.1</v>
      </c>
      <c r="AF23" s="69">
        <v>5</v>
      </c>
      <c r="AG23" s="69">
        <v>186.09999997168779</v>
      </c>
      <c r="AH23" s="77">
        <v>401</v>
      </c>
      <c r="AI23" s="68">
        <v>73</v>
      </c>
      <c r="AJ23" s="69">
        <v>61.8</v>
      </c>
      <c r="AK23" s="69">
        <v>0.4</v>
      </c>
      <c r="AL23" s="69">
        <v>61.399999976158142</v>
      </c>
      <c r="AM23" s="77">
        <v>398</v>
      </c>
      <c r="AN23" s="68">
        <v>63</v>
      </c>
      <c r="AO23" s="69">
        <v>114.1</v>
      </c>
      <c r="AP23" s="69">
        <v>0.9</v>
      </c>
      <c r="AQ23" s="69">
        <v>113.19999996572733</v>
      </c>
      <c r="AR23" s="74">
        <v>1348</v>
      </c>
      <c r="AS23" s="74"/>
      <c r="AT23" s="74"/>
      <c r="AU23" s="68">
        <v>12</v>
      </c>
      <c r="AV23" s="69">
        <v>7.25</v>
      </c>
      <c r="AW23" s="69">
        <v>0</v>
      </c>
      <c r="AX23" s="69">
        <v>7.2500000149011612</v>
      </c>
      <c r="AY23" s="77">
        <v>59</v>
      </c>
      <c r="AZ23" s="68">
        <v>51</v>
      </c>
      <c r="BA23" s="69">
        <v>134.65</v>
      </c>
      <c r="BB23" s="69">
        <v>2.2000000000000002</v>
      </c>
      <c r="BC23" s="69">
        <v>132.44999989122152</v>
      </c>
      <c r="BD23" s="77">
        <v>1103</v>
      </c>
      <c r="BE23" s="68">
        <v>57</v>
      </c>
      <c r="BF23" s="69">
        <v>77.500000081956387</v>
      </c>
      <c r="BG23" s="69">
        <v>1.2000000029802322</v>
      </c>
      <c r="BH23" s="69">
        <v>76.300000034272671</v>
      </c>
      <c r="BI23" s="74">
        <v>631</v>
      </c>
      <c r="BJ23" s="68">
        <v>120</v>
      </c>
      <c r="BK23" s="74">
        <v>190.65000004321337</v>
      </c>
      <c r="BL23" s="74">
        <v>10.100000016391277</v>
      </c>
      <c r="BM23" s="74">
        <v>180.54999998211861</v>
      </c>
      <c r="BN23" s="77">
        <v>1806</v>
      </c>
      <c r="BO23" s="74">
        <v>59</v>
      </c>
      <c r="BP23" s="69">
        <v>73.600000008940697</v>
      </c>
      <c r="BQ23" s="69">
        <v>8.7500000260770321</v>
      </c>
      <c r="BR23" s="69">
        <v>64.849999904632568</v>
      </c>
      <c r="BS23" s="77">
        <v>668</v>
      </c>
      <c r="BT23" s="68">
        <v>85</v>
      </c>
      <c r="BU23" s="77">
        <v>2017</v>
      </c>
      <c r="BV23" s="68">
        <v>60</v>
      </c>
      <c r="BW23" s="77">
        <v>659</v>
      </c>
      <c r="BX23" s="69">
        <v>203</v>
      </c>
      <c r="BY23" s="74">
        <v>4940</v>
      </c>
      <c r="BZ23" s="74"/>
      <c r="CA23" s="74"/>
      <c r="CB23" s="68">
        <v>41</v>
      </c>
      <c r="CC23" s="69">
        <v>53.5</v>
      </c>
      <c r="CD23" s="69">
        <v>5.8</v>
      </c>
      <c r="CE23" s="69">
        <v>47.700000047683716</v>
      </c>
      <c r="CF23" s="77">
        <v>428</v>
      </c>
      <c r="CG23" s="68">
        <v>163</v>
      </c>
      <c r="CH23" s="74">
        <v>10405</v>
      </c>
      <c r="CI23" s="74"/>
      <c r="CJ23" s="74"/>
      <c r="CK23" s="68">
        <v>129</v>
      </c>
      <c r="CL23" s="69">
        <v>221.3</v>
      </c>
      <c r="CM23" s="69">
        <v>2.6</v>
      </c>
      <c r="CN23" s="69">
        <v>218.70000015199184</v>
      </c>
      <c r="CO23" s="77">
        <v>2641</v>
      </c>
      <c r="CP23" s="68">
        <v>139</v>
      </c>
      <c r="CQ23" s="77">
        <v>17502</v>
      </c>
      <c r="CR23" s="68">
        <v>55</v>
      </c>
      <c r="CS23" s="69">
        <v>30.700000002980232</v>
      </c>
      <c r="CT23" s="69">
        <v>1.1000000163912773</v>
      </c>
      <c r="CU23" s="69">
        <v>29.600000068545341</v>
      </c>
      <c r="CV23" s="77">
        <v>276</v>
      </c>
      <c r="CW23" s="68">
        <v>11</v>
      </c>
      <c r="CX23" s="69">
        <v>30</v>
      </c>
      <c r="CY23" s="69">
        <v>2.1</v>
      </c>
      <c r="CZ23" s="69">
        <v>27.899999976158142</v>
      </c>
      <c r="DA23" s="77">
        <v>204</v>
      </c>
      <c r="DB23" s="68">
        <v>1</v>
      </c>
      <c r="DC23" s="69">
        <v>0.5</v>
      </c>
      <c r="DD23" s="69">
        <v>0</v>
      </c>
      <c r="DE23" s="69">
        <v>0.5</v>
      </c>
      <c r="DF23" s="77">
        <v>3</v>
      </c>
      <c r="DG23" s="68">
        <v>175</v>
      </c>
      <c r="DH23" s="69">
        <v>212.55</v>
      </c>
      <c r="DI23" s="93">
        <v>3.3999998822808379</v>
      </c>
      <c r="DJ23" s="69">
        <v>209.15000011771917</v>
      </c>
      <c r="DK23" s="77">
        <v>7596</v>
      </c>
    </row>
    <row r="24" spans="1:115" ht="15.75" customHeight="1" x14ac:dyDescent="0.2">
      <c r="B24" s="8" t="s">
        <v>28</v>
      </c>
      <c r="C24" s="89">
        <v>0</v>
      </c>
      <c r="D24" s="90">
        <v>0</v>
      </c>
      <c r="E24" s="90">
        <v>0</v>
      </c>
      <c r="F24" s="90">
        <v>0</v>
      </c>
      <c r="G24" s="90">
        <v>0</v>
      </c>
      <c r="H24" s="96">
        <v>0</v>
      </c>
      <c r="I24" s="100"/>
      <c r="J24" s="101"/>
      <c r="K24" s="90">
        <v>330</v>
      </c>
      <c r="L24" s="90">
        <v>831.5</v>
      </c>
      <c r="M24" s="90">
        <v>19.600000000000001</v>
      </c>
      <c r="N24" s="90">
        <v>811.89999997615814</v>
      </c>
      <c r="O24" s="96">
        <v>8447</v>
      </c>
      <c r="P24" s="96"/>
      <c r="Q24" s="91"/>
      <c r="R24" s="69">
        <v>19</v>
      </c>
      <c r="S24" s="69">
        <v>23</v>
      </c>
      <c r="T24" s="69">
        <v>0</v>
      </c>
      <c r="U24" s="69">
        <v>23</v>
      </c>
      <c r="V24" s="74">
        <v>330</v>
      </c>
      <c r="W24" s="74"/>
      <c r="X24" s="109"/>
      <c r="Y24" s="68">
        <v>107</v>
      </c>
      <c r="Z24" s="69">
        <v>552</v>
      </c>
      <c r="AA24" s="69">
        <v>1</v>
      </c>
      <c r="AB24" s="69">
        <v>551</v>
      </c>
      <c r="AC24" s="77">
        <v>7130</v>
      </c>
      <c r="AD24" s="68">
        <v>56</v>
      </c>
      <c r="AE24" s="69">
        <v>190.5</v>
      </c>
      <c r="AF24" s="69">
        <v>0</v>
      </c>
      <c r="AG24" s="69">
        <v>190.5</v>
      </c>
      <c r="AH24" s="77">
        <v>2423</v>
      </c>
      <c r="AI24" s="68">
        <v>151</v>
      </c>
      <c r="AJ24" s="69">
        <v>173</v>
      </c>
      <c r="AK24" s="69">
        <v>0</v>
      </c>
      <c r="AL24" s="69">
        <v>173</v>
      </c>
      <c r="AM24" s="77">
        <v>1838</v>
      </c>
      <c r="AN24" s="68">
        <v>147</v>
      </c>
      <c r="AO24" s="69">
        <v>581.5</v>
      </c>
      <c r="AP24" s="69">
        <v>1</v>
      </c>
      <c r="AQ24" s="69">
        <v>580.5</v>
      </c>
      <c r="AR24" s="74">
        <v>11551</v>
      </c>
      <c r="AS24" s="74"/>
      <c r="AT24" s="74"/>
      <c r="AU24" s="68">
        <v>18</v>
      </c>
      <c r="AV24" s="69">
        <v>14</v>
      </c>
      <c r="AW24" s="69">
        <v>0</v>
      </c>
      <c r="AX24" s="69">
        <v>14</v>
      </c>
      <c r="AY24" s="77">
        <v>235</v>
      </c>
      <c r="AZ24" s="68">
        <v>129</v>
      </c>
      <c r="BA24" s="69">
        <v>825.5</v>
      </c>
      <c r="BB24" s="69">
        <v>6</v>
      </c>
      <c r="BC24" s="69">
        <v>819.5</v>
      </c>
      <c r="BD24" s="77">
        <v>15786</v>
      </c>
      <c r="BE24" s="68">
        <v>156</v>
      </c>
      <c r="BF24" s="69">
        <v>321.54999995231628</v>
      </c>
      <c r="BG24" s="69">
        <v>2</v>
      </c>
      <c r="BH24" s="69">
        <v>319.54999995231628</v>
      </c>
      <c r="BI24" s="74">
        <v>5203</v>
      </c>
      <c r="BJ24" s="68">
        <v>92</v>
      </c>
      <c r="BK24" s="74">
        <v>318.05000001192093</v>
      </c>
      <c r="BL24" s="74">
        <v>6</v>
      </c>
      <c r="BM24" s="74">
        <v>312.05000001192093</v>
      </c>
      <c r="BN24" s="77">
        <v>4478</v>
      </c>
      <c r="BO24" s="74">
        <v>86</v>
      </c>
      <c r="BP24" s="69">
        <v>127.5</v>
      </c>
      <c r="BQ24" s="69">
        <v>0</v>
      </c>
      <c r="BR24" s="69">
        <v>127.5</v>
      </c>
      <c r="BS24" s="77">
        <v>2216</v>
      </c>
      <c r="BT24" s="68">
        <v>78</v>
      </c>
      <c r="BU24" s="77">
        <v>1494</v>
      </c>
      <c r="BV24" s="68">
        <v>96</v>
      </c>
      <c r="BW24" s="77">
        <v>2936</v>
      </c>
      <c r="BX24" s="69">
        <v>348</v>
      </c>
      <c r="BY24" s="74">
        <v>10602</v>
      </c>
      <c r="BZ24" s="74"/>
      <c r="CA24" s="74"/>
      <c r="CB24" s="68">
        <v>79</v>
      </c>
      <c r="CC24" s="69">
        <v>280.5</v>
      </c>
      <c r="CD24" s="69">
        <v>8</v>
      </c>
      <c r="CE24" s="69">
        <v>272.5</v>
      </c>
      <c r="CF24" s="77">
        <v>2240</v>
      </c>
      <c r="CG24" s="68">
        <v>282</v>
      </c>
      <c r="CH24" s="74">
        <v>26345</v>
      </c>
      <c r="CI24" s="74"/>
      <c r="CJ24" s="74"/>
      <c r="CK24" s="68">
        <v>231</v>
      </c>
      <c r="CL24" s="69">
        <v>343.5</v>
      </c>
      <c r="CM24" s="69">
        <v>0.5</v>
      </c>
      <c r="CN24" s="69">
        <v>343</v>
      </c>
      <c r="CO24" s="77">
        <v>5871</v>
      </c>
      <c r="CP24" s="68">
        <v>255</v>
      </c>
      <c r="CQ24" s="77">
        <v>57475</v>
      </c>
      <c r="CR24" s="68">
        <v>82</v>
      </c>
      <c r="CS24" s="69">
        <v>68.5</v>
      </c>
      <c r="CT24" s="69">
        <v>1</v>
      </c>
      <c r="CU24" s="69">
        <v>67.5</v>
      </c>
      <c r="CV24" s="77">
        <v>996</v>
      </c>
      <c r="CW24" s="68">
        <v>7</v>
      </c>
      <c r="CX24" s="69">
        <v>4.5</v>
      </c>
      <c r="CY24" s="69">
        <v>0</v>
      </c>
      <c r="CZ24" s="69">
        <v>4.5</v>
      </c>
      <c r="DA24" s="77">
        <v>41</v>
      </c>
      <c r="DB24" s="68">
        <v>2</v>
      </c>
      <c r="DC24" s="69">
        <v>2</v>
      </c>
      <c r="DD24" s="69">
        <v>0</v>
      </c>
      <c r="DE24" s="69">
        <v>2</v>
      </c>
      <c r="DF24" s="77">
        <v>20</v>
      </c>
      <c r="DG24" s="68">
        <v>294</v>
      </c>
      <c r="DH24" s="69">
        <v>360.9</v>
      </c>
      <c r="DI24" s="93">
        <v>1.9999999493360292</v>
      </c>
      <c r="DJ24" s="69">
        <v>358.90000005066395</v>
      </c>
      <c r="DK24" s="77">
        <v>13617</v>
      </c>
    </row>
    <row r="25" spans="1:115" ht="15.75" customHeight="1" x14ac:dyDescent="0.2">
      <c r="B25" s="8" t="s">
        <v>29</v>
      </c>
      <c r="C25" s="89">
        <v>0</v>
      </c>
      <c r="D25" s="90">
        <v>0</v>
      </c>
      <c r="E25" s="90">
        <v>0</v>
      </c>
      <c r="F25" s="90">
        <v>0</v>
      </c>
      <c r="G25" s="90">
        <v>0</v>
      </c>
      <c r="H25" s="96">
        <v>0</v>
      </c>
      <c r="I25" s="100"/>
      <c r="J25" s="101"/>
      <c r="K25" s="90">
        <v>134</v>
      </c>
      <c r="L25" s="90">
        <v>404.5</v>
      </c>
      <c r="M25" s="90">
        <v>36</v>
      </c>
      <c r="N25" s="90">
        <v>368.5</v>
      </c>
      <c r="O25" s="96">
        <v>3132</v>
      </c>
      <c r="P25" s="96"/>
      <c r="Q25" s="91"/>
      <c r="R25" s="69">
        <v>5</v>
      </c>
      <c r="S25" s="69">
        <v>5</v>
      </c>
      <c r="T25" s="69">
        <v>0</v>
      </c>
      <c r="U25" s="69">
        <v>5</v>
      </c>
      <c r="V25" s="74">
        <v>60</v>
      </c>
      <c r="W25" s="74"/>
      <c r="X25" s="109"/>
      <c r="Y25" s="68">
        <v>48</v>
      </c>
      <c r="Z25" s="69">
        <v>106</v>
      </c>
      <c r="AA25" s="69">
        <v>3.5</v>
      </c>
      <c r="AB25" s="69">
        <v>102.5</v>
      </c>
      <c r="AC25" s="77">
        <v>963</v>
      </c>
      <c r="AD25" s="68">
        <v>8</v>
      </c>
      <c r="AE25" s="69">
        <v>19</v>
      </c>
      <c r="AF25" s="69">
        <v>2</v>
      </c>
      <c r="AG25" s="69">
        <v>17</v>
      </c>
      <c r="AH25" s="77">
        <v>244</v>
      </c>
      <c r="AI25" s="68">
        <v>0</v>
      </c>
      <c r="AJ25" s="69">
        <v>0</v>
      </c>
      <c r="AK25" s="69">
        <v>0</v>
      </c>
      <c r="AL25" s="69">
        <v>0</v>
      </c>
      <c r="AM25" s="77">
        <v>0</v>
      </c>
      <c r="AN25" s="68">
        <v>99</v>
      </c>
      <c r="AO25" s="69">
        <v>218.5</v>
      </c>
      <c r="AP25" s="69">
        <v>0.5</v>
      </c>
      <c r="AQ25" s="69">
        <v>218</v>
      </c>
      <c r="AR25" s="74">
        <v>3072</v>
      </c>
      <c r="AS25" s="74"/>
      <c r="AT25" s="74"/>
      <c r="AU25" s="68">
        <v>9</v>
      </c>
      <c r="AV25" s="69">
        <v>12.5</v>
      </c>
      <c r="AW25" s="69">
        <v>0</v>
      </c>
      <c r="AX25" s="69">
        <v>12.5</v>
      </c>
      <c r="AY25" s="77">
        <v>103</v>
      </c>
      <c r="AZ25" s="68">
        <v>24</v>
      </c>
      <c r="BA25" s="69">
        <v>75</v>
      </c>
      <c r="BB25" s="69">
        <v>0</v>
      </c>
      <c r="BC25" s="69">
        <v>75</v>
      </c>
      <c r="BD25" s="77">
        <v>1105</v>
      </c>
      <c r="BE25" s="68">
        <v>148</v>
      </c>
      <c r="BF25" s="69">
        <v>1119.5</v>
      </c>
      <c r="BG25" s="69">
        <v>67</v>
      </c>
      <c r="BH25" s="69">
        <v>1052.5</v>
      </c>
      <c r="BI25" s="74">
        <v>10636</v>
      </c>
      <c r="BJ25" s="68">
        <v>7</v>
      </c>
      <c r="BK25" s="74">
        <v>35</v>
      </c>
      <c r="BL25" s="74">
        <v>1</v>
      </c>
      <c r="BM25" s="74">
        <v>34</v>
      </c>
      <c r="BN25" s="77">
        <v>310</v>
      </c>
      <c r="BO25" s="74">
        <v>2</v>
      </c>
      <c r="BP25" s="69">
        <v>7</v>
      </c>
      <c r="BQ25" s="69">
        <v>0</v>
      </c>
      <c r="BR25" s="69">
        <v>7</v>
      </c>
      <c r="BS25" s="77">
        <v>62</v>
      </c>
      <c r="BT25" s="68">
        <v>3</v>
      </c>
      <c r="BU25" s="77">
        <v>39</v>
      </c>
      <c r="BV25" s="68">
        <v>6</v>
      </c>
      <c r="BW25" s="77">
        <v>382</v>
      </c>
      <c r="BX25" s="69">
        <v>159</v>
      </c>
      <c r="BY25" s="74">
        <v>3863</v>
      </c>
      <c r="BZ25" s="74"/>
      <c r="CA25" s="74"/>
      <c r="CB25" s="68">
        <v>0</v>
      </c>
      <c r="CC25" s="69">
        <v>0</v>
      </c>
      <c r="CD25" s="69">
        <v>0</v>
      </c>
      <c r="CE25" s="69">
        <v>0</v>
      </c>
      <c r="CF25" s="77">
        <v>0</v>
      </c>
      <c r="CG25" s="68">
        <v>31</v>
      </c>
      <c r="CH25" s="74">
        <v>1760</v>
      </c>
      <c r="CI25" s="74"/>
      <c r="CJ25" s="74"/>
      <c r="CK25" s="68">
        <v>60</v>
      </c>
      <c r="CL25" s="69">
        <v>122.5</v>
      </c>
      <c r="CM25" s="69">
        <v>3</v>
      </c>
      <c r="CN25" s="69">
        <v>119.5</v>
      </c>
      <c r="CO25" s="77">
        <v>1639</v>
      </c>
      <c r="CP25" s="68">
        <v>2</v>
      </c>
      <c r="CQ25" s="77">
        <v>75</v>
      </c>
      <c r="CR25" s="68">
        <v>35</v>
      </c>
      <c r="CS25" s="69">
        <v>64</v>
      </c>
      <c r="CT25" s="69">
        <v>2</v>
      </c>
      <c r="CU25" s="69">
        <v>62</v>
      </c>
      <c r="CV25" s="77">
        <v>895</v>
      </c>
      <c r="CW25" s="68">
        <v>3</v>
      </c>
      <c r="CX25" s="69">
        <v>1.5</v>
      </c>
      <c r="CY25" s="69">
        <v>0.5</v>
      </c>
      <c r="CZ25" s="69">
        <v>1.0000000149011612</v>
      </c>
      <c r="DA25" s="77">
        <v>9</v>
      </c>
      <c r="DB25" s="68">
        <v>0</v>
      </c>
      <c r="DC25" s="69">
        <v>0</v>
      </c>
      <c r="DD25" s="69">
        <v>0</v>
      </c>
      <c r="DE25" s="69">
        <v>0</v>
      </c>
      <c r="DF25" s="77">
        <v>0</v>
      </c>
      <c r="DG25" s="68">
        <v>9</v>
      </c>
      <c r="DH25" s="69">
        <v>11</v>
      </c>
      <c r="DI25" s="93">
        <v>1</v>
      </c>
      <c r="DJ25" s="69">
        <v>10</v>
      </c>
      <c r="DK25" s="77">
        <v>133</v>
      </c>
    </row>
    <row r="26" spans="1:115" ht="15.75" customHeight="1" x14ac:dyDescent="0.2">
      <c r="B26" s="8" t="s">
        <v>30</v>
      </c>
      <c r="C26" s="89">
        <v>1</v>
      </c>
      <c r="D26" s="90">
        <v>0.5</v>
      </c>
      <c r="E26" s="90">
        <v>0.5</v>
      </c>
      <c r="F26" s="90">
        <v>0</v>
      </c>
      <c r="G26" s="90">
        <v>0.5</v>
      </c>
      <c r="H26" s="96">
        <v>5</v>
      </c>
      <c r="I26" s="100"/>
      <c r="J26" s="101"/>
      <c r="K26" s="90">
        <v>353</v>
      </c>
      <c r="L26" s="90">
        <v>818</v>
      </c>
      <c r="M26" s="90">
        <v>35.200000000000003</v>
      </c>
      <c r="N26" s="90">
        <v>782.79999992251396</v>
      </c>
      <c r="O26" s="96">
        <v>7561</v>
      </c>
      <c r="P26" s="96"/>
      <c r="Q26" s="91"/>
      <c r="R26" s="69">
        <v>83</v>
      </c>
      <c r="S26" s="69">
        <v>115.7</v>
      </c>
      <c r="T26" s="69">
        <v>3.4</v>
      </c>
      <c r="U26" s="69">
        <v>112.30000014603138</v>
      </c>
      <c r="V26" s="74">
        <v>1150</v>
      </c>
      <c r="W26" s="74"/>
      <c r="X26" s="109"/>
      <c r="Y26" s="68">
        <v>86</v>
      </c>
      <c r="Z26" s="69">
        <v>203</v>
      </c>
      <c r="AA26" s="69">
        <v>24</v>
      </c>
      <c r="AB26" s="69">
        <v>179</v>
      </c>
      <c r="AC26" s="77">
        <v>1936</v>
      </c>
      <c r="AD26" s="68">
        <v>60</v>
      </c>
      <c r="AE26" s="69">
        <v>109.5</v>
      </c>
      <c r="AF26" s="69">
        <v>0.6</v>
      </c>
      <c r="AG26" s="69">
        <v>108.89999997615814</v>
      </c>
      <c r="AH26" s="77">
        <v>1043</v>
      </c>
      <c r="AI26" s="68">
        <v>128</v>
      </c>
      <c r="AJ26" s="69">
        <v>142.5</v>
      </c>
      <c r="AK26" s="69">
        <v>0</v>
      </c>
      <c r="AL26" s="69">
        <v>142.5</v>
      </c>
      <c r="AM26" s="77">
        <v>1217</v>
      </c>
      <c r="AN26" s="68">
        <v>93</v>
      </c>
      <c r="AO26" s="69">
        <v>253.5</v>
      </c>
      <c r="AP26" s="69">
        <v>22.7</v>
      </c>
      <c r="AQ26" s="69">
        <v>230.79999998211861</v>
      </c>
      <c r="AR26" s="74">
        <v>2912</v>
      </c>
      <c r="AS26" s="74"/>
      <c r="AT26" s="74"/>
      <c r="AU26" s="68">
        <v>24</v>
      </c>
      <c r="AV26" s="69">
        <v>46.5</v>
      </c>
      <c r="AW26" s="69">
        <v>1.4</v>
      </c>
      <c r="AX26" s="69">
        <v>45.100000023841858</v>
      </c>
      <c r="AY26" s="77">
        <v>437</v>
      </c>
      <c r="AZ26" s="68">
        <v>73</v>
      </c>
      <c r="BA26" s="69">
        <v>198.5</v>
      </c>
      <c r="BB26" s="69">
        <v>31</v>
      </c>
      <c r="BC26" s="69">
        <v>167.5</v>
      </c>
      <c r="BD26" s="77">
        <v>2092</v>
      </c>
      <c r="BE26" s="68">
        <v>211</v>
      </c>
      <c r="BF26" s="69">
        <v>415</v>
      </c>
      <c r="BG26" s="69">
        <v>25.400000013411045</v>
      </c>
      <c r="BH26" s="69">
        <v>389.59999999403954</v>
      </c>
      <c r="BI26" s="74">
        <v>4261</v>
      </c>
      <c r="BJ26" s="68">
        <v>186</v>
      </c>
      <c r="BK26" s="74">
        <v>240.70000000298023</v>
      </c>
      <c r="BL26" s="74">
        <v>2.4000000134110451</v>
      </c>
      <c r="BM26" s="74">
        <v>238.30000005662441</v>
      </c>
      <c r="BN26" s="77">
        <v>2830</v>
      </c>
      <c r="BO26" s="74">
        <v>117</v>
      </c>
      <c r="BP26" s="69">
        <v>259.5</v>
      </c>
      <c r="BQ26" s="69">
        <v>19.200000017881393</v>
      </c>
      <c r="BR26" s="69">
        <v>240.29999989271164</v>
      </c>
      <c r="BS26" s="77">
        <v>2322</v>
      </c>
      <c r="BT26" s="68">
        <v>54</v>
      </c>
      <c r="BU26" s="77">
        <v>852</v>
      </c>
      <c r="BV26" s="68">
        <v>69</v>
      </c>
      <c r="BW26" s="77">
        <v>926</v>
      </c>
      <c r="BX26" s="69">
        <v>445</v>
      </c>
      <c r="BY26" s="74">
        <v>15776</v>
      </c>
      <c r="BZ26" s="74"/>
      <c r="CA26" s="74"/>
      <c r="CB26" s="68">
        <v>41</v>
      </c>
      <c r="CC26" s="69">
        <v>57.5</v>
      </c>
      <c r="CD26" s="69">
        <v>3.6</v>
      </c>
      <c r="CE26" s="69">
        <v>53.899999976158142</v>
      </c>
      <c r="CF26" s="77">
        <v>594</v>
      </c>
      <c r="CG26" s="68">
        <v>229</v>
      </c>
      <c r="CH26" s="74">
        <v>16803</v>
      </c>
      <c r="CI26" s="74"/>
      <c r="CJ26" s="74"/>
      <c r="CK26" s="68">
        <v>242</v>
      </c>
      <c r="CL26" s="69">
        <v>358.5</v>
      </c>
      <c r="CM26" s="69">
        <v>7.9</v>
      </c>
      <c r="CN26" s="69">
        <v>350.59999997168779</v>
      </c>
      <c r="CO26" s="77">
        <v>5130</v>
      </c>
      <c r="CP26" s="68">
        <v>257</v>
      </c>
      <c r="CQ26" s="77">
        <v>25316</v>
      </c>
      <c r="CR26" s="68">
        <v>75</v>
      </c>
      <c r="CS26" s="69">
        <v>58.5</v>
      </c>
      <c r="CT26" s="69">
        <v>0</v>
      </c>
      <c r="CU26" s="69">
        <v>58.5</v>
      </c>
      <c r="CV26" s="77">
        <v>744</v>
      </c>
      <c r="CW26" s="68">
        <v>33</v>
      </c>
      <c r="CX26" s="69">
        <v>40.5</v>
      </c>
      <c r="CY26" s="69">
        <v>0.6</v>
      </c>
      <c r="CZ26" s="69">
        <v>39.900000005960464</v>
      </c>
      <c r="DA26" s="77">
        <v>626</v>
      </c>
      <c r="DB26" s="68">
        <v>0</v>
      </c>
      <c r="DC26" s="69">
        <v>0</v>
      </c>
      <c r="DD26" s="69">
        <v>0</v>
      </c>
      <c r="DE26" s="69">
        <v>0</v>
      </c>
      <c r="DF26" s="77">
        <v>0</v>
      </c>
      <c r="DG26" s="68">
        <v>263</v>
      </c>
      <c r="DH26" s="69">
        <v>271</v>
      </c>
      <c r="DI26" s="93">
        <v>6.0999999940395355</v>
      </c>
      <c r="DJ26" s="69">
        <v>264.90000000596046</v>
      </c>
      <c r="DK26" s="77">
        <v>10952</v>
      </c>
    </row>
    <row r="27" spans="1:115" ht="15.75" customHeight="1" x14ac:dyDescent="0.2">
      <c r="B27" s="8" t="s">
        <v>31</v>
      </c>
      <c r="C27" s="89">
        <v>1</v>
      </c>
      <c r="D27" s="90">
        <v>1</v>
      </c>
      <c r="E27" s="90">
        <v>1</v>
      </c>
      <c r="F27" s="90">
        <v>0</v>
      </c>
      <c r="G27" s="90">
        <v>1</v>
      </c>
      <c r="H27" s="96">
        <v>5</v>
      </c>
      <c r="I27" s="100"/>
      <c r="J27" s="101"/>
      <c r="K27" s="90">
        <v>139</v>
      </c>
      <c r="L27" s="90">
        <v>385.5</v>
      </c>
      <c r="M27" s="90">
        <v>47</v>
      </c>
      <c r="N27" s="90">
        <v>338.5</v>
      </c>
      <c r="O27" s="96">
        <v>3512</v>
      </c>
      <c r="P27" s="96"/>
      <c r="Q27" s="91"/>
      <c r="R27" s="69">
        <v>41</v>
      </c>
      <c r="S27" s="69">
        <v>50</v>
      </c>
      <c r="T27" s="69">
        <v>0.5</v>
      </c>
      <c r="U27" s="69">
        <v>49.5</v>
      </c>
      <c r="V27" s="74">
        <v>590</v>
      </c>
      <c r="W27" s="74"/>
      <c r="X27" s="109"/>
      <c r="Y27" s="68">
        <v>26</v>
      </c>
      <c r="Z27" s="69">
        <v>65</v>
      </c>
      <c r="AA27" s="69">
        <v>11</v>
      </c>
      <c r="AB27" s="69">
        <v>54</v>
      </c>
      <c r="AC27" s="77">
        <v>602</v>
      </c>
      <c r="AD27" s="68">
        <v>17</v>
      </c>
      <c r="AE27" s="69">
        <v>64</v>
      </c>
      <c r="AF27" s="69">
        <v>2</v>
      </c>
      <c r="AG27" s="69">
        <v>62</v>
      </c>
      <c r="AH27" s="77">
        <v>547</v>
      </c>
      <c r="AI27" s="68">
        <v>82</v>
      </c>
      <c r="AJ27" s="69">
        <v>85</v>
      </c>
      <c r="AK27" s="69">
        <v>0</v>
      </c>
      <c r="AL27" s="69">
        <v>85</v>
      </c>
      <c r="AM27" s="77">
        <v>669</v>
      </c>
      <c r="AN27" s="68">
        <v>55</v>
      </c>
      <c r="AO27" s="69">
        <v>136.5</v>
      </c>
      <c r="AP27" s="69">
        <v>3</v>
      </c>
      <c r="AQ27" s="69">
        <v>133.5</v>
      </c>
      <c r="AR27" s="74">
        <v>1872</v>
      </c>
      <c r="AS27" s="74"/>
      <c r="AT27" s="74"/>
      <c r="AU27" s="68">
        <v>4</v>
      </c>
      <c r="AV27" s="69">
        <v>4.5</v>
      </c>
      <c r="AW27" s="69">
        <v>0.5</v>
      </c>
      <c r="AX27" s="69">
        <v>4</v>
      </c>
      <c r="AY27" s="77">
        <v>47</v>
      </c>
      <c r="AZ27" s="68">
        <v>18</v>
      </c>
      <c r="BA27" s="69">
        <v>32</v>
      </c>
      <c r="BB27" s="69">
        <v>0</v>
      </c>
      <c r="BC27" s="69">
        <v>32</v>
      </c>
      <c r="BD27" s="77">
        <v>399</v>
      </c>
      <c r="BE27" s="68">
        <v>101</v>
      </c>
      <c r="BF27" s="69">
        <v>337.5</v>
      </c>
      <c r="BG27" s="69">
        <v>32</v>
      </c>
      <c r="BH27" s="69">
        <v>305.5</v>
      </c>
      <c r="BI27" s="74">
        <v>2876</v>
      </c>
      <c r="BJ27" s="68">
        <v>65</v>
      </c>
      <c r="BK27" s="74">
        <v>159.5</v>
      </c>
      <c r="BL27" s="74">
        <v>11.5</v>
      </c>
      <c r="BM27" s="74">
        <v>148</v>
      </c>
      <c r="BN27" s="77">
        <v>1601</v>
      </c>
      <c r="BO27" s="74">
        <v>106</v>
      </c>
      <c r="BP27" s="69">
        <v>328.5</v>
      </c>
      <c r="BQ27" s="69">
        <v>3</v>
      </c>
      <c r="BR27" s="69">
        <v>325.5</v>
      </c>
      <c r="BS27" s="77">
        <v>5307</v>
      </c>
      <c r="BT27" s="68">
        <v>32</v>
      </c>
      <c r="BU27" s="77">
        <v>684</v>
      </c>
      <c r="BV27" s="68">
        <v>14</v>
      </c>
      <c r="BW27" s="77">
        <v>79</v>
      </c>
      <c r="BX27" s="69">
        <v>196</v>
      </c>
      <c r="BY27" s="74">
        <v>4022</v>
      </c>
      <c r="BZ27" s="74"/>
      <c r="CA27" s="74"/>
      <c r="CB27" s="68">
        <v>3</v>
      </c>
      <c r="CC27" s="69">
        <v>3</v>
      </c>
      <c r="CD27" s="69">
        <v>0</v>
      </c>
      <c r="CE27" s="69">
        <v>3</v>
      </c>
      <c r="CF27" s="77">
        <v>17</v>
      </c>
      <c r="CG27" s="68">
        <v>188</v>
      </c>
      <c r="CH27" s="74">
        <v>16963</v>
      </c>
      <c r="CI27" s="74"/>
      <c r="CJ27" s="74"/>
      <c r="CK27" s="68">
        <v>94</v>
      </c>
      <c r="CL27" s="69">
        <v>148</v>
      </c>
      <c r="CM27" s="69">
        <v>0</v>
      </c>
      <c r="CN27" s="69">
        <v>148</v>
      </c>
      <c r="CO27" s="77">
        <v>2141</v>
      </c>
      <c r="CP27" s="68">
        <v>113</v>
      </c>
      <c r="CQ27" s="77">
        <v>7778</v>
      </c>
      <c r="CR27" s="68">
        <v>10</v>
      </c>
      <c r="CS27" s="69">
        <v>11.5</v>
      </c>
      <c r="CT27" s="69">
        <v>0</v>
      </c>
      <c r="CU27" s="69">
        <v>11.5</v>
      </c>
      <c r="CV27" s="77">
        <v>82</v>
      </c>
      <c r="CW27" s="68">
        <v>7</v>
      </c>
      <c r="CX27" s="69">
        <v>11</v>
      </c>
      <c r="CY27" s="69">
        <v>0</v>
      </c>
      <c r="CZ27" s="69">
        <v>11</v>
      </c>
      <c r="DA27" s="77">
        <v>196</v>
      </c>
      <c r="DB27" s="68">
        <v>0</v>
      </c>
      <c r="DC27" s="69">
        <v>0</v>
      </c>
      <c r="DD27" s="69">
        <v>0</v>
      </c>
      <c r="DE27" s="69">
        <v>0</v>
      </c>
      <c r="DF27" s="77">
        <v>0</v>
      </c>
      <c r="DG27" s="68">
        <v>187</v>
      </c>
      <c r="DH27" s="69">
        <v>243.5</v>
      </c>
      <c r="DI27" s="93">
        <v>3</v>
      </c>
      <c r="DJ27" s="69">
        <v>240.5</v>
      </c>
      <c r="DK27" s="77">
        <v>6206</v>
      </c>
    </row>
    <row r="28" spans="1:115" ht="15.75" customHeight="1" x14ac:dyDescent="0.2">
      <c r="B28" s="8" t="s">
        <v>32</v>
      </c>
      <c r="C28" s="89">
        <v>7</v>
      </c>
      <c r="D28" s="90">
        <v>7</v>
      </c>
      <c r="E28" s="90">
        <v>6.5</v>
      </c>
      <c r="F28" s="90">
        <v>1.5</v>
      </c>
      <c r="G28" s="90">
        <v>5</v>
      </c>
      <c r="H28" s="96">
        <v>52</v>
      </c>
      <c r="I28" s="100"/>
      <c r="J28" s="101"/>
      <c r="K28" s="90">
        <v>111</v>
      </c>
      <c r="L28" s="90">
        <v>853.5</v>
      </c>
      <c r="M28" s="90">
        <v>100.5</v>
      </c>
      <c r="N28" s="90">
        <v>753</v>
      </c>
      <c r="O28" s="96">
        <v>5765</v>
      </c>
      <c r="P28" s="96"/>
      <c r="Q28" s="91"/>
      <c r="R28" s="69">
        <v>9</v>
      </c>
      <c r="S28" s="69">
        <v>11.7</v>
      </c>
      <c r="T28" s="69">
        <v>0</v>
      </c>
      <c r="U28" s="69">
        <v>11.700000002980232</v>
      </c>
      <c r="V28" s="74">
        <v>172</v>
      </c>
      <c r="W28" s="74"/>
      <c r="X28" s="109"/>
      <c r="Y28" s="68">
        <v>87</v>
      </c>
      <c r="Z28" s="69">
        <v>325.5</v>
      </c>
      <c r="AA28" s="69">
        <v>3</v>
      </c>
      <c r="AB28" s="69">
        <v>322.5</v>
      </c>
      <c r="AC28" s="77">
        <v>4048</v>
      </c>
      <c r="AD28" s="68">
        <v>27</v>
      </c>
      <c r="AE28" s="69">
        <v>36</v>
      </c>
      <c r="AF28" s="69">
        <v>0</v>
      </c>
      <c r="AG28" s="69">
        <v>36</v>
      </c>
      <c r="AH28" s="77">
        <v>367</v>
      </c>
      <c r="AI28" s="68">
        <v>25</v>
      </c>
      <c r="AJ28" s="69">
        <v>33.4</v>
      </c>
      <c r="AK28" s="69">
        <v>0</v>
      </c>
      <c r="AL28" s="69">
        <v>33.400000005960464</v>
      </c>
      <c r="AM28" s="77">
        <v>363</v>
      </c>
      <c r="AN28" s="68">
        <v>52</v>
      </c>
      <c r="AO28" s="69">
        <v>142</v>
      </c>
      <c r="AP28" s="69">
        <v>1</v>
      </c>
      <c r="AQ28" s="69">
        <v>141</v>
      </c>
      <c r="AR28" s="74">
        <v>2297</v>
      </c>
      <c r="AS28" s="74"/>
      <c r="AT28" s="74"/>
      <c r="AU28" s="68">
        <v>2</v>
      </c>
      <c r="AV28" s="69">
        <v>2</v>
      </c>
      <c r="AW28" s="69">
        <v>0</v>
      </c>
      <c r="AX28" s="69">
        <v>2</v>
      </c>
      <c r="AY28" s="77">
        <v>43</v>
      </c>
      <c r="AZ28" s="68">
        <v>98</v>
      </c>
      <c r="BA28" s="69">
        <v>946.4</v>
      </c>
      <c r="BB28" s="69">
        <v>6</v>
      </c>
      <c r="BC28" s="69">
        <v>940.40000000596046</v>
      </c>
      <c r="BD28" s="77">
        <v>22492</v>
      </c>
      <c r="BE28" s="68">
        <v>51</v>
      </c>
      <c r="BF28" s="69">
        <v>191.99999976158142</v>
      </c>
      <c r="BG28" s="69">
        <v>7</v>
      </c>
      <c r="BH28" s="69">
        <v>184.99999976158142</v>
      </c>
      <c r="BI28" s="74">
        <v>1713</v>
      </c>
      <c r="BJ28" s="68">
        <v>106</v>
      </c>
      <c r="BK28" s="74">
        <v>178.59999930858612</v>
      </c>
      <c r="BL28" s="74">
        <v>6.5</v>
      </c>
      <c r="BM28" s="74">
        <v>172.09999930858612</v>
      </c>
      <c r="BN28" s="77">
        <v>3884</v>
      </c>
      <c r="BO28" s="74">
        <v>87</v>
      </c>
      <c r="BP28" s="69">
        <v>110.5</v>
      </c>
      <c r="BQ28" s="69">
        <v>2.5</v>
      </c>
      <c r="BR28" s="69">
        <v>108</v>
      </c>
      <c r="BS28" s="77">
        <v>1765</v>
      </c>
      <c r="BT28" s="68">
        <v>71</v>
      </c>
      <c r="BU28" s="77">
        <v>3142</v>
      </c>
      <c r="BV28" s="68">
        <v>5</v>
      </c>
      <c r="BW28" s="77">
        <v>168</v>
      </c>
      <c r="BX28" s="69">
        <v>130</v>
      </c>
      <c r="BY28" s="74">
        <v>3748</v>
      </c>
      <c r="BZ28" s="74"/>
      <c r="CA28" s="74"/>
      <c r="CB28" s="68">
        <v>17</v>
      </c>
      <c r="CC28" s="69">
        <v>18</v>
      </c>
      <c r="CD28" s="69">
        <v>0.5</v>
      </c>
      <c r="CE28" s="69">
        <v>17.5</v>
      </c>
      <c r="CF28" s="77">
        <v>200</v>
      </c>
      <c r="CG28" s="68">
        <v>121</v>
      </c>
      <c r="CH28" s="74">
        <v>14656</v>
      </c>
      <c r="CI28" s="74"/>
      <c r="CJ28" s="74"/>
      <c r="CK28" s="68">
        <v>55</v>
      </c>
      <c r="CL28" s="69">
        <v>111.6</v>
      </c>
      <c r="CM28" s="69">
        <v>4</v>
      </c>
      <c r="CN28" s="69">
        <v>107.60000002384186</v>
      </c>
      <c r="CO28" s="77">
        <v>1259</v>
      </c>
      <c r="CP28" s="68">
        <v>76</v>
      </c>
      <c r="CQ28" s="77">
        <v>6460</v>
      </c>
      <c r="CR28" s="68">
        <v>29</v>
      </c>
      <c r="CS28" s="69">
        <v>24.900000005960464</v>
      </c>
      <c r="CT28" s="69">
        <v>0.5</v>
      </c>
      <c r="CU28" s="69">
        <v>24.400000005960464</v>
      </c>
      <c r="CV28" s="77">
        <v>319</v>
      </c>
      <c r="CW28" s="68">
        <v>19</v>
      </c>
      <c r="CX28" s="69">
        <v>16.5</v>
      </c>
      <c r="CY28" s="69">
        <v>0</v>
      </c>
      <c r="CZ28" s="69">
        <v>16.5</v>
      </c>
      <c r="DA28" s="77">
        <v>207</v>
      </c>
      <c r="DB28" s="68">
        <v>0</v>
      </c>
      <c r="DC28" s="69">
        <v>0</v>
      </c>
      <c r="DD28" s="69">
        <v>0</v>
      </c>
      <c r="DE28" s="69">
        <v>0</v>
      </c>
      <c r="DF28" s="77">
        <v>0</v>
      </c>
      <c r="DG28" s="68">
        <v>127</v>
      </c>
      <c r="DH28" s="69">
        <v>140.1</v>
      </c>
      <c r="DI28" s="93">
        <v>0.99999997615813641</v>
      </c>
      <c r="DJ28" s="69">
        <v>139.10000002384186</v>
      </c>
      <c r="DK28" s="77">
        <v>5127</v>
      </c>
    </row>
    <row r="29" spans="1:115" ht="15.75" customHeight="1" x14ac:dyDescent="0.2">
      <c r="B29" s="8" t="s">
        <v>33</v>
      </c>
      <c r="C29" s="89">
        <v>0</v>
      </c>
      <c r="D29" s="90">
        <v>0</v>
      </c>
      <c r="E29" s="90">
        <v>0</v>
      </c>
      <c r="F29" s="90">
        <v>0</v>
      </c>
      <c r="G29" s="90">
        <v>0</v>
      </c>
      <c r="H29" s="96">
        <v>0</v>
      </c>
      <c r="I29" s="100"/>
      <c r="J29" s="101"/>
      <c r="K29" s="90">
        <v>95</v>
      </c>
      <c r="L29" s="90">
        <v>159.4</v>
      </c>
      <c r="M29" s="90">
        <v>24.7</v>
      </c>
      <c r="N29" s="90">
        <v>134.70000006258488</v>
      </c>
      <c r="O29" s="96">
        <v>1449</v>
      </c>
      <c r="P29" s="96"/>
      <c r="Q29" s="91"/>
      <c r="R29" s="69">
        <v>40</v>
      </c>
      <c r="S29" s="69">
        <v>39.6</v>
      </c>
      <c r="T29" s="69">
        <v>0.3</v>
      </c>
      <c r="U29" s="69">
        <v>39.30000002682209</v>
      </c>
      <c r="V29" s="74">
        <v>435</v>
      </c>
      <c r="W29" s="74"/>
      <c r="X29" s="109"/>
      <c r="Y29" s="68">
        <v>40</v>
      </c>
      <c r="Z29" s="69">
        <v>86</v>
      </c>
      <c r="AA29" s="69">
        <v>6.4</v>
      </c>
      <c r="AB29" s="69">
        <v>79.599999651312828</v>
      </c>
      <c r="AC29" s="77">
        <v>816</v>
      </c>
      <c r="AD29" s="68">
        <v>40</v>
      </c>
      <c r="AE29" s="69">
        <v>47.5</v>
      </c>
      <c r="AF29" s="69">
        <v>2.2999999999999998</v>
      </c>
      <c r="AG29" s="69">
        <v>45.200000032782555</v>
      </c>
      <c r="AH29" s="77">
        <v>455</v>
      </c>
      <c r="AI29" s="68">
        <v>1</v>
      </c>
      <c r="AJ29" s="69">
        <v>1</v>
      </c>
      <c r="AK29" s="69">
        <v>0</v>
      </c>
      <c r="AL29" s="69">
        <v>1</v>
      </c>
      <c r="AM29" s="77">
        <v>5</v>
      </c>
      <c r="AN29" s="68">
        <v>58</v>
      </c>
      <c r="AO29" s="69">
        <v>240.8</v>
      </c>
      <c r="AP29" s="69">
        <v>13.8</v>
      </c>
      <c r="AQ29" s="69">
        <v>226.99999983608723</v>
      </c>
      <c r="AR29" s="74">
        <v>2536</v>
      </c>
      <c r="AS29" s="74"/>
      <c r="AT29" s="74"/>
      <c r="AU29" s="68">
        <v>12</v>
      </c>
      <c r="AV29" s="69">
        <v>11.8</v>
      </c>
      <c r="AW29" s="69">
        <v>0</v>
      </c>
      <c r="AX29" s="69">
        <v>11.800000011920929</v>
      </c>
      <c r="AY29" s="77">
        <v>97</v>
      </c>
      <c r="AZ29" s="68">
        <v>17</v>
      </c>
      <c r="BA29" s="69">
        <v>55.9</v>
      </c>
      <c r="BB29" s="69">
        <v>3</v>
      </c>
      <c r="BC29" s="69">
        <v>52.900000035762787</v>
      </c>
      <c r="BD29" s="77">
        <v>535</v>
      </c>
      <c r="BE29" s="68">
        <v>118</v>
      </c>
      <c r="BF29" s="69">
        <v>671.70000001788139</v>
      </c>
      <c r="BG29" s="69">
        <v>23.200000032782555</v>
      </c>
      <c r="BH29" s="69">
        <v>648.49999925494194</v>
      </c>
      <c r="BI29" s="74">
        <v>6943</v>
      </c>
      <c r="BJ29" s="68">
        <v>7</v>
      </c>
      <c r="BK29" s="74">
        <v>4</v>
      </c>
      <c r="BL29" s="74">
        <v>1.0000000149011612</v>
      </c>
      <c r="BM29" s="74">
        <v>3</v>
      </c>
      <c r="BN29" s="77">
        <v>41</v>
      </c>
      <c r="BO29" s="74">
        <v>9</v>
      </c>
      <c r="BP29" s="69">
        <v>10.5</v>
      </c>
      <c r="BQ29" s="69">
        <v>0</v>
      </c>
      <c r="BR29" s="69">
        <v>10.5</v>
      </c>
      <c r="BS29" s="77">
        <v>65</v>
      </c>
      <c r="BT29" s="68">
        <v>4</v>
      </c>
      <c r="BU29" s="77">
        <v>98</v>
      </c>
      <c r="BV29" s="68">
        <v>17</v>
      </c>
      <c r="BW29" s="77">
        <v>822</v>
      </c>
      <c r="BX29" s="69">
        <v>141</v>
      </c>
      <c r="BY29" s="74">
        <v>5173</v>
      </c>
      <c r="BZ29" s="74"/>
      <c r="CA29" s="74"/>
      <c r="CB29" s="68">
        <v>16</v>
      </c>
      <c r="CC29" s="69">
        <v>33.6</v>
      </c>
      <c r="CD29" s="69">
        <v>20.3</v>
      </c>
      <c r="CE29" s="69">
        <v>13.30000002682209</v>
      </c>
      <c r="CF29" s="77">
        <v>124</v>
      </c>
      <c r="CG29" s="68">
        <v>73</v>
      </c>
      <c r="CH29" s="74">
        <v>2538</v>
      </c>
      <c r="CI29" s="74"/>
      <c r="CJ29" s="74"/>
      <c r="CK29" s="68">
        <v>97</v>
      </c>
      <c r="CL29" s="69">
        <v>233.3</v>
      </c>
      <c r="CM29" s="69">
        <v>17.2</v>
      </c>
      <c r="CN29" s="69">
        <v>216.10000002384186</v>
      </c>
      <c r="CO29" s="77">
        <v>2911</v>
      </c>
      <c r="CP29" s="68">
        <v>2</v>
      </c>
      <c r="CQ29" s="77">
        <v>257</v>
      </c>
      <c r="CR29" s="68">
        <v>124</v>
      </c>
      <c r="CS29" s="69">
        <v>285.20000001788139</v>
      </c>
      <c r="CT29" s="69">
        <v>14.700000002980232</v>
      </c>
      <c r="CU29" s="69">
        <v>270.50000002980232</v>
      </c>
      <c r="CV29" s="77">
        <v>2985</v>
      </c>
      <c r="CW29" s="68">
        <v>33</v>
      </c>
      <c r="CX29" s="69">
        <v>19</v>
      </c>
      <c r="CY29" s="69">
        <v>6.5</v>
      </c>
      <c r="CZ29" s="69">
        <v>12.500000081956387</v>
      </c>
      <c r="DA29" s="77">
        <v>91</v>
      </c>
      <c r="DB29" s="68">
        <v>1</v>
      </c>
      <c r="DC29" s="69">
        <v>1</v>
      </c>
      <c r="DD29" s="69">
        <v>0</v>
      </c>
      <c r="DE29" s="69">
        <v>1</v>
      </c>
      <c r="DF29" s="77">
        <v>5</v>
      </c>
      <c r="DG29" s="68">
        <v>32</v>
      </c>
      <c r="DH29" s="69">
        <v>37.200000000000003</v>
      </c>
      <c r="DI29" s="93">
        <v>0.29999999403953836</v>
      </c>
      <c r="DJ29" s="69">
        <v>36.900000005960464</v>
      </c>
      <c r="DK29" s="77">
        <v>493</v>
      </c>
    </row>
    <row r="30" spans="1:115" ht="15.75" customHeight="1" x14ac:dyDescent="0.2">
      <c r="B30" s="8" t="s">
        <v>34</v>
      </c>
      <c r="C30" s="89">
        <v>0</v>
      </c>
      <c r="D30" s="90">
        <v>0</v>
      </c>
      <c r="E30" s="90">
        <v>0</v>
      </c>
      <c r="F30" s="90">
        <v>0</v>
      </c>
      <c r="G30" s="90">
        <v>0</v>
      </c>
      <c r="H30" s="96">
        <v>0</v>
      </c>
      <c r="I30" s="100"/>
      <c r="J30" s="101"/>
      <c r="K30" s="90">
        <v>39</v>
      </c>
      <c r="L30" s="90">
        <v>135.62</v>
      </c>
      <c r="M30" s="90">
        <v>44.5</v>
      </c>
      <c r="N30" s="90">
        <v>91.120000004768372</v>
      </c>
      <c r="O30" s="96">
        <v>1053</v>
      </c>
      <c r="P30" s="96"/>
      <c r="Q30" s="91"/>
      <c r="R30" s="69">
        <v>4</v>
      </c>
      <c r="S30" s="69">
        <v>4</v>
      </c>
      <c r="T30" s="69">
        <v>0.5</v>
      </c>
      <c r="U30" s="69">
        <v>3.5</v>
      </c>
      <c r="V30" s="74">
        <v>38</v>
      </c>
      <c r="W30" s="74"/>
      <c r="X30" s="109"/>
      <c r="Y30" s="68">
        <v>15</v>
      </c>
      <c r="Z30" s="69">
        <v>27</v>
      </c>
      <c r="AA30" s="69">
        <v>0.5</v>
      </c>
      <c r="AB30" s="69">
        <v>26.5</v>
      </c>
      <c r="AC30" s="77">
        <v>333</v>
      </c>
      <c r="AD30" s="68">
        <v>1</v>
      </c>
      <c r="AE30" s="69">
        <v>1</v>
      </c>
      <c r="AF30" s="69">
        <v>0</v>
      </c>
      <c r="AG30" s="69">
        <v>1</v>
      </c>
      <c r="AH30" s="77">
        <v>12</v>
      </c>
      <c r="AI30" s="68">
        <v>0</v>
      </c>
      <c r="AJ30" s="69">
        <v>0</v>
      </c>
      <c r="AK30" s="69">
        <v>0</v>
      </c>
      <c r="AL30" s="69">
        <v>0</v>
      </c>
      <c r="AM30" s="77">
        <v>0</v>
      </c>
      <c r="AN30" s="68">
        <v>34</v>
      </c>
      <c r="AO30" s="69">
        <v>95</v>
      </c>
      <c r="AP30" s="69">
        <v>13</v>
      </c>
      <c r="AQ30" s="69">
        <v>82</v>
      </c>
      <c r="AR30" s="74">
        <v>1392</v>
      </c>
      <c r="AS30" s="74"/>
      <c r="AT30" s="74"/>
      <c r="AU30" s="68">
        <v>2</v>
      </c>
      <c r="AV30" s="69">
        <v>2</v>
      </c>
      <c r="AW30" s="69">
        <v>0</v>
      </c>
      <c r="AX30" s="69">
        <v>2</v>
      </c>
      <c r="AY30" s="77">
        <v>40</v>
      </c>
      <c r="AZ30" s="68">
        <v>12</v>
      </c>
      <c r="BA30" s="69">
        <v>22.5</v>
      </c>
      <c r="BB30" s="69">
        <v>3</v>
      </c>
      <c r="BC30" s="69">
        <v>19.5</v>
      </c>
      <c r="BD30" s="77">
        <v>312</v>
      </c>
      <c r="BE30" s="68">
        <v>22</v>
      </c>
      <c r="BF30" s="69">
        <v>60.5</v>
      </c>
      <c r="BG30" s="69">
        <v>2.5</v>
      </c>
      <c r="BH30" s="69">
        <v>58</v>
      </c>
      <c r="BI30" s="74">
        <v>750</v>
      </c>
      <c r="BJ30" s="68">
        <v>5</v>
      </c>
      <c r="BK30" s="74">
        <v>13</v>
      </c>
      <c r="BL30" s="74">
        <v>3</v>
      </c>
      <c r="BM30" s="74">
        <v>10</v>
      </c>
      <c r="BN30" s="77">
        <v>90</v>
      </c>
      <c r="BO30" s="74">
        <v>0</v>
      </c>
      <c r="BP30" s="69">
        <v>0</v>
      </c>
      <c r="BQ30" s="69">
        <v>0</v>
      </c>
      <c r="BR30" s="69">
        <v>0</v>
      </c>
      <c r="BS30" s="77">
        <v>0</v>
      </c>
      <c r="BT30" s="68">
        <v>1</v>
      </c>
      <c r="BU30" s="77">
        <v>15</v>
      </c>
      <c r="BV30" s="68">
        <v>10</v>
      </c>
      <c r="BW30" s="77">
        <v>750</v>
      </c>
      <c r="BX30" s="69">
        <v>52</v>
      </c>
      <c r="BY30" s="74">
        <v>2038</v>
      </c>
      <c r="BZ30" s="74"/>
      <c r="CA30" s="74"/>
      <c r="CB30" s="68">
        <v>0</v>
      </c>
      <c r="CC30" s="69">
        <v>0</v>
      </c>
      <c r="CD30" s="69">
        <v>0</v>
      </c>
      <c r="CE30" s="69">
        <v>0</v>
      </c>
      <c r="CF30" s="77">
        <v>0</v>
      </c>
      <c r="CG30" s="68">
        <v>31</v>
      </c>
      <c r="CH30" s="74">
        <v>1518</v>
      </c>
      <c r="CI30" s="74"/>
      <c r="CJ30" s="74"/>
      <c r="CK30" s="68">
        <v>39</v>
      </c>
      <c r="CL30" s="69">
        <v>103.12</v>
      </c>
      <c r="CM30" s="69">
        <v>14.5</v>
      </c>
      <c r="CN30" s="69">
        <v>88.620000004768372</v>
      </c>
      <c r="CO30" s="77">
        <v>1346</v>
      </c>
      <c r="CP30" s="68">
        <v>0</v>
      </c>
      <c r="CQ30" s="77">
        <v>0</v>
      </c>
      <c r="CR30" s="68">
        <v>19</v>
      </c>
      <c r="CS30" s="69">
        <v>43</v>
      </c>
      <c r="CT30" s="69">
        <v>5.5</v>
      </c>
      <c r="CU30" s="69">
        <v>37.5</v>
      </c>
      <c r="CV30" s="77">
        <v>745</v>
      </c>
      <c r="CW30" s="68">
        <v>0</v>
      </c>
      <c r="CX30" s="69">
        <v>0</v>
      </c>
      <c r="CY30" s="69">
        <v>0</v>
      </c>
      <c r="CZ30" s="69">
        <v>0</v>
      </c>
      <c r="DA30" s="77">
        <v>0</v>
      </c>
      <c r="DB30" s="68">
        <v>0</v>
      </c>
      <c r="DC30" s="69">
        <v>0</v>
      </c>
      <c r="DD30" s="69">
        <v>0</v>
      </c>
      <c r="DE30" s="69">
        <v>0</v>
      </c>
      <c r="DF30" s="77">
        <v>0</v>
      </c>
      <c r="DG30" s="68">
        <v>24</v>
      </c>
      <c r="DH30" s="69">
        <v>33</v>
      </c>
      <c r="DI30" s="93">
        <v>2.5</v>
      </c>
      <c r="DJ30" s="69">
        <v>30.5</v>
      </c>
      <c r="DK30" s="77">
        <v>480</v>
      </c>
    </row>
    <row r="31" spans="1:115" ht="15.75" customHeight="1" x14ac:dyDescent="0.2">
      <c r="B31" s="8" t="s">
        <v>35</v>
      </c>
      <c r="C31" s="89">
        <v>0</v>
      </c>
      <c r="D31" s="90">
        <v>0</v>
      </c>
      <c r="E31" s="90">
        <v>0</v>
      </c>
      <c r="F31" s="90">
        <v>0</v>
      </c>
      <c r="G31" s="90">
        <v>0</v>
      </c>
      <c r="H31" s="96">
        <v>0</v>
      </c>
      <c r="I31" s="100"/>
      <c r="J31" s="101"/>
      <c r="K31" s="90">
        <v>237</v>
      </c>
      <c r="L31" s="90">
        <v>2226.5</v>
      </c>
      <c r="M31" s="90">
        <v>71</v>
      </c>
      <c r="N31" s="90">
        <v>2155.5</v>
      </c>
      <c r="O31" s="96">
        <v>13269</v>
      </c>
      <c r="P31" s="96"/>
      <c r="Q31" s="91"/>
      <c r="R31" s="69">
        <v>29</v>
      </c>
      <c r="S31" s="69">
        <v>72</v>
      </c>
      <c r="T31" s="69">
        <v>0</v>
      </c>
      <c r="U31" s="69">
        <v>72</v>
      </c>
      <c r="V31" s="74">
        <v>572</v>
      </c>
      <c r="W31" s="74"/>
      <c r="X31" s="109"/>
      <c r="Y31" s="68">
        <v>53</v>
      </c>
      <c r="Z31" s="69">
        <v>285</v>
      </c>
      <c r="AA31" s="69">
        <v>12</v>
      </c>
      <c r="AB31" s="69">
        <v>273</v>
      </c>
      <c r="AC31" s="77">
        <v>2754</v>
      </c>
      <c r="AD31" s="68">
        <v>62</v>
      </c>
      <c r="AE31" s="69">
        <v>126.5</v>
      </c>
      <c r="AF31" s="69">
        <v>1</v>
      </c>
      <c r="AG31" s="69">
        <v>125.5</v>
      </c>
      <c r="AH31" s="77">
        <v>968</v>
      </c>
      <c r="AI31" s="68">
        <v>91</v>
      </c>
      <c r="AJ31" s="69">
        <v>98</v>
      </c>
      <c r="AK31" s="69">
        <v>0</v>
      </c>
      <c r="AL31" s="69">
        <v>98</v>
      </c>
      <c r="AM31" s="77">
        <v>634</v>
      </c>
      <c r="AN31" s="68">
        <v>66</v>
      </c>
      <c r="AO31" s="69">
        <v>322.5</v>
      </c>
      <c r="AP31" s="69">
        <v>2</v>
      </c>
      <c r="AQ31" s="69">
        <v>320.5</v>
      </c>
      <c r="AR31" s="74">
        <v>3045</v>
      </c>
      <c r="AS31" s="74"/>
      <c r="AT31" s="74"/>
      <c r="AU31" s="68">
        <v>9</v>
      </c>
      <c r="AV31" s="69">
        <v>20.5</v>
      </c>
      <c r="AW31" s="69">
        <v>0</v>
      </c>
      <c r="AX31" s="69">
        <v>20.5</v>
      </c>
      <c r="AY31" s="77">
        <v>211</v>
      </c>
      <c r="AZ31" s="68">
        <v>57</v>
      </c>
      <c r="BA31" s="69">
        <v>291</v>
      </c>
      <c r="BB31" s="69">
        <v>7</v>
      </c>
      <c r="BC31" s="69">
        <v>284</v>
      </c>
      <c r="BD31" s="77">
        <v>3630</v>
      </c>
      <c r="BE31" s="68">
        <v>162</v>
      </c>
      <c r="BF31" s="69">
        <v>452</v>
      </c>
      <c r="BG31" s="69">
        <v>3</v>
      </c>
      <c r="BH31" s="69">
        <v>449</v>
      </c>
      <c r="BI31" s="74">
        <v>3402</v>
      </c>
      <c r="BJ31" s="68">
        <v>40</v>
      </c>
      <c r="BK31" s="74">
        <v>72.5</v>
      </c>
      <c r="BL31" s="74">
        <v>0</v>
      </c>
      <c r="BM31" s="74">
        <v>72.5</v>
      </c>
      <c r="BN31" s="77">
        <v>534</v>
      </c>
      <c r="BO31" s="74">
        <v>26</v>
      </c>
      <c r="BP31" s="69">
        <v>71.5</v>
      </c>
      <c r="BQ31" s="69">
        <v>1</v>
      </c>
      <c r="BR31" s="69">
        <v>70.5</v>
      </c>
      <c r="BS31" s="77">
        <v>677</v>
      </c>
      <c r="BT31" s="68">
        <v>6</v>
      </c>
      <c r="BU31" s="77">
        <v>60</v>
      </c>
      <c r="BV31" s="68">
        <v>6</v>
      </c>
      <c r="BW31" s="77">
        <v>131</v>
      </c>
      <c r="BX31" s="69">
        <v>322</v>
      </c>
      <c r="BY31" s="74">
        <v>10089</v>
      </c>
      <c r="BZ31" s="74"/>
      <c r="CA31" s="74"/>
      <c r="CB31" s="68">
        <v>4</v>
      </c>
      <c r="CC31" s="69">
        <v>25</v>
      </c>
      <c r="CD31" s="69">
        <v>0</v>
      </c>
      <c r="CE31" s="69">
        <v>25</v>
      </c>
      <c r="CF31" s="77">
        <v>229</v>
      </c>
      <c r="CG31" s="68">
        <v>230</v>
      </c>
      <c r="CH31" s="74">
        <v>19224</v>
      </c>
      <c r="CI31" s="74"/>
      <c r="CJ31" s="74"/>
      <c r="CK31" s="68">
        <v>229</v>
      </c>
      <c r="CL31" s="69">
        <v>647.5</v>
      </c>
      <c r="CM31" s="69">
        <v>5</v>
      </c>
      <c r="CN31" s="69">
        <v>642.5</v>
      </c>
      <c r="CO31" s="77">
        <v>6013</v>
      </c>
      <c r="CP31" s="68">
        <v>136</v>
      </c>
      <c r="CQ31" s="77">
        <v>8425</v>
      </c>
      <c r="CR31" s="68">
        <v>31</v>
      </c>
      <c r="CS31" s="69">
        <v>91</v>
      </c>
      <c r="CT31" s="69">
        <v>0</v>
      </c>
      <c r="CU31" s="69">
        <v>91</v>
      </c>
      <c r="CV31" s="77">
        <v>666</v>
      </c>
      <c r="CW31" s="68">
        <v>3</v>
      </c>
      <c r="CX31" s="69">
        <v>6</v>
      </c>
      <c r="CY31" s="69">
        <v>0</v>
      </c>
      <c r="CZ31" s="69">
        <v>6</v>
      </c>
      <c r="DA31" s="77">
        <v>44</v>
      </c>
      <c r="DB31" s="68">
        <v>1</v>
      </c>
      <c r="DC31" s="69">
        <v>0.5</v>
      </c>
      <c r="DD31" s="69">
        <v>0</v>
      </c>
      <c r="DE31" s="69">
        <v>0.5</v>
      </c>
      <c r="DF31" s="77">
        <v>10</v>
      </c>
      <c r="DG31" s="68">
        <v>109</v>
      </c>
      <c r="DH31" s="69">
        <v>143</v>
      </c>
      <c r="DI31" s="93">
        <v>0</v>
      </c>
      <c r="DJ31" s="69">
        <v>143</v>
      </c>
      <c r="DK31" s="77">
        <v>2748</v>
      </c>
    </row>
    <row r="32" spans="1:115" ht="15.75" customHeight="1" x14ac:dyDescent="0.2">
      <c r="B32" s="8" t="s">
        <v>36</v>
      </c>
      <c r="C32" s="89">
        <v>0</v>
      </c>
      <c r="D32" s="90">
        <v>0</v>
      </c>
      <c r="E32" s="90">
        <v>0</v>
      </c>
      <c r="F32" s="90">
        <v>0</v>
      </c>
      <c r="G32" s="90">
        <v>0</v>
      </c>
      <c r="H32" s="96">
        <v>0</v>
      </c>
      <c r="I32" s="100"/>
      <c r="J32" s="101"/>
      <c r="K32" s="90">
        <v>164</v>
      </c>
      <c r="L32" s="90">
        <v>427.5</v>
      </c>
      <c r="M32" s="90">
        <v>21.5</v>
      </c>
      <c r="N32" s="90">
        <v>406</v>
      </c>
      <c r="O32" s="96">
        <v>3700</v>
      </c>
      <c r="P32" s="96"/>
      <c r="Q32" s="91"/>
      <c r="R32" s="69">
        <v>50</v>
      </c>
      <c r="S32" s="69">
        <v>31.5</v>
      </c>
      <c r="T32" s="69">
        <v>0</v>
      </c>
      <c r="U32" s="69">
        <v>31.5</v>
      </c>
      <c r="V32" s="74">
        <v>390</v>
      </c>
      <c r="W32" s="74"/>
      <c r="X32" s="109"/>
      <c r="Y32" s="68">
        <v>50</v>
      </c>
      <c r="Z32" s="69">
        <v>87.5</v>
      </c>
      <c r="AA32" s="69">
        <v>2</v>
      </c>
      <c r="AB32" s="69">
        <v>85.5</v>
      </c>
      <c r="AC32" s="77">
        <v>1033</v>
      </c>
      <c r="AD32" s="68">
        <v>24</v>
      </c>
      <c r="AE32" s="69">
        <v>158</v>
      </c>
      <c r="AF32" s="69">
        <v>0</v>
      </c>
      <c r="AG32" s="69">
        <v>158</v>
      </c>
      <c r="AH32" s="77">
        <v>1095</v>
      </c>
      <c r="AI32" s="68">
        <v>111</v>
      </c>
      <c r="AJ32" s="69">
        <v>84</v>
      </c>
      <c r="AK32" s="69">
        <v>1.2</v>
      </c>
      <c r="AL32" s="69">
        <v>82.800000011920929</v>
      </c>
      <c r="AM32" s="77">
        <v>782</v>
      </c>
      <c r="AN32" s="68">
        <v>81</v>
      </c>
      <c r="AO32" s="69">
        <v>256.5</v>
      </c>
      <c r="AP32" s="69">
        <v>3.5</v>
      </c>
      <c r="AQ32" s="69">
        <v>253</v>
      </c>
      <c r="AR32" s="74">
        <v>3228</v>
      </c>
      <c r="AS32" s="74"/>
      <c r="AT32" s="74"/>
      <c r="AU32" s="68">
        <v>4</v>
      </c>
      <c r="AV32" s="69">
        <v>9</v>
      </c>
      <c r="AW32" s="69">
        <v>0</v>
      </c>
      <c r="AX32" s="69">
        <v>9</v>
      </c>
      <c r="AY32" s="77">
        <v>185</v>
      </c>
      <c r="AZ32" s="68">
        <v>35</v>
      </c>
      <c r="BA32" s="69">
        <v>99.5</v>
      </c>
      <c r="BB32" s="69">
        <v>1</v>
      </c>
      <c r="BC32" s="69">
        <v>98.5</v>
      </c>
      <c r="BD32" s="77">
        <v>1131</v>
      </c>
      <c r="BE32" s="68">
        <v>262</v>
      </c>
      <c r="BF32" s="69">
        <v>427.20000004768372</v>
      </c>
      <c r="BG32" s="69">
        <v>24.100000023841858</v>
      </c>
      <c r="BH32" s="69">
        <v>403.10000002384186</v>
      </c>
      <c r="BI32" s="74">
        <v>4341</v>
      </c>
      <c r="BJ32" s="68">
        <v>152</v>
      </c>
      <c r="BK32" s="74">
        <v>181</v>
      </c>
      <c r="BL32" s="74">
        <v>5.5</v>
      </c>
      <c r="BM32" s="74">
        <v>175.5</v>
      </c>
      <c r="BN32" s="77">
        <v>2906</v>
      </c>
      <c r="BO32" s="74">
        <v>10</v>
      </c>
      <c r="BP32" s="69">
        <v>18</v>
      </c>
      <c r="BQ32" s="69">
        <v>0</v>
      </c>
      <c r="BR32" s="69">
        <v>18</v>
      </c>
      <c r="BS32" s="77">
        <v>270</v>
      </c>
      <c r="BT32" s="68">
        <v>34</v>
      </c>
      <c r="BU32" s="77">
        <v>757</v>
      </c>
      <c r="BV32" s="68">
        <v>8</v>
      </c>
      <c r="BW32" s="77">
        <v>57</v>
      </c>
      <c r="BX32" s="69">
        <v>319</v>
      </c>
      <c r="BY32" s="74">
        <v>9726</v>
      </c>
      <c r="BZ32" s="74"/>
      <c r="CA32" s="74"/>
      <c r="CB32" s="68">
        <v>41</v>
      </c>
      <c r="CC32" s="69">
        <v>71</v>
      </c>
      <c r="CD32" s="69">
        <v>1</v>
      </c>
      <c r="CE32" s="69">
        <v>70</v>
      </c>
      <c r="CF32" s="77">
        <v>562</v>
      </c>
      <c r="CG32" s="68">
        <v>189</v>
      </c>
      <c r="CH32" s="74">
        <v>19140</v>
      </c>
      <c r="CI32" s="74"/>
      <c r="CJ32" s="74"/>
      <c r="CK32" s="68">
        <v>196</v>
      </c>
      <c r="CL32" s="69">
        <v>305.2</v>
      </c>
      <c r="CM32" s="69">
        <v>7.6</v>
      </c>
      <c r="CN32" s="69">
        <v>297.60000000149012</v>
      </c>
      <c r="CO32" s="77">
        <v>3290</v>
      </c>
      <c r="CP32" s="68">
        <v>120</v>
      </c>
      <c r="CQ32" s="77">
        <v>11142</v>
      </c>
      <c r="CR32" s="68">
        <v>9</v>
      </c>
      <c r="CS32" s="69">
        <v>14.5</v>
      </c>
      <c r="CT32" s="69">
        <v>0</v>
      </c>
      <c r="CU32" s="69">
        <v>14.5</v>
      </c>
      <c r="CV32" s="77">
        <v>286</v>
      </c>
      <c r="CW32" s="68">
        <v>0</v>
      </c>
      <c r="CX32" s="69">
        <v>0</v>
      </c>
      <c r="CY32" s="69">
        <v>0</v>
      </c>
      <c r="CZ32" s="69">
        <v>0</v>
      </c>
      <c r="DA32" s="77">
        <v>0</v>
      </c>
      <c r="DB32" s="68">
        <v>0</v>
      </c>
      <c r="DC32" s="69">
        <v>0</v>
      </c>
      <c r="DD32" s="69">
        <v>0</v>
      </c>
      <c r="DE32" s="69">
        <v>0</v>
      </c>
      <c r="DF32" s="77">
        <v>0</v>
      </c>
      <c r="DG32" s="68">
        <v>193</v>
      </c>
      <c r="DH32" s="69">
        <v>187</v>
      </c>
      <c r="DI32" s="93">
        <v>0.5</v>
      </c>
      <c r="DJ32" s="69">
        <v>186.5</v>
      </c>
      <c r="DK32" s="77">
        <v>5076</v>
      </c>
    </row>
    <row r="33" spans="1:115" ht="15.75" customHeight="1" x14ac:dyDescent="0.2">
      <c r="B33" s="8" t="s">
        <v>37</v>
      </c>
      <c r="C33" s="89">
        <v>1</v>
      </c>
      <c r="D33" s="90">
        <v>0.5</v>
      </c>
      <c r="E33" s="90">
        <v>0.2</v>
      </c>
      <c r="F33" s="90">
        <v>0.2</v>
      </c>
      <c r="G33" s="90">
        <v>0</v>
      </c>
      <c r="H33" s="96">
        <v>0</v>
      </c>
      <c r="I33" s="100"/>
      <c r="J33" s="101"/>
      <c r="K33" s="90">
        <v>285</v>
      </c>
      <c r="L33" s="90">
        <v>809</v>
      </c>
      <c r="M33" s="90">
        <v>63.9</v>
      </c>
      <c r="N33" s="90">
        <v>745.1000000089407</v>
      </c>
      <c r="O33" s="96">
        <v>7627</v>
      </c>
      <c r="P33" s="96"/>
      <c r="Q33" s="91"/>
      <c r="R33" s="69">
        <v>70</v>
      </c>
      <c r="S33" s="69">
        <v>50</v>
      </c>
      <c r="T33" s="69">
        <v>2.2000000000000002</v>
      </c>
      <c r="U33" s="69">
        <v>47.800000071525574</v>
      </c>
      <c r="V33" s="74">
        <v>521</v>
      </c>
      <c r="W33" s="74"/>
      <c r="X33" s="109"/>
      <c r="Y33" s="68">
        <v>53</v>
      </c>
      <c r="Z33" s="69">
        <v>165</v>
      </c>
      <c r="AA33" s="69">
        <v>3</v>
      </c>
      <c r="AB33" s="69">
        <v>162</v>
      </c>
      <c r="AC33" s="77">
        <v>1377</v>
      </c>
      <c r="AD33" s="68">
        <v>204</v>
      </c>
      <c r="AE33" s="69">
        <v>329</v>
      </c>
      <c r="AF33" s="69">
        <v>3.7</v>
      </c>
      <c r="AG33" s="69">
        <v>325.30000013113022</v>
      </c>
      <c r="AH33" s="77">
        <v>2765</v>
      </c>
      <c r="AI33" s="68">
        <v>179</v>
      </c>
      <c r="AJ33" s="69">
        <v>165</v>
      </c>
      <c r="AK33" s="69">
        <v>9.6</v>
      </c>
      <c r="AL33" s="69">
        <v>155.40000022947788</v>
      </c>
      <c r="AM33" s="77">
        <v>747</v>
      </c>
      <c r="AN33" s="68">
        <v>95</v>
      </c>
      <c r="AO33" s="69">
        <v>347</v>
      </c>
      <c r="AP33" s="69">
        <v>5</v>
      </c>
      <c r="AQ33" s="69">
        <v>342</v>
      </c>
      <c r="AR33" s="74">
        <v>3763</v>
      </c>
      <c r="AS33" s="74"/>
      <c r="AT33" s="74"/>
      <c r="AU33" s="68">
        <v>20</v>
      </c>
      <c r="AV33" s="69">
        <v>13.5</v>
      </c>
      <c r="AW33" s="69">
        <v>0.4</v>
      </c>
      <c r="AX33" s="69">
        <v>13.100000023841858</v>
      </c>
      <c r="AY33" s="77">
        <v>170</v>
      </c>
      <c r="AZ33" s="68">
        <v>73</v>
      </c>
      <c r="BA33" s="69">
        <v>279</v>
      </c>
      <c r="BB33" s="69">
        <v>20.7</v>
      </c>
      <c r="BC33" s="69">
        <v>258.30000001192093</v>
      </c>
      <c r="BD33" s="77">
        <v>3338</v>
      </c>
      <c r="BE33" s="68">
        <v>190</v>
      </c>
      <c r="BF33" s="69">
        <v>895.5</v>
      </c>
      <c r="BG33" s="69">
        <v>12.000000022351742</v>
      </c>
      <c r="BH33" s="69">
        <v>883.50000002980232</v>
      </c>
      <c r="BI33" s="74">
        <v>10756</v>
      </c>
      <c r="BJ33" s="68">
        <v>144</v>
      </c>
      <c r="BK33" s="74">
        <v>359.5</v>
      </c>
      <c r="BL33" s="74">
        <v>6.5000001415610313</v>
      </c>
      <c r="BM33" s="74">
        <v>353.00000008940697</v>
      </c>
      <c r="BN33" s="77">
        <v>3826</v>
      </c>
      <c r="BO33" s="74">
        <v>80</v>
      </c>
      <c r="BP33" s="69">
        <v>257</v>
      </c>
      <c r="BQ33" s="69">
        <v>3.9000000059604645</v>
      </c>
      <c r="BR33" s="69">
        <v>253.10000002384186</v>
      </c>
      <c r="BS33" s="77">
        <v>2396</v>
      </c>
      <c r="BT33" s="68">
        <v>101</v>
      </c>
      <c r="BU33" s="77">
        <v>1148</v>
      </c>
      <c r="BV33" s="68">
        <v>129</v>
      </c>
      <c r="BW33" s="77">
        <v>1504</v>
      </c>
      <c r="BX33" s="69">
        <v>378</v>
      </c>
      <c r="BY33" s="74">
        <v>6179</v>
      </c>
      <c r="BZ33" s="74"/>
      <c r="CA33" s="74"/>
      <c r="CB33" s="68">
        <v>61</v>
      </c>
      <c r="CC33" s="69">
        <v>52.5</v>
      </c>
      <c r="CD33" s="69">
        <v>1.2</v>
      </c>
      <c r="CE33" s="69">
        <v>51.30000002682209</v>
      </c>
      <c r="CF33" s="77">
        <v>547</v>
      </c>
      <c r="CG33" s="68">
        <v>283</v>
      </c>
      <c r="CH33" s="74">
        <v>21574</v>
      </c>
      <c r="CI33" s="74"/>
      <c r="CJ33" s="74"/>
      <c r="CK33" s="68">
        <v>244</v>
      </c>
      <c r="CL33" s="69">
        <v>347.5</v>
      </c>
      <c r="CM33" s="69">
        <v>1.7</v>
      </c>
      <c r="CN33" s="69">
        <v>345.80000001192093</v>
      </c>
      <c r="CO33" s="77">
        <v>4405</v>
      </c>
      <c r="CP33" s="68">
        <v>217</v>
      </c>
      <c r="CQ33" s="77">
        <v>20101</v>
      </c>
      <c r="CR33" s="68">
        <v>118</v>
      </c>
      <c r="CS33" s="69">
        <v>137.45000000298023</v>
      </c>
      <c r="CT33" s="69">
        <v>7.8000001907348633</v>
      </c>
      <c r="CU33" s="69">
        <v>129.65000005066395</v>
      </c>
      <c r="CV33" s="77">
        <v>1336</v>
      </c>
      <c r="CW33" s="68">
        <v>10</v>
      </c>
      <c r="CX33" s="69">
        <v>11</v>
      </c>
      <c r="CY33" s="69">
        <v>0</v>
      </c>
      <c r="CZ33" s="69">
        <v>11</v>
      </c>
      <c r="DA33" s="77">
        <v>191</v>
      </c>
      <c r="DB33" s="68">
        <v>0</v>
      </c>
      <c r="DC33" s="69">
        <v>0</v>
      </c>
      <c r="DD33" s="69">
        <v>0</v>
      </c>
      <c r="DE33" s="69">
        <v>0</v>
      </c>
      <c r="DF33" s="77">
        <v>0</v>
      </c>
      <c r="DG33" s="68">
        <v>231</v>
      </c>
      <c r="DH33" s="69">
        <v>145.9</v>
      </c>
      <c r="DI33" s="93">
        <v>1.799999916553503</v>
      </c>
      <c r="DJ33" s="69">
        <v>144.1000000834465</v>
      </c>
      <c r="DK33" s="77">
        <v>7838</v>
      </c>
    </row>
    <row r="34" spans="1:115" ht="15.75" customHeight="1" x14ac:dyDescent="0.2">
      <c r="B34" s="8" t="s">
        <v>38</v>
      </c>
      <c r="C34" s="89">
        <v>21</v>
      </c>
      <c r="D34" s="90">
        <v>146</v>
      </c>
      <c r="E34" s="90">
        <v>118</v>
      </c>
      <c r="F34" s="90">
        <v>22</v>
      </c>
      <c r="G34" s="90">
        <v>96</v>
      </c>
      <c r="H34" s="96">
        <v>459</v>
      </c>
      <c r="I34" s="100"/>
      <c r="J34" s="101"/>
      <c r="K34" s="90">
        <v>110</v>
      </c>
      <c r="L34" s="90">
        <v>462</v>
      </c>
      <c r="M34" s="90">
        <v>48.8</v>
      </c>
      <c r="N34" s="90">
        <v>413.20000000298023</v>
      </c>
      <c r="O34" s="96">
        <v>3057</v>
      </c>
      <c r="P34" s="96"/>
      <c r="Q34" s="91"/>
      <c r="R34" s="69">
        <v>43</v>
      </c>
      <c r="S34" s="69">
        <v>73.5</v>
      </c>
      <c r="T34" s="69">
        <v>2</v>
      </c>
      <c r="U34" s="69">
        <v>71.5</v>
      </c>
      <c r="V34" s="74">
        <v>673</v>
      </c>
      <c r="W34" s="74"/>
      <c r="X34" s="109"/>
      <c r="Y34" s="68">
        <v>32</v>
      </c>
      <c r="Z34" s="69">
        <v>143.5</v>
      </c>
      <c r="AA34" s="69">
        <v>11.5</v>
      </c>
      <c r="AB34" s="69">
        <v>132</v>
      </c>
      <c r="AC34" s="77">
        <v>713</v>
      </c>
      <c r="AD34" s="68">
        <v>7</v>
      </c>
      <c r="AE34" s="69">
        <v>20.5</v>
      </c>
      <c r="AF34" s="69">
        <v>0</v>
      </c>
      <c r="AG34" s="69">
        <v>20.5</v>
      </c>
      <c r="AH34" s="77">
        <v>91</v>
      </c>
      <c r="AI34" s="68">
        <v>61</v>
      </c>
      <c r="AJ34" s="69">
        <v>99.5</v>
      </c>
      <c r="AK34" s="69">
        <v>0</v>
      </c>
      <c r="AL34" s="69">
        <v>99.5</v>
      </c>
      <c r="AM34" s="77">
        <v>707</v>
      </c>
      <c r="AN34" s="68">
        <v>45</v>
      </c>
      <c r="AO34" s="69">
        <v>205.5</v>
      </c>
      <c r="AP34" s="69">
        <v>16.5</v>
      </c>
      <c r="AQ34" s="69">
        <v>189</v>
      </c>
      <c r="AR34" s="74">
        <v>1087</v>
      </c>
      <c r="AS34" s="74"/>
      <c r="AT34" s="74"/>
      <c r="AU34" s="68">
        <v>7</v>
      </c>
      <c r="AV34" s="69">
        <v>12.5</v>
      </c>
      <c r="AW34" s="69">
        <v>0.5</v>
      </c>
      <c r="AX34" s="69">
        <v>12</v>
      </c>
      <c r="AY34" s="77">
        <v>125</v>
      </c>
      <c r="AZ34" s="68">
        <v>24</v>
      </c>
      <c r="BA34" s="69">
        <v>106.5</v>
      </c>
      <c r="BB34" s="69">
        <v>22</v>
      </c>
      <c r="BC34" s="69">
        <v>84.5</v>
      </c>
      <c r="BD34" s="77">
        <v>637</v>
      </c>
      <c r="BE34" s="68">
        <v>82</v>
      </c>
      <c r="BF34" s="69">
        <v>335</v>
      </c>
      <c r="BG34" s="69">
        <v>49.5</v>
      </c>
      <c r="BH34" s="69">
        <v>285.5</v>
      </c>
      <c r="BI34" s="74">
        <v>2200</v>
      </c>
      <c r="BJ34" s="68">
        <v>22</v>
      </c>
      <c r="BK34" s="74">
        <v>65</v>
      </c>
      <c r="BL34" s="74">
        <v>4.5</v>
      </c>
      <c r="BM34" s="74">
        <v>60.5</v>
      </c>
      <c r="BN34" s="77">
        <v>355</v>
      </c>
      <c r="BO34" s="74">
        <v>134</v>
      </c>
      <c r="BP34" s="69">
        <v>452</v>
      </c>
      <c r="BQ34" s="69">
        <v>48.5</v>
      </c>
      <c r="BR34" s="69">
        <v>403.5</v>
      </c>
      <c r="BS34" s="77">
        <v>2758</v>
      </c>
      <c r="BT34" s="68">
        <v>43</v>
      </c>
      <c r="BU34" s="77">
        <v>936</v>
      </c>
      <c r="BV34" s="68">
        <v>15</v>
      </c>
      <c r="BW34" s="77">
        <v>132</v>
      </c>
      <c r="BX34" s="69">
        <v>107</v>
      </c>
      <c r="BY34" s="74">
        <v>1176</v>
      </c>
      <c r="BZ34" s="74"/>
      <c r="CA34" s="74"/>
      <c r="CB34" s="68">
        <v>21</v>
      </c>
      <c r="CC34" s="69">
        <v>36.5</v>
      </c>
      <c r="CD34" s="69">
        <v>1</v>
      </c>
      <c r="CE34" s="69">
        <v>35.5</v>
      </c>
      <c r="CF34" s="77">
        <v>297</v>
      </c>
      <c r="CG34" s="68">
        <v>86</v>
      </c>
      <c r="CH34" s="74">
        <v>8289</v>
      </c>
      <c r="CI34" s="74"/>
      <c r="CJ34" s="74"/>
      <c r="CK34" s="68">
        <v>92</v>
      </c>
      <c r="CL34" s="69">
        <v>197</v>
      </c>
      <c r="CM34" s="69">
        <v>7.5</v>
      </c>
      <c r="CN34" s="69">
        <v>189.5</v>
      </c>
      <c r="CO34" s="77">
        <v>2016</v>
      </c>
      <c r="CP34" s="68">
        <v>69</v>
      </c>
      <c r="CQ34" s="77">
        <v>15468</v>
      </c>
      <c r="CR34" s="68">
        <v>5</v>
      </c>
      <c r="CS34" s="69">
        <v>7.5</v>
      </c>
      <c r="CT34" s="69">
        <v>1</v>
      </c>
      <c r="CU34" s="69">
        <v>6.5</v>
      </c>
      <c r="CV34" s="77">
        <v>66</v>
      </c>
      <c r="CW34" s="68">
        <v>26</v>
      </c>
      <c r="CX34" s="69">
        <v>75</v>
      </c>
      <c r="CY34" s="69">
        <v>2</v>
      </c>
      <c r="CZ34" s="69">
        <v>73</v>
      </c>
      <c r="DA34" s="77">
        <v>1041</v>
      </c>
      <c r="DB34" s="68">
        <v>0</v>
      </c>
      <c r="DC34" s="69">
        <v>0</v>
      </c>
      <c r="DD34" s="69">
        <v>0</v>
      </c>
      <c r="DE34" s="69">
        <v>0</v>
      </c>
      <c r="DF34" s="77">
        <v>0</v>
      </c>
      <c r="DG34" s="68">
        <v>81</v>
      </c>
      <c r="DH34" s="69">
        <v>46.5</v>
      </c>
      <c r="DI34" s="93">
        <v>1.5</v>
      </c>
      <c r="DJ34" s="69">
        <v>45</v>
      </c>
      <c r="DK34" s="77">
        <v>2200</v>
      </c>
    </row>
    <row r="35" spans="1:115" ht="15.75" customHeight="1" x14ac:dyDescent="0.2">
      <c r="A35" s="1" t="s">
        <v>39</v>
      </c>
      <c r="B35" s="34" t="s">
        <v>12</v>
      </c>
      <c r="C35" s="80">
        <v>3</v>
      </c>
      <c r="D35" s="80">
        <v>2</v>
      </c>
      <c r="E35" s="80">
        <v>2</v>
      </c>
      <c r="F35" s="80">
        <v>0</v>
      </c>
      <c r="G35" s="80">
        <v>2</v>
      </c>
      <c r="H35" s="92">
        <v>11</v>
      </c>
      <c r="I35" s="98" t="s">
        <v>392</v>
      </c>
      <c r="J35" s="99">
        <v>11</v>
      </c>
      <c r="K35" s="80">
        <v>71</v>
      </c>
      <c r="L35" s="80">
        <v>174.5</v>
      </c>
      <c r="M35" s="80">
        <v>5.5</v>
      </c>
      <c r="N35" s="80">
        <v>169</v>
      </c>
      <c r="O35" s="92">
        <v>1914</v>
      </c>
      <c r="P35" s="98" t="s">
        <v>392</v>
      </c>
      <c r="Q35" s="81">
        <v>1914</v>
      </c>
      <c r="R35" s="80">
        <v>47</v>
      </c>
      <c r="S35" s="80">
        <v>57</v>
      </c>
      <c r="T35" s="80">
        <v>0</v>
      </c>
      <c r="U35" s="80">
        <v>57</v>
      </c>
      <c r="V35" s="92">
        <v>743</v>
      </c>
      <c r="W35" s="106" t="s">
        <v>392</v>
      </c>
      <c r="X35" s="108">
        <v>743</v>
      </c>
      <c r="Y35" s="79">
        <v>217</v>
      </c>
      <c r="Z35" s="80">
        <v>948.98</v>
      </c>
      <c r="AA35" s="80">
        <v>31.7</v>
      </c>
      <c r="AB35" s="80">
        <v>917.28000000119209</v>
      </c>
      <c r="AC35" s="81">
        <v>8525</v>
      </c>
      <c r="AD35" s="79">
        <v>1</v>
      </c>
      <c r="AE35" s="80">
        <v>1</v>
      </c>
      <c r="AF35" s="80">
        <v>0</v>
      </c>
      <c r="AG35" s="80">
        <v>1</v>
      </c>
      <c r="AH35" s="81">
        <v>5</v>
      </c>
      <c r="AI35" s="79">
        <v>64</v>
      </c>
      <c r="AJ35" s="80">
        <v>60.5</v>
      </c>
      <c r="AK35" s="80">
        <v>0</v>
      </c>
      <c r="AL35" s="80">
        <v>60.5</v>
      </c>
      <c r="AM35" s="81">
        <v>478</v>
      </c>
      <c r="AN35" s="79">
        <v>161</v>
      </c>
      <c r="AO35" s="80">
        <v>430.5</v>
      </c>
      <c r="AP35" s="80">
        <v>10.5</v>
      </c>
      <c r="AQ35" s="80">
        <v>420</v>
      </c>
      <c r="AR35" s="92">
        <v>5810</v>
      </c>
      <c r="AS35" s="106" t="s">
        <v>392</v>
      </c>
      <c r="AT35" s="81">
        <f>AR35</f>
        <v>5810</v>
      </c>
      <c r="AU35" s="79">
        <v>131</v>
      </c>
      <c r="AV35" s="80">
        <v>381.5</v>
      </c>
      <c r="AW35" s="80">
        <v>29.6</v>
      </c>
      <c r="AX35" s="80">
        <v>351.89999997615814</v>
      </c>
      <c r="AY35" s="81">
        <v>3794</v>
      </c>
      <c r="AZ35" s="79">
        <v>173</v>
      </c>
      <c r="BA35" s="80">
        <v>1025.3</v>
      </c>
      <c r="BB35" s="80">
        <v>49.5</v>
      </c>
      <c r="BC35" s="80">
        <v>975.80000001192093</v>
      </c>
      <c r="BD35" s="81">
        <v>14538</v>
      </c>
      <c r="BE35" s="79">
        <v>31</v>
      </c>
      <c r="BF35" s="80">
        <v>99.5</v>
      </c>
      <c r="BG35" s="80">
        <v>18.799999952316284</v>
      </c>
      <c r="BH35" s="80">
        <v>80.700000047683716</v>
      </c>
      <c r="BI35" s="92">
        <v>756</v>
      </c>
      <c r="BJ35" s="79">
        <v>3</v>
      </c>
      <c r="BK35" s="92">
        <v>9</v>
      </c>
      <c r="BL35" s="92">
        <v>3</v>
      </c>
      <c r="BM35" s="92">
        <v>6</v>
      </c>
      <c r="BN35" s="81">
        <v>57</v>
      </c>
      <c r="BO35" s="92">
        <v>94</v>
      </c>
      <c r="BP35" s="80">
        <v>937.5</v>
      </c>
      <c r="BQ35" s="80">
        <v>10</v>
      </c>
      <c r="BR35" s="80">
        <v>927.5</v>
      </c>
      <c r="BS35" s="81">
        <v>13783</v>
      </c>
      <c r="BT35" s="79">
        <v>43</v>
      </c>
      <c r="BU35" s="81">
        <v>1284</v>
      </c>
      <c r="BV35" s="79">
        <v>0</v>
      </c>
      <c r="BW35" s="81">
        <v>0</v>
      </c>
      <c r="BX35" s="80">
        <v>400</v>
      </c>
      <c r="BY35" s="92">
        <v>13507</v>
      </c>
      <c r="BZ35" s="118">
        <v>0</v>
      </c>
      <c r="CA35" s="92">
        <f>BY35</f>
        <v>13507</v>
      </c>
      <c r="CB35" s="79">
        <v>19</v>
      </c>
      <c r="CC35" s="80">
        <v>44</v>
      </c>
      <c r="CD35" s="80">
        <v>2</v>
      </c>
      <c r="CE35" s="80">
        <v>42</v>
      </c>
      <c r="CF35" s="81">
        <v>405</v>
      </c>
      <c r="CG35" s="79">
        <v>41</v>
      </c>
      <c r="CH35" s="92">
        <v>3001</v>
      </c>
      <c r="CI35" s="49">
        <v>0</v>
      </c>
      <c r="CJ35" s="92">
        <f>CH35</f>
        <v>3001</v>
      </c>
      <c r="CK35" s="79">
        <v>364</v>
      </c>
      <c r="CL35" s="80">
        <v>800.5</v>
      </c>
      <c r="CM35" s="80">
        <v>36</v>
      </c>
      <c r="CN35" s="80">
        <v>764.5</v>
      </c>
      <c r="CO35" s="81">
        <v>12390</v>
      </c>
      <c r="CP35" s="79">
        <v>25</v>
      </c>
      <c r="CQ35" s="81">
        <v>2530</v>
      </c>
      <c r="CR35" s="79">
        <v>5</v>
      </c>
      <c r="CS35" s="80">
        <v>3</v>
      </c>
      <c r="CT35" s="80">
        <v>0.5</v>
      </c>
      <c r="CU35" s="80">
        <v>2.5</v>
      </c>
      <c r="CV35" s="81">
        <v>38</v>
      </c>
      <c r="CW35" s="79">
        <v>151</v>
      </c>
      <c r="CX35" s="80">
        <v>515.5</v>
      </c>
      <c r="CY35" s="80">
        <v>28</v>
      </c>
      <c r="CZ35" s="80">
        <v>487.5</v>
      </c>
      <c r="DA35" s="81">
        <v>8314</v>
      </c>
      <c r="DB35" s="79">
        <v>0</v>
      </c>
      <c r="DC35" s="80">
        <v>0</v>
      </c>
      <c r="DD35" s="80">
        <v>0</v>
      </c>
      <c r="DE35" s="80">
        <v>0</v>
      </c>
      <c r="DF35" s="81">
        <v>0</v>
      </c>
      <c r="DG35" s="79">
        <v>92</v>
      </c>
      <c r="DH35" s="80">
        <v>180</v>
      </c>
      <c r="DI35" s="80">
        <v>8.6000000238418579</v>
      </c>
      <c r="DJ35" s="80">
        <v>171.39999997615814</v>
      </c>
      <c r="DK35" s="81">
        <v>4091</v>
      </c>
    </row>
    <row r="36" spans="1:115" ht="15.75" customHeight="1" x14ac:dyDescent="0.2">
      <c r="B36" s="8" t="s">
        <v>40</v>
      </c>
      <c r="C36" s="89">
        <v>1</v>
      </c>
      <c r="D36" s="90">
        <v>0.5</v>
      </c>
      <c r="E36" s="90">
        <v>0.5</v>
      </c>
      <c r="F36" s="90">
        <v>0</v>
      </c>
      <c r="G36" s="90">
        <v>0.5</v>
      </c>
      <c r="H36" s="96">
        <v>3</v>
      </c>
      <c r="I36" s="100"/>
      <c r="J36" s="101"/>
      <c r="K36" s="90">
        <v>34</v>
      </c>
      <c r="L36" s="90">
        <v>55</v>
      </c>
      <c r="M36" s="90">
        <v>0</v>
      </c>
      <c r="N36" s="90">
        <v>55</v>
      </c>
      <c r="O36" s="96">
        <v>569</v>
      </c>
      <c r="P36" s="96"/>
      <c r="Q36" s="91"/>
      <c r="R36" s="69">
        <v>23</v>
      </c>
      <c r="S36" s="69">
        <v>13</v>
      </c>
      <c r="T36" s="69">
        <v>0</v>
      </c>
      <c r="U36" s="69">
        <v>13</v>
      </c>
      <c r="V36" s="74">
        <v>218</v>
      </c>
      <c r="W36" s="74"/>
      <c r="X36" s="109"/>
      <c r="Y36" s="68">
        <v>72</v>
      </c>
      <c r="Z36" s="69">
        <v>605.48</v>
      </c>
      <c r="AA36" s="69">
        <v>1</v>
      </c>
      <c r="AB36" s="69">
        <v>604.48000001907349</v>
      </c>
      <c r="AC36" s="77">
        <v>5598</v>
      </c>
      <c r="AD36" s="68">
        <v>0</v>
      </c>
      <c r="AE36" s="69">
        <v>0</v>
      </c>
      <c r="AF36" s="69">
        <v>0</v>
      </c>
      <c r="AG36" s="69">
        <v>0</v>
      </c>
      <c r="AH36" s="77">
        <v>0</v>
      </c>
      <c r="AI36" s="68">
        <v>31</v>
      </c>
      <c r="AJ36" s="69">
        <v>17</v>
      </c>
      <c r="AK36" s="69">
        <v>0</v>
      </c>
      <c r="AL36" s="69">
        <v>17</v>
      </c>
      <c r="AM36" s="77">
        <v>189</v>
      </c>
      <c r="AN36" s="68">
        <v>36</v>
      </c>
      <c r="AO36" s="69">
        <v>108</v>
      </c>
      <c r="AP36" s="69">
        <v>0</v>
      </c>
      <c r="AQ36" s="69">
        <v>108</v>
      </c>
      <c r="AR36" s="74">
        <v>1572</v>
      </c>
      <c r="AS36" s="74"/>
      <c r="AT36" s="74"/>
      <c r="AU36" s="68">
        <v>19</v>
      </c>
      <c r="AV36" s="69">
        <v>10.5</v>
      </c>
      <c r="AW36" s="69">
        <v>0</v>
      </c>
      <c r="AX36" s="69">
        <v>10.5</v>
      </c>
      <c r="AY36" s="77">
        <v>178</v>
      </c>
      <c r="AZ36" s="68">
        <v>70</v>
      </c>
      <c r="BA36" s="69">
        <v>691.8</v>
      </c>
      <c r="BB36" s="69">
        <v>5</v>
      </c>
      <c r="BC36" s="69">
        <v>686.80000001192093</v>
      </c>
      <c r="BD36" s="77">
        <v>11649</v>
      </c>
      <c r="BE36" s="68">
        <v>11</v>
      </c>
      <c r="BF36" s="69">
        <v>51.5</v>
      </c>
      <c r="BG36" s="69">
        <v>0</v>
      </c>
      <c r="BH36" s="69">
        <v>51.5</v>
      </c>
      <c r="BI36" s="74">
        <v>514</v>
      </c>
      <c r="BJ36" s="68">
        <v>1</v>
      </c>
      <c r="BK36" s="74">
        <v>5</v>
      </c>
      <c r="BL36" s="74">
        <v>0</v>
      </c>
      <c r="BM36" s="74">
        <v>5</v>
      </c>
      <c r="BN36" s="77">
        <v>50</v>
      </c>
      <c r="BO36" s="74">
        <v>54</v>
      </c>
      <c r="BP36" s="69">
        <v>383</v>
      </c>
      <c r="BQ36" s="69">
        <v>0</v>
      </c>
      <c r="BR36" s="69">
        <v>383</v>
      </c>
      <c r="BS36" s="77">
        <v>7673</v>
      </c>
      <c r="BT36" s="68">
        <v>24</v>
      </c>
      <c r="BU36" s="77">
        <v>806</v>
      </c>
      <c r="BV36" s="68">
        <v>0</v>
      </c>
      <c r="BW36" s="77">
        <v>0</v>
      </c>
      <c r="BX36" s="69">
        <v>44</v>
      </c>
      <c r="BY36" s="74">
        <v>868</v>
      </c>
      <c r="BZ36" s="74"/>
      <c r="CA36" s="74"/>
      <c r="CB36" s="68">
        <v>7</v>
      </c>
      <c r="CC36" s="69">
        <v>16.5</v>
      </c>
      <c r="CD36" s="69">
        <v>0</v>
      </c>
      <c r="CE36" s="69">
        <v>16.5</v>
      </c>
      <c r="CF36" s="77">
        <v>140</v>
      </c>
      <c r="CG36" s="68">
        <v>21</v>
      </c>
      <c r="CH36" s="74">
        <v>510</v>
      </c>
      <c r="CI36" s="74"/>
      <c r="CJ36" s="74"/>
      <c r="CK36" s="68">
        <v>39</v>
      </c>
      <c r="CL36" s="69">
        <v>162</v>
      </c>
      <c r="CM36" s="69">
        <v>0</v>
      </c>
      <c r="CN36" s="69">
        <v>162</v>
      </c>
      <c r="CO36" s="77">
        <v>2388</v>
      </c>
      <c r="CP36" s="68">
        <v>20</v>
      </c>
      <c r="CQ36" s="77">
        <v>1810</v>
      </c>
      <c r="CR36" s="68">
        <v>3</v>
      </c>
      <c r="CS36" s="69">
        <v>1.5</v>
      </c>
      <c r="CT36" s="69">
        <v>0</v>
      </c>
      <c r="CU36" s="69">
        <v>1.5</v>
      </c>
      <c r="CV36" s="77">
        <v>30</v>
      </c>
      <c r="CW36" s="68">
        <v>31</v>
      </c>
      <c r="CX36" s="69">
        <v>104</v>
      </c>
      <c r="CY36" s="69">
        <v>0</v>
      </c>
      <c r="CZ36" s="69">
        <v>104</v>
      </c>
      <c r="DA36" s="77">
        <v>2193</v>
      </c>
      <c r="DB36" s="68">
        <v>0</v>
      </c>
      <c r="DC36" s="69">
        <v>0</v>
      </c>
      <c r="DD36" s="69">
        <v>0</v>
      </c>
      <c r="DE36" s="69">
        <v>0</v>
      </c>
      <c r="DF36" s="77">
        <v>0</v>
      </c>
      <c r="DG36" s="68">
        <v>41</v>
      </c>
      <c r="DH36" s="69">
        <v>78.5</v>
      </c>
      <c r="DI36" s="93">
        <v>0</v>
      </c>
      <c r="DJ36" s="69">
        <v>78.5</v>
      </c>
      <c r="DK36" s="77">
        <v>1897</v>
      </c>
    </row>
    <row r="37" spans="1:115" ht="15.75" customHeight="1" x14ac:dyDescent="0.2">
      <c r="B37" s="8" t="s">
        <v>41</v>
      </c>
      <c r="C37" s="89">
        <v>1</v>
      </c>
      <c r="D37" s="90">
        <v>1</v>
      </c>
      <c r="E37" s="90">
        <v>1</v>
      </c>
      <c r="F37" s="90">
        <v>0</v>
      </c>
      <c r="G37" s="90">
        <v>1</v>
      </c>
      <c r="H37" s="96">
        <v>5</v>
      </c>
      <c r="I37" s="100"/>
      <c r="J37" s="101"/>
      <c r="K37" s="90">
        <v>29</v>
      </c>
      <c r="L37" s="90">
        <v>102</v>
      </c>
      <c r="M37" s="90">
        <v>1</v>
      </c>
      <c r="N37" s="90">
        <v>101</v>
      </c>
      <c r="O37" s="96">
        <v>1245</v>
      </c>
      <c r="P37" s="96"/>
      <c r="Q37" s="91"/>
      <c r="R37" s="69">
        <v>21</v>
      </c>
      <c r="S37" s="69">
        <v>41.5</v>
      </c>
      <c r="T37" s="69">
        <v>0</v>
      </c>
      <c r="U37" s="69">
        <v>41.5</v>
      </c>
      <c r="V37" s="74">
        <v>505</v>
      </c>
      <c r="W37" s="74"/>
      <c r="X37" s="109"/>
      <c r="Y37" s="68">
        <v>28</v>
      </c>
      <c r="Z37" s="69">
        <v>129</v>
      </c>
      <c r="AA37" s="69">
        <v>7</v>
      </c>
      <c r="AB37" s="69">
        <v>122</v>
      </c>
      <c r="AC37" s="77">
        <v>1235</v>
      </c>
      <c r="AD37" s="68">
        <v>0</v>
      </c>
      <c r="AE37" s="69">
        <v>0</v>
      </c>
      <c r="AF37" s="69">
        <v>0</v>
      </c>
      <c r="AG37" s="69">
        <v>0</v>
      </c>
      <c r="AH37" s="77">
        <v>0</v>
      </c>
      <c r="AI37" s="68">
        <v>29</v>
      </c>
      <c r="AJ37" s="69">
        <v>41</v>
      </c>
      <c r="AK37" s="69">
        <v>0</v>
      </c>
      <c r="AL37" s="69">
        <v>41</v>
      </c>
      <c r="AM37" s="77">
        <v>271</v>
      </c>
      <c r="AN37" s="68">
        <v>33</v>
      </c>
      <c r="AO37" s="69">
        <v>199</v>
      </c>
      <c r="AP37" s="69">
        <v>2</v>
      </c>
      <c r="AQ37" s="69">
        <v>197</v>
      </c>
      <c r="AR37" s="74">
        <v>2430</v>
      </c>
      <c r="AS37" s="74"/>
      <c r="AT37" s="74"/>
      <c r="AU37" s="68">
        <v>18</v>
      </c>
      <c r="AV37" s="69">
        <v>184</v>
      </c>
      <c r="AW37" s="69">
        <v>0.5</v>
      </c>
      <c r="AX37" s="69">
        <v>183.5</v>
      </c>
      <c r="AY37" s="77">
        <v>2030</v>
      </c>
      <c r="AZ37" s="68">
        <v>29</v>
      </c>
      <c r="BA37" s="69">
        <v>147</v>
      </c>
      <c r="BB37" s="69">
        <v>4</v>
      </c>
      <c r="BC37" s="69">
        <v>143</v>
      </c>
      <c r="BD37" s="77">
        <v>1440</v>
      </c>
      <c r="BE37" s="68">
        <v>2</v>
      </c>
      <c r="BF37" s="69">
        <v>8</v>
      </c>
      <c r="BG37" s="69">
        <v>0</v>
      </c>
      <c r="BH37" s="69">
        <v>8</v>
      </c>
      <c r="BI37" s="74">
        <v>100</v>
      </c>
      <c r="BJ37" s="68">
        <v>1</v>
      </c>
      <c r="BK37" s="74">
        <v>1</v>
      </c>
      <c r="BL37" s="74">
        <v>1</v>
      </c>
      <c r="BM37" s="74">
        <v>0</v>
      </c>
      <c r="BN37" s="77">
        <v>0</v>
      </c>
      <c r="BO37" s="74">
        <v>35</v>
      </c>
      <c r="BP37" s="69">
        <v>551</v>
      </c>
      <c r="BQ37" s="69">
        <v>10</v>
      </c>
      <c r="BR37" s="69">
        <v>541</v>
      </c>
      <c r="BS37" s="77">
        <v>5990</v>
      </c>
      <c r="BT37" s="68">
        <v>18</v>
      </c>
      <c r="BU37" s="77">
        <v>477</v>
      </c>
      <c r="BV37" s="68">
        <v>0</v>
      </c>
      <c r="BW37" s="77">
        <v>0</v>
      </c>
      <c r="BX37" s="69">
        <v>33</v>
      </c>
      <c r="BY37" s="74">
        <v>2380</v>
      </c>
      <c r="BZ37" s="74"/>
      <c r="CA37" s="74"/>
      <c r="CB37" s="68">
        <v>12</v>
      </c>
      <c r="CC37" s="69">
        <v>27.5</v>
      </c>
      <c r="CD37" s="69">
        <v>2</v>
      </c>
      <c r="CE37" s="69">
        <v>25.5</v>
      </c>
      <c r="CF37" s="77">
        <v>265</v>
      </c>
      <c r="CG37" s="68">
        <v>20</v>
      </c>
      <c r="CH37" s="74">
        <v>2491</v>
      </c>
      <c r="CI37" s="74"/>
      <c r="CJ37" s="74"/>
      <c r="CK37" s="68">
        <v>28</v>
      </c>
      <c r="CL37" s="69">
        <v>167</v>
      </c>
      <c r="CM37" s="69">
        <v>0</v>
      </c>
      <c r="CN37" s="69">
        <v>167</v>
      </c>
      <c r="CO37" s="77">
        <v>2480</v>
      </c>
      <c r="CP37" s="68">
        <v>5</v>
      </c>
      <c r="CQ37" s="77">
        <v>720</v>
      </c>
      <c r="CR37" s="68">
        <v>1</v>
      </c>
      <c r="CS37" s="69">
        <v>0.5</v>
      </c>
      <c r="CT37" s="69">
        <v>0</v>
      </c>
      <c r="CU37" s="69">
        <v>0.5</v>
      </c>
      <c r="CV37" s="77">
        <v>5</v>
      </c>
      <c r="CW37" s="68">
        <v>26</v>
      </c>
      <c r="CX37" s="69">
        <v>120</v>
      </c>
      <c r="CY37" s="69">
        <v>0</v>
      </c>
      <c r="CZ37" s="69">
        <v>120</v>
      </c>
      <c r="DA37" s="77">
        <v>1760</v>
      </c>
      <c r="DB37" s="68">
        <v>0</v>
      </c>
      <c r="DC37" s="69">
        <v>0</v>
      </c>
      <c r="DD37" s="69">
        <v>0</v>
      </c>
      <c r="DE37" s="69">
        <v>0</v>
      </c>
      <c r="DF37" s="77">
        <v>0</v>
      </c>
      <c r="DG37" s="68">
        <v>34</v>
      </c>
      <c r="DH37" s="69">
        <v>72</v>
      </c>
      <c r="DI37" s="93">
        <v>0</v>
      </c>
      <c r="DJ37" s="69">
        <v>72</v>
      </c>
      <c r="DK37" s="77">
        <v>2000</v>
      </c>
    </row>
    <row r="38" spans="1:115" ht="15.75" customHeight="1" x14ac:dyDescent="0.2">
      <c r="B38" s="8" t="s">
        <v>42</v>
      </c>
      <c r="C38" s="89">
        <v>1</v>
      </c>
      <c r="D38" s="90">
        <v>0.5</v>
      </c>
      <c r="E38" s="90">
        <v>0.5</v>
      </c>
      <c r="F38" s="90">
        <v>0</v>
      </c>
      <c r="G38" s="90">
        <v>0.5</v>
      </c>
      <c r="H38" s="96">
        <v>3</v>
      </c>
      <c r="I38" s="100"/>
      <c r="J38" s="101"/>
      <c r="K38" s="90">
        <v>6</v>
      </c>
      <c r="L38" s="90">
        <v>16</v>
      </c>
      <c r="M38" s="90">
        <v>4.5</v>
      </c>
      <c r="N38" s="90">
        <v>11.5</v>
      </c>
      <c r="O38" s="96">
        <v>85</v>
      </c>
      <c r="P38" s="96"/>
      <c r="Q38" s="91"/>
      <c r="R38" s="69">
        <v>2</v>
      </c>
      <c r="S38" s="69">
        <v>2</v>
      </c>
      <c r="T38" s="69">
        <v>0</v>
      </c>
      <c r="U38" s="69">
        <v>2</v>
      </c>
      <c r="V38" s="74">
        <v>17</v>
      </c>
      <c r="W38" s="74"/>
      <c r="X38" s="109"/>
      <c r="Y38" s="68">
        <v>115</v>
      </c>
      <c r="Z38" s="69">
        <v>213.5</v>
      </c>
      <c r="AA38" s="69">
        <v>23.7</v>
      </c>
      <c r="AB38" s="69">
        <v>189.79999998211861</v>
      </c>
      <c r="AC38" s="77">
        <v>1686</v>
      </c>
      <c r="AD38" s="68">
        <v>1</v>
      </c>
      <c r="AE38" s="69">
        <v>1</v>
      </c>
      <c r="AF38" s="69">
        <v>0</v>
      </c>
      <c r="AG38" s="69">
        <v>1</v>
      </c>
      <c r="AH38" s="77">
        <v>5</v>
      </c>
      <c r="AI38" s="68">
        <v>1</v>
      </c>
      <c r="AJ38" s="69">
        <v>1</v>
      </c>
      <c r="AK38" s="69">
        <v>0</v>
      </c>
      <c r="AL38" s="69">
        <v>1</v>
      </c>
      <c r="AM38" s="77">
        <v>5</v>
      </c>
      <c r="AN38" s="68">
        <v>89</v>
      </c>
      <c r="AO38" s="69">
        <v>121.5</v>
      </c>
      <c r="AP38" s="69">
        <v>8</v>
      </c>
      <c r="AQ38" s="69">
        <v>113.5</v>
      </c>
      <c r="AR38" s="74">
        <v>1785</v>
      </c>
      <c r="AS38" s="74"/>
      <c r="AT38" s="74"/>
      <c r="AU38" s="68">
        <v>94</v>
      </c>
      <c r="AV38" s="69">
        <v>187</v>
      </c>
      <c r="AW38" s="69">
        <v>29.1</v>
      </c>
      <c r="AX38" s="69">
        <v>157.89999997615814</v>
      </c>
      <c r="AY38" s="77">
        <v>1586</v>
      </c>
      <c r="AZ38" s="68">
        <v>69</v>
      </c>
      <c r="BA38" s="69">
        <v>183</v>
      </c>
      <c r="BB38" s="69">
        <v>40.5</v>
      </c>
      <c r="BC38" s="69">
        <v>142.5</v>
      </c>
      <c r="BD38" s="77">
        <v>1407</v>
      </c>
      <c r="BE38" s="68">
        <v>16</v>
      </c>
      <c r="BF38" s="69">
        <v>38</v>
      </c>
      <c r="BG38" s="69">
        <v>18.299999952316284</v>
      </c>
      <c r="BH38" s="69">
        <v>19.700000047683716</v>
      </c>
      <c r="BI38" s="74">
        <v>127</v>
      </c>
      <c r="BJ38" s="68">
        <v>1</v>
      </c>
      <c r="BK38" s="74">
        <v>3</v>
      </c>
      <c r="BL38" s="74">
        <v>2</v>
      </c>
      <c r="BM38" s="74">
        <v>1</v>
      </c>
      <c r="BN38" s="77">
        <v>7</v>
      </c>
      <c r="BO38" s="74">
        <v>0</v>
      </c>
      <c r="BP38" s="69">
        <v>0</v>
      </c>
      <c r="BQ38" s="69">
        <v>0</v>
      </c>
      <c r="BR38" s="69">
        <v>0</v>
      </c>
      <c r="BS38" s="77">
        <v>0</v>
      </c>
      <c r="BT38" s="68">
        <v>0</v>
      </c>
      <c r="BU38" s="77">
        <v>0</v>
      </c>
      <c r="BV38" s="68">
        <v>0</v>
      </c>
      <c r="BW38" s="77">
        <v>0</v>
      </c>
      <c r="BX38" s="69">
        <v>259</v>
      </c>
      <c r="BY38" s="74">
        <v>8502</v>
      </c>
      <c r="BZ38" s="74"/>
      <c r="CA38" s="74"/>
      <c r="CB38" s="68">
        <v>0</v>
      </c>
      <c r="CC38" s="69">
        <v>0</v>
      </c>
      <c r="CD38" s="69">
        <v>0</v>
      </c>
      <c r="CE38" s="69">
        <v>0</v>
      </c>
      <c r="CF38" s="77">
        <v>0</v>
      </c>
      <c r="CG38" s="68">
        <v>0</v>
      </c>
      <c r="CH38" s="74">
        <v>0</v>
      </c>
      <c r="CI38" s="74"/>
      <c r="CJ38" s="74"/>
      <c r="CK38" s="68">
        <v>223</v>
      </c>
      <c r="CL38" s="69">
        <v>363</v>
      </c>
      <c r="CM38" s="69">
        <v>36</v>
      </c>
      <c r="CN38" s="69">
        <v>327</v>
      </c>
      <c r="CO38" s="77">
        <v>4899</v>
      </c>
      <c r="CP38" s="68">
        <v>0</v>
      </c>
      <c r="CQ38" s="77">
        <v>0</v>
      </c>
      <c r="CR38" s="68">
        <v>1</v>
      </c>
      <c r="CS38" s="69">
        <v>1</v>
      </c>
      <c r="CT38" s="69">
        <v>0.5</v>
      </c>
      <c r="CU38" s="69">
        <v>0.5</v>
      </c>
      <c r="CV38" s="77">
        <v>3</v>
      </c>
      <c r="CW38" s="68">
        <v>88</v>
      </c>
      <c r="CX38" s="69">
        <v>255</v>
      </c>
      <c r="CY38" s="69">
        <v>28</v>
      </c>
      <c r="CZ38" s="69">
        <v>227</v>
      </c>
      <c r="DA38" s="77">
        <v>2551</v>
      </c>
      <c r="DB38" s="68">
        <v>0</v>
      </c>
      <c r="DC38" s="69">
        <v>0</v>
      </c>
      <c r="DD38" s="69">
        <v>0</v>
      </c>
      <c r="DE38" s="69">
        <v>0</v>
      </c>
      <c r="DF38" s="77">
        <v>0</v>
      </c>
      <c r="DG38" s="68">
        <v>16</v>
      </c>
      <c r="DH38" s="69">
        <v>29</v>
      </c>
      <c r="DI38" s="93">
        <v>8.6000000238418579</v>
      </c>
      <c r="DJ38" s="69">
        <v>20.399999976158142</v>
      </c>
      <c r="DK38" s="77">
        <v>189</v>
      </c>
    </row>
    <row r="39" spans="1:115" ht="15.75" customHeight="1" x14ac:dyDescent="0.2">
      <c r="B39" s="8" t="s">
        <v>43</v>
      </c>
      <c r="C39" s="89">
        <v>0</v>
      </c>
      <c r="D39" s="90">
        <v>0</v>
      </c>
      <c r="E39" s="90">
        <v>0</v>
      </c>
      <c r="F39" s="90">
        <v>0</v>
      </c>
      <c r="G39" s="90">
        <v>0</v>
      </c>
      <c r="H39" s="96">
        <v>0</v>
      </c>
      <c r="I39" s="100"/>
      <c r="J39" s="101"/>
      <c r="K39" s="90">
        <v>2</v>
      </c>
      <c r="L39" s="90">
        <v>1.5</v>
      </c>
      <c r="M39" s="90">
        <v>0</v>
      </c>
      <c r="N39" s="90">
        <v>1.5</v>
      </c>
      <c r="O39" s="96">
        <v>15</v>
      </c>
      <c r="P39" s="96"/>
      <c r="Q39" s="91"/>
      <c r="R39" s="69">
        <v>1</v>
      </c>
      <c r="S39" s="69">
        <v>0.5</v>
      </c>
      <c r="T39" s="69">
        <v>0</v>
      </c>
      <c r="U39" s="69">
        <v>0.5</v>
      </c>
      <c r="V39" s="74">
        <v>3</v>
      </c>
      <c r="W39" s="74"/>
      <c r="X39" s="109"/>
      <c r="Y39" s="68">
        <v>2</v>
      </c>
      <c r="Z39" s="69">
        <v>1</v>
      </c>
      <c r="AA39" s="69">
        <v>0</v>
      </c>
      <c r="AB39" s="69">
        <v>1</v>
      </c>
      <c r="AC39" s="77">
        <v>6</v>
      </c>
      <c r="AD39" s="68">
        <v>0</v>
      </c>
      <c r="AE39" s="69">
        <v>0</v>
      </c>
      <c r="AF39" s="69">
        <v>0</v>
      </c>
      <c r="AG39" s="69">
        <v>0</v>
      </c>
      <c r="AH39" s="77">
        <v>0</v>
      </c>
      <c r="AI39" s="68">
        <v>3</v>
      </c>
      <c r="AJ39" s="69">
        <v>1.5</v>
      </c>
      <c r="AK39" s="69">
        <v>0</v>
      </c>
      <c r="AL39" s="69">
        <v>1.5</v>
      </c>
      <c r="AM39" s="77">
        <v>13</v>
      </c>
      <c r="AN39" s="68">
        <v>3</v>
      </c>
      <c r="AO39" s="69">
        <v>2</v>
      </c>
      <c r="AP39" s="69">
        <v>0.5</v>
      </c>
      <c r="AQ39" s="69">
        <v>1.5</v>
      </c>
      <c r="AR39" s="74">
        <v>23</v>
      </c>
      <c r="AS39" s="74"/>
      <c r="AT39" s="74"/>
      <c r="AU39" s="68">
        <v>0</v>
      </c>
      <c r="AV39" s="69">
        <v>0</v>
      </c>
      <c r="AW39" s="69">
        <v>0</v>
      </c>
      <c r="AX39" s="69">
        <v>0</v>
      </c>
      <c r="AY39" s="77">
        <v>0</v>
      </c>
      <c r="AZ39" s="68">
        <v>5</v>
      </c>
      <c r="BA39" s="69">
        <v>3.5</v>
      </c>
      <c r="BB39" s="69">
        <v>0</v>
      </c>
      <c r="BC39" s="69">
        <v>3.5</v>
      </c>
      <c r="BD39" s="77">
        <v>42</v>
      </c>
      <c r="BE39" s="68">
        <v>2</v>
      </c>
      <c r="BF39" s="69">
        <v>2</v>
      </c>
      <c r="BG39" s="69">
        <v>0.5</v>
      </c>
      <c r="BH39" s="69">
        <v>1.5</v>
      </c>
      <c r="BI39" s="74">
        <v>15</v>
      </c>
      <c r="BJ39" s="68">
        <v>0</v>
      </c>
      <c r="BK39" s="74">
        <v>0</v>
      </c>
      <c r="BL39" s="74">
        <v>0</v>
      </c>
      <c r="BM39" s="74">
        <v>0</v>
      </c>
      <c r="BN39" s="77">
        <v>0</v>
      </c>
      <c r="BO39" s="74">
        <v>5</v>
      </c>
      <c r="BP39" s="69">
        <v>3.5</v>
      </c>
      <c r="BQ39" s="69">
        <v>0</v>
      </c>
      <c r="BR39" s="69">
        <v>3.5</v>
      </c>
      <c r="BS39" s="77">
        <v>120</v>
      </c>
      <c r="BT39" s="68">
        <v>1</v>
      </c>
      <c r="BU39" s="77">
        <v>1</v>
      </c>
      <c r="BV39" s="68">
        <v>0</v>
      </c>
      <c r="BW39" s="77">
        <v>0</v>
      </c>
      <c r="BX39" s="69">
        <v>64</v>
      </c>
      <c r="BY39" s="74">
        <v>1757</v>
      </c>
      <c r="BZ39" s="74"/>
      <c r="CA39" s="74"/>
      <c r="CB39" s="68">
        <v>0</v>
      </c>
      <c r="CC39" s="69">
        <v>0</v>
      </c>
      <c r="CD39" s="69">
        <v>0</v>
      </c>
      <c r="CE39" s="69">
        <v>0</v>
      </c>
      <c r="CF39" s="77">
        <v>0</v>
      </c>
      <c r="CG39" s="68">
        <v>0</v>
      </c>
      <c r="CH39" s="74">
        <v>0</v>
      </c>
      <c r="CI39" s="74"/>
      <c r="CJ39" s="74"/>
      <c r="CK39" s="68">
        <v>74</v>
      </c>
      <c r="CL39" s="69">
        <v>108.5</v>
      </c>
      <c r="CM39" s="69">
        <v>0</v>
      </c>
      <c r="CN39" s="69">
        <v>108.5</v>
      </c>
      <c r="CO39" s="77">
        <v>2623</v>
      </c>
      <c r="CP39" s="68">
        <v>0</v>
      </c>
      <c r="CQ39" s="77">
        <v>0</v>
      </c>
      <c r="CR39" s="68">
        <v>0</v>
      </c>
      <c r="CS39" s="69">
        <v>0</v>
      </c>
      <c r="CT39" s="69">
        <v>0</v>
      </c>
      <c r="CU39" s="69">
        <v>0</v>
      </c>
      <c r="CV39" s="77">
        <v>0</v>
      </c>
      <c r="CW39" s="68">
        <v>6</v>
      </c>
      <c r="CX39" s="69">
        <v>36.5</v>
      </c>
      <c r="CY39" s="69">
        <v>0</v>
      </c>
      <c r="CZ39" s="69">
        <v>36.5</v>
      </c>
      <c r="DA39" s="77">
        <v>1810</v>
      </c>
      <c r="DB39" s="68">
        <v>0</v>
      </c>
      <c r="DC39" s="69">
        <v>0</v>
      </c>
      <c r="DD39" s="69">
        <v>0</v>
      </c>
      <c r="DE39" s="69">
        <v>0</v>
      </c>
      <c r="DF39" s="77">
        <v>0</v>
      </c>
      <c r="DG39" s="68">
        <v>1</v>
      </c>
      <c r="DH39" s="69">
        <v>0.5</v>
      </c>
      <c r="DI39" s="93">
        <v>0</v>
      </c>
      <c r="DJ39" s="69">
        <v>0.5</v>
      </c>
      <c r="DK39" s="77">
        <v>5</v>
      </c>
    </row>
    <row r="40" spans="1:115" ht="15.75" customHeight="1" x14ac:dyDescent="0.2">
      <c r="A40" s="1" t="s">
        <v>44</v>
      </c>
      <c r="B40" s="34" t="s">
        <v>12</v>
      </c>
      <c r="C40" s="80">
        <v>12</v>
      </c>
      <c r="D40" s="80">
        <v>35.200000000000003</v>
      </c>
      <c r="E40" s="80">
        <v>32.200000000000003</v>
      </c>
      <c r="F40" s="80">
        <v>0</v>
      </c>
      <c r="G40" s="80">
        <v>32.200000002980232</v>
      </c>
      <c r="H40" s="92">
        <v>413</v>
      </c>
      <c r="I40" s="98" t="s">
        <v>392</v>
      </c>
      <c r="J40" s="99">
        <v>413</v>
      </c>
      <c r="K40" s="80">
        <v>465</v>
      </c>
      <c r="L40" s="80">
        <v>1788.9</v>
      </c>
      <c r="M40" s="80">
        <v>232.72</v>
      </c>
      <c r="N40" s="80">
        <v>1556.1800000369549</v>
      </c>
      <c r="O40" s="92">
        <v>13063</v>
      </c>
      <c r="P40" s="98" t="s">
        <v>392</v>
      </c>
      <c r="Q40" s="81">
        <v>13063</v>
      </c>
      <c r="R40" s="80">
        <v>35</v>
      </c>
      <c r="S40" s="80">
        <v>81</v>
      </c>
      <c r="T40" s="80">
        <v>11.8</v>
      </c>
      <c r="U40" s="80">
        <v>69.200000077486038</v>
      </c>
      <c r="V40" s="92">
        <v>596</v>
      </c>
      <c r="W40" s="106" t="s">
        <v>392</v>
      </c>
      <c r="X40" s="108">
        <v>596</v>
      </c>
      <c r="Y40" s="79">
        <v>197</v>
      </c>
      <c r="Z40" s="80">
        <v>474.5</v>
      </c>
      <c r="AA40" s="80">
        <v>61.8</v>
      </c>
      <c r="AB40" s="80">
        <v>412.69999952614307</v>
      </c>
      <c r="AC40" s="81">
        <v>4226</v>
      </c>
      <c r="AD40" s="79">
        <v>86</v>
      </c>
      <c r="AE40" s="80">
        <v>147.1</v>
      </c>
      <c r="AF40" s="80">
        <v>5.4</v>
      </c>
      <c r="AG40" s="80">
        <v>141.70000029355288</v>
      </c>
      <c r="AH40" s="81">
        <v>1036</v>
      </c>
      <c r="AI40" s="79">
        <v>61</v>
      </c>
      <c r="AJ40" s="80">
        <v>66.8</v>
      </c>
      <c r="AK40" s="80">
        <v>0.1</v>
      </c>
      <c r="AL40" s="80">
        <v>66.700000055134296</v>
      </c>
      <c r="AM40" s="81">
        <v>536</v>
      </c>
      <c r="AN40" s="79">
        <v>391</v>
      </c>
      <c r="AO40" s="80">
        <v>2717.55</v>
      </c>
      <c r="AP40" s="80">
        <v>539.4</v>
      </c>
      <c r="AQ40" s="80">
        <v>2178.1499995142221</v>
      </c>
      <c r="AR40" s="92">
        <v>53158</v>
      </c>
      <c r="AS40" s="106" t="s">
        <v>392</v>
      </c>
      <c r="AT40" s="81">
        <f>AR40</f>
        <v>53158</v>
      </c>
      <c r="AU40" s="79">
        <v>481</v>
      </c>
      <c r="AV40" s="80">
        <v>15304.5</v>
      </c>
      <c r="AW40" s="80">
        <v>2738.4</v>
      </c>
      <c r="AX40" s="80">
        <v>12566.0999969244</v>
      </c>
      <c r="AY40" s="81">
        <v>400663</v>
      </c>
      <c r="AZ40" s="79">
        <v>172</v>
      </c>
      <c r="BA40" s="80">
        <v>487.6</v>
      </c>
      <c r="BB40" s="80">
        <v>106.6</v>
      </c>
      <c r="BC40" s="80">
        <v>380.99999988079071</v>
      </c>
      <c r="BD40" s="81">
        <v>4376</v>
      </c>
      <c r="BE40" s="79">
        <v>55</v>
      </c>
      <c r="BF40" s="80">
        <v>203.5</v>
      </c>
      <c r="BG40" s="80">
        <v>43.100000008940697</v>
      </c>
      <c r="BH40" s="80">
        <v>160.40000003576279</v>
      </c>
      <c r="BI40" s="92">
        <v>1198</v>
      </c>
      <c r="BJ40" s="79">
        <v>186</v>
      </c>
      <c r="BK40" s="92">
        <v>1256.8999999761581</v>
      </c>
      <c r="BL40" s="92">
        <v>239.2200000397861</v>
      </c>
      <c r="BM40" s="92">
        <v>1017.6799993515015</v>
      </c>
      <c r="BN40" s="81">
        <v>8389</v>
      </c>
      <c r="BO40" s="92">
        <v>483</v>
      </c>
      <c r="BP40" s="80">
        <v>2331.3300000112504</v>
      </c>
      <c r="BQ40" s="80">
        <v>329.72000005468726</v>
      </c>
      <c r="BR40" s="80">
        <v>2001.6100000180304</v>
      </c>
      <c r="BS40" s="81">
        <v>33850</v>
      </c>
      <c r="BT40" s="79">
        <v>336</v>
      </c>
      <c r="BU40" s="81">
        <v>9395</v>
      </c>
      <c r="BV40" s="79">
        <v>2</v>
      </c>
      <c r="BW40" s="81">
        <v>20</v>
      </c>
      <c r="BX40" s="80">
        <v>604</v>
      </c>
      <c r="BY40" s="92">
        <v>27036</v>
      </c>
      <c r="BZ40" s="118">
        <v>0</v>
      </c>
      <c r="CA40" s="92">
        <f>BY40</f>
        <v>27036</v>
      </c>
      <c r="CB40" s="79">
        <v>163</v>
      </c>
      <c r="CC40" s="80">
        <v>1463.8</v>
      </c>
      <c r="CD40" s="80">
        <v>369.45</v>
      </c>
      <c r="CE40" s="80">
        <v>1094.3499996364117</v>
      </c>
      <c r="CF40" s="81">
        <v>9527</v>
      </c>
      <c r="CG40" s="79">
        <v>449</v>
      </c>
      <c r="CH40" s="92">
        <v>34508</v>
      </c>
      <c r="CI40" s="49">
        <v>0</v>
      </c>
      <c r="CJ40" s="92">
        <f>CH40</f>
        <v>34508</v>
      </c>
      <c r="CK40" s="79">
        <v>350</v>
      </c>
      <c r="CL40" s="80">
        <v>2490</v>
      </c>
      <c r="CM40" s="80">
        <v>137.15</v>
      </c>
      <c r="CN40" s="80">
        <v>2352.8500002399087</v>
      </c>
      <c r="CO40" s="81">
        <v>50383</v>
      </c>
      <c r="CP40" s="79">
        <v>160</v>
      </c>
      <c r="CQ40" s="81">
        <v>31278</v>
      </c>
      <c r="CR40" s="79">
        <v>94</v>
      </c>
      <c r="CS40" s="80">
        <v>342.30000001192093</v>
      </c>
      <c r="CT40" s="80">
        <v>17.100000038743019</v>
      </c>
      <c r="CU40" s="80">
        <v>325.19999966025352</v>
      </c>
      <c r="CV40" s="81">
        <v>8686</v>
      </c>
      <c r="CW40" s="79">
        <v>603</v>
      </c>
      <c r="CX40" s="80">
        <v>17813.900000000001</v>
      </c>
      <c r="CY40" s="80">
        <v>2289.15</v>
      </c>
      <c r="CZ40" s="80">
        <v>15524.750000089407</v>
      </c>
      <c r="DA40" s="81">
        <v>508308</v>
      </c>
      <c r="DB40" s="79">
        <v>21</v>
      </c>
      <c r="DC40" s="80">
        <v>29.5</v>
      </c>
      <c r="DD40" s="80">
        <v>1</v>
      </c>
      <c r="DE40" s="80">
        <v>28.5</v>
      </c>
      <c r="DF40" s="81">
        <v>637</v>
      </c>
      <c r="DG40" s="79">
        <v>237</v>
      </c>
      <c r="DH40" s="80">
        <v>701.52</v>
      </c>
      <c r="DI40" s="80">
        <v>83.300003163963538</v>
      </c>
      <c r="DJ40" s="80">
        <v>618.21999683603644</v>
      </c>
      <c r="DK40" s="81">
        <v>15229</v>
      </c>
    </row>
    <row r="41" spans="1:115" ht="15.75" customHeight="1" x14ac:dyDescent="0.2">
      <c r="B41" s="8" t="s">
        <v>45</v>
      </c>
      <c r="C41" s="89">
        <v>1</v>
      </c>
      <c r="D41" s="90">
        <v>1</v>
      </c>
      <c r="E41" s="90">
        <v>0</v>
      </c>
      <c r="F41" s="90">
        <v>0</v>
      </c>
      <c r="G41" s="90">
        <v>0</v>
      </c>
      <c r="H41" s="96">
        <v>0</v>
      </c>
      <c r="I41" s="100"/>
      <c r="J41" s="101"/>
      <c r="K41" s="90">
        <v>87</v>
      </c>
      <c r="L41" s="90">
        <v>90</v>
      </c>
      <c r="M41" s="90">
        <v>0</v>
      </c>
      <c r="N41" s="90">
        <v>90</v>
      </c>
      <c r="O41" s="96">
        <v>1412</v>
      </c>
      <c r="P41" s="96"/>
      <c r="Q41" s="91"/>
      <c r="R41" s="69">
        <v>0</v>
      </c>
      <c r="S41" s="69">
        <v>0</v>
      </c>
      <c r="T41" s="69">
        <v>0</v>
      </c>
      <c r="U41" s="69">
        <v>0</v>
      </c>
      <c r="V41" s="74">
        <v>0</v>
      </c>
      <c r="W41" s="74"/>
      <c r="X41" s="109"/>
      <c r="Y41" s="68">
        <v>41</v>
      </c>
      <c r="Z41" s="69">
        <v>41</v>
      </c>
      <c r="AA41" s="69">
        <v>0</v>
      </c>
      <c r="AB41" s="69">
        <v>41</v>
      </c>
      <c r="AC41" s="77">
        <v>644</v>
      </c>
      <c r="AD41" s="68">
        <v>0</v>
      </c>
      <c r="AE41" s="69">
        <v>0</v>
      </c>
      <c r="AF41" s="69">
        <v>0</v>
      </c>
      <c r="AG41" s="69">
        <v>0</v>
      </c>
      <c r="AH41" s="77">
        <v>0</v>
      </c>
      <c r="AI41" s="68">
        <v>0</v>
      </c>
      <c r="AJ41" s="69">
        <v>0</v>
      </c>
      <c r="AK41" s="69">
        <v>0</v>
      </c>
      <c r="AL41" s="69">
        <v>0</v>
      </c>
      <c r="AM41" s="77">
        <v>0</v>
      </c>
      <c r="AN41" s="68">
        <v>57</v>
      </c>
      <c r="AO41" s="69">
        <v>72</v>
      </c>
      <c r="AP41" s="69">
        <v>4</v>
      </c>
      <c r="AQ41" s="69">
        <v>68</v>
      </c>
      <c r="AR41" s="74">
        <v>1012</v>
      </c>
      <c r="AS41" s="74"/>
      <c r="AT41" s="74"/>
      <c r="AU41" s="68">
        <v>174</v>
      </c>
      <c r="AV41" s="69">
        <v>4495</v>
      </c>
      <c r="AW41" s="69">
        <v>844</v>
      </c>
      <c r="AX41" s="69">
        <v>3651</v>
      </c>
      <c r="AY41" s="77">
        <v>54517</v>
      </c>
      <c r="AZ41" s="68">
        <v>46</v>
      </c>
      <c r="BA41" s="69">
        <v>47</v>
      </c>
      <c r="BB41" s="69">
        <v>0</v>
      </c>
      <c r="BC41" s="69">
        <v>47</v>
      </c>
      <c r="BD41" s="77">
        <v>757</v>
      </c>
      <c r="BE41" s="68">
        <v>0</v>
      </c>
      <c r="BF41" s="69">
        <v>0</v>
      </c>
      <c r="BG41" s="69">
        <v>0</v>
      </c>
      <c r="BH41" s="69">
        <v>0</v>
      </c>
      <c r="BI41" s="74">
        <v>0</v>
      </c>
      <c r="BJ41" s="68">
        <v>0</v>
      </c>
      <c r="BK41" s="74">
        <v>0</v>
      </c>
      <c r="BL41" s="74">
        <v>0</v>
      </c>
      <c r="BM41" s="74">
        <v>0</v>
      </c>
      <c r="BN41" s="77">
        <v>0</v>
      </c>
      <c r="BO41" s="74">
        <v>61</v>
      </c>
      <c r="BP41" s="69">
        <v>62</v>
      </c>
      <c r="BQ41" s="69">
        <v>0</v>
      </c>
      <c r="BR41" s="69">
        <v>62</v>
      </c>
      <c r="BS41" s="77">
        <v>1010</v>
      </c>
      <c r="BT41" s="68">
        <v>109</v>
      </c>
      <c r="BU41" s="77">
        <v>1851</v>
      </c>
      <c r="BV41" s="68">
        <v>0</v>
      </c>
      <c r="BW41" s="77">
        <v>0</v>
      </c>
      <c r="BX41" s="69">
        <v>111</v>
      </c>
      <c r="BY41" s="74">
        <v>1736</v>
      </c>
      <c r="BZ41" s="74"/>
      <c r="CA41" s="74"/>
      <c r="CB41" s="68">
        <v>61</v>
      </c>
      <c r="CC41" s="69">
        <v>62</v>
      </c>
      <c r="CD41" s="69">
        <v>0</v>
      </c>
      <c r="CE41" s="69">
        <v>62</v>
      </c>
      <c r="CF41" s="77">
        <v>1016</v>
      </c>
      <c r="CG41" s="68">
        <v>132</v>
      </c>
      <c r="CH41" s="74">
        <v>2387</v>
      </c>
      <c r="CI41" s="74"/>
      <c r="CJ41" s="74"/>
      <c r="CK41" s="68">
        <v>91</v>
      </c>
      <c r="CL41" s="69">
        <v>148</v>
      </c>
      <c r="CM41" s="69">
        <v>5</v>
      </c>
      <c r="CN41" s="69">
        <v>143</v>
      </c>
      <c r="CO41" s="77">
        <v>2464</v>
      </c>
      <c r="CP41" s="68">
        <v>0</v>
      </c>
      <c r="CQ41" s="77">
        <v>0</v>
      </c>
      <c r="CR41" s="68">
        <v>1</v>
      </c>
      <c r="CS41" s="69">
        <v>1</v>
      </c>
      <c r="CT41" s="69">
        <v>0</v>
      </c>
      <c r="CU41" s="69">
        <v>1</v>
      </c>
      <c r="CV41" s="77">
        <v>20</v>
      </c>
      <c r="CW41" s="68">
        <v>144</v>
      </c>
      <c r="CX41" s="69">
        <v>3132</v>
      </c>
      <c r="CY41" s="69">
        <v>570</v>
      </c>
      <c r="CZ41" s="69">
        <v>2562</v>
      </c>
      <c r="DA41" s="77">
        <v>45815</v>
      </c>
      <c r="DB41" s="68">
        <v>0</v>
      </c>
      <c r="DC41" s="69">
        <v>0</v>
      </c>
      <c r="DD41" s="69">
        <v>0</v>
      </c>
      <c r="DE41" s="69">
        <v>0</v>
      </c>
      <c r="DF41" s="77">
        <v>0</v>
      </c>
      <c r="DG41" s="68">
        <v>21</v>
      </c>
      <c r="DH41" s="69">
        <v>21</v>
      </c>
      <c r="DI41" s="93">
        <v>0</v>
      </c>
      <c r="DJ41" s="69">
        <v>21</v>
      </c>
      <c r="DK41" s="77">
        <v>380</v>
      </c>
    </row>
    <row r="42" spans="1:115" ht="15.75" customHeight="1" x14ac:dyDescent="0.2">
      <c r="B42" s="8" t="s">
        <v>46</v>
      </c>
      <c r="C42" s="89">
        <v>1</v>
      </c>
      <c r="D42" s="90">
        <v>0.2</v>
      </c>
      <c r="E42" s="90">
        <v>0.2</v>
      </c>
      <c r="F42" s="90">
        <v>0</v>
      </c>
      <c r="G42" s="90">
        <v>0.20000000298023224</v>
      </c>
      <c r="H42" s="96">
        <v>2</v>
      </c>
      <c r="I42" s="100"/>
      <c r="J42" s="101"/>
      <c r="K42" s="90">
        <v>127</v>
      </c>
      <c r="L42" s="90">
        <v>819.4</v>
      </c>
      <c r="M42" s="90">
        <v>79.209999999999994</v>
      </c>
      <c r="N42" s="90">
        <v>740.19000026583672</v>
      </c>
      <c r="O42" s="96">
        <v>5205</v>
      </c>
      <c r="P42" s="96"/>
      <c r="Q42" s="91"/>
      <c r="R42" s="69">
        <v>25</v>
      </c>
      <c r="S42" s="69">
        <v>61</v>
      </c>
      <c r="T42" s="69">
        <v>7.8</v>
      </c>
      <c r="U42" s="69">
        <v>53.200000077486038</v>
      </c>
      <c r="V42" s="74">
        <v>420</v>
      </c>
      <c r="W42" s="74"/>
      <c r="X42" s="109"/>
      <c r="Y42" s="68">
        <v>36</v>
      </c>
      <c r="Z42" s="69">
        <v>140.5</v>
      </c>
      <c r="AA42" s="69">
        <v>24.8</v>
      </c>
      <c r="AB42" s="69">
        <v>115.69999952614307</v>
      </c>
      <c r="AC42" s="77">
        <v>1024</v>
      </c>
      <c r="AD42" s="68">
        <v>33</v>
      </c>
      <c r="AE42" s="69">
        <v>48.1</v>
      </c>
      <c r="AF42" s="69">
        <v>4.9000000000000004</v>
      </c>
      <c r="AG42" s="69">
        <v>43.200000293552876</v>
      </c>
      <c r="AH42" s="77">
        <v>316</v>
      </c>
      <c r="AI42" s="68">
        <v>10</v>
      </c>
      <c r="AJ42" s="69">
        <v>20.8</v>
      </c>
      <c r="AK42" s="69">
        <v>0.1</v>
      </c>
      <c r="AL42" s="69">
        <v>20.700000055134296</v>
      </c>
      <c r="AM42" s="77">
        <v>71</v>
      </c>
      <c r="AN42" s="68">
        <v>36</v>
      </c>
      <c r="AO42" s="69">
        <v>103.8</v>
      </c>
      <c r="AP42" s="69">
        <v>11.62</v>
      </c>
      <c r="AQ42" s="69">
        <v>92.179999485611916</v>
      </c>
      <c r="AR42" s="74">
        <v>830</v>
      </c>
      <c r="AS42" s="74"/>
      <c r="AT42" s="74"/>
      <c r="AU42" s="68">
        <v>13</v>
      </c>
      <c r="AV42" s="69">
        <v>24</v>
      </c>
      <c r="AW42" s="69">
        <v>5.4</v>
      </c>
      <c r="AX42" s="69">
        <v>18.600000023841858</v>
      </c>
      <c r="AY42" s="77">
        <v>166</v>
      </c>
      <c r="AZ42" s="68">
        <v>33</v>
      </c>
      <c r="BA42" s="69">
        <v>126</v>
      </c>
      <c r="BB42" s="69">
        <v>24.6</v>
      </c>
      <c r="BC42" s="69">
        <v>101.39999985694885</v>
      </c>
      <c r="BD42" s="77">
        <v>1207</v>
      </c>
      <c r="BE42" s="68">
        <v>18</v>
      </c>
      <c r="BF42" s="69">
        <v>45</v>
      </c>
      <c r="BG42" s="69">
        <v>7.6000000089406967</v>
      </c>
      <c r="BH42" s="69">
        <v>37.400000035762787</v>
      </c>
      <c r="BI42" s="74">
        <v>340</v>
      </c>
      <c r="BJ42" s="68">
        <v>86</v>
      </c>
      <c r="BK42" s="74">
        <v>411.89999997615814</v>
      </c>
      <c r="BL42" s="74">
        <v>86.200000040233135</v>
      </c>
      <c r="BM42" s="74">
        <v>325.69999933242798</v>
      </c>
      <c r="BN42" s="77">
        <v>3236</v>
      </c>
      <c r="BO42" s="74">
        <v>46</v>
      </c>
      <c r="BP42" s="69">
        <v>98.800000011920929</v>
      </c>
      <c r="BQ42" s="69">
        <v>8.210000054910779</v>
      </c>
      <c r="BR42" s="69">
        <v>90.59000001847744</v>
      </c>
      <c r="BS42" s="77">
        <v>801</v>
      </c>
      <c r="BT42" s="68">
        <v>46</v>
      </c>
      <c r="BU42" s="77">
        <v>2200</v>
      </c>
      <c r="BV42" s="68">
        <v>0</v>
      </c>
      <c r="BW42" s="77">
        <v>0</v>
      </c>
      <c r="BX42" s="69">
        <v>98</v>
      </c>
      <c r="BY42" s="74">
        <v>6981</v>
      </c>
      <c r="BZ42" s="74"/>
      <c r="CA42" s="74"/>
      <c r="CB42" s="68">
        <v>7</v>
      </c>
      <c r="CC42" s="69">
        <v>17</v>
      </c>
      <c r="CD42" s="69">
        <v>0.4</v>
      </c>
      <c r="CE42" s="69">
        <v>16.599999636411667</v>
      </c>
      <c r="CF42" s="77">
        <v>62</v>
      </c>
      <c r="CG42" s="68">
        <v>102</v>
      </c>
      <c r="CH42" s="74">
        <v>9432</v>
      </c>
      <c r="CI42" s="74"/>
      <c r="CJ42" s="74"/>
      <c r="CK42" s="68">
        <v>44</v>
      </c>
      <c r="CL42" s="69">
        <v>80.5</v>
      </c>
      <c r="CM42" s="69">
        <v>14.7</v>
      </c>
      <c r="CN42" s="69">
        <v>65.800000227987766</v>
      </c>
      <c r="CO42" s="77">
        <v>754</v>
      </c>
      <c r="CP42" s="68">
        <v>75</v>
      </c>
      <c r="CQ42" s="77">
        <v>12485</v>
      </c>
      <c r="CR42" s="68">
        <v>32</v>
      </c>
      <c r="CS42" s="69">
        <v>87.300000011920929</v>
      </c>
      <c r="CT42" s="69">
        <v>7.1000000387430191</v>
      </c>
      <c r="CU42" s="69">
        <v>80.199999660253525</v>
      </c>
      <c r="CV42" s="77">
        <v>449</v>
      </c>
      <c r="CW42" s="68">
        <v>19</v>
      </c>
      <c r="CX42" s="69">
        <v>95.7</v>
      </c>
      <c r="CY42" s="69">
        <v>30.4</v>
      </c>
      <c r="CZ42" s="69">
        <v>65.299999326467514</v>
      </c>
      <c r="DA42" s="77">
        <v>356</v>
      </c>
      <c r="DB42" s="68">
        <v>0</v>
      </c>
      <c r="DC42" s="69">
        <v>0</v>
      </c>
      <c r="DD42" s="69">
        <v>0</v>
      </c>
      <c r="DE42" s="69">
        <v>0</v>
      </c>
      <c r="DF42" s="77">
        <v>0</v>
      </c>
      <c r="DG42" s="68">
        <v>75</v>
      </c>
      <c r="DH42" s="69">
        <v>377</v>
      </c>
      <c r="DI42" s="93">
        <v>40.60000317543745</v>
      </c>
      <c r="DJ42" s="69">
        <v>336.39999682456255</v>
      </c>
      <c r="DK42" s="77">
        <v>4591</v>
      </c>
    </row>
    <row r="43" spans="1:115" ht="15.75" customHeight="1" x14ac:dyDescent="0.2">
      <c r="B43" s="8" t="s">
        <v>47</v>
      </c>
      <c r="C43" s="89">
        <v>6</v>
      </c>
      <c r="D43" s="90">
        <v>12.5</v>
      </c>
      <c r="E43" s="90">
        <v>11.5</v>
      </c>
      <c r="F43" s="90">
        <v>0</v>
      </c>
      <c r="G43" s="90">
        <v>11.5</v>
      </c>
      <c r="H43" s="96">
        <v>85</v>
      </c>
      <c r="I43" s="100"/>
      <c r="J43" s="101"/>
      <c r="K43" s="90">
        <v>27</v>
      </c>
      <c r="L43" s="90">
        <v>110</v>
      </c>
      <c r="M43" s="90">
        <v>17.5</v>
      </c>
      <c r="N43" s="90">
        <v>92.5</v>
      </c>
      <c r="O43" s="96">
        <v>1766</v>
      </c>
      <c r="P43" s="96"/>
      <c r="Q43" s="91"/>
      <c r="R43" s="69">
        <v>6</v>
      </c>
      <c r="S43" s="69">
        <v>9</v>
      </c>
      <c r="T43" s="69">
        <v>0</v>
      </c>
      <c r="U43" s="69">
        <v>9</v>
      </c>
      <c r="V43" s="74">
        <v>116</v>
      </c>
      <c r="W43" s="74"/>
      <c r="X43" s="109"/>
      <c r="Y43" s="68">
        <v>64</v>
      </c>
      <c r="Z43" s="69">
        <v>118</v>
      </c>
      <c r="AA43" s="69">
        <v>6</v>
      </c>
      <c r="AB43" s="69">
        <v>112</v>
      </c>
      <c r="AC43" s="77">
        <v>1685</v>
      </c>
      <c r="AD43" s="68">
        <v>17</v>
      </c>
      <c r="AE43" s="69">
        <v>21.5</v>
      </c>
      <c r="AF43" s="69">
        <v>0</v>
      </c>
      <c r="AG43" s="69">
        <v>21.5</v>
      </c>
      <c r="AH43" s="77">
        <v>180</v>
      </c>
      <c r="AI43" s="68">
        <v>20</v>
      </c>
      <c r="AJ43" s="69">
        <v>12</v>
      </c>
      <c r="AK43" s="69">
        <v>0</v>
      </c>
      <c r="AL43" s="69">
        <v>12</v>
      </c>
      <c r="AM43" s="77">
        <v>78</v>
      </c>
      <c r="AN43" s="68">
        <v>74</v>
      </c>
      <c r="AO43" s="69">
        <v>149.25</v>
      </c>
      <c r="AP43" s="69">
        <v>11</v>
      </c>
      <c r="AQ43" s="69">
        <v>138.25</v>
      </c>
      <c r="AR43" s="74">
        <v>2419</v>
      </c>
      <c r="AS43" s="74"/>
      <c r="AT43" s="74"/>
      <c r="AU43" s="68">
        <v>134</v>
      </c>
      <c r="AV43" s="69">
        <v>7492.5</v>
      </c>
      <c r="AW43" s="69">
        <v>1622</v>
      </c>
      <c r="AX43" s="69">
        <v>5870.4999969005585</v>
      </c>
      <c r="AY43" s="77">
        <v>276703</v>
      </c>
      <c r="AZ43" s="68">
        <v>56</v>
      </c>
      <c r="BA43" s="69">
        <v>119.1</v>
      </c>
      <c r="BB43" s="69">
        <v>21.5</v>
      </c>
      <c r="BC43" s="69">
        <v>97.600000023841858</v>
      </c>
      <c r="BD43" s="77">
        <v>1392</v>
      </c>
      <c r="BE43" s="68">
        <v>18</v>
      </c>
      <c r="BF43" s="69">
        <v>33</v>
      </c>
      <c r="BG43" s="69">
        <v>10.5</v>
      </c>
      <c r="BH43" s="69">
        <v>22.5</v>
      </c>
      <c r="BI43" s="74">
        <v>296</v>
      </c>
      <c r="BJ43" s="68">
        <v>0</v>
      </c>
      <c r="BK43" s="74">
        <v>0</v>
      </c>
      <c r="BL43" s="74">
        <v>0</v>
      </c>
      <c r="BM43" s="74">
        <v>0</v>
      </c>
      <c r="BN43" s="77">
        <v>0</v>
      </c>
      <c r="BO43" s="74">
        <v>71</v>
      </c>
      <c r="BP43" s="69">
        <v>240</v>
      </c>
      <c r="BQ43" s="69">
        <v>10.5</v>
      </c>
      <c r="BR43" s="69">
        <v>229.5</v>
      </c>
      <c r="BS43" s="77">
        <v>3401</v>
      </c>
      <c r="BT43" s="68">
        <v>65</v>
      </c>
      <c r="BU43" s="77">
        <v>1933</v>
      </c>
      <c r="BV43" s="68">
        <v>1</v>
      </c>
      <c r="BW43" s="77">
        <v>5</v>
      </c>
      <c r="BX43" s="69">
        <v>89</v>
      </c>
      <c r="BY43" s="74">
        <v>1714</v>
      </c>
      <c r="BZ43" s="74"/>
      <c r="CA43" s="74"/>
      <c r="CB43" s="68">
        <v>54</v>
      </c>
      <c r="CC43" s="69">
        <v>784.3</v>
      </c>
      <c r="CD43" s="69">
        <v>305.3</v>
      </c>
      <c r="CE43" s="69">
        <v>479</v>
      </c>
      <c r="CF43" s="77">
        <v>3579</v>
      </c>
      <c r="CG43" s="68">
        <v>59</v>
      </c>
      <c r="CH43" s="74">
        <v>1896</v>
      </c>
      <c r="CI43" s="74"/>
      <c r="CJ43" s="74"/>
      <c r="CK43" s="68">
        <v>77</v>
      </c>
      <c r="CL43" s="69">
        <v>291</v>
      </c>
      <c r="CM43" s="69">
        <v>25.7</v>
      </c>
      <c r="CN43" s="69">
        <v>265.30000001192093</v>
      </c>
      <c r="CO43" s="77">
        <v>8072</v>
      </c>
      <c r="CP43" s="68">
        <v>0</v>
      </c>
      <c r="CQ43" s="77">
        <v>0</v>
      </c>
      <c r="CR43" s="68">
        <v>31</v>
      </c>
      <c r="CS43" s="69">
        <v>53.5</v>
      </c>
      <c r="CT43" s="69">
        <v>1</v>
      </c>
      <c r="CU43" s="69">
        <v>52.5</v>
      </c>
      <c r="CV43" s="77">
        <v>1655</v>
      </c>
      <c r="CW43" s="68">
        <v>132</v>
      </c>
      <c r="CX43" s="69">
        <v>5480.2</v>
      </c>
      <c r="CY43" s="69">
        <v>575.5</v>
      </c>
      <c r="CZ43" s="69">
        <v>4904.7000007629395</v>
      </c>
      <c r="DA43" s="77">
        <v>284557</v>
      </c>
      <c r="DB43" s="68">
        <v>19</v>
      </c>
      <c r="DC43" s="69">
        <v>27.5</v>
      </c>
      <c r="DD43" s="69">
        <v>1</v>
      </c>
      <c r="DE43" s="69">
        <v>26.5</v>
      </c>
      <c r="DF43" s="77">
        <v>624</v>
      </c>
      <c r="DG43" s="68">
        <v>34</v>
      </c>
      <c r="DH43" s="69">
        <v>35</v>
      </c>
      <c r="DI43" s="93">
        <v>0.69999998807907104</v>
      </c>
      <c r="DJ43" s="69">
        <v>34.300000011920929</v>
      </c>
      <c r="DK43" s="77">
        <v>794</v>
      </c>
    </row>
    <row r="44" spans="1:115" ht="15.75" customHeight="1" x14ac:dyDescent="0.2">
      <c r="B44" s="8" t="s">
        <v>48</v>
      </c>
      <c r="C44" s="89">
        <v>0</v>
      </c>
      <c r="D44" s="90">
        <v>0</v>
      </c>
      <c r="E44" s="90">
        <v>0</v>
      </c>
      <c r="F44" s="90">
        <v>0</v>
      </c>
      <c r="G44" s="90">
        <v>0</v>
      </c>
      <c r="H44" s="96">
        <v>0</v>
      </c>
      <c r="I44" s="100"/>
      <c r="J44" s="101"/>
      <c r="K44" s="90">
        <v>98</v>
      </c>
      <c r="L44" s="90">
        <v>191</v>
      </c>
      <c r="M44" s="90">
        <v>19</v>
      </c>
      <c r="N44" s="90">
        <v>172</v>
      </c>
      <c r="O44" s="96">
        <v>1280</v>
      </c>
      <c r="P44" s="96"/>
      <c r="Q44" s="91"/>
      <c r="R44" s="69">
        <v>0</v>
      </c>
      <c r="S44" s="69">
        <v>0</v>
      </c>
      <c r="T44" s="69">
        <v>0</v>
      </c>
      <c r="U44" s="69">
        <v>0</v>
      </c>
      <c r="V44" s="74">
        <v>0</v>
      </c>
      <c r="W44" s="74"/>
      <c r="X44" s="109"/>
      <c r="Y44" s="68">
        <v>3</v>
      </c>
      <c r="Z44" s="69">
        <v>11</v>
      </c>
      <c r="AA44" s="69">
        <v>1</v>
      </c>
      <c r="AB44" s="69">
        <v>10</v>
      </c>
      <c r="AC44" s="77">
        <v>99</v>
      </c>
      <c r="AD44" s="68">
        <v>14</v>
      </c>
      <c r="AE44" s="69">
        <v>37</v>
      </c>
      <c r="AF44" s="69">
        <v>0.5</v>
      </c>
      <c r="AG44" s="69">
        <v>36.5</v>
      </c>
      <c r="AH44" s="77">
        <v>296</v>
      </c>
      <c r="AI44" s="68">
        <v>1</v>
      </c>
      <c r="AJ44" s="69">
        <v>2</v>
      </c>
      <c r="AK44" s="69">
        <v>0</v>
      </c>
      <c r="AL44" s="69">
        <v>2</v>
      </c>
      <c r="AM44" s="77">
        <v>10</v>
      </c>
      <c r="AN44" s="68">
        <v>148</v>
      </c>
      <c r="AO44" s="69">
        <v>2008</v>
      </c>
      <c r="AP44" s="69">
        <v>432.78</v>
      </c>
      <c r="AQ44" s="69">
        <v>1575.2200000286102</v>
      </c>
      <c r="AR44" s="74">
        <v>45393</v>
      </c>
      <c r="AS44" s="74"/>
      <c r="AT44" s="74"/>
      <c r="AU44" s="68">
        <v>42</v>
      </c>
      <c r="AV44" s="69">
        <v>549</v>
      </c>
      <c r="AW44" s="69">
        <v>78</v>
      </c>
      <c r="AX44" s="69">
        <v>471</v>
      </c>
      <c r="AY44" s="77">
        <v>8248</v>
      </c>
      <c r="AZ44" s="68">
        <v>2</v>
      </c>
      <c r="BA44" s="69">
        <v>16</v>
      </c>
      <c r="BB44" s="69">
        <v>2</v>
      </c>
      <c r="BC44" s="69">
        <v>14</v>
      </c>
      <c r="BD44" s="77">
        <v>120</v>
      </c>
      <c r="BE44" s="68">
        <v>0</v>
      </c>
      <c r="BF44" s="69">
        <v>0</v>
      </c>
      <c r="BG44" s="69">
        <v>0</v>
      </c>
      <c r="BH44" s="69">
        <v>0</v>
      </c>
      <c r="BI44" s="74">
        <v>0</v>
      </c>
      <c r="BJ44" s="68">
        <v>1</v>
      </c>
      <c r="BK44" s="74">
        <v>5</v>
      </c>
      <c r="BL44" s="74">
        <v>0</v>
      </c>
      <c r="BM44" s="74">
        <v>5</v>
      </c>
      <c r="BN44" s="77">
        <v>30</v>
      </c>
      <c r="BO44" s="74">
        <v>125</v>
      </c>
      <c r="BP44" s="69">
        <v>510</v>
      </c>
      <c r="BQ44" s="69">
        <v>70</v>
      </c>
      <c r="BR44" s="69">
        <v>440</v>
      </c>
      <c r="BS44" s="77">
        <v>5329</v>
      </c>
      <c r="BT44" s="68">
        <v>21</v>
      </c>
      <c r="BU44" s="77">
        <v>215</v>
      </c>
      <c r="BV44" s="68">
        <v>0</v>
      </c>
      <c r="BW44" s="77">
        <v>0</v>
      </c>
      <c r="BX44" s="69">
        <v>110</v>
      </c>
      <c r="BY44" s="74">
        <v>1514</v>
      </c>
      <c r="BZ44" s="74"/>
      <c r="CA44" s="74"/>
      <c r="CB44" s="68">
        <v>18</v>
      </c>
      <c r="CC44" s="69">
        <v>144</v>
      </c>
      <c r="CD44" s="69">
        <v>18.75</v>
      </c>
      <c r="CE44" s="69">
        <v>125.25</v>
      </c>
      <c r="CF44" s="77">
        <v>874</v>
      </c>
      <c r="CG44" s="68">
        <v>52</v>
      </c>
      <c r="CH44" s="74">
        <v>12660</v>
      </c>
      <c r="CI44" s="74"/>
      <c r="CJ44" s="74"/>
      <c r="CK44" s="68">
        <v>11</v>
      </c>
      <c r="CL44" s="69">
        <v>114.5</v>
      </c>
      <c r="CM44" s="69">
        <v>11.75</v>
      </c>
      <c r="CN44" s="69">
        <v>102.75</v>
      </c>
      <c r="CO44" s="77">
        <v>3485</v>
      </c>
      <c r="CP44" s="68">
        <v>0</v>
      </c>
      <c r="CQ44" s="77">
        <v>0</v>
      </c>
      <c r="CR44" s="68">
        <v>9</v>
      </c>
      <c r="CS44" s="69">
        <v>119</v>
      </c>
      <c r="CT44" s="69">
        <v>5</v>
      </c>
      <c r="CU44" s="69">
        <v>114</v>
      </c>
      <c r="CV44" s="77">
        <v>1555</v>
      </c>
      <c r="CW44" s="68">
        <v>189</v>
      </c>
      <c r="CX44" s="69">
        <v>5860</v>
      </c>
      <c r="CY44" s="69">
        <v>1086.25</v>
      </c>
      <c r="CZ44" s="69">
        <v>4773.75</v>
      </c>
      <c r="DA44" s="77">
        <v>74525</v>
      </c>
      <c r="DB44" s="68">
        <v>0</v>
      </c>
      <c r="DC44" s="69">
        <v>0</v>
      </c>
      <c r="DD44" s="69">
        <v>0</v>
      </c>
      <c r="DE44" s="69">
        <v>0</v>
      </c>
      <c r="DF44" s="77">
        <v>0</v>
      </c>
      <c r="DG44" s="68">
        <v>0</v>
      </c>
      <c r="DH44" s="69">
        <v>0</v>
      </c>
      <c r="DI44" s="93">
        <v>0</v>
      </c>
      <c r="DJ44" s="69">
        <v>0</v>
      </c>
      <c r="DK44" s="77">
        <v>0</v>
      </c>
    </row>
    <row r="45" spans="1:115" ht="15.75" customHeight="1" x14ac:dyDescent="0.2">
      <c r="B45" s="8" t="s">
        <v>49</v>
      </c>
      <c r="C45" s="89">
        <v>2</v>
      </c>
      <c r="D45" s="90">
        <v>4</v>
      </c>
      <c r="E45" s="90">
        <v>3</v>
      </c>
      <c r="F45" s="90">
        <v>0</v>
      </c>
      <c r="G45" s="90">
        <v>3</v>
      </c>
      <c r="H45" s="96">
        <v>26</v>
      </c>
      <c r="I45" s="100"/>
      <c r="J45" s="101"/>
      <c r="K45" s="90">
        <v>67</v>
      </c>
      <c r="L45" s="90">
        <v>499</v>
      </c>
      <c r="M45" s="90">
        <v>117.01</v>
      </c>
      <c r="N45" s="90">
        <v>381.98999977111816</v>
      </c>
      <c r="O45" s="96">
        <v>2761</v>
      </c>
      <c r="P45" s="96"/>
      <c r="Q45" s="91"/>
      <c r="R45" s="69">
        <v>3</v>
      </c>
      <c r="S45" s="69">
        <v>10</v>
      </c>
      <c r="T45" s="69">
        <v>4</v>
      </c>
      <c r="U45" s="69">
        <v>6</v>
      </c>
      <c r="V45" s="74">
        <v>45</v>
      </c>
      <c r="W45" s="74"/>
      <c r="X45" s="109"/>
      <c r="Y45" s="68">
        <v>15</v>
      </c>
      <c r="Z45" s="69">
        <v>122</v>
      </c>
      <c r="AA45" s="69">
        <v>30</v>
      </c>
      <c r="AB45" s="69">
        <v>92</v>
      </c>
      <c r="AC45" s="77">
        <v>273</v>
      </c>
      <c r="AD45" s="68">
        <v>4</v>
      </c>
      <c r="AE45" s="69">
        <v>23</v>
      </c>
      <c r="AF45" s="69">
        <v>0</v>
      </c>
      <c r="AG45" s="69">
        <v>23</v>
      </c>
      <c r="AH45" s="77">
        <v>58</v>
      </c>
      <c r="AI45" s="68">
        <v>4</v>
      </c>
      <c r="AJ45" s="69">
        <v>4</v>
      </c>
      <c r="AK45" s="69">
        <v>0</v>
      </c>
      <c r="AL45" s="69">
        <v>4</v>
      </c>
      <c r="AM45" s="77">
        <v>52</v>
      </c>
      <c r="AN45" s="68">
        <v>34</v>
      </c>
      <c r="AO45" s="69">
        <v>315</v>
      </c>
      <c r="AP45" s="69">
        <v>80</v>
      </c>
      <c r="AQ45" s="69">
        <v>235</v>
      </c>
      <c r="AR45" s="74">
        <v>1712</v>
      </c>
      <c r="AS45" s="74"/>
      <c r="AT45" s="74"/>
      <c r="AU45" s="68">
        <v>12</v>
      </c>
      <c r="AV45" s="69">
        <v>142</v>
      </c>
      <c r="AW45" s="69">
        <v>30</v>
      </c>
      <c r="AX45" s="69">
        <v>112</v>
      </c>
      <c r="AY45" s="77">
        <v>586</v>
      </c>
      <c r="AZ45" s="68">
        <v>14</v>
      </c>
      <c r="BA45" s="69">
        <v>155</v>
      </c>
      <c r="BB45" s="69">
        <v>58</v>
      </c>
      <c r="BC45" s="69">
        <v>97</v>
      </c>
      <c r="BD45" s="77">
        <v>428</v>
      </c>
      <c r="BE45" s="68">
        <v>15</v>
      </c>
      <c r="BF45" s="69">
        <v>122</v>
      </c>
      <c r="BG45" s="69">
        <v>25</v>
      </c>
      <c r="BH45" s="69">
        <v>97</v>
      </c>
      <c r="BI45" s="74">
        <v>372</v>
      </c>
      <c r="BJ45" s="68">
        <v>98</v>
      </c>
      <c r="BK45" s="74">
        <v>830</v>
      </c>
      <c r="BL45" s="74">
        <v>153.01999999955297</v>
      </c>
      <c r="BM45" s="74">
        <v>676.98000001907349</v>
      </c>
      <c r="BN45" s="77">
        <v>4773</v>
      </c>
      <c r="BO45" s="74">
        <v>76</v>
      </c>
      <c r="BP45" s="69">
        <v>773.02999999932945</v>
      </c>
      <c r="BQ45" s="69">
        <v>241.00999999977648</v>
      </c>
      <c r="BR45" s="69">
        <v>532.01999999955297</v>
      </c>
      <c r="BS45" s="77">
        <v>2875</v>
      </c>
      <c r="BT45" s="68">
        <v>49</v>
      </c>
      <c r="BU45" s="77">
        <v>2883</v>
      </c>
      <c r="BV45" s="68">
        <v>1</v>
      </c>
      <c r="BW45" s="77">
        <v>15</v>
      </c>
      <c r="BX45" s="69">
        <v>131</v>
      </c>
      <c r="BY45" s="74">
        <v>13862</v>
      </c>
      <c r="BZ45" s="74"/>
      <c r="CA45" s="74"/>
      <c r="CB45" s="68">
        <v>4</v>
      </c>
      <c r="CC45" s="69">
        <v>25</v>
      </c>
      <c r="CD45" s="69">
        <v>8</v>
      </c>
      <c r="CE45" s="69">
        <v>17</v>
      </c>
      <c r="CF45" s="77">
        <v>65</v>
      </c>
      <c r="CG45" s="68">
        <v>54</v>
      </c>
      <c r="CH45" s="74">
        <v>6024</v>
      </c>
      <c r="CI45" s="74"/>
      <c r="CJ45" s="74"/>
      <c r="CK45" s="68">
        <v>57</v>
      </c>
      <c r="CL45" s="69">
        <v>405</v>
      </c>
      <c r="CM45" s="69">
        <v>75</v>
      </c>
      <c r="CN45" s="69">
        <v>330</v>
      </c>
      <c r="CO45" s="77">
        <v>5566</v>
      </c>
      <c r="CP45" s="68">
        <v>85</v>
      </c>
      <c r="CQ45" s="77">
        <v>18793</v>
      </c>
      <c r="CR45" s="68">
        <v>5</v>
      </c>
      <c r="CS45" s="69">
        <v>12</v>
      </c>
      <c r="CT45" s="69">
        <v>3</v>
      </c>
      <c r="CU45" s="69">
        <v>9</v>
      </c>
      <c r="CV45" s="77">
        <v>50</v>
      </c>
      <c r="CW45" s="68">
        <v>2</v>
      </c>
      <c r="CX45" s="69">
        <v>10</v>
      </c>
      <c r="CY45" s="69">
        <v>2</v>
      </c>
      <c r="CZ45" s="69">
        <v>8</v>
      </c>
      <c r="DA45" s="77">
        <v>120</v>
      </c>
      <c r="DB45" s="68">
        <v>0</v>
      </c>
      <c r="DC45" s="69">
        <v>0</v>
      </c>
      <c r="DD45" s="69">
        <v>0</v>
      </c>
      <c r="DE45" s="69">
        <v>0</v>
      </c>
      <c r="DF45" s="77">
        <v>0</v>
      </c>
      <c r="DG45" s="68">
        <v>72</v>
      </c>
      <c r="DH45" s="69">
        <v>230.02</v>
      </c>
      <c r="DI45" s="93">
        <v>42.000000000447045</v>
      </c>
      <c r="DJ45" s="69">
        <v>188.01999999955297</v>
      </c>
      <c r="DK45" s="77">
        <v>8740</v>
      </c>
    </row>
    <row r="46" spans="1:115" ht="15.75" customHeight="1" x14ac:dyDescent="0.2">
      <c r="B46" s="8" t="s">
        <v>50</v>
      </c>
      <c r="C46" s="89">
        <v>2</v>
      </c>
      <c r="D46" s="90">
        <v>17.5</v>
      </c>
      <c r="E46" s="90">
        <v>17.5</v>
      </c>
      <c r="F46" s="90">
        <v>0</v>
      </c>
      <c r="G46" s="90">
        <v>17.5</v>
      </c>
      <c r="H46" s="96">
        <v>300</v>
      </c>
      <c r="I46" s="100"/>
      <c r="J46" s="101"/>
      <c r="K46" s="90">
        <v>59</v>
      </c>
      <c r="L46" s="90">
        <v>79.5</v>
      </c>
      <c r="M46" s="90">
        <v>0</v>
      </c>
      <c r="N46" s="90">
        <v>79.5</v>
      </c>
      <c r="O46" s="96">
        <v>639</v>
      </c>
      <c r="P46" s="96"/>
      <c r="Q46" s="91"/>
      <c r="R46" s="69">
        <v>1</v>
      </c>
      <c r="S46" s="69">
        <v>1</v>
      </c>
      <c r="T46" s="69">
        <v>0</v>
      </c>
      <c r="U46" s="69">
        <v>1</v>
      </c>
      <c r="V46" s="74">
        <v>15</v>
      </c>
      <c r="W46" s="74"/>
      <c r="X46" s="109"/>
      <c r="Y46" s="68">
        <v>38</v>
      </c>
      <c r="Z46" s="69">
        <v>42</v>
      </c>
      <c r="AA46" s="69">
        <v>0</v>
      </c>
      <c r="AB46" s="69">
        <v>42</v>
      </c>
      <c r="AC46" s="77">
        <v>501</v>
      </c>
      <c r="AD46" s="68">
        <v>18</v>
      </c>
      <c r="AE46" s="69">
        <v>17.5</v>
      </c>
      <c r="AF46" s="69">
        <v>0</v>
      </c>
      <c r="AG46" s="69">
        <v>17.5</v>
      </c>
      <c r="AH46" s="77">
        <v>186</v>
      </c>
      <c r="AI46" s="68">
        <v>26</v>
      </c>
      <c r="AJ46" s="69">
        <v>28</v>
      </c>
      <c r="AK46" s="69">
        <v>0</v>
      </c>
      <c r="AL46" s="69">
        <v>28</v>
      </c>
      <c r="AM46" s="77">
        <v>325</v>
      </c>
      <c r="AN46" s="68">
        <v>42</v>
      </c>
      <c r="AO46" s="69">
        <v>69.5</v>
      </c>
      <c r="AP46" s="69">
        <v>0</v>
      </c>
      <c r="AQ46" s="69">
        <v>69.5</v>
      </c>
      <c r="AR46" s="74">
        <v>1792</v>
      </c>
      <c r="AS46" s="74"/>
      <c r="AT46" s="74"/>
      <c r="AU46" s="68">
        <v>106</v>
      </c>
      <c r="AV46" s="69">
        <v>2602</v>
      </c>
      <c r="AW46" s="69">
        <v>159</v>
      </c>
      <c r="AX46" s="69">
        <v>2443</v>
      </c>
      <c r="AY46" s="77">
        <v>60443</v>
      </c>
      <c r="AZ46" s="68">
        <v>21</v>
      </c>
      <c r="BA46" s="69">
        <v>24.5</v>
      </c>
      <c r="BB46" s="69">
        <v>0.5</v>
      </c>
      <c r="BC46" s="69">
        <v>24</v>
      </c>
      <c r="BD46" s="77">
        <v>472</v>
      </c>
      <c r="BE46" s="68">
        <v>4</v>
      </c>
      <c r="BF46" s="69">
        <v>3.5</v>
      </c>
      <c r="BG46" s="69">
        <v>0</v>
      </c>
      <c r="BH46" s="69">
        <v>3.5</v>
      </c>
      <c r="BI46" s="74">
        <v>190</v>
      </c>
      <c r="BJ46" s="68">
        <v>1</v>
      </c>
      <c r="BK46" s="74">
        <v>10</v>
      </c>
      <c r="BL46" s="74">
        <v>0</v>
      </c>
      <c r="BM46" s="74">
        <v>10</v>
      </c>
      <c r="BN46" s="77">
        <v>350</v>
      </c>
      <c r="BO46" s="74">
        <v>104</v>
      </c>
      <c r="BP46" s="69">
        <v>647.5</v>
      </c>
      <c r="BQ46" s="69">
        <v>0</v>
      </c>
      <c r="BR46" s="69">
        <v>647.5</v>
      </c>
      <c r="BS46" s="77">
        <v>20434</v>
      </c>
      <c r="BT46" s="68">
        <v>46</v>
      </c>
      <c r="BU46" s="77">
        <v>313</v>
      </c>
      <c r="BV46" s="68">
        <v>0</v>
      </c>
      <c r="BW46" s="77">
        <v>0</v>
      </c>
      <c r="BX46" s="69">
        <v>65</v>
      </c>
      <c r="BY46" s="74">
        <v>1229</v>
      </c>
      <c r="BZ46" s="74"/>
      <c r="CA46" s="74"/>
      <c r="CB46" s="68">
        <v>19</v>
      </c>
      <c r="CC46" s="69">
        <v>431.5</v>
      </c>
      <c r="CD46" s="69">
        <v>37</v>
      </c>
      <c r="CE46" s="69">
        <v>394.5</v>
      </c>
      <c r="CF46" s="77">
        <v>3931</v>
      </c>
      <c r="CG46" s="68">
        <v>50</v>
      </c>
      <c r="CH46" s="74">
        <v>2109</v>
      </c>
      <c r="CI46" s="74"/>
      <c r="CJ46" s="74"/>
      <c r="CK46" s="68">
        <v>70</v>
      </c>
      <c r="CL46" s="69">
        <v>1451</v>
      </c>
      <c r="CM46" s="69">
        <v>5</v>
      </c>
      <c r="CN46" s="69">
        <v>1446</v>
      </c>
      <c r="CO46" s="77">
        <v>30042</v>
      </c>
      <c r="CP46" s="68">
        <v>0</v>
      </c>
      <c r="CQ46" s="77">
        <v>0</v>
      </c>
      <c r="CR46" s="68">
        <v>16</v>
      </c>
      <c r="CS46" s="69">
        <v>69.5</v>
      </c>
      <c r="CT46" s="69">
        <v>1</v>
      </c>
      <c r="CU46" s="69">
        <v>68.5</v>
      </c>
      <c r="CV46" s="77">
        <v>4957</v>
      </c>
      <c r="CW46" s="68">
        <v>117</v>
      </c>
      <c r="CX46" s="69">
        <v>3236</v>
      </c>
      <c r="CY46" s="69">
        <v>25</v>
      </c>
      <c r="CZ46" s="69">
        <v>3211</v>
      </c>
      <c r="DA46" s="77">
        <v>102935</v>
      </c>
      <c r="DB46" s="68">
        <v>2</v>
      </c>
      <c r="DC46" s="69">
        <v>2</v>
      </c>
      <c r="DD46" s="69">
        <v>0</v>
      </c>
      <c r="DE46" s="69">
        <v>2</v>
      </c>
      <c r="DF46" s="77">
        <v>13</v>
      </c>
      <c r="DG46" s="68">
        <v>35</v>
      </c>
      <c r="DH46" s="69">
        <v>38.5</v>
      </c>
      <c r="DI46" s="93">
        <v>0</v>
      </c>
      <c r="DJ46" s="69">
        <v>38.5</v>
      </c>
      <c r="DK46" s="77">
        <v>724</v>
      </c>
    </row>
    <row r="47" spans="1:115" ht="15.75" customHeight="1" x14ac:dyDescent="0.2">
      <c r="A47" s="1" t="s">
        <v>51</v>
      </c>
      <c r="B47" s="34" t="s">
        <v>12</v>
      </c>
      <c r="C47" s="80">
        <v>133</v>
      </c>
      <c r="D47" s="80">
        <v>268</v>
      </c>
      <c r="E47" s="80">
        <v>154.69999999999999</v>
      </c>
      <c r="F47" s="80">
        <v>41.1</v>
      </c>
      <c r="G47" s="80">
        <v>113.59999997913837</v>
      </c>
      <c r="H47" s="92">
        <v>778</v>
      </c>
      <c r="I47" s="98" t="s">
        <v>392</v>
      </c>
      <c r="J47" s="99">
        <v>778</v>
      </c>
      <c r="K47" s="80">
        <v>1401</v>
      </c>
      <c r="L47" s="80">
        <v>5170.1000000000004</v>
      </c>
      <c r="M47" s="80">
        <v>306.89999999999998</v>
      </c>
      <c r="N47" s="80">
        <v>4863.2000008299947</v>
      </c>
      <c r="O47" s="92">
        <v>41489</v>
      </c>
      <c r="P47" s="98" t="s">
        <v>392</v>
      </c>
      <c r="Q47" s="81">
        <v>41489</v>
      </c>
      <c r="R47" s="80">
        <v>987</v>
      </c>
      <c r="S47" s="80">
        <v>1386</v>
      </c>
      <c r="T47" s="80">
        <v>91.2</v>
      </c>
      <c r="U47" s="80">
        <v>1294.8000003397465</v>
      </c>
      <c r="V47" s="92">
        <v>15870</v>
      </c>
      <c r="W47" s="106" t="s">
        <v>392</v>
      </c>
      <c r="X47" s="108">
        <v>15870</v>
      </c>
      <c r="Y47" s="79">
        <v>839</v>
      </c>
      <c r="Z47" s="80">
        <v>1504.4</v>
      </c>
      <c r="AA47" s="80">
        <v>68.699999999999989</v>
      </c>
      <c r="AB47" s="80">
        <v>1435.7000001743436</v>
      </c>
      <c r="AC47" s="81">
        <v>18148</v>
      </c>
      <c r="AD47" s="79">
        <v>553</v>
      </c>
      <c r="AE47" s="80">
        <v>1496.6</v>
      </c>
      <c r="AF47" s="80">
        <v>13.4</v>
      </c>
      <c r="AG47" s="80">
        <v>1483.200000166893</v>
      </c>
      <c r="AH47" s="81">
        <v>15913</v>
      </c>
      <c r="AI47" s="79">
        <v>625</v>
      </c>
      <c r="AJ47" s="80">
        <v>896.96</v>
      </c>
      <c r="AK47" s="80">
        <v>39</v>
      </c>
      <c r="AL47" s="80">
        <v>857.96000001579523</v>
      </c>
      <c r="AM47" s="81">
        <v>7466</v>
      </c>
      <c r="AN47" s="79">
        <v>999</v>
      </c>
      <c r="AO47" s="80">
        <v>2576.8199999999997</v>
      </c>
      <c r="AP47" s="80">
        <v>120.6</v>
      </c>
      <c r="AQ47" s="80">
        <v>2456.2200006395578</v>
      </c>
      <c r="AR47" s="92">
        <v>44093</v>
      </c>
      <c r="AS47" s="106" t="s">
        <v>392</v>
      </c>
      <c r="AT47" s="81">
        <f>AR47</f>
        <v>44093</v>
      </c>
      <c r="AU47" s="79">
        <v>171</v>
      </c>
      <c r="AV47" s="80">
        <v>278.89999999999998</v>
      </c>
      <c r="AW47" s="80">
        <v>19.3</v>
      </c>
      <c r="AX47" s="80">
        <v>259.60000014305115</v>
      </c>
      <c r="AY47" s="81">
        <v>3613</v>
      </c>
      <c r="AZ47" s="79">
        <v>639</v>
      </c>
      <c r="BA47" s="80">
        <v>1263.0999999999999</v>
      </c>
      <c r="BB47" s="80">
        <v>66.400000000000006</v>
      </c>
      <c r="BC47" s="80">
        <v>1196.6999998837709</v>
      </c>
      <c r="BD47" s="81">
        <v>16606</v>
      </c>
      <c r="BE47" s="79">
        <v>299</v>
      </c>
      <c r="BF47" s="80">
        <v>692.55000006407499</v>
      </c>
      <c r="BG47" s="80">
        <v>66.700000002980232</v>
      </c>
      <c r="BH47" s="80">
        <v>625.85000007599592</v>
      </c>
      <c r="BI47" s="92">
        <v>9122</v>
      </c>
      <c r="BJ47" s="79">
        <v>337</v>
      </c>
      <c r="BK47" s="92">
        <v>483.90000010281801</v>
      </c>
      <c r="BL47" s="92">
        <v>45.500000007450581</v>
      </c>
      <c r="BM47" s="92">
        <v>438.40000013262033</v>
      </c>
      <c r="BN47" s="81">
        <v>5354</v>
      </c>
      <c r="BO47" s="92">
        <v>1697</v>
      </c>
      <c r="BP47" s="80">
        <v>17245.099999964237</v>
      </c>
      <c r="BQ47" s="80">
        <v>1793.4000000655651</v>
      </c>
      <c r="BR47" s="80">
        <v>15451.700000047684</v>
      </c>
      <c r="BS47" s="81">
        <v>288123</v>
      </c>
      <c r="BT47" s="79">
        <v>369</v>
      </c>
      <c r="BU47" s="81">
        <v>10216</v>
      </c>
      <c r="BV47" s="79">
        <v>96</v>
      </c>
      <c r="BW47" s="81">
        <v>1044</v>
      </c>
      <c r="BX47" s="80">
        <v>1442</v>
      </c>
      <c r="BY47" s="92">
        <v>68951</v>
      </c>
      <c r="BZ47" s="118">
        <v>0</v>
      </c>
      <c r="CA47" s="92">
        <f>BY47</f>
        <v>68951</v>
      </c>
      <c r="CB47" s="79">
        <v>156</v>
      </c>
      <c r="CC47" s="80">
        <v>267.2</v>
      </c>
      <c r="CD47" s="80">
        <v>14.4</v>
      </c>
      <c r="CE47" s="80">
        <v>252.80000001192093</v>
      </c>
      <c r="CF47" s="81">
        <v>2708</v>
      </c>
      <c r="CG47" s="79">
        <v>945</v>
      </c>
      <c r="CH47" s="92">
        <v>67201</v>
      </c>
      <c r="CI47" s="49">
        <v>0</v>
      </c>
      <c r="CJ47" s="92">
        <f>CH47</f>
        <v>67201</v>
      </c>
      <c r="CK47" s="79">
        <v>1138</v>
      </c>
      <c r="CL47" s="80">
        <v>3661.6499999999996</v>
      </c>
      <c r="CM47" s="80">
        <v>127.80000000000001</v>
      </c>
      <c r="CN47" s="80">
        <v>3533.850000038743</v>
      </c>
      <c r="CO47" s="81">
        <v>57667</v>
      </c>
      <c r="CP47" s="79">
        <v>234</v>
      </c>
      <c r="CQ47" s="81">
        <v>11554</v>
      </c>
      <c r="CR47" s="79">
        <v>116</v>
      </c>
      <c r="CS47" s="80">
        <v>191.00000009685755</v>
      </c>
      <c r="CT47" s="80">
        <v>8</v>
      </c>
      <c r="CU47" s="80">
        <v>183.00000009685755</v>
      </c>
      <c r="CV47" s="81">
        <v>2876</v>
      </c>
      <c r="CW47" s="79">
        <v>68</v>
      </c>
      <c r="CX47" s="80">
        <v>159</v>
      </c>
      <c r="CY47" s="80">
        <v>6.7</v>
      </c>
      <c r="CZ47" s="80">
        <v>152.30000007152557</v>
      </c>
      <c r="DA47" s="81">
        <v>3196</v>
      </c>
      <c r="DB47" s="79">
        <v>37</v>
      </c>
      <c r="DC47" s="80">
        <v>100.5</v>
      </c>
      <c r="DD47" s="80">
        <v>8.5</v>
      </c>
      <c r="DE47" s="80">
        <v>92</v>
      </c>
      <c r="DF47" s="81">
        <v>1208</v>
      </c>
      <c r="DG47" s="79">
        <v>875</v>
      </c>
      <c r="DH47" s="80">
        <v>2203.5500000000002</v>
      </c>
      <c r="DI47" s="80">
        <v>457.19999952912349</v>
      </c>
      <c r="DJ47" s="80">
        <v>1746.3500004708767</v>
      </c>
      <c r="DK47" s="81">
        <v>36880</v>
      </c>
    </row>
    <row r="48" spans="1:115" ht="15.75" customHeight="1" x14ac:dyDescent="0.2">
      <c r="B48" s="8" t="s">
        <v>52</v>
      </c>
      <c r="C48" s="89">
        <v>5</v>
      </c>
      <c r="D48" s="90">
        <v>5.5</v>
      </c>
      <c r="E48" s="90">
        <v>4</v>
      </c>
      <c r="F48" s="90">
        <v>0</v>
      </c>
      <c r="G48" s="90">
        <v>4</v>
      </c>
      <c r="H48" s="96">
        <v>100</v>
      </c>
      <c r="I48" s="100"/>
      <c r="J48" s="101"/>
      <c r="K48" s="90">
        <v>195</v>
      </c>
      <c r="L48" s="90">
        <v>305.60000000000002</v>
      </c>
      <c r="M48" s="90">
        <v>8</v>
      </c>
      <c r="N48" s="90">
        <v>297.60000085830688</v>
      </c>
      <c r="O48" s="96">
        <v>3845</v>
      </c>
      <c r="P48" s="96"/>
      <c r="Q48" s="91"/>
      <c r="R48" s="69">
        <v>157</v>
      </c>
      <c r="S48" s="69">
        <v>163.9</v>
      </c>
      <c r="T48" s="69">
        <v>8.5</v>
      </c>
      <c r="U48" s="69">
        <v>155.40000021457672</v>
      </c>
      <c r="V48" s="74">
        <v>2474</v>
      </c>
      <c r="W48" s="74"/>
      <c r="X48" s="109"/>
      <c r="Y48" s="68">
        <v>131</v>
      </c>
      <c r="Z48" s="69">
        <v>173</v>
      </c>
      <c r="AA48" s="69">
        <v>6.1</v>
      </c>
      <c r="AB48" s="69">
        <v>166.90000006556511</v>
      </c>
      <c r="AC48" s="77">
        <v>2650</v>
      </c>
      <c r="AD48" s="68">
        <v>168</v>
      </c>
      <c r="AE48" s="69">
        <v>221.6</v>
      </c>
      <c r="AF48" s="69">
        <v>4</v>
      </c>
      <c r="AG48" s="69">
        <v>217.6000000834465</v>
      </c>
      <c r="AH48" s="77">
        <v>2666</v>
      </c>
      <c r="AI48" s="68">
        <v>138</v>
      </c>
      <c r="AJ48" s="69">
        <v>150.9</v>
      </c>
      <c r="AK48" s="69">
        <v>1.5</v>
      </c>
      <c r="AL48" s="69">
        <v>149.40000001341105</v>
      </c>
      <c r="AM48" s="77">
        <v>1346</v>
      </c>
      <c r="AN48" s="68">
        <v>96</v>
      </c>
      <c r="AO48" s="69">
        <v>157.32</v>
      </c>
      <c r="AP48" s="69">
        <v>3.5</v>
      </c>
      <c r="AQ48" s="69">
        <v>153.82000020891428</v>
      </c>
      <c r="AR48" s="74">
        <v>2997</v>
      </c>
      <c r="AS48" s="74"/>
      <c r="AT48" s="74"/>
      <c r="AU48" s="68">
        <v>22</v>
      </c>
      <c r="AV48" s="69">
        <v>22.8</v>
      </c>
      <c r="AW48" s="69">
        <v>1.5</v>
      </c>
      <c r="AX48" s="69">
        <v>21.299999952316284</v>
      </c>
      <c r="AY48" s="77">
        <v>293</v>
      </c>
      <c r="AZ48" s="68">
        <v>75</v>
      </c>
      <c r="BA48" s="69">
        <v>87.3</v>
      </c>
      <c r="BB48" s="69">
        <v>2.5</v>
      </c>
      <c r="BC48" s="69">
        <v>84.799999952316284</v>
      </c>
      <c r="BD48" s="77">
        <v>1546</v>
      </c>
      <c r="BE48" s="68">
        <v>71</v>
      </c>
      <c r="BF48" s="69">
        <v>107.00000005960464</v>
      </c>
      <c r="BG48" s="69">
        <v>4.5</v>
      </c>
      <c r="BH48" s="69">
        <v>102.50000005960464</v>
      </c>
      <c r="BI48" s="74">
        <v>1615</v>
      </c>
      <c r="BJ48" s="68">
        <v>53</v>
      </c>
      <c r="BK48" s="74">
        <v>55.699999928474426</v>
      </c>
      <c r="BL48" s="74">
        <v>1.1000000014901161</v>
      </c>
      <c r="BM48" s="74">
        <v>54.599999934434891</v>
      </c>
      <c r="BN48" s="77">
        <v>682</v>
      </c>
      <c r="BO48" s="74">
        <v>213</v>
      </c>
      <c r="BP48" s="69">
        <v>1124.5</v>
      </c>
      <c r="BQ48" s="69">
        <v>89.5</v>
      </c>
      <c r="BR48" s="69">
        <v>1035</v>
      </c>
      <c r="BS48" s="77">
        <v>21869</v>
      </c>
      <c r="BT48" s="68">
        <v>81</v>
      </c>
      <c r="BU48" s="77">
        <v>2441</v>
      </c>
      <c r="BV48" s="68">
        <v>17</v>
      </c>
      <c r="BW48" s="77">
        <v>199</v>
      </c>
      <c r="BX48" s="69">
        <v>231</v>
      </c>
      <c r="BY48" s="74">
        <v>4768</v>
      </c>
      <c r="BZ48" s="74"/>
      <c r="CA48" s="74"/>
      <c r="CB48" s="68">
        <v>8</v>
      </c>
      <c r="CC48" s="69">
        <v>4</v>
      </c>
      <c r="CD48" s="69">
        <v>0.5</v>
      </c>
      <c r="CE48" s="69">
        <v>3.5</v>
      </c>
      <c r="CF48" s="77">
        <v>34</v>
      </c>
      <c r="CG48" s="68">
        <v>145</v>
      </c>
      <c r="CH48" s="74">
        <v>7568</v>
      </c>
      <c r="CI48" s="74"/>
      <c r="CJ48" s="74"/>
      <c r="CK48" s="68">
        <v>136</v>
      </c>
      <c r="CL48" s="69">
        <v>171.1</v>
      </c>
      <c r="CM48" s="69">
        <v>5.2</v>
      </c>
      <c r="CN48" s="69">
        <v>165.90000003576279</v>
      </c>
      <c r="CO48" s="77">
        <v>3169</v>
      </c>
      <c r="CP48" s="68">
        <v>11</v>
      </c>
      <c r="CQ48" s="77">
        <v>276</v>
      </c>
      <c r="CR48" s="68">
        <v>20</v>
      </c>
      <c r="CS48" s="69">
        <v>27</v>
      </c>
      <c r="CT48" s="69">
        <v>3.5</v>
      </c>
      <c r="CU48" s="69">
        <v>23.5</v>
      </c>
      <c r="CV48" s="77">
        <v>446</v>
      </c>
      <c r="CW48" s="68">
        <v>2</v>
      </c>
      <c r="CX48" s="69">
        <v>2.5</v>
      </c>
      <c r="CY48" s="69">
        <v>0</v>
      </c>
      <c r="CZ48" s="69">
        <v>2.5</v>
      </c>
      <c r="DA48" s="77">
        <v>44</v>
      </c>
      <c r="DB48" s="68">
        <v>0</v>
      </c>
      <c r="DC48" s="69">
        <v>0</v>
      </c>
      <c r="DD48" s="69">
        <v>0</v>
      </c>
      <c r="DE48" s="69">
        <v>0</v>
      </c>
      <c r="DF48" s="77">
        <v>0</v>
      </c>
      <c r="DG48" s="68">
        <v>22</v>
      </c>
      <c r="DH48" s="69">
        <v>13</v>
      </c>
      <c r="DI48" s="93">
        <v>1</v>
      </c>
      <c r="DJ48" s="69">
        <v>12</v>
      </c>
      <c r="DK48" s="77">
        <v>417</v>
      </c>
    </row>
    <row r="49" spans="1:115" ht="15.75" customHeight="1" x14ac:dyDescent="0.2">
      <c r="B49" s="8" t="s">
        <v>53</v>
      </c>
      <c r="C49" s="89">
        <v>1</v>
      </c>
      <c r="D49" s="90">
        <v>1</v>
      </c>
      <c r="E49" s="90">
        <v>1</v>
      </c>
      <c r="F49" s="90">
        <v>0</v>
      </c>
      <c r="G49" s="90">
        <v>1</v>
      </c>
      <c r="H49" s="96">
        <v>20</v>
      </c>
      <c r="I49" s="100"/>
      <c r="J49" s="101"/>
      <c r="K49" s="90">
        <v>107</v>
      </c>
      <c r="L49" s="90">
        <v>399</v>
      </c>
      <c r="M49" s="90">
        <v>22.2</v>
      </c>
      <c r="N49" s="90">
        <v>376.79999995231628</v>
      </c>
      <c r="O49" s="96">
        <v>5721</v>
      </c>
      <c r="P49" s="96"/>
      <c r="Q49" s="91"/>
      <c r="R49" s="69">
        <v>25</v>
      </c>
      <c r="S49" s="69">
        <v>41</v>
      </c>
      <c r="T49" s="69">
        <v>0</v>
      </c>
      <c r="U49" s="69">
        <v>41</v>
      </c>
      <c r="V49" s="74">
        <v>563</v>
      </c>
      <c r="W49" s="74"/>
      <c r="X49" s="109"/>
      <c r="Y49" s="68">
        <v>75</v>
      </c>
      <c r="Z49" s="69">
        <v>106</v>
      </c>
      <c r="AA49" s="69">
        <v>3</v>
      </c>
      <c r="AB49" s="69">
        <v>103</v>
      </c>
      <c r="AC49" s="77">
        <v>1620</v>
      </c>
      <c r="AD49" s="68">
        <v>92</v>
      </c>
      <c r="AE49" s="69">
        <v>94</v>
      </c>
      <c r="AF49" s="69">
        <v>1.2</v>
      </c>
      <c r="AG49" s="69">
        <v>92.800000011920929</v>
      </c>
      <c r="AH49" s="77">
        <v>1314</v>
      </c>
      <c r="AI49" s="68">
        <v>69</v>
      </c>
      <c r="AJ49" s="69">
        <v>69</v>
      </c>
      <c r="AK49" s="69">
        <v>0</v>
      </c>
      <c r="AL49" s="69">
        <v>69</v>
      </c>
      <c r="AM49" s="77">
        <v>1028</v>
      </c>
      <c r="AN49" s="68">
        <v>75</v>
      </c>
      <c r="AO49" s="69">
        <v>231</v>
      </c>
      <c r="AP49" s="69">
        <v>6</v>
      </c>
      <c r="AQ49" s="69">
        <v>225</v>
      </c>
      <c r="AR49" s="74">
        <v>5008</v>
      </c>
      <c r="AS49" s="74"/>
      <c r="AT49" s="74"/>
      <c r="AU49" s="68">
        <v>7</v>
      </c>
      <c r="AV49" s="69">
        <v>16</v>
      </c>
      <c r="AW49" s="69">
        <v>0</v>
      </c>
      <c r="AX49" s="69">
        <v>16</v>
      </c>
      <c r="AY49" s="77">
        <v>266</v>
      </c>
      <c r="AZ49" s="68">
        <v>34</v>
      </c>
      <c r="BA49" s="69">
        <v>117</v>
      </c>
      <c r="BB49" s="69">
        <v>5</v>
      </c>
      <c r="BC49" s="69">
        <v>112</v>
      </c>
      <c r="BD49" s="77">
        <v>1858</v>
      </c>
      <c r="BE49" s="68">
        <v>15</v>
      </c>
      <c r="BF49" s="69">
        <v>39</v>
      </c>
      <c r="BG49" s="69">
        <v>6</v>
      </c>
      <c r="BH49" s="69">
        <v>33</v>
      </c>
      <c r="BI49" s="74">
        <v>342</v>
      </c>
      <c r="BJ49" s="68">
        <v>22</v>
      </c>
      <c r="BK49" s="74">
        <v>30</v>
      </c>
      <c r="BL49" s="74">
        <v>3</v>
      </c>
      <c r="BM49" s="74">
        <v>27</v>
      </c>
      <c r="BN49" s="77">
        <v>309</v>
      </c>
      <c r="BO49" s="74">
        <v>149</v>
      </c>
      <c r="BP49" s="69">
        <v>1417</v>
      </c>
      <c r="BQ49" s="69">
        <v>272</v>
      </c>
      <c r="BR49" s="69">
        <v>1145</v>
      </c>
      <c r="BS49" s="77">
        <v>29880</v>
      </c>
      <c r="BT49" s="68">
        <v>12</v>
      </c>
      <c r="BU49" s="77">
        <v>1160</v>
      </c>
      <c r="BV49" s="68">
        <v>0</v>
      </c>
      <c r="BW49" s="77">
        <v>0</v>
      </c>
      <c r="BX49" s="69">
        <v>142</v>
      </c>
      <c r="BY49" s="74">
        <v>14793</v>
      </c>
      <c r="BZ49" s="74"/>
      <c r="CA49" s="74"/>
      <c r="CB49" s="68">
        <v>7</v>
      </c>
      <c r="CC49" s="69">
        <v>11</v>
      </c>
      <c r="CD49" s="69">
        <v>1</v>
      </c>
      <c r="CE49" s="69">
        <v>10</v>
      </c>
      <c r="CF49" s="77">
        <v>124</v>
      </c>
      <c r="CG49" s="68">
        <v>86</v>
      </c>
      <c r="CH49" s="74">
        <v>11184</v>
      </c>
      <c r="CI49" s="74"/>
      <c r="CJ49" s="74"/>
      <c r="CK49" s="68">
        <v>99</v>
      </c>
      <c r="CL49" s="69">
        <v>428</v>
      </c>
      <c r="CM49" s="69">
        <v>34.1</v>
      </c>
      <c r="CN49" s="69">
        <v>393.89999997615814</v>
      </c>
      <c r="CO49" s="77">
        <v>8513</v>
      </c>
      <c r="CP49" s="68">
        <v>19</v>
      </c>
      <c r="CQ49" s="77">
        <v>3455</v>
      </c>
      <c r="CR49" s="68">
        <v>2</v>
      </c>
      <c r="CS49" s="69">
        <v>2</v>
      </c>
      <c r="CT49" s="69">
        <v>0</v>
      </c>
      <c r="CU49" s="69">
        <v>2</v>
      </c>
      <c r="CV49" s="77">
        <v>35</v>
      </c>
      <c r="CW49" s="68">
        <v>3</v>
      </c>
      <c r="CX49" s="69">
        <v>4</v>
      </c>
      <c r="CY49" s="69">
        <v>0</v>
      </c>
      <c r="CZ49" s="69">
        <v>4</v>
      </c>
      <c r="DA49" s="77">
        <v>230</v>
      </c>
      <c r="DB49" s="68">
        <v>0</v>
      </c>
      <c r="DC49" s="69">
        <v>0</v>
      </c>
      <c r="DD49" s="69">
        <v>0</v>
      </c>
      <c r="DE49" s="69">
        <v>0</v>
      </c>
      <c r="DF49" s="77">
        <v>0</v>
      </c>
      <c r="DG49" s="68">
        <v>78</v>
      </c>
      <c r="DH49" s="69">
        <v>89</v>
      </c>
      <c r="DI49" s="93">
        <v>0</v>
      </c>
      <c r="DJ49" s="69">
        <v>89</v>
      </c>
      <c r="DK49" s="77">
        <v>7625</v>
      </c>
    </row>
    <row r="50" spans="1:115" ht="15.75" customHeight="1" x14ac:dyDescent="0.2">
      <c r="B50" s="8" t="s">
        <v>54</v>
      </c>
      <c r="C50" s="89">
        <v>0</v>
      </c>
      <c r="D50" s="90">
        <v>0</v>
      </c>
      <c r="E50" s="90">
        <v>0</v>
      </c>
      <c r="F50" s="90">
        <v>0</v>
      </c>
      <c r="G50" s="90">
        <v>0</v>
      </c>
      <c r="H50" s="96">
        <v>0</v>
      </c>
      <c r="I50" s="100"/>
      <c r="J50" s="101"/>
      <c r="K50" s="90">
        <v>151</v>
      </c>
      <c r="L50" s="90">
        <v>201.5</v>
      </c>
      <c r="M50" s="90">
        <v>3</v>
      </c>
      <c r="N50" s="90">
        <v>198.50000000745058</v>
      </c>
      <c r="O50" s="96">
        <v>2143</v>
      </c>
      <c r="P50" s="96"/>
      <c r="Q50" s="91"/>
      <c r="R50" s="69">
        <v>138</v>
      </c>
      <c r="S50" s="69">
        <v>167.5</v>
      </c>
      <c r="T50" s="69">
        <v>3.2</v>
      </c>
      <c r="U50" s="69">
        <v>164.29999998211861</v>
      </c>
      <c r="V50" s="74">
        <v>2059</v>
      </c>
      <c r="W50" s="74"/>
      <c r="X50" s="109"/>
      <c r="Y50" s="68">
        <v>140</v>
      </c>
      <c r="Z50" s="69">
        <v>215.1</v>
      </c>
      <c r="AA50" s="69">
        <v>2.1</v>
      </c>
      <c r="AB50" s="69">
        <v>212.99999997764826</v>
      </c>
      <c r="AC50" s="77">
        <v>2573</v>
      </c>
      <c r="AD50" s="68">
        <v>170</v>
      </c>
      <c r="AE50" s="69">
        <v>612</v>
      </c>
      <c r="AF50" s="69">
        <v>6.2</v>
      </c>
      <c r="AG50" s="69">
        <v>605.80000007152557</v>
      </c>
      <c r="AH50" s="77">
        <v>6013</v>
      </c>
      <c r="AI50" s="68">
        <v>39</v>
      </c>
      <c r="AJ50" s="69">
        <v>81</v>
      </c>
      <c r="AK50" s="69">
        <v>0</v>
      </c>
      <c r="AL50" s="69">
        <v>81</v>
      </c>
      <c r="AM50" s="77">
        <v>878</v>
      </c>
      <c r="AN50" s="68">
        <v>126</v>
      </c>
      <c r="AO50" s="69">
        <v>211.1</v>
      </c>
      <c r="AP50" s="69">
        <v>1</v>
      </c>
      <c r="AQ50" s="69">
        <v>210.10000000149012</v>
      </c>
      <c r="AR50" s="74">
        <v>3153</v>
      </c>
      <c r="AS50" s="74"/>
      <c r="AT50" s="74"/>
      <c r="AU50" s="68">
        <v>27</v>
      </c>
      <c r="AV50" s="69">
        <v>29.6</v>
      </c>
      <c r="AW50" s="69">
        <v>2</v>
      </c>
      <c r="AX50" s="69">
        <v>27.600000008940697</v>
      </c>
      <c r="AY50" s="77">
        <v>440</v>
      </c>
      <c r="AZ50" s="68">
        <v>106</v>
      </c>
      <c r="BA50" s="69">
        <v>159.19999999999999</v>
      </c>
      <c r="BB50" s="69">
        <v>1.1000000000000001</v>
      </c>
      <c r="BC50" s="69">
        <v>158.09999997913837</v>
      </c>
      <c r="BD50" s="77">
        <v>2054</v>
      </c>
      <c r="BE50" s="68">
        <v>7</v>
      </c>
      <c r="BF50" s="69">
        <v>6.3000000044703484</v>
      </c>
      <c r="BG50" s="69">
        <v>0</v>
      </c>
      <c r="BH50" s="69">
        <v>6.3000000044703484</v>
      </c>
      <c r="BI50" s="74">
        <v>52</v>
      </c>
      <c r="BJ50" s="68">
        <v>43</v>
      </c>
      <c r="BK50" s="74">
        <v>38.400000043213367</v>
      </c>
      <c r="BL50" s="74">
        <v>0</v>
      </c>
      <c r="BM50" s="74">
        <v>38.400000043213367</v>
      </c>
      <c r="BN50" s="77">
        <v>426</v>
      </c>
      <c r="BO50" s="74">
        <v>188</v>
      </c>
      <c r="BP50" s="69">
        <v>1541</v>
      </c>
      <c r="BQ50" s="69">
        <v>233.5</v>
      </c>
      <c r="BR50" s="69">
        <v>1307.5</v>
      </c>
      <c r="BS50" s="77">
        <v>34521</v>
      </c>
      <c r="BT50" s="68">
        <v>0</v>
      </c>
      <c r="BU50" s="77">
        <v>0</v>
      </c>
      <c r="BV50" s="68">
        <v>0</v>
      </c>
      <c r="BW50" s="77">
        <v>0</v>
      </c>
      <c r="BX50" s="69">
        <v>83</v>
      </c>
      <c r="BY50" s="74">
        <v>4025</v>
      </c>
      <c r="BZ50" s="74"/>
      <c r="CA50" s="74"/>
      <c r="CB50" s="68">
        <v>1</v>
      </c>
      <c r="CC50" s="69">
        <v>2</v>
      </c>
      <c r="CD50" s="69">
        <v>0</v>
      </c>
      <c r="CE50" s="69">
        <v>2</v>
      </c>
      <c r="CF50" s="77">
        <v>10</v>
      </c>
      <c r="CG50" s="68">
        <v>57</v>
      </c>
      <c r="CH50" s="74">
        <v>480</v>
      </c>
      <c r="CI50" s="74"/>
      <c r="CJ50" s="74"/>
      <c r="CK50" s="68">
        <v>134</v>
      </c>
      <c r="CL50" s="69">
        <v>232.2</v>
      </c>
      <c r="CM50" s="69">
        <v>0</v>
      </c>
      <c r="CN50" s="69">
        <v>232.20000000298023</v>
      </c>
      <c r="CO50" s="77">
        <v>3614</v>
      </c>
      <c r="CP50" s="68">
        <v>0</v>
      </c>
      <c r="CQ50" s="77">
        <v>0</v>
      </c>
      <c r="CR50" s="68">
        <v>9</v>
      </c>
      <c r="CS50" s="69">
        <v>16.100000001490116</v>
      </c>
      <c r="CT50" s="69">
        <v>0</v>
      </c>
      <c r="CU50" s="69">
        <v>16.100000001490116</v>
      </c>
      <c r="CV50" s="77">
        <v>199</v>
      </c>
      <c r="CW50" s="68">
        <v>0</v>
      </c>
      <c r="CX50" s="69">
        <v>0</v>
      </c>
      <c r="CY50" s="69">
        <v>0</v>
      </c>
      <c r="CZ50" s="69">
        <v>0</v>
      </c>
      <c r="DA50" s="77">
        <v>0</v>
      </c>
      <c r="DB50" s="68">
        <v>1</v>
      </c>
      <c r="DC50" s="69">
        <v>1</v>
      </c>
      <c r="DD50" s="69">
        <v>0</v>
      </c>
      <c r="DE50" s="69">
        <v>1</v>
      </c>
      <c r="DF50" s="77">
        <v>20</v>
      </c>
      <c r="DG50" s="68">
        <v>138</v>
      </c>
      <c r="DH50" s="69">
        <v>119</v>
      </c>
      <c r="DI50" s="93">
        <v>-5.9604644775390625E-8</v>
      </c>
      <c r="DJ50" s="69">
        <v>119.00000005960464</v>
      </c>
      <c r="DK50" s="77">
        <v>1915</v>
      </c>
    </row>
    <row r="51" spans="1:115" ht="15.75" customHeight="1" x14ac:dyDescent="0.2">
      <c r="B51" s="8" t="s">
        <v>55</v>
      </c>
      <c r="C51" s="89">
        <v>0</v>
      </c>
      <c r="D51" s="90">
        <v>0</v>
      </c>
      <c r="E51" s="90">
        <v>0</v>
      </c>
      <c r="F51" s="90">
        <v>0</v>
      </c>
      <c r="G51" s="90">
        <v>0</v>
      </c>
      <c r="H51" s="96">
        <v>0</v>
      </c>
      <c r="I51" s="100"/>
      <c r="J51" s="101"/>
      <c r="K51" s="90">
        <v>115</v>
      </c>
      <c r="L51" s="90">
        <v>157</v>
      </c>
      <c r="M51" s="90">
        <v>0</v>
      </c>
      <c r="N51" s="90">
        <v>157</v>
      </c>
      <c r="O51" s="96">
        <v>2910</v>
      </c>
      <c r="P51" s="96"/>
      <c r="Q51" s="91"/>
      <c r="R51" s="69">
        <v>111</v>
      </c>
      <c r="S51" s="69">
        <v>116.5</v>
      </c>
      <c r="T51" s="69">
        <v>0.5</v>
      </c>
      <c r="U51" s="69">
        <v>116</v>
      </c>
      <c r="V51" s="74">
        <v>1971</v>
      </c>
      <c r="W51" s="74"/>
      <c r="X51" s="109"/>
      <c r="Y51" s="68">
        <v>39</v>
      </c>
      <c r="Z51" s="69">
        <v>40.5</v>
      </c>
      <c r="AA51" s="69">
        <v>0</v>
      </c>
      <c r="AB51" s="69">
        <v>40.5</v>
      </c>
      <c r="AC51" s="77">
        <v>744</v>
      </c>
      <c r="AD51" s="68">
        <v>2</v>
      </c>
      <c r="AE51" s="69">
        <v>1.5</v>
      </c>
      <c r="AF51" s="69">
        <v>0</v>
      </c>
      <c r="AG51" s="69">
        <v>1.5</v>
      </c>
      <c r="AH51" s="77">
        <v>23</v>
      </c>
      <c r="AI51" s="68">
        <v>3</v>
      </c>
      <c r="AJ51" s="69">
        <v>2.5</v>
      </c>
      <c r="AK51" s="69">
        <v>0</v>
      </c>
      <c r="AL51" s="69">
        <v>2.5</v>
      </c>
      <c r="AM51" s="77">
        <v>32</v>
      </c>
      <c r="AN51" s="68">
        <v>108</v>
      </c>
      <c r="AO51" s="69">
        <v>123</v>
      </c>
      <c r="AP51" s="69">
        <v>3.5</v>
      </c>
      <c r="AQ51" s="69">
        <v>119.5</v>
      </c>
      <c r="AR51" s="74">
        <v>3270</v>
      </c>
      <c r="AS51" s="74"/>
      <c r="AT51" s="74"/>
      <c r="AU51" s="68">
        <v>1</v>
      </c>
      <c r="AV51" s="69">
        <v>0.5</v>
      </c>
      <c r="AW51" s="69">
        <v>0</v>
      </c>
      <c r="AX51" s="69">
        <v>0.5</v>
      </c>
      <c r="AY51" s="77">
        <v>8</v>
      </c>
      <c r="AZ51" s="68">
        <v>24</v>
      </c>
      <c r="BA51" s="69">
        <v>23.5</v>
      </c>
      <c r="BB51" s="69">
        <v>0</v>
      </c>
      <c r="BC51" s="69">
        <v>23.5</v>
      </c>
      <c r="BD51" s="77">
        <v>598</v>
      </c>
      <c r="BE51" s="68">
        <v>16</v>
      </c>
      <c r="BF51" s="69">
        <v>38</v>
      </c>
      <c r="BG51" s="69">
        <v>0.5</v>
      </c>
      <c r="BH51" s="69">
        <v>37.5</v>
      </c>
      <c r="BI51" s="74">
        <v>343</v>
      </c>
      <c r="BJ51" s="68">
        <v>9</v>
      </c>
      <c r="BK51" s="74">
        <v>8.5</v>
      </c>
      <c r="BL51" s="74">
        <v>0</v>
      </c>
      <c r="BM51" s="74">
        <v>8.5</v>
      </c>
      <c r="BN51" s="77">
        <v>73</v>
      </c>
      <c r="BO51" s="74">
        <v>116</v>
      </c>
      <c r="BP51" s="69">
        <v>775</v>
      </c>
      <c r="BQ51" s="69">
        <v>21.5</v>
      </c>
      <c r="BR51" s="69">
        <v>753.5</v>
      </c>
      <c r="BS51" s="77">
        <v>16880</v>
      </c>
      <c r="BT51" s="68">
        <v>0</v>
      </c>
      <c r="BU51" s="77">
        <v>0</v>
      </c>
      <c r="BV51" s="68">
        <v>0</v>
      </c>
      <c r="BW51" s="77">
        <v>0</v>
      </c>
      <c r="BX51" s="69">
        <v>93</v>
      </c>
      <c r="BY51" s="74">
        <v>1644</v>
      </c>
      <c r="BZ51" s="74"/>
      <c r="CA51" s="74"/>
      <c r="CB51" s="68">
        <v>7</v>
      </c>
      <c r="CC51" s="69">
        <v>6.5</v>
      </c>
      <c r="CD51" s="69">
        <v>0</v>
      </c>
      <c r="CE51" s="69">
        <v>6.5</v>
      </c>
      <c r="CF51" s="77">
        <v>64</v>
      </c>
      <c r="CG51" s="68">
        <v>66</v>
      </c>
      <c r="CH51" s="74">
        <v>2485</v>
      </c>
      <c r="CI51" s="74"/>
      <c r="CJ51" s="74"/>
      <c r="CK51" s="68">
        <v>70</v>
      </c>
      <c r="CL51" s="69">
        <v>80.5</v>
      </c>
      <c r="CM51" s="69">
        <v>0.5</v>
      </c>
      <c r="CN51" s="69">
        <v>80</v>
      </c>
      <c r="CO51" s="77">
        <v>2457</v>
      </c>
      <c r="CP51" s="68">
        <v>11</v>
      </c>
      <c r="CQ51" s="77">
        <v>745</v>
      </c>
      <c r="CR51" s="68">
        <v>7</v>
      </c>
      <c r="CS51" s="69">
        <v>5</v>
      </c>
      <c r="CT51" s="69">
        <v>0</v>
      </c>
      <c r="CU51" s="69">
        <v>5</v>
      </c>
      <c r="CV51" s="77">
        <v>120</v>
      </c>
      <c r="CW51" s="68">
        <v>0</v>
      </c>
      <c r="CX51" s="69">
        <v>0</v>
      </c>
      <c r="CY51" s="69">
        <v>0</v>
      </c>
      <c r="CZ51" s="69">
        <v>0</v>
      </c>
      <c r="DA51" s="77">
        <v>0</v>
      </c>
      <c r="DB51" s="68">
        <v>0</v>
      </c>
      <c r="DC51" s="69">
        <v>0</v>
      </c>
      <c r="DD51" s="69">
        <v>0</v>
      </c>
      <c r="DE51" s="69">
        <v>0</v>
      </c>
      <c r="DF51" s="77">
        <v>0</v>
      </c>
      <c r="DG51" s="68">
        <v>80</v>
      </c>
      <c r="DH51" s="69">
        <v>75</v>
      </c>
      <c r="DI51" s="93">
        <v>0</v>
      </c>
      <c r="DJ51" s="69">
        <v>75</v>
      </c>
      <c r="DK51" s="77">
        <v>2973</v>
      </c>
    </row>
    <row r="52" spans="1:115" ht="15.75" customHeight="1" x14ac:dyDescent="0.2">
      <c r="B52" s="8" t="s">
        <v>56</v>
      </c>
      <c r="C52" s="89">
        <v>8</v>
      </c>
      <c r="D52" s="90">
        <v>20</v>
      </c>
      <c r="E52" s="90">
        <v>6.5</v>
      </c>
      <c r="F52" s="90">
        <v>0</v>
      </c>
      <c r="G52" s="90">
        <v>6.5</v>
      </c>
      <c r="H52" s="96">
        <v>49</v>
      </c>
      <c r="I52" s="100"/>
      <c r="J52" s="101"/>
      <c r="K52" s="90">
        <v>151</v>
      </c>
      <c r="L52" s="90">
        <v>166.5</v>
      </c>
      <c r="M52" s="90">
        <v>1.7</v>
      </c>
      <c r="N52" s="90">
        <v>164.80000001192093</v>
      </c>
      <c r="O52" s="96">
        <v>2375</v>
      </c>
      <c r="P52" s="96"/>
      <c r="Q52" s="91"/>
      <c r="R52" s="69">
        <v>107</v>
      </c>
      <c r="S52" s="69">
        <v>100.1</v>
      </c>
      <c r="T52" s="69">
        <v>0.1</v>
      </c>
      <c r="U52" s="69">
        <v>100.00000023841858</v>
      </c>
      <c r="V52" s="74">
        <v>1400</v>
      </c>
      <c r="W52" s="74"/>
      <c r="X52" s="109"/>
      <c r="Y52" s="68">
        <v>42</v>
      </c>
      <c r="Z52" s="69">
        <v>60.5</v>
      </c>
      <c r="AA52" s="69">
        <v>0.7</v>
      </c>
      <c r="AB52" s="69">
        <v>59.800000131130219</v>
      </c>
      <c r="AC52" s="77">
        <v>905</v>
      </c>
      <c r="AD52" s="68">
        <v>3</v>
      </c>
      <c r="AE52" s="69">
        <v>13</v>
      </c>
      <c r="AF52" s="69">
        <v>0</v>
      </c>
      <c r="AG52" s="69">
        <v>13</v>
      </c>
      <c r="AH52" s="77">
        <v>72</v>
      </c>
      <c r="AI52" s="68">
        <v>4</v>
      </c>
      <c r="AJ52" s="69">
        <v>6</v>
      </c>
      <c r="AK52" s="69">
        <v>0</v>
      </c>
      <c r="AL52" s="69">
        <v>6</v>
      </c>
      <c r="AM52" s="77">
        <v>35</v>
      </c>
      <c r="AN52" s="68">
        <v>75</v>
      </c>
      <c r="AO52" s="69">
        <v>157.6</v>
      </c>
      <c r="AP52" s="69">
        <v>4.4000000000000004</v>
      </c>
      <c r="AQ52" s="69">
        <v>153.20000022649765</v>
      </c>
      <c r="AR52" s="74">
        <v>2059</v>
      </c>
      <c r="AS52" s="74"/>
      <c r="AT52" s="74"/>
      <c r="AU52" s="68">
        <v>22</v>
      </c>
      <c r="AV52" s="69">
        <v>20</v>
      </c>
      <c r="AW52" s="69">
        <v>0</v>
      </c>
      <c r="AX52" s="69">
        <v>20.000000178813934</v>
      </c>
      <c r="AY52" s="77">
        <v>235</v>
      </c>
      <c r="AZ52" s="68">
        <v>52</v>
      </c>
      <c r="BA52" s="69">
        <v>75.099999999999994</v>
      </c>
      <c r="BB52" s="69">
        <v>4.5</v>
      </c>
      <c r="BC52" s="69">
        <v>70.600000023841858</v>
      </c>
      <c r="BD52" s="77">
        <v>1047</v>
      </c>
      <c r="BE52" s="68">
        <v>38</v>
      </c>
      <c r="BF52" s="69">
        <v>86.949999988079071</v>
      </c>
      <c r="BG52" s="69">
        <v>18.200000002980232</v>
      </c>
      <c r="BH52" s="69">
        <v>68.75</v>
      </c>
      <c r="BI52" s="74">
        <v>732</v>
      </c>
      <c r="BJ52" s="68">
        <v>64</v>
      </c>
      <c r="BK52" s="74">
        <v>81.200000107288361</v>
      </c>
      <c r="BL52" s="74">
        <v>5.4000000059604645</v>
      </c>
      <c r="BM52" s="74">
        <v>75.800000131130219</v>
      </c>
      <c r="BN52" s="77">
        <v>968</v>
      </c>
      <c r="BO52" s="74">
        <v>176</v>
      </c>
      <c r="BP52" s="69">
        <v>1268.5999999642372</v>
      </c>
      <c r="BQ52" s="69">
        <v>94.700000062584877</v>
      </c>
      <c r="BR52" s="69">
        <v>1173.8999998569489</v>
      </c>
      <c r="BS52" s="77">
        <v>19640</v>
      </c>
      <c r="BT52" s="68">
        <v>53</v>
      </c>
      <c r="BU52" s="77">
        <v>1379</v>
      </c>
      <c r="BV52" s="68">
        <v>19</v>
      </c>
      <c r="BW52" s="77">
        <v>230</v>
      </c>
      <c r="BX52" s="69">
        <v>136</v>
      </c>
      <c r="BY52" s="74">
        <v>3058</v>
      </c>
      <c r="BZ52" s="74"/>
      <c r="CA52" s="74"/>
      <c r="CB52" s="68">
        <v>18</v>
      </c>
      <c r="CC52" s="69">
        <v>20.7</v>
      </c>
      <c r="CD52" s="69">
        <v>0.9</v>
      </c>
      <c r="CE52" s="69">
        <v>19.800000011920929</v>
      </c>
      <c r="CF52" s="77">
        <v>198</v>
      </c>
      <c r="CG52" s="68">
        <v>105</v>
      </c>
      <c r="CH52" s="74">
        <v>6416</v>
      </c>
      <c r="CI52" s="74"/>
      <c r="CJ52" s="74"/>
      <c r="CK52" s="68">
        <v>110</v>
      </c>
      <c r="CL52" s="69">
        <v>242.6</v>
      </c>
      <c r="CM52" s="69">
        <v>0.3</v>
      </c>
      <c r="CN52" s="69">
        <v>242.30000007152557</v>
      </c>
      <c r="CO52" s="77">
        <v>4092</v>
      </c>
      <c r="CP52" s="68">
        <v>36</v>
      </c>
      <c r="CQ52" s="77">
        <v>1096</v>
      </c>
      <c r="CR52" s="68">
        <v>13</v>
      </c>
      <c r="CS52" s="69">
        <v>9.4000000953674316</v>
      </c>
      <c r="CT52" s="69">
        <v>0</v>
      </c>
      <c r="CU52" s="69">
        <v>9.4000000953674316</v>
      </c>
      <c r="CV52" s="77">
        <v>152</v>
      </c>
      <c r="CW52" s="68">
        <v>28</v>
      </c>
      <c r="CX52" s="69">
        <v>80</v>
      </c>
      <c r="CY52" s="69">
        <v>0.2</v>
      </c>
      <c r="CZ52" s="69">
        <v>79.800000071525574</v>
      </c>
      <c r="DA52" s="77">
        <v>1334</v>
      </c>
      <c r="DB52" s="68">
        <v>0</v>
      </c>
      <c r="DC52" s="69">
        <v>0</v>
      </c>
      <c r="DD52" s="69">
        <v>0</v>
      </c>
      <c r="DE52" s="69">
        <v>0</v>
      </c>
      <c r="DF52" s="77">
        <v>0</v>
      </c>
      <c r="DG52" s="68">
        <v>101</v>
      </c>
      <c r="DH52" s="69">
        <v>57.6</v>
      </c>
      <c r="DI52" s="93">
        <v>-3.8146972514141453E-7</v>
      </c>
      <c r="DJ52" s="69">
        <v>57.600000381469727</v>
      </c>
      <c r="DK52" s="77">
        <v>2154</v>
      </c>
    </row>
    <row r="53" spans="1:115" ht="15.75" customHeight="1" x14ac:dyDescent="0.2">
      <c r="B53" s="8" t="s">
        <v>57</v>
      </c>
      <c r="C53" s="89">
        <v>33</v>
      </c>
      <c r="D53" s="90">
        <v>30</v>
      </c>
      <c r="E53" s="90">
        <v>26.7</v>
      </c>
      <c r="F53" s="90">
        <v>0.6</v>
      </c>
      <c r="G53" s="90">
        <v>26.099999979138374</v>
      </c>
      <c r="H53" s="96">
        <v>175</v>
      </c>
      <c r="I53" s="100"/>
      <c r="J53" s="101"/>
      <c r="K53" s="90">
        <v>220</v>
      </c>
      <c r="L53" s="90">
        <v>763.5</v>
      </c>
      <c r="M53" s="90">
        <v>131</v>
      </c>
      <c r="N53" s="90">
        <v>632.5</v>
      </c>
      <c r="O53" s="96">
        <v>5239</v>
      </c>
      <c r="P53" s="96"/>
      <c r="Q53" s="91"/>
      <c r="R53" s="69">
        <v>163</v>
      </c>
      <c r="S53" s="69">
        <v>305.5</v>
      </c>
      <c r="T53" s="69">
        <v>69.900000000000006</v>
      </c>
      <c r="U53" s="69">
        <v>235.59999990463257</v>
      </c>
      <c r="V53" s="74">
        <v>1982</v>
      </c>
      <c r="W53" s="74"/>
      <c r="X53" s="109"/>
      <c r="Y53" s="68">
        <v>172</v>
      </c>
      <c r="Z53" s="69">
        <v>391.8</v>
      </c>
      <c r="AA53" s="69">
        <v>48.3</v>
      </c>
      <c r="AB53" s="69">
        <v>343.5</v>
      </c>
      <c r="AC53" s="77">
        <v>3249</v>
      </c>
      <c r="AD53" s="68">
        <v>4</v>
      </c>
      <c r="AE53" s="69">
        <v>8.5</v>
      </c>
      <c r="AF53" s="69">
        <v>0</v>
      </c>
      <c r="AG53" s="69">
        <v>8.5</v>
      </c>
      <c r="AH53" s="77">
        <v>93</v>
      </c>
      <c r="AI53" s="68">
        <v>97</v>
      </c>
      <c r="AJ53" s="69">
        <v>175.5</v>
      </c>
      <c r="AK53" s="69">
        <v>18</v>
      </c>
      <c r="AL53" s="69">
        <v>157.5</v>
      </c>
      <c r="AM53" s="77">
        <v>1022</v>
      </c>
      <c r="AN53" s="68">
        <v>215</v>
      </c>
      <c r="AO53" s="69">
        <v>779</v>
      </c>
      <c r="AP53" s="69">
        <v>88.2</v>
      </c>
      <c r="AQ53" s="69">
        <v>690.80000019073486</v>
      </c>
      <c r="AR53" s="74">
        <v>8451</v>
      </c>
      <c r="AS53" s="74"/>
      <c r="AT53" s="74"/>
      <c r="AU53" s="68">
        <v>38</v>
      </c>
      <c r="AV53" s="69">
        <v>99</v>
      </c>
      <c r="AW53" s="69">
        <v>15.3</v>
      </c>
      <c r="AX53" s="69">
        <v>83.700000002980232</v>
      </c>
      <c r="AY53" s="77">
        <v>788</v>
      </c>
      <c r="AZ53" s="68">
        <v>111</v>
      </c>
      <c r="BA53" s="69">
        <v>312</v>
      </c>
      <c r="BB53" s="69">
        <v>47.3</v>
      </c>
      <c r="BC53" s="69">
        <v>264.69999992847443</v>
      </c>
      <c r="BD53" s="77">
        <v>2609</v>
      </c>
      <c r="BE53" s="68">
        <v>15</v>
      </c>
      <c r="BF53" s="69">
        <v>47</v>
      </c>
      <c r="BG53" s="69">
        <v>8.5</v>
      </c>
      <c r="BH53" s="69">
        <v>38.5</v>
      </c>
      <c r="BI53" s="74">
        <v>317</v>
      </c>
      <c r="BJ53" s="68">
        <v>15</v>
      </c>
      <c r="BK53" s="74">
        <v>12.300000011920929</v>
      </c>
      <c r="BL53" s="74">
        <v>1</v>
      </c>
      <c r="BM53" s="74">
        <v>11.300000011920929</v>
      </c>
      <c r="BN53" s="77">
        <v>97</v>
      </c>
      <c r="BO53" s="74">
        <v>302</v>
      </c>
      <c r="BP53" s="69">
        <v>4722.5</v>
      </c>
      <c r="BQ53" s="69">
        <v>694.20000000298023</v>
      </c>
      <c r="BR53" s="69">
        <v>4028.3000001907349</v>
      </c>
      <c r="BS53" s="77">
        <v>47076</v>
      </c>
      <c r="BT53" s="68">
        <v>87</v>
      </c>
      <c r="BU53" s="77">
        <v>1448</v>
      </c>
      <c r="BV53" s="68">
        <v>11</v>
      </c>
      <c r="BW53" s="77">
        <v>110</v>
      </c>
      <c r="BX53" s="69">
        <v>248</v>
      </c>
      <c r="BY53" s="74">
        <v>5064</v>
      </c>
      <c r="BZ53" s="74"/>
      <c r="CA53" s="74"/>
      <c r="CB53" s="68">
        <v>25</v>
      </c>
      <c r="CC53" s="69">
        <v>36.5</v>
      </c>
      <c r="CD53" s="69">
        <v>6.5</v>
      </c>
      <c r="CE53" s="69">
        <v>30</v>
      </c>
      <c r="CF53" s="77">
        <v>221</v>
      </c>
      <c r="CG53" s="68">
        <v>138</v>
      </c>
      <c r="CH53" s="74">
        <v>11002</v>
      </c>
      <c r="CI53" s="74"/>
      <c r="CJ53" s="74"/>
      <c r="CK53" s="68">
        <v>216</v>
      </c>
      <c r="CL53" s="69">
        <v>1039</v>
      </c>
      <c r="CM53" s="69">
        <v>77.2</v>
      </c>
      <c r="CN53" s="69">
        <v>961.79999995231628</v>
      </c>
      <c r="CO53" s="77">
        <v>15270</v>
      </c>
      <c r="CP53" s="68">
        <v>60</v>
      </c>
      <c r="CQ53" s="77">
        <v>2337</v>
      </c>
      <c r="CR53" s="68">
        <v>12</v>
      </c>
      <c r="CS53" s="69">
        <v>19.5</v>
      </c>
      <c r="CT53" s="69">
        <v>0</v>
      </c>
      <c r="CU53" s="69">
        <v>19.5</v>
      </c>
      <c r="CV53" s="77">
        <v>129</v>
      </c>
      <c r="CW53" s="68">
        <v>11</v>
      </c>
      <c r="CX53" s="69">
        <v>35.5</v>
      </c>
      <c r="CY53" s="69">
        <v>6.5</v>
      </c>
      <c r="CZ53" s="69">
        <v>29</v>
      </c>
      <c r="DA53" s="77">
        <v>580</v>
      </c>
      <c r="DB53" s="68">
        <v>20</v>
      </c>
      <c r="DC53" s="69">
        <v>60.5</v>
      </c>
      <c r="DD53" s="69">
        <v>8.5</v>
      </c>
      <c r="DE53" s="69">
        <v>52</v>
      </c>
      <c r="DF53" s="77">
        <v>473</v>
      </c>
      <c r="DG53" s="68">
        <v>141</v>
      </c>
      <c r="DH53" s="69">
        <v>154.5</v>
      </c>
      <c r="DI53" s="93">
        <v>10.69999997317791</v>
      </c>
      <c r="DJ53" s="69">
        <v>143.80000002682209</v>
      </c>
      <c r="DK53" s="77">
        <v>6459</v>
      </c>
    </row>
    <row r="54" spans="1:115" ht="15.75" customHeight="1" x14ac:dyDescent="0.2">
      <c r="B54" s="8" t="s">
        <v>58</v>
      </c>
      <c r="C54" s="89">
        <v>55</v>
      </c>
      <c r="D54" s="90">
        <v>77.5</v>
      </c>
      <c r="E54" s="90">
        <v>34</v>
      </c>
      <c r="F54" s="90">
        <v>0</v>
      </c>
      <c r="G54" s="90">
        <v>34</v>
      </c>
      <c r="H54" s="96">
        <v>276</v>
      </c>
      <c r="I54" s="100"/>
      <c r="J54" s="101"/>
      <c r="K54" s="90">
        <v>146</v>
      </c>
      <c r="L54" s="90">
        <v>138</v>
      </c>
      <c r="M54" s="90">
        <v>0</v>
      </c>
      <c r="N54" s="90">
        <v>138</v>
      </c>
      <c r="O54" s="96">
        <v>2582</v>
      </c>
      <c r="P54" s="96"/>
      <c r="Q54" s="91"/>
      <c r="R54" s="69">
        <v>130</v>
      </c>
      <c r="S54" s="69">
        <v>82.5</v>
      </c>
      <c r="T54" s="69">
        <v>1</v>
      </c>
      <c r="U54" s="69">
        <v>81.5</v>
      </c>
      <c r="V54" s="74">
        <v>1256</v>
      </c>
      <c r="W54" s="74"/>
      <c r="X54" s="109"/>
      <c r="Y54" s="68">
        <v>90</v>
      </c>
      <c r="Z54" s="69">
        <v>65</v>
      </c>
      <c r="AA54" s="69">
        <v>0</v>
      </c>
      <c r="AB54" s="69">
        <v>65</v>
      </c>
      <c r="AC54" s="77">
        <v>1098</v>
      </c>
      <c r="AD54" s="68">
        <v>7</v>
      </c>
      <c r="AE54" s="69">
        <v>6.5</v>
      </c>
      <c r="AF54" s="69">
        <v>0</v>
      </c>
      <c r="AG54" s="69">
        <v>6.5</v>
      </c>
      <c r="AH54" s="77">
        <v>88</v>
      </c>
      <c r="AI54" s="68">
        <v>124</v>
      </c>
      <c r="AJ54" s="69">
        <v>77.56</v>
      </c>
      <c r="AK54" s="69">
        <v>0.5</v>
      </c>
      <c r="AL54" s="69">
        <v>77.060000002384186</v>
      </c>
      <c r="AM54" s="77">
        <v>818</v>
      </c>
      <c r="AN54" s="68">
        <v>120</v>
      </c>
      <c r="AO54" s="69">
        <v>129</v>
      </c>
      <c r="AP54" s="69">
        <v>0</v>
      </c>
      <c r="AQ54" s="69">
        <v>129</v>
      </c>
      <c r="AR54" s="74">
        <v>5431</v>
      </c>
      <c r="AS54" s="74"/>
      <c r="AT54" s="74"/>
      <c r="AU54" s="68">
        <v>31</v>
      </c>
      <c r="AV54" s="69">
        <v>26</v>
      </c>
      <c r="AW54" s="69">
        <v>0</v>
      </c>
      <c r="AX54" s="69">
        <v>26</v>
      </c>
      <c r="AY54" s="77">
        <v>495</v>
      </c>
      <c r="AZ54" s="68">
        <v>101</v>
      </c>
      <c r="BA54" s="69">
        <v>81</v>
      </c>
      <c r="BB54" s="69">
        <v>0</v>
      </c>
      <c r="BC54" s="69">
        <v>81</v>
      </c>
      <c r="BD54" s="77">
        <v>1842</v>
      </c>
      <c r="BE54" s="68">
        <v>30</v>
      </c>
      <c r="BF54" s="69">
        <v>52</v>
      </c>
      <c r="BG54" s="69">
        <v>0</v>
      </c>
      <c r="BH54" s="69">
        <v>52</v>
      </c>
      <c r="BI54" s="74">
        <v>1262</v>
      </c>
      <c r="BJ54" s="68">
        <v>21</v>
      </c>
      <c r="BK54" s="74">
        <v>15</v>
      </c>
      <c r="BL54" s="74">
        <v>0</v>
      </c>
      <c r="BM54" s="74">
        <v>15</v>
      </c>
      <c r="BN54" s="77">
        <v>278</v>
      </c>
      <c r="BO54" s="74">
        <v>224</v>
      </c>
      <c r="BP54" s="69">
        <v>820</v>
      </c>
      <c r="BQ54" s="69">
        <v>61.5</v>
      </c>
      <c r="BR54" s="69">
        <v>758.5</v>
      </c>
      <c r="BS54" s="77">
        <v>30103</v>
      </c>
      <c r="BT54" s="68">
        <v>33</v>
      </c>
      <c r="BU54" s="77">
        <v>462</v>
      </c>
      <c r="BV54" s="68">
        <v>32</v>
      </c>
      <c r="BW54" s="77">
        <v>324</v>
      </c>
      <c r="BX54" s="69">
        <v>203</v>
      </c>
      <c r="BY54" s="74">
        <v>1220</v>
      </c>
      <c r="BZ54" s="74"/>
      <c r="CA54" s="74"/>
      <c r="CB54" s="68">
        <v>46</v>
      </c>
      <c r="CC54" s="69">
        <v>32</v>
      </c>
      <c r="CD54" s="69">
        <v>0</v>
      </c>
      <c r="CE54" s="69">
        <v>32</v>
      </c>
      <c r="CF54" s="77">
        <v>544</v>
      </c>
      <c r="CG54" s="68">
        <v>116</v>
      </c>
      <c r="CH54" s="74">
        <v>11729</v>
      </c>
      <c r="CI54" s="74"/>
      <c r="CJ54" s="74"/>
      <c r="CK54" s="68">
        <v>145</v>
      </c>
      <c r="CL54" s="69">
        <v>205.25</v>
      </c>
      <c r="CM54" s="69">
        <v>0</v>
      </c>
      <c r="CN54" s="69">
        <v>205.25</v>
      </c>
      <c r="CO54" s="77">
        <v>5483</v>
      </c>
      <c r="CP54" s="68">
        <v>32</v>
      </c>
      <c r="CQ54" s="77">
        <v>2022</v>
      </c>
      <c r="CR54" s="68">
        <v>25</v>
      </c>
      <c r="CS54" s="69">
        <v>20.5</v>
      </c>
      <c r="CT54" s="69">
        <v>0</v>
      </c>
      <c r="CU54" s="69">
        <v>20.5</v>
      </c>
      <c r="CV54" s="77">
        <v>262</v>
      </c>
      <c r="CW54" s="68">
        <v>19</v>
      </c>
      <c r="CX54" s="69">
        <v>34</v>
      </c>
      <c r="CY54" s="69">
        <v>0</v>
      </c>
      <c r="CZ54" s="69">
        <v>34</v>
      </c>
      <c r="DA54" s="77">
        <v>955</v>
      </c>
      <c r="DB54" s="68">
        <v>14</v>
      </c>
      <c r="DC54" s="69">
        <v>36.5</v>
      </c>
      <c r="DD54" s="69">
        <v>0</v>
      </c>
      <c r="DE54" s="69">
        <v>36.5</v>
      </c>
      <c r="DF54" s="77">
        <v>690</v>
      </c>
      <c r="DG54" s="68">
        <v>120</v>
      </c>
      <c r="DH54" s="69">
        <v>63.45</v>
      </c>
      <c r="DI54" s="93">
        <v>-2.9802293965985882E-9</v>
      </c>
      <c r="DJ54" s="69">
        <v>63.450000002980232</v>
      </c>
      <c r="DK54" s="77">
        <v>6462</v>
      </c>
    </row>
    <row r="55" spans="1:115" ht="15.75" customHeight="1" x14ac:dyDescent="0.2">
      <c r="B55" s="8" t="s">
        <v>59</v>
      </c>
      <c r="C55" s="89">
        <v>31</v>
      </c>
      <c r="D55" s="90">
        <v>134</v>
      </c>
      <c r="E55" s="90">
        <v>82.5</v>
      </c>
      <c r="F55" s="90">
        <v>40.5</v>
      </c>
      <c r="G55" s="90">
        <v>42</v>
      </c>
      <c r="H55" s="96">
        <v>158</v>
      </c>
      <c r="I55" s="100"/>
      <c r="J55" s="101"/>
      <c r="K55" s="90">
        <v>316</v>
      </c>
      <c r="L55" s="90">
        <v>3039</v>
      </c>
      <c r="M55" s="90">
        <v>141</v>
      </c>
      <c r="N55" s="90">
        <v>2898</v>
      </c>
      <c r="O55" s="96">
        <v>16674</v>
      </c>
      <c r="P55" s="96"/>
      <c r="Q55" s="91"/>
      <c r="R55" s="69">
        <v>156</v>
      </c>
      <c r="S55" s="69">
        <v>409</v>
      </c>
      <c r="T55" s="69">
        <v>8</v>
      </c>
      <c r="U55" s="69">
        <v>401</v>
      </c>
      <c r="V55" s="74">
        <v>4165</v>
      </c>
      <c r="W55" s="74"/>
      <c r="X55" s="109"/>
      <c r="Y55" s="68">
        <v>150</v>
      </c>
      <c r="Z55" s="69">
        <v>452.5</v>
      </c>
      <c r="AA55" s="69">
        <v>8.5</v>
      </c>
      <c r="AB55" s="69">
        <v>444</v>
      </c>
      <c r="AC55" s="77">
        <v>5309</v>
      </c>
      <c r="AD55" s="68">
        <v>107</v>
      </c>
      <c r="AE55" s="69">
        <v>539.5</v>
      </c>
      <c r="AF55" s="69">
        <v>2</v>
      </c>
      <c r="AG55" s="69">
        <v>537.5</v>
      </c>
      <c r="AH55" s="77">
        <v>5644</v>
      </c>
      <c r="AI55" s="68">
        <v>151</v>
      </c>
      <c r="AJ55" s="69">
        <v>334.5</v>
      </c>
      <c r="AK55" s="69">
        <v>19</v>
      </c>
      <c r="AL55" s="69">
        <v>315.5</v>
      </c>
      <c r="AM55" s="77">
        <v>2307</v>
      </c>
      <c r="AN55" s="68">
        <v>184</v>
      </c>
      <c r="AO55" s="69">
        <v>788.8</v>
      </c>
      <c r="AP55" s="69">
        <v>14</v>
      </c>
      <c r="AQ55" s="69">
        <v>774.80000001192093</v>
      </c>
      <c r="AR55" s="74">
        <v>13724</v>
      </c>
      <c r="AS55" s="74"/>
      <c r="AT55" s="74"/>
      <c r="AU55" s="68">
        <v>23</v>
      </c>
      <c r="AV55" s="69">
        <v>65</v>
      </c>
      <c r="AW55" s="69">
        <v>0.5</v>
      </c>
      <c r="AX55" s="69">
        <v>64.5</v>
      </c>
      <c r="AY55" s="77">
        <v>1088</v>
      </c>
      <c r="AZ55" s="68">
        <v>136</v>
      </c>
      <c r="BA55" s="69">
        <v>408</v>
      </c>
      <c r="BB55" s="69">
        <v>6</v>
      </c>
      <c r="BC55" s="69">
        <v>402</v>
      </c>
      <c r="BD55" s="77">
        <v>5052</v>
      </c>
      <c r="BE55" s="68">
        <v>107</v>
      </c>
      <c r="BF55" s="69">
        <v>316.30000001192093</v>
      </c>
      <c r="BG55" s="69">
        <v>29</v>
      </c>
      <c r="BH55" s="69">
        <v>287.30000001192093</v>
      </c>
      <c r="BI55" s="74">
        <v>4459</v>
      </c>
      <c r="BJ55" s="68">
        <v>110</v>
      </c>
      <c r="BK55" s="74">
        <v>242.80000001192093</v>
      </c>
      <c r="BL55" s="74">
        <v>35</v>
      </c>
      <c r="BM55" s="74">
        <v>207.80000001192093</v>
      </c>
      <c r="BN55" s="77">
        <v>2521</v>
      </c>
      <c r="BO55" s="74">
        <v>329</v>
      </c>
      <c r="BP55" s="69">
        <v>5576.5</v>
      </c>
      <c r="BQ55" s="69">
        <v>326.5</v>
      </c>
      <c r="BR55" s="69">
        <v>5250</v>
      </c>
      <c r="BS55" s="77">
        <v>88154</v>
      </c>
      <c r="BT55" s="68">
        <v>103</v>
      </c>
      <c r="BU55" s="77">
        <v>3326</v>
      </c>
      <c r="BV55" s="68">
        <v>17</v>
      </c>
      <c r="BW55" s="77">
        <v>181</v>
      </c>
      <c r="BX55" s="69">
        <v>306</v>
      </c>
      <c r="BY55" s="74">
        <v>34379</v>
      </c>
      <c r="BZ55" s="74"/>
      <c r="CA55" s="74"/>
      <c r="CB55" s="68">
        <v>44</v>
      </c>
      <c r="CC55" s="69">
        <v>154.5</v>
      </c>
      <c r="CD55" s="69">
        <v>5.5</v>
      </c>
      <c r="CE55" s="69">
        <v>149</v>
      </c>
      <c r="CF55" s="77">
        <v>1513</v>
      </c>
      <c r="CG55" s="68">
        <v>232</v>
      </c>
      <c r="CH55" s="74">
        <v>16337</v>
      </c>
      <c r="CI55" s="74"/>
      <c r="CJ55" s="74"/>
      <c r="CK55" s="68">
        <v>228</v>
      </c>
      <c r="CL55" s="69">
        <v>1263</v>
      </c>
      <c r="CM55" s="69">
        <v>10.5</v>
      </c>
      <c r="CN55" s="69">
        <v>1252.5</v>
      </c>
      <c r="CO55" s="77">
        <v>15069</v>
      </c>
      <c r="CP55" s="68">
        <v>65</v>
      </c>
      <c r="CQ55" s="77">
        <v>1623</v>
      </c>
      <c r="CR55" s="68">
        <v>28</v>
      </c>
      <c r="CS55" s="69">
        <v>91.5</v>
      </c>
      <c r="CT55" s="69">
        <v>4.5</v>
      </c>
      <c r="CU55" s="69">
        <v>87</v>
      </c>
      <c r="CV55" s="77">
        <v>1533</v>
      </c>
      <c r="CW55" s="68">
        <v>5</v>
      </c>
      <c r="CX55" s="69">
        <v>3</v>
      </c>
      <c r="CY55" s="69">
        <v>0</v>
      </c>
      <c r="CZ55" s="69">
        <v>3</v>
      </c>
      <c r="DA55" s="77">
        <v>53</v>
      </c>
      <c r="DB55" s="68">
        <v>2</v>
      </c>
      <c r="DC55" s="69">
        <v>2.5</v>
      </c>
      <c r="DD55" s="69">
        <v>0</v>
      </c>
      <c r="DE55" s="69">
        <v>2.5</v>
      </c>
      <c r="DF55" s="77">
        <v>25</v>
      </c>
      <c r="DG55" s="68">
        <v>195</v>
      </c>
      <c r="DH55" s="69">
        <v>1632</v>
      </c>
      <c r="DI55" s="93">
        <v>445.5</v>
      </c>
      <c r="DJ55" s="69">
        <v>1186.5</v>
      </c>
      <c r="DK55" s="77">
        <v>8875</v>
      </c>
    </row>
    <row r="56" spans="1:115" ht="15.75" customHeight="1" x14ac:dyDescent="0.2">
      <c r="A56" s="1" t="s">
        <v>60</v>
      </c>
      <c r="B56" s="34" t="s">
        <v>12</v>
      </c>
      <c r="C56" s="80">
        <v>58</v>
      </c>
      <c r="D56" s="80">
        <v>221.5</v>
      </c>
      <c r="E56" s="80">
        <v>127.2</v>
      </c>
      <c r="F56" s="80">
        <v>45</v>
      </c>
      <c r="G56" s="80">
        <v>82.200000002980232</v>
      </c>
      <c r="H56" s="92">
        <v>407</v>
      </c>
      <c r="I56" s="98" t="s">
        <v>392</v>
      </c>
      <c r="J56" s="99">
        <v>407</v>
      </c>
      <c r="K56" s="80">
        <v>2582</v>
      </c>
      <c r="L56" s="80">
        <v>18095.899999999998</v>
      </c>
      <c r="M56" s="80">
        <v>2445.35</v>
      </c>
      <c r="N56" s="80">
        <v>15650.550000466406</v>
      </c>
      <c r="O56" s="92">
        <v>156127</v>
      </c>
      <c r="P56" s="98" t="s">
        <v>392</v>
      </c>
      <c r="Q56" s="81">
        <v>156127</v>
      </c>
      <c r="R56" s="80">
        <v>596</v>
      </c>
      <c r="S56" s="80">
        <v>1387.2499999999998</v>
      </c>
      <c r="T56" s="80">
        <v>30.5</v>
      </c>
      <c r="U56" s="80">
        <v>1356.7500001117587</v>
      </c>
      <c r="V56" s="92">
        <v>13009</v>
      </c>
      <c r="W56" s="106" t="s">
        <v>392</v>
      </c>
      <c r="X56" s="108">
        <v>13009</v>
      </c>
      <c r="Y56" s="79">
        <v>2124</v>
      </c>
      <c r="Z56" s="80">
        <v>12701.65</v>
      </c>
      <c r="AA56" s="80">
        <v>1429.25</v>
      </c>
      <c r="AB56" s="80">
        <v>11272.400000073016</v>
      </c>
      <c r="AC56" s="81">
        <v>124790</v>
      </c>
      <c r="AD56" s="79">
        <v>642</v>
      </c>
      <c r="AE56" s="80">
        <v>1398.05</v>
      </c>
      <c r="AF56" s="80">
        <v>29.1</v>
      </c>
      <c r="AG56" s="80">
        <v>1368.9500000327826</v>
      </c>
      <c r="AH56" s="81">
        <v>10235</v>
      </c>
      <c r="AI56" s="79">
        <v>1094</v>
      </c>
      <c r="AJ56" s="80">
        <v>2208</v>
      </c>
      <c r="AK56" s="80">
        <v>20.5</v>
      </c>
      <c r="AL56" s="80">
        <v>2187.5000000819564</v>
      </c>
      <c r="AM56" s="81">
        <v>17808</v>
      </c>
      <c r="AN56" s="79">
        <v>2218</v>
      </c>
      <c r="AO56" s="80">
        <v>11827.220000000003</v>
      </c>
      <c r="AP56" s="80">
        <v>931.6</v>
      </c>
      <c r="AQ56" s="80">
        <v>10895.62000028044</v>
      </c>
      <c r="AR56" s="92">
        <v>163862</v>
      </c>
      <c r="AS56" s="106" t="s">
        <v>392</v>
      </c>
      <c r="AT56" s="81">
        <f>AR56</f>
        <v>163862</v>
      </c>
      <c r="AU56" s="79">
        <v>428</v>
      </c>
      <c r="AV56" s="80">
        <v>1681.8</v>
      </c>
      <c r="AW56" s="80">
        <v>120.5</v>
      </c>
      <c r="AX56" s="80">
        <v>1561.3000000491738</v>
      </c>
      <c r="AY56" s="81">
        <v>17819</v>
      </c>
      <c r="AZ56" s="79">
        <v>1626</v>
      </c>
      <c r="BA56" s="80">
        <v>8965.5</v>
      </c>
      <c r="BB56" s="80">
        <v>797.25</v>
      </c>
      <c r="BC56" s="80">
        <v>8168.2500002682209</v>
      </c>
      <c r="BD56" s="81">
        <v>105377</v>
      </c>
      <c r="BE56" s="79">
        <v>1152</v>
      </c>
      <c r="BF56" s="80">
        <v>4144.8999999091029</v>
      </c>
      <c r="BG56" s="80">
        <v>185.10000003129244</v>
      </c>
      <c r="BH56" s="80">
        <v>3959.8000001683831</v>
      </c>
      <c r="BI56" s="92">
        <v>42401</v>
      </c>
      <c r="BJ56" s="79">
        <v>798</v>
      </c>
      <c r="BK56" s="92">
        <v>2441.0500002130866</v>
      </c>
      <c r="BL56" s="92">
        <v>65.400000095367432</v>
      </c>
      <c r="BM56" s="92">
        <v>2375.6500001177192</v>
      </c>
      <c r="BN56" s="81">
        <v>23893</v>
      </c>
      <c r="BO56" s="92">
        <v>2858</v>
      </c>
      <c r="BP56" s="80">
        <v>28202.040000371635</v>
      </c>
      <c r="BQ56" s="80">
        <v>6469.6300000734627</v>
      </c>
      <c r="BR56" s="80">
        <v>21732.410000018775</v>
      </c>
      <c r="BS56" s="81">
        <v>336465</v>
      </c>
      <c r="BT56" s="79">
        <v>360</v>
      </c>
      <c r="BU56" s="81">
        <v>10747</v>
      </c>
      <c r="BV56" s="79">
        <v>315</v>
      </c>
      <c r="BW56" s="81">
        <v>6509</v>
      </c>
      <c r="BX56" s="80">
        <v>2838</v>
      </c>
      <c r="BY56" s="92">
        <v>127165</v>
      </c>
      <c r="BZ56" s="118">
        <v>0</v>
      </c>
      <c r="CA56" s="92">
        <f>BY56</f>
        <v>127165</v>
      </c>
      <c r="CB56" s="79">
        <v>440</v>
      </c>
      <c r="CC56" s="80">
        <v>3560.1</v>
      </c>
      <c r="CD56" s="80">
        <v>518.1</v>
      </c>
      <c r="CE56" s="80">
        <v>3042.0000000149012</v>
      </c>
      <c r="CF56" s="81">
        <v>20557</v>
      </c>
      <c r="CG56" s="79">
        <v>2191</v>
      </c>
      <c r="CH56" s="92">
        <v>256179</v>
      </c>
      <c r="CI56" s="49">
        <v>0</v>
      </c>
      <c r="CJ56" s="92">
        <f>CH56</f>
        <v>256179</v>
      </c>
      <c r="CK56" s="79">
        <v>3023</v>
      </c>
      <c r="CL56" s="80">
        <v>15403.15</v>
      </c>
      <c r="CM56" s="80">
        <v>915.5</v>
      </c>
      <c r="CN56" s="80">
        <v>14487.65000013262</v>
      </c>
      <c r="CO56" s="81">
        <v>244546</v>
      </c>
      <c r="CP56" s="79">
        <v>624</v>
      </c>
      <c r="CQ56" s="81">
        <v>53605</v>
      </c>
      <c r="CR56" s="79">
        <v>349</v>
      </c>
      <c r="CS56" s="80">
        <v>448.49000005424023</v>
      </c>
      <c r="CT56" s="80">
        <v>20.900000005960464</v>
      </c>
      <c r="CU56" s="80">
        <v>427.59000004082918</v>
      </c>
      <c r="CV56" s="81">
        <v>3563</v>
      </c>
      <c r="CW56" s="79">
        <v>186</v>
      </c>
      <c r="CX56" s="80">
        <v>995.75</v>
      </c>
      <c r="CY56" s="80">
        <v>42</v>
      </c>
      <c r="CZ56" s="80">
        <v>953.75</v>
      </c>
      <c r="DA56" s="81">
        <v>16053</v>
      </c>
      <c r="DB56" s="79">
        <v>3</v>
      </c>
      <c r="DC56" s="80">
        <v>12</v>
      </c>
      <c r="DD56" s="80">
        <v>0</v>
      </c>
      <c r="DE56" s="80">
        <v>12</v>
      </c>
      <c r="DF56" s="81">
        <v>80</v>
      </c>
      <c r="DG56" s="79">
        <v>1556</v>
      </c>
      <c r="DH56" s="80">
        <v>6830.2000000000007</v>
      </c>
      <c r="DI56" s="80">
        <v>692.34999978989435</v>
      </c>
      <c r="DJ56" s="80">
        <v>6137.8500002101064</v>
      </c>
      <c r="DK56" s="81">
        <v>125542</v>
      </c>
    </row>
    <row r="57" spans="1:115" ht="15.75" customHeight="1" x14ac:dyDescent="0.2">
      <c r="B57" s="8" t="s">
        <v>61</v>
      </c>
      <c r="C57" s="89">
        <v>9</v>
      </c>
      <c r="D57" s="90">
        <v>28</v>
      </c>
      <c r="E57" s="90">
        <v>26</v>
      </c>
      <c r="F57" s="90">
        <v>15</v>
      </c>
      <c r="G57" s="90">
        <v>11</v>
      </c>
      <c r="H57" s="96">
        <v>75</v>
      </c>
      <c r="I57" s="100"/>
      <c r="J57" s="101"/>
      <c r="K57" s="90">
        <v>169</v>
      </c>
      <c r="L57" s="90">
        <v>396</v>
      </c>
      <c r="M57" s="90">
        <v>12.5</v>
      </c>
      <c r="N57" s="90">
        <v>383.5</v>
      </c>
      <c r="O57" s="96">
        <v>3669</v>
      </c>
      <c r="P57" s="96"/>
      <c r="Q57" s="91"/>
      <c r="R57" s="69">
        <v>36</v>
      </c>
      <c r="S57" s="69">
        <v>43</v>
      </c>
      <c r="T57" s="69">
        <v>0</v>
      </c>
      <c r="U57" s="69">
        <v>43</v>
      </c>
      <c r="V57" s="74">
        <v>301</v>
      </c>
      <c r="W57" s="74"/>
      <c r="X57" s="109"/>
      <c r="Y57" s="68">
        <v>82</v>
      </c>
      <c r="Z57" s="69">
        <v>117.5</v>
      </c>
      <c r="AA57" s="69">
        <v>2.5</v>
      </c>
      <c r="AB57" s="69">
        <v>115</v>
      </c>
      <c r="AC57" s="77">
        <v>910</v>
      </c>
      <c r="AD57" s="68">
        <v>4</v>
      </c>
      <c r="AE57" s="69">
        <v>3.5</v>
      </c>
      <c r="AF57" s="69">
        <v>0</v>
      </c>
      <c r="AG57" s="69">
        <v>3.5</v>
      </c>
      <c r="AH57" s="77">
        <v>20</v>
      </c>
      <c r="AI57" s="68">
        <v>163</v>
      </c>
      <c r="AJ57" s="69">
        <v>140.5</v>
      </c>
      <c r="AK57" s="69">
        <v>5</v>
      </c>
      <c r="AL57" s="69">
        <v>135.5</v>
      </c>
      <c r="AM57" s="77">
        <v>883</v>
      </c>
      <c r="AN57" s="68">
        <v>82</v>
      </c>
      <c r="AO57" s="69">
        <v>157.5</v>
      </c>
      <c r="AP57" s="69">
        <v>3.5</v>
      </c>
      <c r="AQ57" s="69">
        <v>154</v>
      </c>
      <c r="AR57" s="74">
        <v>2310</v>
      </c>
      <c r="AS57" s="74"/>
      <c r="AT57" s="74"/>
      <c r="AU57" s="68">
        <v>42</v>
      </c>
      <c r="AV57" s="69">
        <v>64</v>
      </c>
      <c r="AW57" s="69">
        <v>1.5</v>
      </c>
      <c r="AX57" s="69">
        <v>62.5</v>
      </c>
      <c r="AY57" s="77">
        <v>410</v>
      </c>
      <c r="AZ57" s="68">
        <v>74</v>
      </c>
      <c r="BA57" s="69">
        <v>99</v>
      </c>
      <c r="BB57" s="69">
        <v>1.5</v>
      </c>
      <c r="BC57" s="69">
        <v>97.5</v>
      </c>
      <c r="BD57" s="77">
        <v>835</v>
      </c>
      <c r="BE57" s="68">
        <v>63</v>
      </c>
      <c r="BF57" s="69">
        <v>129.5</v>
      </c>
      <c r="BG57" s="69">
        <v>3.5</v>
      </c>
      <c r="BH57" s="69">
        <v>126</v>
      </c>
      <c r="BI57" s="74">
        <v>984</v>
      </c>
      <c r="BJ57" s="68">
        <v>52</v>
      </c>
      <c r="BK57" s="74">
        <v>49.5</v>
      </c>
      <c r="BL57" s="74">
        <v>0.5</v>
      </c>
      <c r="BM57" s="74">
        <v>49</v>
      </c>
      <c r="BN57" s="77">
        <v>294</v>
      </c>
      <c r="BO57" s="74">
        <v>212</v>
      </c>
      <c r="BP57" s="69">
        <v>3732.5</v>
      </c>
      <c r="BQ57" s="69">
        <v>1320</v>
      </c>
      <c r="BR57" s="69">
        <v>2412.5</v>
      </c>
      <c r="BS57" s="77">
        <v>24172</v>
      </c>
      <c r="BT57" s="68">
        <v>43</v>
      </c>
      <c r="BU57" s="77">
        <v>950</v>
      </c>
      <c r="BV57" s="68">
        <v>42</v>
      </c>
      <c r="BW57" s="77">
        <v>243</v>
      </c>
      <c r="BX57" s="69">
        <v>148</v>
      </c>
      <c r="BY57" s="74">
        <v>1484</v>
      </c>
      <c r="BZ57" s="74"/>
      <c r="CA57" s="74"/>
      <c r="CB57" s="68">
        <v>23</v>
      </c>
      <c r="CC57" s="69">
        <v>26</v>
      </c>
      <c r="CD57" s="69">
        <v>0</v>
      </c>
      <c r="CE57" s="69">
        <v>26</v>
      </c>
      <c r="CF57" s="77">
        <v>154</v>
      </c>
      <c r="CG57" s="68">
        <v>121</v>
      </c>
      <c r="CH57" s="74">
        <v>3405</v>
      </c>
      <c r="CI57" s="74"/>
      <c r="CJ57" s="74"/>
      <c r="CK57" s="68">
        <v>159</v>
      </c>
      <c r="CL57" s="69">
        <v>463</v>
      </c>
      <c r="CM57" s="69">
        <v>0</v>
      </c>
      <c r="CN57" s="69">
        <v>463</v>
      </c>
      <c r="CO57" s="77">
        <v>5319</v>
      </c>
      <c r="CP57" s="68">
        <v>35</v>
      </c>
      <c r="CQ57" s="77">
        <v>906</v>
      </c>
      <c r="CR57" s="68">
        <v>71</v>
      </c>
      <c r="CS57" s="69">
        <v>73.5</v>
      </c>
      <c r="CT57" s="69">
        <v>0.5</v>
      </c>
      <c r="CU57" s="69">
        <v>73</v>
      </c>
      <c r="CV57" s="77">
        <v>511</v>
      </c>
      <c r="CW57" s="68">
        <v>6</v>
      </c>
      <c r="CX57" s="69">
        <v>5.5</v>
      </c>
      <c r="CY57" s="69">
        <v>0</v>
      </c>
      <c r="CZ57" s="69">
        <v>5.5</v>
      </c>
      <c r="DA57" s="77">
        <v>43</v>
      </c>
      <c r="DB57" s="68">
        <v>0</v>
      </c>
      <c r="DC57" s="69">
        <v>0</v>
      </c>
      <c r="DD57" s="69">
        <v>0</v>
      </c>
      <c r="DE57" s="69">
        <v>0</v>
      </c>
      <c r="DF57" s="77">
        <v>0</v>
      </c>
      <c r="DG57" s="68">
        <v>150</v>
      </c>
      <c r="DH57" s="69">
        <v>205.5</v>
      </c>
      <c r="DI57" s="93">
        <v>0</v>
      </c>
      <c r="DJ57" s="69">
        <v>205.5</v>
      </c>
      <c r="DK57" s="77">
        <v>3842</v>
      </c>
    </row>
    <row r="58" spans="1:115" ht="15.75" customHeight="1" x14ac:dyDescent="0.2">
      <c r="B58" s="8" t="s">
        <v>62</v>
      </c>
      <c r="C58" s="89">
        <v>2</v>
      </c>
      <c r="D58" s="90">
        <v>35</v>
      </c>
      <c r="E58" s="90">
        <v>10</v>
      </c>
      <c r="F58" s="90">
        <v>10</v>
      </c>
      <c r="G58" s="90">
        <v>0</v>
      </c>
      <c r="H58" s="96">
        <v>0</v>
      </c>
      <c r="I58" s="100"/>
      <c r="J58" s="101"/>
      <c r="K58" s="90">
        <v>129</v>
      </c>
      <c r="L58" s="90">
        <v>1545</v>
      </c>
      <c r="M58" s="90">
        <v>385.45</v>
      </c>
      <c r="N58" s="90">
        <v>1159.5500000119209</v>
      </c>
      <c r="O58" s="96">
        <v>9373</v>
      </c>
      <c r="P58" s="96"/>
      <c r="Q58" s="91"/>
      <c r="R58" s="69">
        <v>3</v>
      </c>
      <c r="S58" s="69">
        <v>4</v>
      </c>
      <c r="T58" s="69">
        <v>0</v>
      </c>
      <c r="U58" s="69">
        <v>4</v>
      </c>
      <c r="V58" s="74">
        <v>30</v>
      </c>
      <c r="W58" s="74"/>
      <c r="X58" s="109"/>
      <c r="Y58" s="68">
        <v>135</v>
      </c>
      <c r="Z58" s="69">
        <v>555</v>
      </c>
      <c r="AA58" s="69">
        <v>20.75</v>
      </c>
      <c r="AB58" s="69">
        <v>534.25</v>
      </c>
      <c r="AC58" s="77">
        <v>4341</v>
      </c>
      <c r="AD58" s="68">
        <v>7</v>
      </c>
      <c r="AE58" s="69">
        <v>6.25</v>
      </c>
      <c r="AF58" s="69">
        <v>1</v>
      </c>
      <c r="AG58" s="69">
        <v>5.25</v>
      </c>
      <c r="AH58" s="77">
        <v>36</v>
      </c>
      <c r="AI58" s="68">
        <v>16</v>
      </c>
      <c r="AJ58" s="69">
        <v>16</v>
      </c>
      <c r="AK58" s="69">
        <v>1</v>
      </c>
      <c r="AL58" s="69">
        <v>15</v>
      </c>
      <c r="AM58" s="77">
        <v>62</v>
      </c>
      <c r="AN58" s="68">
        <v>139</v>
      </c>
      <c r="AO58" s="69">
        <v>671.77</v>
      </c>
      <c r="AP58" s="69">
        <v>2</v>
      </c>
      <c r="AQ58" s="69">
        <v>669.76999997347593</v>
      </c>
      <c r="AR58" s="74">
        <v>8226</v>
      </c>
      <c r="AS58" s="74"/>
      <c r="AT58" s="74"/>
      <c r="AU58" s="68">
        <v>5</v>
      </c>
      <c r="AV58" s="69">
        <v>4.25</v>
      </c>
      <c r="AW58" s="69">
        <v>0</v>
      </c>
      <c r="AX58" s="69">
        <v>4.25</v>
      </c>
      <c r="AY58" s="77">
        <v>58</v>
      </c>
      <c r="AZ58" s="68">
        <v>80</v>
      </c>
      <c r="BA58" s="69">
        <v>276.2</v>
      </c>
      <c r="BB58" s="69">
        <v>5.25</v>
      </c>
      <c r="BC58" s="69">
        <v>270.95000004768372</v>
      </c>
      <c r="BD58" s="77">
        <v>2421</v>
      </c>
      <c r="BE58" s="68">
        <v>13</v>
      </c>
      <c r="BF58" s="69">
        <v>77.5</v>
      </c>
      <c r="BG58" s="69">
        <v>0</v>
      </c>
      <c r="BH58" s="69">
        <v>77.5</v>
      </c>
      <c r="BI58" s="74">
        <v>1007</v>
      </c>
      <c r="BJ58" s="68">
        <v>47</v>
      </c>
      <c r="BK58" s="74">
        <v>152.5</v>
      </c>
      <c r="BL58" s="74">
        <v>1</v>
      </c>
      <c r="BM58" s="74">
        <v>151.5</v>
      </c>
      <c r="BN58" s="77">
        <v>1502</v>
      </c>
      <c r="BO58" s="74">
        <v>110</v>
      </c>
      <c r="BP58" s="69">
        <v>747</v>
      </c>
      <c r="BQ58" s="69">
        <v>189.10000002384186</v>
      </c>
      <c r="BR58" s="69">
        <v>557.89999997615814</v>
      </c>
      <c r="BS58" s="77">
        <v>5945</v>
      </c>
      <c r="BT58" s="68">
        <v>29</v>
      </c>
      <c r="BU58" s="77">
        <v>486</v>
      </c>
      <c r="BV58" s="68">
        <v>2</v>
      </c>
      <c r="BW58" s="77">
        <v>5</v>
      </c>
      <c r="BX58" s="69">
        <v>132</v>
      </c>
      <c r="BY58" s="74">
        <v>2615</v>
      </c>
      <c r="BZ58" s="74"/>
      <c r="CA58" s="74"/>
      <c r="CB58" s="68">
        <v>27</v>
      </c>
      <c r="CC58" s="69">
        <v>33</v>
      </c>
      <c r="CD58" s="69">
        <v>7</v>
      </c>
      <c r="CE58" s="69">
        <v>26</v>
      </c>
      <c r="CF58" s="77">
        <v>198</v>
      </c>
      <c r="CG58" s="68">
        <v>142</v>
      </c>
      <c r="CH58" s="74">
        <v>20474</v>
      </c>
      <c r="CI58" s="74"/>
      <c r="CJ58" s="74"/>
      <c r="CK58" s="68">
        <v>206</v>
      </c>
      <c r="CL58" s="69">
        <v>2032</v>
      </c>
      <c r="CM58" s="69">
        <v>58.5</v>
      </c>
      <c r="CN58" s="69">
        <v>1973.5</v>
      </c>
      <c r="CO58" s="77">
        <v>32276</v>
      </c>
      <c r="CP58" s="68">
        <v>24</v>
      </c>
      <c r="CQ58" s="77">
        <v>836</v>
      </c>
      <c r="CR58" s="68">
        <v>10</v>
      </c>
      <c r="CS58" s="69">
        <v>14.240000009536743</v>
      </c>
      <c r="CT58" s="69">
        <v>0.25</v>
      </c>
      <c r="CU58" s="69">
        <v>13.990000009536743</v>
      </c>
      <c r="CV58" s="77">
        <v>96</v>
      </c>
      <c r="CW58" s="68">
        <v>107</v>
      </c>
      <c r="CX58" s="69">
        <v>593.25</v>
      </c>
      <c r="CY58" s="69">
        <v>7</v>
      </c>
      <c r="CZ58" s="69">
        <v>586.25</v>
      </c>
      <c r="DA58" s="77">
        <v>10453</v>
      </c>
      <c r="DB58" s="68">
        <v>0</v>
      </c>
      <c r="DC58" s="69">
        <v>0</v>
      </c>
      <c r="DD58" s="69">
        <v>0</v>
      </c>
      <c r="DE58" s="69">
        <v>0</v>
      </c>
      <c r="DF58" s="77">
        <v>0</v>
      </c>
      <c r="DG58" s="68">
        <v>185</v>
      </c>
      <c r="DH58" s="69">
        <v>1669</v>
      </c>
      <c r="DI58" s="93">
        <v>164.25</v>
      </c>
      <c r="DJ58" s="69">
        <v>1504.75</v>
      </c>
      <c r="DK58" s="77">
        <v>22821</v>
      </c>
    </row>
    <row r="59" spans="1:115" ht="15.75" customHeight="1" x14ac:dyDescent="0.2">
      <c r="B59" s="8" t="s">
        <v>63</v>
      </c>
      <c r="C59" s="89">
        <v>10</v>
      </c>
      <c r="D59" s="90">
        <v>12</v>
      </c>
      <c r="E59" s="90">
        <v>9</v>
      </c>
      <c r="F59" s="90">
        <v>0</v>
      </c>
      <c r="G59" s="90">
        <v>9</v>
      </c>
      <c r="H59" s="96">
        <v>49</v>
      </c>
      <c r="I59" s="100"/>
      <c r="J59" s="101"/>
      <c r="K59" s="90">
        <v>156</v>
      </c>
      <c r="L59" s="90">
        <v>2299</v>
      </c>
      <c r="M59" s="90">
        <v>170</v>
      </c>
      <c r="N59" s="90">
        <v>2129</v>
      </c>
      <c r="O59" s="96">
        <v>21109</v>
      </c>
      <c r="P59" s="96"/>
      <c r="Q59" s="91"/>
      <c r="R59" s="69">
        <v>64</v>
      </c>
      <c r="S59" s="69">
        <v>351.5</v>
      </c>
      <c r="T59" s="69">
        <v>1</v>
      </c>
      <c r="U59" s="69">
        <v>350.5</v>
      </c>
      <c r="V59" s="74">
        <v>3632</v>
      </c>
      <c r="W59" s="74"/>
      <c r="X59" s="109"/>
      <c r="Y59" s="68">
        <v>144</v>
      </c>
      <c r="Z59" s="69">
        <v>1474</v>
      </c>
      <c r="AA59" s="69">
        <v>24</v>
      </c>
      <c r="AB59" s="69">
        <v>1450</v>
      </c>
      <c r="AC59" s="77">
        <v>17485</v>
      </c>
      <c r="AD59" s="68">
        <v>122</v>
      </c>
      <c r="AE59" s="69">
        <v>343</v>
      </c>
      <c r="AF59" s="69">
        <v>0</v>
      </c>
      <c r="AG59" s="69">
        <v>343</v>
      </c>
      <c r="AH59" s="77">
        <v>1978</v>
      </c>
      <c r="AI59" s="68">
        <v>215</v>
      </c>
      <c r="AJ59" s="69">
        <v>455.5</v>
      </c>
      <c r="AK59" s="69">
        <v>0.5</v>
      </c>
      <c r="AL59" s="69">
        <v>455</v>
      </c>
      <c r="AM59" s="77">
        <v>2836</v>
      </c>
      <c r="AN59" s="68">
        <v>127</v>
      </c>
      <c r="AO59" s="69">
        <v>1033.5</v>
      </c>
      <c r="AP59" s="69">
        <v>15</v>
      </c>
      <c r="AQ59" s="69">
        <v>1018.5</v>
      </c>
      <c r="AR59" s="74">
        <v>12510</v>
      </c>
      <c r="AS59" s="74"/>
      <c r="AT59" s="74"/>
      <c r="AU59" s="68">
        <v>42</v>
      </c>
      <c r="AV59" s="69">
        <v>227.5</v>
      </c>
      <c r="AW59" s="69">
        <v>2.5</v>
      </c>
      <c r="AX59" s="69">
        <v>225</v>
      </c>
      <c r="AY59" s="77">
        <v>2608</v>
      </c>
      <c r="AZ59" s="68">
        <v>141</v>
      </c>
      <c r="BA59" s="69">
        <v>1861.5</v>
      </c>
      <c r="BB59" s="69">
        <v>5.5</v>
      </c>
      <c r="BC59" s="69">
        <v>1856</v>
      </c>
      <c r="BD59" s="77">
        <v>26408</v>
      </c>
      <c r="BE59" s="68">
        <v>175</v>
      </c>
      <c r="BF59" s="69">
        <v>753.5</v>
      </c>
      <c r="BG59" s="69">
        <v>6.5</v>
      </c>
      <c r="BH59" s="69">
        <v>747</v>
      </c>
      <c r="BI59" s="74">
        <v>7549</v>
      </c>
      <c r="BJ59" s="68">
        <v>42</v>
      </c>
      <c r="BK59" s="74">
        <v>178</v>
      </c>
      <c r="BL59" s="74">
        <v>12.5</v>
      </c>
      <c r="BM59" s="74">
        <v>165.5</v>
      </c>
      <c r="BN59" s="77">
        <v>1426</v>
      </c>
      <c r="BO59" s="74">
        <v>144</v>
      </c>
      <c r="BP59" s="69">
        <v>2351.5</v>
      </c>
      <c r="BQ59" s="69">
        <v>1294.5</v>
      </c>
      <c r="BR59" s="69">
        <v>1057</v>
      </c>
      <c r="BS59" s="77">
        <v>11244</v>
      </c>
      <c r="BT59" s="68">
        <v>24</v>
      </c>
      <c r="BU59" s="77">
        <v>875</v>
      </c>
      <c r="BV59" s="68">
        <v>64</v>
      </c>
      <c r="BW59" s="77">
        <v>2119</v>
      </c>
      <c r="BX59" s="69">
        <v>139</v>
      </c>
      <c r="BY59" s="74">
        <v>4933</v>
      </c>
      <c r="BZ59" s="74"/>
      <c r="CA59" s="74"/>
      <c r="CB59" s="68">
        <v>30</v>
      </c>
      <c r="CC59" s="69">
        <v>232</v>
      </c>
      <c r="CD59" s="69">
        <v>6.5</v>
      </c>
      <c r="CE59" s="69">
        <v>225.5</v>
      </c>
      <c r="CF59" s="77">
        <v>1052</v>
      </c>
      <c r="CG59" s="68">
        <v>85</v>
      </c>
      <c r="CH59" s="74">
        <v>4870</v>
      </c>
      <c r="CI59" s="74"/>
      <c r="CJ59" s="74"/>
      <c r="CK59" s="68">
        <v>127</v>
      </c>
      <c r="CL59" s="69">
        <v>593</v>
      </c>
      <c r="CM59" s="69">
        <v>2</v>
      </c>
      <c r="CN59" s="69">
        <v>591</v>
      </c>
      <c r="CO59" s="77">
        <v>6911</v>
      </c>
      <c r="CP59" s="68">
        <v>36</v>
      </c>
      <c r="CQ59" s="77">
        <v>2731</v>
      </c>
      <c r="CR59" s="68">
        <v>24</v>
      </c>
      <c r="CS59" s="69">
        <v>52</v>
      </c>
      <c r="CT59" s="69">
        <v>4.5</v>
      </c>
      <c r="CU59" s="69">
        <v>47.5</v>
      </c>
      <c r="CV59" s="77">
        <v>493</v>
      </c>
      <c r="CW59" s="68">
        <v>2</v>
      </c>
      <c r="CX59" s="69">
        <v>6</v>
      </c>
      <c r="CY59" s="69">
        <v>0</v>
      </c>
      <c r="CZ59" s="69">
        <v>6</v>
      </c>
      <c r="DA59" s="77">
        <v>75</v>
      </c>
      <c r="DB59" s="68">
        <v>2</v>
      </c>
      <c r="DC59" s="69">
        <v>11</v>
      </c>
      <c r="DD59" s="69">
        <v>0</v>
      </c>
      <c r="DE59" s="69">
        <v>11</v>
      </c>
      <c r="DF59" s="77">
        <v>70</v>
      </c>
      <c r="DG59" s="68">
        <v>76</v>
      </c>
      <c r="DH59" s="69">
        <v>263.5</v>
      </c>
      <c r="DI59" s="93">
        <v>31</v>
      </c>
      <c r="DJ59" s="69">
        <v>232.5</v>
      </c>
      <c r="DK59" s="77">
        <v>7228</v>
      </c>
    </row>
    <row r="60" spans="1:115" ht="15.75" customHeight="1" x14ac:dyDescent="0.2">
      <c r="B60" s="8" t="s">
        <v>64</v>
      </c>
      <c r="C60" s="89">
        <v>0</v>
      </c>
      <c r="D60" s="90">
        <v>0</v>
      </c>
      <c r="E60" s="90">
        <v>0</v>
      </c>
      <c r="F60" s="90">
        <v>0</v>
      </c>
      <c r="G60" s="90">
        <v>0</v>
      </c>
      <c r="H60" s="96">
        <v>0</v>
      </c>
      <c r="I60" s="100"/>
      <c r="J60" s="101"/>
      <c r="K60" s="90">
        <v>6</v>
      </c>
      <c r="L60" s="90">
        <v>22</v>
      </c>
      <c r="M60" s="90">
        <v>0</v>
      </c>
      <c r="N60" s="90">
        <v>22</v>
      </c>
      <c r="O60" s="96">
        <v>320</v>
      </c>
      <c r="P60" s="96"/>
      <c r="Q60" s="91"/>
      <c r="R60" s="69">
        <v>0</v>
      </c>
      <c r="S60" s="69">
        <v>0</v>
      </c>
      <c r="T60" s="69">
        <v>0</v>
      </c>
      <c r="U60" s="69">
        <v>0</v>
      </c>
      <c r="V60" s="74">
        <v>0</v>
      </c>
      <c r="W60" s="74"/>
      <c r="X60" s="109"/>
      <c r="Y60" s="68">
        <v>107</v>
      </c>
      <c r="Z60" s="69">
        <v>571</v>
      </c>
      <c r="AA60" s="69">
        <v>50</v>
      </c>
      <c r="AB60" s="69">
        <v>521</v>
      </c>
      <c r="AC60" s="77">
        <v>9262</v>
      </c>
      <c r="AD60" s="68">
        <v>0</v>
      </c>
      <c r="AE60" s="69">
        <v>0</v>
      </c>
      <c r="AF60" s="69">
        <v>0</v>
      </c>
      <c r="AG60" s="69">
        <v>0</v>
      </c>
      <c r="AH60" s="77">
        <v>0</v>
      </c>
      <c r="AI60" s="68">
        <v>72</v>
      </c>
      <c r="AJ60" s="69">
        <v>216</v>
      </c>
      <c r="AK60" s="69">
        <v>0</v>
      </c>
      <c r="AL60" s="69">
        <v>216</v>
      </c>
      <c r="AM60" s="77">
        <v>2600</v>
      </c>
      <c r="AN60" s="68">
        <v>114</v>
      </c>
      <c r="AO60" s="69">
        <v>547</v>
      </c>
      <c r="AP60" s="69">
        <v>17</v>
      </c>
      <c r="AQ60" s="69">
        <v>530</v>
      </c>
      <c r="AR60" s="74">
        <v>10030</v>
      </c>
      <c r="AS60" s="74"/>
      <c r="AT60" s="74"/>
      <c r="AU60" s="68">
        <v>10</v>
      </c>
      <c r="AV60" s="69">
        <v>28</v>
      </c>
      <c r="AW60" s="69">
        <v>0</v>
      </c>
      <c r="AX60" s="69">
        <v>28</v>
      </c>
      <c r="AY60" s="77">
        <v>345</v>
      </c>
      <c r="AZ60" s="68">
        <v>75</v>
      </c>
      <c r="BA60" s="69">
        <v>428</v>
      </c>
      <c r="BB60" s="69">
        <v>3</v>
      </c>
      <c r="BC60" s="69">
        <v>425</v>
      </c>
      <c r="BD60" s="77">
        <v>7488</v>
      </c>
      <c r="BE60" s="68">
        <v>15</v>
      </c>
      <c r="BF60" s="69">
        <v>108</v>
      </c>
      <c r="BG60" s="69">
        <v>2</v>
      </c>
      <c r="BH60" s="69">
        <v>106</v>
      </c>
      <c r="BI60" s="74">
        <v>2880</v>
      </c>
      <c r="BJ60" s="68">
        <v>6</v>
      </c>
      <c r="BK60" s="74">
        <v>36</v>
      </c>
      <c r="BL60" s="74">
        <v>1</v>
      </c>
      <c r="BM60" s="74">
        <v>35</v>
      </c>
      <c r="BN60" s="77">
        <v>930</v>
      </c>
      <c r="BO60" s="74">
        <v>173</v>
      </c>
      <c r="BP60" s="69">
        <v>1432</v>
      </c>
      <c r="BQ60" s="69">
        <v>120</v>
      </c>
      <c r="BR60" s="69">
        <v>1312</v>
      </c>
      <c r="BS60" s="77">
        <v>27365</v>
      </c>
      <c r="BT60" s="68">
        <v>0</v>
      </c>
      <c r="BU60" s="77">
        <v>0</v>
      </c>
      <c r="BV60" s="68">
        <v>0</v>
      </c>
      <c r="BW60" s="77">
        <v>0</v>
      </c>
      <c r="BX60" s="69">
        <v>9</v>
      </c>
      <c r="BY60" s="74">
        <v>376</v>
      </c>
      <c r="BZ60" s="74"/>
      <c r="CA60" s="74"/>
      <c r="CB60" s="68">
        <v>0</v>
      </c>
      <c r="CC60" s="69">
        <v>0</v>
      </c>
      <c r="CD60" s="69">
        <v>0</v>
      </c>
      <c r="CE60" s="69">
        <v>0</v>
      </c>
      <c r="CF60" s="77">
        <v>0</v>
      </c>
      <c r="CG60" s="68">
        <v>3</v>
      </c>
      <c r="CH60" s="74">
        <v>56</v>
      </c>
      <c r="CI60" s="74"/>
      <c r="CJ60" s="74"/>
      <c r="CK60" s="68">
        <v>28</v>
      </c>
      <c r="CL60" s="69">
        <v>113</v>
      </c>
      <c r="CM60" s="69">
        <v>0</v>
      </c>
      <c r="CN60" s="69">
        <v>113</v>
      </c>
      <c r="CO60" s="77">
        <v>2485</v>
      </c>
      <c r="CP60" s="68">
        <v>0</v>
      </c>
      <c r="CQ60" s="77">
        <v>0</v>
      </c>
      <c r="CR60" s="68">
        <v>1</v>
      </c>
      <c r="CS60" s="69">
        <v>2</v>
      </c>
      <c r="CT60" s="69">
        <v>0</v>
      </c>
      <c r="CU60" s="69">
        <v>2</v>
      </c>
      <c r="CV60" s="77">
        <v>50</v>
      </c>
      <c r="CW60" s="68">
        <v>0</v>
      </c>
      <c r="CX60" s="69">
        <v>0</v>
      </c>
      <c r="CY60" s="69">
        <v>0</v>
      </c>
      <c r="CZ60" s="69">
        <v>0</v>
      </c>
      <c r="DA60" s="77">
        <v>0</v>
      </c>
      <c r="DB60" s="68">
        <v>0</v>
      </c>
      <c r="DC60" s="69">
        <v>0</v>
      </c>
      <c r="DD60" s="69">
        <v>0</v>
      </c>
      <c r="DE60" s="69">
        <v>0</v>
      </c>
      <c r="DF60" s="77">
        <v>0</v>
      </c>
      <c r="DG60" s="68">
        <v>1</v>
      </c>
      <c r="DH60" s="69">
        <v>2</v>
      </c>
      <c r="DI60" s="93">
        <v>0</v>
      </c>
      <c r="DJ60" s="69">
        <v>2</v>
      </c>
      <c r="DK60" s="77">
        <v>50</v>
      </c>
    </row>
    <row r="61" spans="1:115" ht="15.75" customHeight="1" x14ac:dyDescent="0.2">
      <c r="B61" s="8" t="s">
        <v>65</v>
      </c>
      <c r="C61" s="89">
        <v>0</v>
      </c>
      <c r="D61" s="90">
        <v>0</v>
      </c>
      <c r="E61" s="90">
        <v>0</v>
      </c>
      <c r="F61" s="90">
        <v>0</v>
      </c>
      <c r="G61" s="90">
        <v>0</v>
      </c>
      <c r="H61" s="96">
        <v>0</v>
      </c>
      <c r="I61" s="100"/>
      <c r="J61" s="101"/>
      <c r="K61" s="90">
        <v>120</v>
      </c>
      <c r="L61" s="90">
        <v>1552</v>
      </c>
      <c r="M61" s="90">
        <v>417</v>
      </c>
      <c r="N61" s="90">
        <v>1135</v>
      </c>
      <c r="O61" s="96">
        <v>8546</v>
      </c>
      <c r="P61" s="96"/>
      <c r="Q61" s="91"/>
      <c r="R61" s="69">
        <v>14</v>
      </c>
      <c r="S61" s="69">
        <v>32</v>
      </c>
      <c r="T61" s="69">
        <v>1</v>
      </c>
      <c r="U61" s="69">
        <v>31</v>
      </c>
      <c r="V61" s="74">
        <v>237</v>
      </c>
      <c r="W61" s="74"/>
      <c r="X61" s="109"/>
      <c r="Y61" s="68">
        <v>108</v>
      </c>
      <c r="Z61" s="69">
        <v>640</v>
      </c>
      <c r="AA61" s="69">
        <v>73</v>
      </c>
      <c r="AB61" s="69">
        <v>567</v>
      </c>
      <c r="AC61" s="77">
        <v>6794</v>
      </c>
      <c r="AD61" s="68">
        <v>12</v>
      </c>
      <c r="AE61" s="69">
        <v>43</v>
      </c>
      <c r="AF61" s="69">
        <v>0</v>
      </c>
      <c r="AG61" s="69">
        <v>43</v>
      </c>
      <c r="AH61" s="77">
        <v>370</v>
      </c>
      <c r="AI61" s="68">
        <v>17</v>
      </c>
      <c r="AJ61" s="69">
        <v>53</v>
      </c>
      <c r="AK61" s="69">
        <v>0</v>
      </c>
      <c r="AL61" s="69">
        <v>53</v>
      </c>
      <c r="AM61" s="77">
        <v>611</v>
      </c>
      <c r="AN61" s="68">
        <v>121</v>
      </c>
      <c r="AO61" s="69">
        <v>658.5</v>
      </c>
      <c r="AP61" s="69">
        <v>57</v>
      </c>
      <c r="AQ61" s="69">
        <v>601.5</v>
      </c>
      <c r="AR61" s="74">
        <v>8897</v>
      </c>
      <c r="AS61" s="74"/>
      <c r="AT61" s="74"/>
      <c r="AU61" s="68">
        <v>37</v>
      </c>
      <c r="AV61" s="69">
        <v>132.5</v>
      </c>
      <c r="AW61" s="69">
        <v>11</v>
      </c>
      <c r="AX61" s="69">
        <v>121.5</v>
      </c>
      <c r="AY61" s="77">
        <v>1771</v>
      </c>
      <c r="AZ61" s="68">
        <v>72</v>
      </c>
      <c r="BA61" s="69">
        <v>304</v>
      </c>
      <c r="BB61" s="69">
        <v>34.5</v>
      </c>
      <c r="BC61" s="69">
        <v>269.5</v>
      </c>
      <c r="BD61" s="77">
        <v>2998</v>
      </c>
      <c r="BE61" s="68">
        <v>91</v>
      </c>
      <c r="BF61" s="69">
        <v>371.5</v>
      </c>
      <c r="BG61" s="69">
        <v>45</v>
      </c>
      <c r="BH61" s="69">
        <v>326.5</v>
      </c>
      <c r="BI61" s="74">
        <v>3002</v>
      </c>
      <c r="BJ61" s="68">
        <v>55</v>
      </c>
      <c r="BK61" s="74">
        <v>258</v>
      </c>
      <c r="BL61" s="74">
        <v>1</v>
      </c>
      <c r="BM61" s="74">
        <v>257</v>
      </c>
      <c r="BN61" s="77">
        <v>3252</v>
      </c>
      <c r="BO61" s="74">
        <v>126</v>
      </c>
      <c r="BP61" s="69">
        <v>505</v>
      </c>
      <c r="BQ61" s="69">
        <v>141</v>
      </c>
      <c r="BR61" s="69">
        <v>364</v>
      </c>
      <c r="BS61" s="77">
        <v>3459</v>
      </c>
      <c r="BT61" s="68">
        <v>20</v>
      </c>
      <c r="BU61" s="77">
        <v>636</v>
      </c>
      <c r="BV61" s="68">
        <v>3</v>
      </c>
      <c r="BW61" s="77">
        <v>170</v>
      </c>
      <c r="BX61" s="69">
        <v>148</v>
      </c>
      <c r="BY61" s="74">
        <v>4074</v>
      </c>
      <c r="BZ61" s="74"/>
      <c r="CA61" s="74"/>
      <c r="CB61" s="68">
        <v>39</v>
      </c>
      <c r="CC61" s="69">
        <v>135.5</v>
      </c>
      <c r="CD61" s="69">
        <v>33</v>
      </c>
      <c r="CE61" s="69">
        <v>102.5</v>
      </c>
      <c r="CF61" s="77">
        <v>1080</v>
      </c>
      <c r="CG61" s="68">
        <v>53</v>
      </c>
      <c r="CH61" s="74">
        <v>2356</v>
      </c>
      <c r="CI61" s="74"/>
      <c r="CJ61" s="74"/>
      <c r="CK61" s="68">
        <v>190</v>
      </c>
      <c r="CL61" s="69">
        <v>1398.5</v>
      </c>
      <c r="CM61" s="69">
        <v>31</v>
      </c>
      <c r="CN61" s="69">
        <v>1367.5</v>
      </c>
      <c r="CO61" s="77">
        <v>22643</v>
      </c>
      <c r="CP61" s="68">
        <v>76</v>
      </c>
      <c r="CQ61" s="77">
        <v>6503</v>
      </c>
      <c r="CR61" s="68">
        <v>9</v>
      </c>
      <c r="CS61" s="69">
        <v>14.5</v>
      </c>
      <c r="CT61" s="69">
        <v>3</v>
      </c>
      <c r="CU61" s="69">
        <v>11.5</v>
      </c>
      <c r="CV61" s="77">
        <v>89</v>
      </c>
      <c r="CW61" s="68">
        <v>6</v>
      </c>
      <c r="CX61" s="69">
        <v>20.5</v>
      </c>
      <c r="CY61" s="69">
        <v>0</v>
      </c>
      <c r="CZ61" s="69">
        <v>20.5</v>
      </c>
      <c r="DA61" s="77">
        <v>330</v>
      </c>
      <c r="DB61" s="68">
        <v>0</v>
      </c>
      <c r="DC61" s="69">
        <v>0</v>
      </c>
      <c r="DD61" s="69">
        <v>0</v>
      </c>
      <c r="DE61" s="69">
        <v>0</v>
      </c>
      <c r="DF61" s="77">
        <v>0</v>
      </c>
      <c r="DG61" s="68">
        <v>110</v>
      </c>
      <c r="DH61" s="69">
        <v>214.5</v>
      </c>
      <c r="DI61" s="93">
        <v>2</v>
      </c>
      <c r="DJ61" s="69">
        <v>212.5</v>
      </c>
      <c r="DK61" s="77">
        <v>9272</v>
      </c>
    </row>
    <row r="62" spans="1:115" ht="15.75" customHeight="1" x14ac:dyDescent="0.2">
      <c r="B62" s="8" t="s">
        <v>66</v>
      </c>
      <c r="C62" s="89">
        <v>0</v>
      </c>
      <c r="D62" s="90">
        <v>0</v>
      </c>
      <c r="E62" s="90">
        <v>0</v>
      </c>
      <c r="F62" s="90">
        <v>0</v>
      </c>
      <c r="G62" s="90">
        <v>0</v>
      </c>
      <c r="H62" s="96">
        <v>0</v>
      </c>
      <c r="I62" s="100"/>
      <c r="J62" s="101"/>
      <c r="K62" s="90">
        <v>222</v>
      </c>
      <c r="L62" s="90">
        <v>332.8</v>
      </c>
      <c r="M62" s="90">
        <v>0</v>
      </c>
      <c r="N62" s="90">
        <v>332.80000001192093</v>
      </c>
      <c r="O62" s="96">
        <v>3811</v>
      </c>
      <c r="P62" s="96"/>
      <c r="Q62" s="91"/>
      <c r="R62" s="69">
        <v>113</v>
      </c>
      <c r="S62" s="69">
        <v>141.30000000000001</v>
      </c>
      <c r="T62" s="69">
        <v>0</v>
      </c>
      <c r="U62" s="69">
        <v>141.30000001192093</v>
      </c>
      <c r="V62" s="74">
        <v>1391</v>
      </c>
      <c r="W62" s="74"/>
      <c r="X62" s="109"/>
      <c r="Y62" s="68">
        <v>104</v>
      </c>
      <c r="Z62" s="69">
        <v>175</v>
      </c>
      <c r="AA62" s="69">
        <v>0.5</v>
      </c>
      <c r="AB62" s="69">
        <v>174.5</v>
      </c>
      <c r="AC62" s="77">
        <v>1413</v>
      </c>
      <c r="AD62" s="68">
        <v>5</v>
      </c>
      <c r="AE62" s="69">
        <v>4</v>
      </c>
      <c r="AF62" s="69">
        <v>0</v>
      </c>
      <c r="AG62" s="69">
        <v>4</v>
      </c>
      <c r="AH62" s="77">
        <v>36</v>
      </c>
      <c r="AI62" s="68">
        <v>1</v>
      </c>
      <c r="AJ62" s="69">
        <v>1</v>
      </c>
      <c r="AK62" s="69">
        <v>0</v>
      </c>
      <c r="AL62" s="69">
        <v>1</v>
      </c>
      <c r="AM62" s="77">
        <v>10</v>
      </c>
      <c r="AN62" s="68">
        <v>192</v>
      </c>
      <c r="AO62" s="69">
        <v>402.5</v>
      </c>
      <c r="AP62" s="69">
        <v>0</v>
      </c>
      <c r="AQ62" s="69">
        <v>402.5</v>
      </c>
      <c r="AR62" s="74">
        <v>4247</v>
      </c>
      <c r="AS62" s="74"/>
      <c r="AT62" s="74"/>
      <c r="AU62" s="68">
        <v>4</v>
      </c>
      <c r="AV62" s="69">
        <v>5</v>
      </c>
      <c r="AW62" s="69">
        <v>0</v>
      </c>
      <c r="AX62" s="69">
        <v>5</v>
      </c>
      <c r="AY62" s="77">
        <v>45</v>
      </c>
      <c r="AZ62" s="68">
        <v>59</v>
      </c>
      <c r="BA62" s="69">
        <v>116</v>
      </c>
      <c r="BB62" s="69">
        <v>0</v>
      </c>
      <c r="BC62" s="69">
        <v>116</v>
      </c>
      <c r="BD62" s="77">
        <v>863</v>
      </c>
      <c r="BE62" s="68">
        <v>1</v>
      </c>
      <c r="BF62" s="69">
        <v>0.5</v>
      </c>
      <c r="BG62" s="69">
        <v>0</v>
      </c>
      <c r="BH62" s="69">
        <v>0.5</v>
      </c>
      <c r="BI62" s="74">
        <v>4</v>
      </c>
      <c r="BJ62" s="68">
        <v>5</v>
      </c>
      <c r="BK62" s="74">
        <v>6.6000000238418579</v>
      </c>
      <c r="BL62" s="74">
        <v>0</v>
      </c>
      <c r="BM62" s="74">
        <v>6.6000000238418579</v>
      </c>
      <c r="BN62" s="77">
        <v>100</v>
      </c>
      <c r="BO62" s="74">
        <v>214</v>
      </c>
      <c r="BP62" s="69">
        <v>816.5</v>
      </c>
      <c r="BQ62" s="69">
        <v>4</v>
      </c>
      <c r="BR62" s="69">
        <v>812.5</v>
      </c>
      <c r="BS62" s="77">
        <v>7958</v>
      </c>
      <c r="BT62" s="68">
        <v>1</v>
      </c>
      <c r="BU62" s="77">
        <v>5</v>
      </c>
      <c r="BV62" s="68">
        <v>5</v>
      </c>
      <c r="BW62" s="77">
        <v>236</v>
      </c>
      <c r="BX62" s="69">
        <v>200</v>
      </c>
      <c r="BY62" s="74">
        <v>4132</v>
      </c>
      <c r="BZ62" s="74"/>
      <c r="CA62" s="74"/>
      <c r="CB62" s="68">
        <v>0</v>
      </c>
      <c r="CC62" s="69">
        <v>0</v>
      </c>
      <c r="CD62" s="69">
        <v>0</v>
      </c>
      <c r="CE62" s="69">
        <v>0</v>
      </c>
      <c r="CF62" s="77">
        <v>0</v>
      </c>
      <c r="CG62" s="68">
        <v>172</v>
      </c>
      <c r="CH62" s="74">
        <v>6980</v>
      </c>
      <c r="CI62" s="74"/>
      <c r="CJ62" s="74"/>
      <c r="CK62" s="68">
        <v>196</v>
      </c>
      <c r="CL62" s="69">
        <v>418.5</v>
      </c>
      <c r="CM62" s="69">
        <v>0</v>
      </c>
      <c r="CN62" s="69">
        <v>418.5</v>
      </c>
      <c r="CO62" s="77">
        <v>4263</v>
      </c>
      <c r="CP62" s="68">
        <v>21</v>
      </c>
      <c r="CQ62" s="77">
        <v>1325</v>
      </c>
      <c r="CR62" s="68">
        <v>2</v>
      </c>
      <c r="CS62" s="69">
        <v>1.5</v>
      </c>
      <c r="CT62" s="69">
        <v>0</v>
      </c>
      <c r="CU62" s="69">
        <v>1.5</v>
      </c>
      <c r="CV62" s="77">
        <v>11</v>
      </c>
      <c r="CW62" s="68">
        <v>9</v>
      </c>
      <c r="CX62" s="69">
        <v>16.5</v>
      </c>
      <c r="CY62" s="69">
        <v>0</v>
      </c>
      <c r="CZ62" s="69">
        <v>16.5</v>
      </c>
      <c r="DA62" s="77">
        <v>113</v>
      </c>
      <c r="DB62" s="68">
        <v>0</v>
      </c>
      <c r="DC62" s="69">
        <v>0</v>
      </c>
      <c r="DD62" s="69">
        <v>0</v>
      </c>
      <c r="DE62" s="69">
        <v>0</v>
      </c>
      <c r="DF62" s="77">
        <v>0</v>
      </c>
      <c r="DG62" s="68">
        <v>57</v>
      </c>
      <c r="DH62" s="69">
        <v>54.9</v>
      </c>
      <c r="DI62" s="93">
        <v>-5.960465898624534E-9</v>
      </c>
      <c r="DJ62" s="69">
        <v>54.900000005960464</v>
      </c>
      <c r="DK62" s="77">
        <v>926</v>
      </c>
    </row>
    <row r="63" spans="1:115" ht="15.75" customHeight="1" x14ac:dyDescent="0.2">
      <c r="B63" s="8" t="s">
        <v>67</v>
      </c>
      <c r="C63" s="89">
        <v>0</v>
      </c>
      <c r="D63" s="90">
        <v>0</v>
      </c>
      <c r="E63" s="90">
        <v>0</v>
      </c>
      <c r="F63" s="90">
        <v>0</v>
      </c>
      <c r="G63" s="90">
        <v>0</v>
      </c>
      <c r="H63" s="96">
        <v>0</v>
      </c>
      <c r="I63" s="100"/>
      <c r="J63" s="101"/>
      <c r="K63" s="90">
        <v>126</v>
      </c>
      <c r="L63" s="90">
        <v>764</v>
      </c>
      <c r="M63" s="90">
        <v>78</v>
      </c>
      <c r="N63" s="90">
        <v>686</v>
      </c>
      <c r="O63" s="96">
        <v>5169</v>
      </c>
      <c r="P63" s="96"/>
      <c r="Q63" s="91"/>
      <c r="R63" s="69">
        <v>16</v>
      </c>
      <c r="S63" s="69">
        <v>32</v>
      </c>
      <c r="T63" s="69">
        <v>0</v>
      </c>
      <c r="U63" s="69">
        <v>32</v>
      </c>
      <c r="V63" s="74">
        <v>321</v>
      </c>
      <c r="W63" s="74"/>
      <c r="X63" s="109"/>
      <c r="Y63" s="68">
        <v>60</v>
      </c>
      <c r="Z63" s="69">
        <v>200</v>
      </c>
      <c r="AA63" s="69">
        <v>3</v>
      </c>
      <c r="AB63" s="69">
        <v>197</v>
      </c>
      <c r="AC63" s="77">
        <v>1714</v>
      </c>
      <c r="AD63" s="68">
        <v>8</v>
      </c>
      <c r="AE63" s="69">
        <v>24</v>
      </c>
      <c r="AF63" s="69">
        <v>5</v>
      </c>
      <c r="AG63" s="69">
        <v>19</v>
      </c>
      <c r="AH63" s="77">
        <v>188</v>
      </c>
      <c r="AI63" s="68">
        <v>0</v>
      </c>
      <c r="AJ63" s="69">
        <v>0</v>
      </c>
      <c r="AK63" s="69">
        <v>0</v>
      </c>
      <c r="AL63" s="69">
        <v>0</v>
      </c>
      <c r="AM63" s="77">
        <v>0</v>
      </c>
      <c r="AN63" s="68">
        <v>44</v>
      </c>
      <c r="AO63" s="69">
        <v>165</v>
      </c>
      <c r="AP63" s="69">
        <v>0</v>
      </c>
      <c r="AQ63" s="69">
        <v>165</v>
      </c>
      <c r="AR63" s="74">
        <v>2111</v>
      </c>
      <c r="AS63" s="74"/>
      <c r="AT63" s="74"/>
      <c r="AU63" s="68">
        <v>1</v>
      </c>
      <c r="AV63" s="69">
        <v>2</v>
      </c>
      <c r="AW63" s="69">
        <v>0</v>
      </c>
      <c r="AX63" s="69">
        <v>2</v>
      </c>
      <c r="AY63" s="77">
        <v>40</v>
      </c>
      <c r="AZ63" s="68">
        <v>52</v>
      </c>
      <c r="BA63" s="69">
        <v>185</v>
      </c>
      <c r="BB63" s="69">
        <v>4</v>
      </c>
      <c r="BC63" s="69">
        <v>181</v>
      </c>
      <c r="BD63" s="77">
        <v>1587</v>
      </c>
      <c r="BE63" s="68">
        <v>51</v>
      </c>
      <c r="BF63" s="69">
        <v>134</v>
      </c>
      <c r="BG63" s="69">
        <v>5</v>
      </c>
      <c r="BH63" s="69">
        <v>129</v>
      </c>
      <c r="BI63" s="74">
        <v>1510</v>
      </c>
      <c r="BJ63" s="68">
        <v>135</v>
      </c>
      <c r="BK63" s="74">
        <v>611</v>
      </c>
      <c r="BL63" s="74">
        <v>6</v>
      </c>
      <c r="BM63" s="74">
        <v>605</v>
      </c>
      <c r="BN63" s="77">
        <v>6539</v>
      </c>
      <c r="BO63" s="74">
        <v>34</v>
      </c>
      <c r="BP63" s="69">
        <v>161</v>
      </c>
      <c r="BQ63" s="69">
        <v>2</v>
      </c>
      <c r="BR63" s="69">
        <v>159</v>
      </c>
      <c r="BS63" s="77">
        <v>1189</v>
      </c>
      <c r="BT63" s="68">
        <v>15</v>
      </c>
      <c r="BU63" s="77">
        <v>476</v>
      </c>
      <c r="BV63" s="68">
        <v>22</v>
      </c>
      <c r="BW63" s="77">
        <v>451</v>
      </c>
      <c r="BX63" s="69">
        <v>132</v>
      </c>
      <c r="BY63" s="74">
        <v>3159</v>
      </c>
      <c r="BZ63" s="74"/>
      <c r="CA63" s="74"/>
      <c r="CB63" s="68">
        <v>2</v>
      </c>
      <c r="CC63" s="69">
        <v>3</v>
      </c>
      <c r="CD63" s="69">
        <v>0</v>
      </c>
      <c r="CE63" s="69">
        <v>3</v>
      </c>
      <c r="CF63" s="77">
        <v>15</v>
      </c>
      <c r="CG63" s="68">
        <v>174</v>
      </c>
      <c r="CH63" s="74">
        <v>36662</v>
      </c>
      <c r="CI63" s="74"/>
      <c r="CJ63" s="74"/>
      <c r="CK63" s="68">
        <v>95</v>
      </c>
      <c r="CL63" s="69">
        <v>511</v>
      </c>
      <c r="CM63" s="69">
        <v>34</v>
      </c>
      <c r="CN63" s="69">
        <v>477</v>
      </c>
      <c r="CO63" s="77">
        <v>10725</v>
      </c>
      <c r="CP63" s="68">
        <v>46</v>
      </c>
      <c r="CQ63" s="77">
        <v>7700</v>
      </c>
      <c r="CR63" s="68">
        <v>1</v>
      </c>
      <c r="CS63" s="69">
        <v>4</v>
      </c>
      <c r="CT63" s="69">
        <v>4</v>
      </c>
      <c r="CU63" s="69">
        <v>0</v>
      </c>
      <c r="CV63" s="77">
        <v>0</v>
      </c>
      <c r="CW63" s="68">
        <v>0</v>
      </c>
      <c r="CX63" s="69">
        <v>0</v>
      </c>
      <c r="CY63" s="69">
        <v>0</v>
      </c>
      <c r="CZ63" s="69">
        <v>0</v>
      </c>
      <c r="DA63" s="77">
        <v>0</v>
      </c>
      <c r="DB63" s="68">
        <v>0</v>
      </c>
      <c r="DC63" s="69">
        <v>0</v>
      </c>
      <c r="DD63" s="69">
        <v>0</v>
      </c>
      <c r="DE63" s="69">
        <v>0</v>
      </c>
      <c r="DF63" s="77">
        <v>0</v>
      </c>
      <c r="DG63" s="68">
        <v>36</v>
      </c>
      <c r="DH63" s="69">
        <v>20.5</v>
      </c>
      <c r="DI63" s="93">
        <v>0</v>
      </c>
      <c r="DJ63" s="69">
        <v>20.5</v>
      </c>
      <c r="DK63" s="77">
        <v>1467</v>
      </c>
    </row>
    <row r="64" spans="1:115" ht="15.75" customHeight="1" x14ac:dyDescent="0.2">
      <c r="B64" s="8" t="s">
        <v>68</v>
      </c>
      <c r="C64" s="89">
        <v>1</v>
      </c>
      <c r="D64" s="90">
        <v>0.5</v>
      </c>
      <c r="E64" s="90">
        <v>0.2</v>
      </c>
      <c r="F64" s="90">
        <v>0</v>
      </c>
      <c r="G64" s="90">
        <v>0.20000000298023224</v>
      </c>
      <c r="H64" s="96">
        <v>1</v>
      </c>
      <c r="I64" s="100"/>
      <c r="J64" s="101"/>
      <c r="K64" s="90">
        <v>129</v>
      </c>
      <c r="L64" s="90">
        <v>471</v>
      </c>
      <c r="M64" s="90">
        <v>85</v>
      </c>
      <c r="N64" s="90">
        <v>386</v>
      </c>
      <c r="O64" s="96">
        <v>2831</v>
      </c>
      <c r="P64" s="96"/>
      <c r="Q64" s="91"/>
      <c r="R64" s="69">
        <v>23</v>
      </c>
      <c r="S64" s="69">
        <v>20</v>
      </c>
      <c r="T64" s="69">
        <v>0</v>
      </c>
      <c r="U64" s="69">
        <v>20</v>
      </c>
      <c r="V64" s="74">
        <v>214</v>
      </c>
      <c r="W64" s="74"/>
      <c r="X64" s="109"/>
      <c r="Y64" s="68">
        <v>103</v>
      </c>
      <c r="Z64" s="69">
        <v>141</v>
      </c>
      <c r="AA64" s="69">
        <v>0</v>
      </c>
      <c r="AB64" s="69">
        <v>141</v>
      </c>
      <c r="AC64" s="77">
        <v>1299</v>
      </c>
      <c r="AD64" s="68">
        <v>10</v>
      </c>
      <c r="AE64" s="69">
        <v>9</v>
      </c>
      <c r="AF64" s="69">
        <v>0</v>
      </c>
      <c r="AG64" s="69">
        <v>9</v>
      </c>
      <c r="AH64" s="77">
        <v>94</v>
      </c>
      <c r="AI64" s="68">
        <v>6</v>
      </c>
      <c r="AJ64" s="69">
        <v>6.5</v>
      </c>
      <c r="AK64" s="69">
        <v>0</v>
      </c>
      <c r="AL64" s="69">
        <v>6.5</v>
      </c>
      <c r="AM64" s="77">
        <v>47</v>
      </c>
      <c r="AN64" s="68">
        <v>123</v>
      </c>
      <c r="AO64" s="69">
        <v>161.5</v>
      </c>
      <c r="AP64" s="69">
        <v>0</v>
      </c>
      <c r="AQ64" s="69">
        <v>161.5</v>
      </c>
      <c r="AR64" s="74">
        <v>1785</v>
      </c>
      <c r="AS64" s="74"/>
      <c r="AT64" s="74"/>
      <c r="AU64" s="68">
        <v>2</v>
      </c>
      <c r="AV64" s="69">
        <v>1</v>
      </c>
      <c r="AW64" s="69">
        <v>0</v>
      </c>
      <c r="AX64" s="69">
        <v>1</v>
      </c>
      <c r="AY64" s="77">
        <v>12</v>
      </c>
      <c r="AZ64" s="68">
        <v>36</v>
      </c>
      <c r="BA64" s="69">
        <v>37.5</v>
      </c>
      <c r="BB64" s="69">
        <v>0</v>
      </c>
      <c r="BC64" s="69">
        <v>37.5</v>
      </c>
      <c r="BD64" s="77">
        <v>355</v>
      </c>
      <c r="BE64" s="68">
        <v>135</v>
      </c>
      <c r="BF64" s="69">
        <v>269.30000001192093</v>
      </c>
      <c r="BG64" s="69">
        <v>0</v>
      </c>
      <c r="BH64" s="69">
        <v>269.30000001192093</v>
      </c>
      <c r="BI64" s="74">
        <v>2356</v>
      </c>
      <c r="BJ64" s="68">
        <v>18</v>
      </c>
      <c r="BK64" s="74">
        <v>13</v>
      </c>
      <c r="BL64" s="74">
        <v>0</v>
      </c>
      <c r="BM64" s="74">
        <v>13</v>
      </c>
      <c r="BN64" s="77">
        <v>152</v>
      </c>
      <c r="BO64" s="74">
        <v>65</v>
      </c>
      <c r="BP64" s="69">
        <v>61</v>
      </c>
      <c r="BQ64" s="69">
        <v>0</v>
      </c>
      <c r="BR64" s="69">
        <v>61</v>
      </c>
      <c r="BS64" s="77">
        <v>839</v>
      </c>
      <c r="BT64" s="68">
        <v>32</v>
      </c>
      <c r="BU64" s="77">
        <v>420</v>
      </c>
      <c r="BV64" s="68">
        <v>4</v>
      </c>
      <c r="BW64" s="77">
        <v>54</v>
      </c>
      <c r="BX64" s="69">
        <v>232</v>
      </c>
      <c r="BY64" s="74">
        <v>3016</v>
      </c>
      <c r="BZ64" s="74"/>
      <c r="CA64" s="74"/>
      <c r="CB64" s="68">
        <v>25</v>
      </c>
      <c r="CC64" s="69">
        <v>22</v>
      </c>
      <c r="CD64" s="69">
        <v>0</v>
      </c>
      <c r="CE64" s="69">
        <v>22</v>
      </c>
      <c r="CF64" s="77">
        <v>277</v>
      </c>
      <c r="CG64" s="68">
        <v>163</v>
      </c>
      <c r="CH64" s="74">
        <v>7471</v>
      </c>
      <c r="CI64" s="74"/>
      <c r="CJ64" s="74"/>
      <c r="CK64" s="68">
        <v>189</v>
      </c>
      <c r="CL64" s="69">
        <v>757</v>
      </c>
      <c r="CM64" s="69">
        <v>11</v>
      </c>
      <c r="CN64" s="69">
        <v>746</v>
      </c>
      <c r="CO64" s="77">
        <v>11531</v>
      </c>
      <c r="CP64" s="68">
        <v>4</v>
      </c>
      <c r="CQ64" s="77">
        <v>70</v>
      </c>
      <c r="CR64" s="68">
        <v>9</v>
      </c>
      <c r="CS64" s="69">
        <v>8.5</v>
      </c>
      <c r="CT64" s="69">
        <v>0</v>
      </c>
      <c r="CU64" s="69">
        <v>8.5</v>
      </c>
      <c r="CV64" s="77">
        <v>107</v>
      </c>
      <c r="CW64" s="68">
        <v>2</v>
      </c>
      <c r="CX64" s="69">
        <v>1.5</v>
      </c>
      <c r="CY64" s="69">
        <v>0</v>
      </c>
      <c r="CZ64" s="69">
        <v>1.5</v>
      </c>
      <c r="DA64" s="77">
        <v>26</v>
      </c>
      <c r="DB64" s="68">
        <v>0</v>
      </c>
      <c r="DC64" s="69">
        <v>0</v>
      </c>
      <c r="DD64" s="69">
        <v>0</v>
      </c>
      <c r="DE64" s="69">
        <v>0</v>
      </c>
      <c r="DF64" s="77">
        <v>0</v>
      </c>
      <c r="DG64" s="68">
        <v>7</v>
      </c>
      <c r="DH64" s="69">
        <v>12.5</v>
      </c>
      <c r="DI64" s="93">
        <v>0</v>
      </c>
      <c r="DJ64" s="69">
        <v>12.5</v>
      </c>
      <c r="DK64" s="77">
        <v>119</v>
      </c>
    </row>
    <row r="65" spans="1:115" ht="15.75" customHeight="1" x14ac:dyDescent="0.2">
      <c r="B65" s="8" t="s">
        <v>60</v>
      </c>
      <c r="C65" s="89">
        <v>15</v>
      </c>
      <c r="D65" s="90">
        <v>65</v>
      </c>
      <c r="E65" s="90">
        <v>53</v>
      </c>
      <c r="F65" s="90">
        <v>17</v>
      </c>
      <c r="G65" s="90">
        <v>36</v>
      </c>
      <c r="H65" s="96">
        <v>158</v>
      </c>
      <c r="I65" s="100"/>
      <c r="J65" s="101"/>
      <c r="K65" s="90">
        <v>237</v>
      </c>
      <c r="L65" s="90">
        <v>2153</v>
      </c>
      <c r="M65" s="90">
        <v>231.5</v>
      </c>
      <c r="N65" s="90">
        <v>1921.5</v>
      </c>
      <c r="O65" s="96">
        <v>20530</v>
      </c>
      <c r="P65" s="96"/>
      <c r="Q65" s="91"/>
      <c r="R65" s="69">
        <v>39</v>
      </c>
      <c r="S65" s="69">
        <v>197.5</v>
      </c>
      <c r="T65" s="69">
        <v>18</v>
      </c>
      <c r="U65" s="69">
        <v>179.5</v>
      </c>
      <c r="V65" s="74">
        <v>1903</v>
      </c>
      <c r="W65" s="74"/>
      <c r="X65" s="109"/>
      <c r="Y65" s="68">
        <v>294</v>
      </c>
      <c r="Z65" s="69">
        <v>2616</v>
      </c>
      <c r="AA65" s="69">
        <v>182.5</v>
      </c>
      <c r="AB65" s="69">
        <v>2433.5</v>
      </c>
      <c r="AC65" s="77">
        <v>28431</v>
      </c>
      <c r="AD65" s="68">
        <v>33</v>
      </c>
      <c r="AE65" s="69">
        <v>104</v>
      </c>
      <c r="AF65" s="69">
        <v>2</v>
      </c>
      <c r="AG65" s="69">
        <v>102</v>
      </c>
      <c r="AH65" s="77">
        <v>1180</v>
      </c>
      <c r="AI65" s="68">
        <v>31</v>
      </c>
      <c r="AJ65" s="69">
        <v>104</v>
      </c>
      <c r="AK65" s="69">
        <v>6</v>
      </c>
      <c r="AL65" s="69">
        <v>98</v>
      </c>
      <c r="AM65" s="77">
        <v>590</v>
      </c>
      <c r="AN65" s="68">
        <v>308</v>
      </c>
      <c r="AO65" s="69">
        <v>2094</v>
      </c>
      <c r="AP65" s="69">
        <v>68</v>
      </c>
      <c r="AQ65" s="69">
        <v>2026</v>
      </c>
      <c r="AR65" s="74">
        <v>36387</v>
      </c>
      <c r="AS65" s="74"/>
      <c r="AT65" s="74"/>
      <c r="AU65" s="68">
        <v>116</v>
      </c>
      <c r="AV65" s="69">
        <v>642</v>
      </c>
      <c r="AW65" s="69">
        <v>31.5</v>
      </c>
      <c r="AX65" s="69">
        <v>610.5</v>
      </c>
      <c r="AY65" s="77">
        <v>6767</v>
      </c>
      <c r="AZ65" s="68">
        <v>268</v>
      </c>
      <c r="BA65" s="69">
        <v>1648.5</v>
      </c>
      <c r="BB65" s="69">
        <v>132</v>
      </c>
      <c r="BC65" s="69">
        <v>1516.5</v>
      </c>
      <c r="BD65" s="77">
        <v>21737</v>
      </c>
      <c r="BE65" s="68">
        <v>61</v>
      </c>
      <c r="BF65" s="69">
        <v>451.5</v>
      </c>
      <c r="BG65" s="69">
        <v>60</v>
      </c>
      <c r="BH65" s="69">
        <v>391.5</v>
      </c>
      <c r="BI65" s="74">
        <v>2643</v>
      </c>
      <c r="BJ65" s="68">
        <v>27</v>
      </c>
      <c r="BK65" s="74">
        <v>108</v>
      </c>
      <c r="BL65" s="74">
        <v>3</v>
      </c>
      <c r="BM65" s="74">
        <v>105</v>
      </c>
      <c r="BN65" s="77">
        <v>619</v>
      </c>
      <c r="BO65" s="74">
        <v>287</v>
      </c>
      <c r="BP65" s="69">
        <v>3040.5</v>
      </c>
      <c r="BQ65" s="69">
        <v>683</v>
      </c>
      <c r="BR65" s="69">
        <v>2357.5</v>
      </c>
      <c r="BS65" s="77">
        <v>37024</v>
      </c>
      <c r="BT65" s="68">
        <v>9</v>
      </c>
      <c r="BU65" s="77">
        <v>442</v>
      </c>
      <c r="BV65" s="68">
        <v>0</v>
      </c>
      <c r="BW65" s="77">
        <v>0</v>
      </c>
      <c r="BX65" s="69">
        <v>299</v>
      </c>
      <c r="BY65" s="74">
        <v>19118</v>
      </c>
      <c r="BZ65" s="74"/>
      <c r="CA65" s="74"/>
      <c r="CB65" s="68">
        <v>109</v>
      </c>
      <c r="CC65" s="69">
        <v>1551.5</v>
      </c>
      <c r="CD65" s="69">
        <v>98.5</v>
      </c>
      <c r="CE65" s="69">
        <v>1453</v>
      </c>
      <c r="CF65" s="77">
        <v>7422</v>
      </c>
      <c r="CG65" s="68">
        <v>126</v>
      </c>
      <c r="CH65" s="74">
        <v>10442</v>
      </c>
      <c r="CI65" s="74"/>
      <c r="CJ65" s="74"/>
      <c r="CK65" s="68">
        <v>317</v>
      </c>
      <c r="CL65" s="69">
        <v>2280</v>
      </c>
      <c r="CM65" s="69">
        <v>19</v>
      </c>
      <c r="CN65" s="69">
        <v>2261</v>
      </c>
      <c r="CO65" s="77">
        <v>45396</v>
      </c>
      <c r="CP65" s="68">
        <v>21</v>
      </c>
      <c r="CQ65" s="77">
        <v>2725</v>
      </c>
      <c r="CR65" s="68">
        <v>11</v>
      </c>
      <c r="CS65" s="69">
        <v>19.600000001490116</v>
      </c>
      <c r="CT65" s="69">
        <v>0.10000000149011612</v>
      </c>
      <c r="CU65" s="69">
        <v>19.5</v>
      </c>
      <c r="CV65" s="77">
        <v>157</v>
      </c>
      <c r="CW65" s="68">
        <v>4</v>
      </c>
      <c r="CX65" s="69">
        <v>23</v>
      </c>
      <c r="CY65" s="69">
        <v>0</v>
      </c>
      <c r="CZ65" s="69">
        <v>23</v>
      </c>
      <c r="DA65" s="77">
        <v>390</v>
      </c>
      <c r="DB65" s="68">
        <v>0</v>
      </c>
      <c r="DC65" s="69">
        <v>0</v>
      </c>
      <c r="DD65" s="69">
        <v>0</v>
      </c>
      <c r="DE65" s="69">
        <v>0</v>
      </c>
      <c r="DF65" s="77">
        <v>0</v>
      </c>
      <c r="DG65" s="68">
        <v>141</v>
      </c>
      <c r="DH65" s="69">
        <v>216</v>
      </c>
      <c r="DI65" s="93">
        <v>10.099999979138374</v>
      </c>
      <c r="DJ65" s="69">
        <v>205.90000002086163</v>
      </c>
      <c r="DK65" s="77">
        <v>9558</v>
      </c>
    </row>
    <row r="66" spans="1:115" ht="15.75" customHeight="1" x14ac:dyDescent="0.2">
      <c r="B66" s="8" t="s">
        <v>69</v>
      </c>
      <c r="C66" s="89">
        <v>6</v>
      </c>
      <c r="D66" s="90">
        <v>60</v>
      </c>
      <c r="E66" s="90">
        <v>19</v>
      </c>
      <c r="F66" s="90">
        <v>1</v>
      </c>
      <c r="G66" s="90">
        <v>18</v>
      </c>
      <c r="H66" s="96">
        <v>65</v>
      </c>
      <c r="I66" s="100"/>
      <c r="J66" s="101"/>
      <c r="K66" s="90">
        <v>185</v>
      </c>
      <c r="L66" s="90">
        <v>2012.5</v>
      </c>
      <c r="M66" s="90">
        <v>357.5</v>
      </c>
      <c r="N66" s="90">
        <v>1655</v>
      </c>
      <c r="O66" s="96">
        <v>23164</v>
      </c>
      <c r="P66" s="96"/>
      <c r="Q66" s="91"/>
      <c r="R66" s="69">
        <v>8</v>
      </c>
      <c r="S66" s="69">
        <v>20</v>
      </c>
      <c r="T66" s="69">
        <v>1</v>
      </c>
      <c r="U66" s="69">
        <v>19</v>
      </c>
      <c r="V66" s="74">
        <v>245</v>
      </c>
      <c r="W66" s="74"/>
      <c r="X66" s="109"/>
      <c r="Y66" s="68">
        <v>92</v>
      </c>
      <c r="Z66" s="69">
        <v>295</v>
      </c>
      <c r="AA66" s="69">
        <v>55.5</v>
      </c>
      <c r="AB66" s="69">
        <v>239.5</v>
      </c>
      <c r="AC66" s="77">
        <v>3539</v>
      </c>
      <c r="AD66" s="68">
        <v>2</v>
      </c>
      <c r="AE66" s="69">
        <v>5</v>
      </c>
      <c r="AF66" s="69">
        <v>0</v>
      </c>
      <c r="AG66" s="69">
        <v>5</v>
      </c>
      <c r="AH66" s="77">
        <v>30</v>
      </c>
      <c r="AI66" s="68">
        <v>14</v>
      </c>
      <c r="AJ66" s="69">
        <v>24</v>
      </c>
      <c r="AK66" s="69">
        <v>3</v>
      </c>
      <c r="AL66" s="69">
        <v>21</v>
      </c>
      <c r="AM66" s="77">
        <v>128</v>
      </c>
      <c r="AN66" s="68">
        <v>106</v>
      </c>
      <c r="AO66" s="69">
        <v>367</v>
      </c>
      <c r="AP66" s="69">
        <v>45</v>
      </c>
      <c r="AQ66" s="69">
        <v>322</v>
      </c>
      <c r="AR66" s="74">
        <v>9297</v>
      </c>
      <c r="AS66" s="74"/>
      <c r="AT66" s="74"/>
      <c r="AU66" s="68">
        <v>39</v>
      </c>
      <c r="AV66" s="69">
        <v>93.5</v>
      </c>
      <c r="AW66" s="69">
        <v>9</v>
      </c>
      <c r="AX66" s="69">
        <v>84.5</v>
      </c>
      <c r="AY66" s="77">
        <v>1182</v>
      </c>
      <c r="AZ66" s="68">
        <v>89</v>
      </c>
      <c r="BA66" s="69">
        <v>281</v>
      </c>
      <c r="BB66" s="69">
        <v>54.5</v>
      </c>
      <c r="BC66" s="69">
        <v>226.5</v>
      </c>
      <c r="BD66" s="77">
        <v>3940</v>
      </c>
      <c r="BE66" s="68">
        <v>19</v>
      </c>
      <c r="BF66" s="69">
        <v>85.5</v>
      </c>
      <c r="BG66" s="69">
        <v>8.5</v>
      </c>
      <c r="BH66" s="69">
        <v>77</v>
      </c>
      <c r="BI66" s="74">
        <v>1108</v>
      </c>
      <c r="BJ66" s="68">
        <v>7</v>
      </c>
      <c r="BK66" s="74">
        <v>30</v>
      </c>
      <c r="BL66" s="74">
        <v>11</v>
      </c>
      <c r="BM66" s="74">
        <v>19</v>
      </c>
      <c r="BN66" s="77">
        <v>160</v>
      </c>
      <c r="BO66" s="74">
        <v>192</v>
      </c>
      <c r="BP66" s="69">
        <v>3707.5</v>
      </c>
      <c r="BQ66" s="69">
        <v>1128.4500000476837</v>
      </c>
      <c r="BR66" s="69">
        <v>2579.0499999523163</v>
      </c>
      <c r="BS66" s="77">
        <v>87573</v>
      </c>
      <c r="BT66" s="68">
        <v>0</v>
      </c>
      <c r="BU66" s="77">
        <v>0</v>
      </c>
      <c r="BV66" s="68">
        <v>0</v>
      </c>
      <c r="BW66" s="77">
        <v>0</v>
      </c>
      <c r="BX66" s="69">
        <v>84</v>
      </c>
      <c r="BY66" s="74">
        <v>2050</v>
      </c>
      <c r="BZ66" s="74"/>
      <c r="CA66" s="74"/>
      <c r="CB66" s="68">
        <v>4</v>
      </c>
      <c r="CC66" s="69">
        <v>38</v>
      </c>
      <c r="CD66" s="69">
        <v>3</v>
      </c>
      <c r="CE66" s="69">
        <v>35</v>
      </c>
      <c r="CF66" s="77">
        <v>250</v>
      </c>
      <c r="CG66" s="68">
        <v>18</v>
      </c>
      <c r="CH66" s="74">
        <v>1065</v>
      </c>
      <c r="CI66" s="74"/>
      <c r="CJ66" s="74"/>
      <c r="CK66" s="68">
        <v>153</v>
      </c>
      <c r="CL66" s="69">
        <v>521</v>
      </c>
      <c r="CM66" s="69">
        <v>24.5</v>
      </c>
      <c r="CN66" s="69">
        <v>496.5</v>
      </c>
      <c r="CO66" s="77">
        <v>19445</v>
      </c>
      <c r="CP66" s="68">
        <v>1</v>
      </c>
      <c r="CQ66" s="77">
        <v>30</v>
      </c>
      <c r="CR66" s="68">
        <v>7</v>
      </c>
      <c r="CS66" s="69">
        <v>14.5</v>
      </c>
      <c r="CT66" s="69">
        <v>4.2000000029802322</v>
      </c>
      <c r="CU66" s="69">
        <v>10.300000011920929</v>
      </c>
      <c r="CV66" s="77">
        <v>135</v>
      </c>
      <c r="CW66" s="68">
        <v>0</v>
      </c>
      <c r="CX66" s="69">
        <v>0</v>
      </c>
      <c r="CY66" s="69">
        <v>0</v>
      </c>
      <c r="CZ66" s="69">
        <v>0</v>
      </c>
      <c r="DA66" s="77">
        <v>0</v>
      </c>
      <c r="DB66" s="68">
        <v>0</v>
      </c>
      <c r="DC66" s="69">
        <v>0</v>
      </c>
      <c r="DD66" s="69">
        <v>0</v>
      </c>
      <c r="DE66" s="69">
        <v>0</v>
      </c>
      <c r="DF66" s="77">
        <v>0</v>
      </c>
      <c r="DG66" s="68">
        <v>1</v>
      </c>
      <c r="DH66" s="69">
        <v>1</v>
      </c>
      <c r="DI66" s="93">
        <v>0</v>
      </c>
      <c r="DJ66" s="69">
        <v>1</v>
      </c>
      <c r="DK66" s="77">
        <v>10</v>
      </c>
    </row>
    <row r="67" spans="1:115" ht="15.75" customHeight="1" x14ac:dyDescent="0.2">
      <c r="B67" s="8" t="s">
        <v>70</v>
      </c>
      <c r="C67" s="89">
        <v>1</v>
      </c>
      <c r="D67" s="90">
        <v>5</v>
      </c>
      <c r="E67" s="90">
        <v>5</v>
      </c>
      <c r="F67" s="90">
        <v>2</v>
      </c>
      <c r="G67" s="90">
        <v>3</v>
      </c>
      <c r="H67" s="96">
        <v>30</v>
      </c>
      <c r="I67" s="100"/>
      <c r="J67" s="101"/>
      <c r="K67" s="90">
        <v>151</v>
      </c>
      <c r="L67" s="90">
        <v>1211.5999999999999</v>
      </c>
      <c r="M67" s="90">
        <v>298</v>
      </c>
      <c r="N67" s="90">
        <v>913.60000038146973</v>
      </c>
      <c r="O67" s="96">
        <v>10808</v>
      </c>
      <c r="P67" s="96"/>
      <c r="Q67" s="91"/>
      <c r="R67" s="69">
        <v>16</v>
      </c>
      <c r="S67" s="69">
        <v>39.4</v>
      </c>
      <c r="T67" s="69">
        <v>7</v>
      </c>
      <c r="U67" s="69">
        <v>32.400000095367432</v>
      </c>
      <c r="V67" s="74">
        <v>355</v>
      </c>
      <c r="W67" s="74"/>
      <c r="X67" s="109"/>
      <c r="Y67" s="68">
        <v>233</v>
      </c>
      <c r="Z67" s="69">
        <v>3479.3</v>
      </c>
      <c r="AA67" s="69">
        <v>937</v>
      </c>
      <c r="AB67" s="69">
        <v>2542.3000001907349</v>
      </c>
      <c r="AC67" s="77">
        <v>27112</v>
      </c>
      <c r="AD67" s="68">
        <v>64</v>
      </c>
      <c r="AE67" s="69">
        <v>92.2</v>
      </c>
      <c r="AF67" s="69">
        <v>8</v>
      </c>
      <c r="AG67" s="69">
        <v>84.200000047683716</v>
      </c>
      <c r="AH67" s="77">
        <v>679</v>
      </c>
      <c r="AI67" s="68">
        <v>71</v>
      </c>
      <c r="AJ67" s="69">
        <v>98.2</v>
      </c>
      <c r="AK67" s="69">
        <v>3</v>
      </c>
      <c r="AL67" s="69">
        <v>95.200000047683716</v>
      </c>
      <c r="AM67" s="77">
        <v>822</v>
      </c>
      <c r="AN67" s="68">
        <v>201</v>
      </c>
      <c r="AO67" s="69">
        <v>2168.6999999999998</v>
      </c>
      <c r="AP67" s="69">
        <v>573</v>
      </c>
      <c r="AQ67" s="69">
        <v>1595.7000002861023</v>
      </c>
      <c r="AR67" s="74">
        <v>21071</v>
      </c>
      <c r="AS67" s="74"/>
      <c r="AT67" s="74"/>
      <c r="AU67" s="68">
        <v>33</v>
      </c>
      <c r="AV67" s="69">
        <v>211.7</v>
      </c>
      <c r="AW67" s="69">
        <v>62</v>
      </c>
      <c r="AX67" s="69">
        <v>149.70000004768372</v>
      </c>
      <c r="AY67" s="77">
        <v>2101</v>
      </c>
      <c r="AZ67" s="68">
        <v>196</v>
      </c>
      <c r="BA67" s="69">
        <v>2010.3</v>
      </c>
      <c r="BB67" s="69">
        <v>522</v>
      </c>
      <c r="BC67" s="69">
        <v>1488.3000001907349</v>
      </c>
      <c r="BD67" s="77">
        <v>18397</v>
      </c>
      <c r="BE67" s="68">
        <v>23</v>
      </c>
      <c r="BF67" s="69">
        <v>85.099999904632568</v>
      </c>
      <c r="BG67" s="69">
        <v>14</v>
      </c>
      <c r="BH67" s="69">
        <v>71.099999904632568</v>
      </c>
      <c r="BI67" s="74">
        <v>669</v>
      </c>
      <c r="BJ67" s="68">
        <v>26</v>
      </c>
      <c r="BK67" s="74">
        <v>70.100000143051147</v>
      </c>
      <c r="BL67" s="74">
        <v>13</v>
      </c>
      <c r="BM67" s="74">
        <v>57.100000143051147</v>
      </c>
      <c r="BN67" s="77">
        <v>557</v>
      </c>
      <c r="BO67" s="74">
        <v>251</v>
      </c>
      <c r="BP67" s="69">
        <v>2581.6000003814697</v>
      </c>
      <c r="BQ67" s="69">
        <v>801</v>
      </c>
      <c r="BR67" s="69">
        <v>1780.6000003814697</v>
      </c>
      <c r="BS67" s="77">
        <v>25713</v>
      </c>
      <c r="BT67" s="68">
        <v>11</v>
      </c>
      <c r="BU67" s="77">
        <v>2645</v>
      </c>
      <c r="BV67" s="68">
        <v>4</v>
      </c>
      <c r="BW67" s="77">
        <v>21</v>
      </c>
      <c r="BX67" s="69">
        <v>265</v>
      </c>
      <c r="BY67" s="74">
        <v>57105</v>
      </c>
      <c r="BZ67" s="74"/>
      <c r="CA67" s="74"/>
      <c r="CB67" s="68">
        <v>67</v>
      </c>
      <c r="CC67" s="69">
        <v>950.6</v>
      </c>
      <c r="CD67" s="69">
        <v>336.1</v>
      </c>
      <c r="CE67" s="69">
        <v>614.5</v>
      </c>
      <c r="CF67" s="77">
        <v>6765</v>
      </c>
      <c r="CG67" s="68">
        <v>241</v>
      </c>
      <c r="CH67" s="74">
        <v>73820</v>
      </c>
      <c r="CI67" s="74"/>
      <c r="CJ67" s="74"/>
      <c r="CK67" s="68">
        <v>248</v>
      </c>
      <c r="CL67" s="69">
        <v>2967.9</v>
      </c>
      <c r="CM67" s="69">
        <v>682</v>
      </c>
      <c r="CN67" s="69">
        <v>2285.9000000953674</v>
      </c>
      <c r="CO67" s="77">
        <v>39163</v>
      </c>
      <c r="CP67" s="68">
        <v>60</v>
      </c>
      <c r="CQ67" s="77">
        <v>13281</v>
      </c>
      <c r="CR67" s="68">
        <v>2</v>
      </c>
      <c r="CS67" s="69">
        <v>3</v>
      </c>
      <c r="CT67" s="69">
        <v>0</v>
      </c>
      <c r="CU67" s="69">
        <v>3</v>
      </c>
      <c r="CV67" s="77">
        <v>25</v>
      </c>
      <c r="CW67" s="68">
        <v>23</v>
      </c>
      <c r="CX67" s="69">
        <v>190.5</v>
      </c>
      <c r="CY67" s="69">
        <v>32</v>
      </c>
      <c r="CZ67" s="69">
        <v>158.5</v>
      </c>
      <c r="DA67" s="77">
        <v>3278</v>
      </c>
      <c r="DB67" s="68">
        <v>0</v>
      </c>
      <c r="DC67" s="69">
        <v>0</v>
      </c>
      <c r="DD67" s="69">
        <v>0</v>
      </c>
      <c r="DE67" s="69">
        <v>0</v>
      </c>
      <c r="DF67" s="77">
        <v>0</v>
      </c>
      <c r="DG67" s="68">
        <v>197</v>
      </c>
      <c r="DH67" s="69">
        <v>2477.6</v>
      </c>
      <c r="DI67" s="93">
        <v>459.99999985694876</v>
      </c>
      <c r="DJ67" s="69">
        <v>2017.6000001430511</v>
      </c>
      <c r="DK67" s="77">
        <v>37784</v>
      </c>
    </row>
    <row r="68" spans="1:115" ht="15.75" customHeight="1" x14ac:dyDescent="0.2">
      <c r="B68" s="8" t="s">
        <v>71</v>
      </c>
      <c r="C68" s="89">
        <v>0</v>
      </c>
      <c r="D68" s="90">
        <v>0</v>
      </c>
      <c r="E68" s="90">
        <v>0</v>
      </c>
      <c r="F68" s="90">
        <v>0</v>
      </c>
      <c r="G68" s="90">
        <v>0</v>
      </c>
      <c r="H68" s="96">
        <v>0</v>
      </c>
      <c r="I68" s="100"/>
      <c r="J68" s="101"/>
      <c r="K68" s="90">
        <v>111</v>
      </c>
      <c r="L68" s="90">
        <v>768</v>
      </c>
      <c r="M68" s="90">
        <v>45.05</v>
      </c>
      <c r="N68" s="90">
        <v>722.95000004768372</v>
      </c>
      <c r="O68" s="96">
        <v>7287</v>
      </c>
      <c r="P68" s="96"/>
      <c r="Q68" s="91"/>
      <c r="R68" s="69">
        <v>44</v>
      </c>
      <c r="S68" s="69">
        <v>69</v>
      </c>
      <c r="T68" s="69">
        <v>0</v>
      </c>
      <c r="U68" s="69">
        <v>69</v>
      </c>
      <c r="V68" s="74">
        <v>803</v>
      </c>
      <c r="W68" s="74"/>
      <c r="X68" s="109"/>
      <c r="Y68" s="68">
        <v>108</v>
      </c>
      <c r="Z68" s="69">
        <v>513.25</v>
      </c>
      <c r="AA68" s="69">
        <v>0</v>
      </c>
      <c r="AB68" s="69">
        <v>513.25</v>
      </c>
      <c r="AC68" s="77">
        <v>5286</v>
      </c>
      <c r="AD68" s="68">
        <v>57</v>
      </c>
      <c r="AE68" s="69">
        <v>150</v>
      </c>
      <c r="AF68" s="69">
        <v>1</v>
      </c>
      <c r="AG68" s="69">
        <v>149</v>
      </c>
      <c r="AH68" s="77">
        <v>1696</v>
      </c>
      <c r="AI68" s="68">
        <v>87</v>
      </c>
      <c r="AJ68" s="69">
        <v>184.1</v>
      </c>
      <c r="AK68" s="69">
        <v>0</v>
      </c>
      <c r="AL68" s="69">
        <v>184.10000002384186</v>
      </c>
      <c r="AM68" s="77">
        <v>1629</v>
      </c>
      <c r="AN68" s="68">
        <v>119</v>
      </c>
      <c r="AO68" s="69">
        <v>642.70000000000005</v>
      </c>
      <c r="AP68" s="69">
        <v>5.0999999999999996</v>
      </c>
      <c r="AQ68" s="69">
        <v>637.60000002384186</v>
      </c>
      <c r="AR68" s="74">
        <v>7668</v>
      </c>
      <c r="AS68" s="74"/>
      <c r="AT68" s="74"/>
      <c r="AU68" s="68">
        <v>36</v>
      </c>
      <c r="AV68" s="69">
        <v>115.5</v>
      </c>
      <c r="AW68" s="69">
        <v>0</v>
      </c>
      <c r="AX68" s="69">
        <v>115.5</v>
      </c>
      <c r="AY68" s="77">
        <v>1272</v>
      </c>
      <c r="AZ68" s="68">
        <v>95</v>
      </c>
      <c r="BA68" s="69">
        <v>415.5</v>
      </c>
      <c r="BB68" s="69">
        <v>1</v>
      </c>
      <c r="BC68" s="69">
        <v>414.5</v>
      </c>
      <c r="BD68" s="77">
        <v>5344</v>
      </c>
      <c r="BE68" s="68">
        <v>93</v>
      </c>
      <c r="BF68" s="69">
        <v>230.5</v>
      </c>
      <c r="BG68" s="69">
        <v>1</v>
      </c>
      <c r="BH68" s="69">
        <v>229.5</v>
      </c>
      <c r="BI68" s="74">
        <v>3179</v>
      </c>
      <c r="BJ68" s="68">
        <v>16</v>
      </c>
      <c r="BK68" s="74">
        <v>42.5</v>
      </c>
      <c r="BL68" s="74">
        <v>0</v>
      </c>
      <c r="BM68" s="74">
        <v>42.5</v>
      </c>
      <c r="BN68" s="77">
        <v>480</v>
      </c>
      <c r="BO68" s="74">
        <v>23</v>
      </c>
      <c r="BP68" s="69">
        <v>75.389999985694885</v>
      </c>
      <c r="BQ68" s="69">
        <v>1.1799999959766865</v>
      </c>
      <c r="BR68" s="69">
        <v>74.209999799728394</v>
      </c>
      <c r="BS68" s="77">
        <v>724</v>
      </c>
      <c r="BT68" s="68">
        <v>20</v>
      </c>
      <c r="BU68" s="77">
        <v>655</v>
      </c>
      <c r="BV68" s="68">
        <v>52</v>
      </c>
      <c r="BW68" s="77">
        <v>1859</v>
      </c>
      <c r="BX68" s="69">
        <v>106</v>
      </c>
      <c r="BY68" s="74">
        <v>3118</v>
      </c>
      <c r="BZ68" s="74"/>
      <c r="CA68" s="74"/>
      <c r="CB68" s="68">
        <v>35</v>
      </c>
      <c r="CC68" s="69">
        <v>363.5</v>
      </c>
      <c r="CD68" s="69">
        <v>15</v>
      </c>
      <c r="CE68" s="69">
        <v>348.5</v>
      </c>
      <c r="CF68" s="77">
        <v>2108</v>
      </c>
      <c r="CG68" s="68">
        <v>72</v>
      </c>
      <c r="CH68" s="74">
        <v>5762</v>
      </c>
      <c r="CI68" s="74"/>
      <c r="CJ68" s="74"/>
      <c r="CK68" s="68">
        <v>109</v>
      </c>
      <c r="CL68" s="69">
        <v>359</v>
      </c>
      <c r="CM68" s="69">
        <v>0</v>
      </c>
      <c r="CN68" s="69">
        <v>359</v>
      </c>
      <c r="CO68" s="77">
        <v>5344</v>
      </c>
      <c r="CP68" s="68">
        <v>55</v>
      </c>
      <c r="CQ68" s="77">
        <v>4281</v>
      </c>
      <c r="CR68" s="68">
        <v>17</v>
      </c>
      <c r="CS68" s="69">
        <v>35.5</v>
      </c>
      <c r="CT68" s="69">
        <v>0</v>
      </c>
      <c r="CU68" s="69">
        <v>35.5</v>
      </c>
      <c r="CV68" s="77">
        <v>393</v>
      </c>
      <c r="CW68" s="68">
        <v>10</v>
      </c>
      <c r="CX68" s="69">
        <v>78</v>
      </c>
      <c r="CY68" s="69">
        <v>0</v>
      </c>
      <c r="CZ68" s="69">
        <v>78</v>
      </c>
      <c r="DA68" s="77">
        <v>700</v>
      </c>
      <c r="DB68" s="68">
        <v>0</v>
      </c>
      <c r="DC68" s="69">
        <v>0</v>
      </c>
      <c r="DD68" s="69">
        <v>0</v>
      </c>
      <c r="DE68" s="69">
        <v>0</v>
      </c>
      <c r="DF68" s="77">
        <v>0</v>
      </c>
      <c r="DG68" s="68">
        <v>69</v>
      </c>
      <c r="DH68" s="69">
        <v>332</v>
      </c>
      <c r="DI68" s="93">
        <v>0</v>
      </c>
      <c r="DJ68" s="69">
        <v>332</v>
      </c>
      <c r="DK68" s="77">
        <v>5115</v>
      </c>
    </row>
    <row r="69" spans="1:115" ht="15.75" customHeight="1" x14ac:dyDescent="0.2">
      <c r="B69" s="8" t="s">
        <v>72</v>
      </c>
      <c r="C69" s="89">
        <v>2</v>
      </c>
      <c r="D69" s="90">
        <v>1.5</v>
      </c>
      <c r="E69" s="90">
        <v>0.5</v>
      </c>
      <c r="F69" s="90">
        <v>0</v>
      </c>
      <c r="G69" s="90">
        <v>0.5</v>
      </c>
      <c r="H69" s="96">
        <v>5</v>
      </c>
      <c r="I69" s="100"/>
      <c r="J69" s="101"/>
      <c r="K69" s="90">
        <v>171</v>
      </c>
      <c r="L69" s="90">
        <v>790.9</v>
      </c>
      <c r="M69" s="90">
        <v>81.099999999999994</v>
      </c>
      <c r="N69" s="90">
        <v>709.80000001192093</v>
      </c>
      <c r="O69" s="96">
        <v>3770</v>
      </c>
      <c r="P69" s="96"/>
      <c r="Q69" s="91"/>
      <c r="R69" s="69">
        <v>83</v>
      </c>
      <c r="S69" s="69">
        <v>226</v>
      </c>
      <c r="T69" s="69">
        <v>1</v>
      </c>
      <c r="U69" s="69">
        <v>225</v>
      </c>
      <c r="V69" s="74">
        <v>1614</v>
      </c>
      <c r="W69" s="74"/>
      <c r="X69" s="109"/>
      <c r="Y69" s="68">
        <v>148</v>
      </c>
      <c r="Z69" s="69">
        <v>388</v>
      </c>
      <c r="AA69" s="69">
        <v>39</v>
      </c>
      <c r="AB69" s="69">
        <v>348.99999988079071</v>
      </c>
      <c r="AC69" s="77">
        <v>2228</v>
      </c>
      <c r="AD69" s="68">
        <v>89</v>
      </c>
      <c r="AE69" s="69">
        <v>192</v>
      </c>
      <c r="AF69" s="69">
        <v>11</v>
      </c>
      <c r="AG69" s="69">
        <v>181</v>
      </c>
      <c r="AH69" s="77">
        <v>822</v>
      </c>
      <c r="AI69" s="68">
        <v>69</v>
      </c>
      <c r="AJ69" s="69">
        <v>74.7</v>
      </c>
      <c r="AK69" s="69">
        <v>1</v>
      </c>
      <c r="AL69" s="69">
        <v>73.700000002980232</v>
      </c>
      <c r="AM69" s="77">
        <v>351</v>
      </c>
      <c r="AN69" s="68">
        <v>156</v>
      </c>
      <c r="AO69" s="69">
        <v>757.7</v>
      </c>
      <c r="AP69" s="69">
        <v>68</v>
      </c>
      <c r="AQ69" s="69">
        <v>689.69999998807907</v>
      </c>
      <c r="AR69" s="74">
        <v>5541</v>
      </c>
      <c r="AS69" s="74"/>
      <c r="AT69" s="74"/>
      <c r="AU69" s="68">
        <v>14</v>
      </c>
      <c r="AV69" s="69">
        <v>26.5</v>
      </c>
      <c r="AW69" s="69">
        <v>3</v>
      </c>
      <c r="AX69" s="69">
        <v>23.5</v>
      </c>
      <c r="AY69" s="77">
        <v>180</v>
      </c>
      <c r="AZ69" s="68">
        <v>110</v>
      </c>
      <c r="BA69" s="69">
        <v>297.60000000000002</v>
      </c>
      <c r="BB69" s="69">
        <v>19</v>
      </c>
      <c r="BC69" s="69">
        <v>278.60000002384186</v>
      </c>
      <c r="BD69" s="77">
        <v>2098</v>
      </c>
      <c r="BE69" s="68">
        <v>76</v>
      </c>
      <c r="BF69" s="69">
        <v>315.39999997615814</v>
      </c>
      <c r="BG69" s="69">
        <v>17.80000002682209</v>
      </c>
      <c r="BH69" s="69">
        <v>297.60000026226044</v>
      </c>
      <c r="BI69" s="74">
        <v>2005</v>
      </c>
      <c r="BJ69" s="68">
        <v>108</v>
      </c>
      <c r="BK69" s="74">
        <v>288.60000003874302</v>
      </c>
      <c r="BL69" s="74">
        <v>10.400000095367432</v>
      </c>
      <c r="BM69" s="74">
        <v>278.19999994337559</v>
      </c>
      <c r="BN69" s="77">
        <v>1857</v>
      </c>
      <c r="BO69" s="74">
        <v>285</v>
      </c>
      <c r="BP69" s="69">
        <v>2607.5</v>
      </c>
      <c r="BQ69" s="69">
        <v>252.90000000596046</v>
      </c>
      <c r="BR69" s="69">
        <v>2354.5999999046326</v>
      </c>
      <c r="BS69" s="77">
        <v>20784</v>
      </c>
      <c r="BT69" s="68">
        <v>70</v>
      </c>
      <c r="BU69" s="77">
        <v>1261</v>
      </c>
      <c r="BV69" s="68">
        <v>54</v>
      </c>
      <c r="BW69" s="77">
        <v>818</v>
      </c>
      <c r="BX69" s="69">
        <v>256</v>
      </c>
      <c r="BY69" s="74">
        <v>5136</v>
      </c>
      <c r="BZ69" s="74"/>
      <c r="CA69" s="74"/>
      <c r="CB69" s="68">
        <v>25</v>
      </c>
      <c r="CC69" s="69">
        <v>88.2</v>
      </c>
      <c r="CD69" s="69">
        <v>14</v>
      </c>
      <c r="CE69" s="69">
        <v>74.200000002980232</v>
      </c>
      <c r="CF69" s="77">
        <v>353</v>
      </c>
      <c r="CG69" s="68">
        <v>201</v>
      </c>
      <c r="CH69" s="74">
        <v>19488</v>
      </c>
      <c r="CI69" s="74"/>
      <c r="CJ69" s="74"/>
      <c r="CK69" s="68">
        <v>228</v>
      </c>
      <c r="CL69" s="69">
        <v>886.3</v>
      </c>
      <c r="CM69" s="69">
        <v>29</v>
      </c>
      <c r="CN69" s="69">
        <v>857.30000001192093</v>
      </c>
      <c r="CO69" s="77">
        <v>10323</v>
      </c>
      <c r="CP69" s="68">
        <v>59</v>
      </c>
      <c r="CQ69" s="77">
        <v>3597</v>
      </c>
      <c r="CR69" s="68">
        <v>78</v>
      </c>
      <c r="CS69" s="69">
        <v>58.800000011920929</v>
      </c>
      <c r="CT69" s="69">
        <v>1.1000000014901161</v>
      </c>
      <c r="CU69" s="69">
        <v>57.699999988079071</v>
      </c>
      <c r="CV69" s="77">
        <v>422</v>
      </c>
      <c r="CW69" s="68">
        <v>11</v>
      </c>
      <c r="CX69" s="69">
        <v>46</v>
      </c>
      <c r="CY69" s="69">
        <v>0</v>
      </c>
      <c r="CZ69" s="69">
        <v>46</v>
      </c>
      <c r="DA69" s="77">
        <v>530</v>
      </c>
      <c r="DB69" s="68">
        <v>0</v>
      </c>
      <c r="DC69" s="69">
        <v>0</v>
      </c>
      <c r="DD69" s="69">
        <v>0</v>
      </c>
      <c r="DE69" s="69">
        <v>0</v>
      </c>
      <c r="DF69" s="77">
        <v>0</v>
      </c>
      <c r="DG69" s="68">
        <v>141</v>
      </c>
      <c r="DH69" s="69">
        <v>427.6</v>
      </c>
      <c r="DI69" s="93">
        <v>23.999999983608745</v>
      </c>
      <c r="DJ69" s="69">
        <v>403.60000001639128</v>
      </c>
      <c r="DK69" s="77">
        <v>6673</v>
      </c>
    </row>
    <row r="70" spans="1:115" ht="15.75" customHeight="1" x14ac:dyDescent="0.2">
      <c r="B70" s="8" t="s">
        <v>73</v>
      </c>
      <c r="C70" s="89">
        <v>1</v>
      </c>
      <c r="D70" s="90">
        <v>0.5</v>
      </c>
      <c r="E70" s="90">
        <v>0.5</v>
      </c>
      <c r="F70" s="90">
        <v>0</v>
      </c>
      <c r="G70" s="90">
        <v>0.5</v>
      </c>
      <c r="H70" s="96">
        <v>3</v>
      </c>
      <c r="I70" s="100"/>
      <c r="J70" s="101"/>
      <c r="K70" s="90">
        <v>204</v>
      </c>
      <c r="L70" s="90">
        <v>1085</v>
      </c>
      <c r="M70" s="90">
        <v>21</v>
      </c>
      <c r="N70" s="90">
        <v>1064</v>
      </c>
      <c r="O70" s="96">
        <v>14826</v>
      </c>
      <c r="P70" s="96"/>
      <c r="Q70" s="91"/>
      <c r="R70" s="69">
        <v>27</v>
      </c>
      <c r="S70" s="69">
        <v>40</v>
      </c>
      <c r="T70" s="69">
        <v>0</v>
      </c>
      <c r="U70" s="69">
        <v>40</v>
      </c>
      <c r="V70" s="74">
        <v>519</v>
      </c>
      <c r="W70" s="74"/>
      <c r="X70" s="109"/>
      <c r="Y70" s="68">
        <v>67</v>
      </c>
      <c r="Z70" s="69">
        <v>231.5</v>
      </c>
      <c r="AA70" s="69">
        <v>29</v>
      </c>
      <c r="AB70" s="69">
        <v>202.5</v>
      </c>
      <c r="AC70" s="77">
        <v>3045</v>
      </c>
      <c r="AD70" s="68">
        <v>5</v>
      </c>
      <c r="AE70" s="69">
        <v>9.5</v>
      </c>
      <c r="AF70" s="69">
        <v>0</v>
      </c>
      <c r="AG70" s="69">
        <v>9.5</v>
      </c>
      <c r="AH70" s="77">
        <v>123</v>
      </c>
      <c r="AI70" s="68">
        <v>2</v>
      </c>
      <c r="AJ70" s="69">
        <v>5</v>
      </c>
      <c r="AK70" s="69">
        <v>0</v>
      </c>
      <c r="AL70" s="69">
        <v>5</v>
      </c>
      <c r="AM70" s="77">
        <v>77</v>
      </c>
      <c r="AN70" s="68">
        <v>95</v>
      </c>
      <c r="AO70" s="69">
        <v>502.5</v>
      </c>
      <c r="AP70" s="69">
        <v>63</v>
      </c>
      <c r="AQ70" s="69">
        <v>439.5</v>
      </c>
      <c r="AR70" s="74">
        <v>7202</v>
      </c>
      <c r="AS70" s="74"/>
      <c r="AT70" s="74"/>
      <c r="AU70" s="68">
        <v>1</v>
      </c>
      <c r="AV70" s="69">
        <v>1</v>
      </c>
      <c r="AW70" s="69">
        <v>0</v>
      </c>
      <c r="AX70" s="69">
        <v>1</v>
      </c>
      <c r="AY70" s="77">
        <v>10</v>
      </c>
      <c r="AZ70" s="68">
        <v>38</v>
      </c>
      <c r="BA70" s="69">
        <v>130.5</v>
      </c>
      <c r="BB70" s="69">
        <v>4</v>
      </c>
      <c r="BC70" s="69">
        <v>126.5</v>
      </c>
      <c r="BD70" s="77">
        <v>1799</v>
      </c>
      <c r="BE70" s="68">
        <v>30</v>
      </c>
      <c r="BF70" s="69">
        <v>33</v>
      </c>
      <c r="BG70" s="69">
        <v>0</v>
      </c>
      <c r="BH70" s="69">
        <v>33</v>
      </c>
      <c r="BI70" s="74">
        <v>355</v>
      </c>
      <c r="BJ70" s="68">
        <v>73</v>
      </c>
      <c r="BK70" s="74">
        <v>93</v>
      </c>
      <c r="BL70" s="74">
        <v>0</v>
      </c>
      <c r="BM70" s="74">
        <v>93</v>
      </c>
      <c r="BN70" s="77">
        <v>1098</v>
      </c>
      <c r="BO70" s="74">
        <v>215</v>
      </c>
      <c r="BP70" s="69">
        <v>1525.75</v>
      </c>
      <c r="BQ70" s="69">
        <v>35</v>
      </c>
      <c r="BR70" s="69">
        <v>1490.75</v>
      </c>
      <c r="BS70" s="77">
        <v>25827</v>
      </c>
      <c r="BT70" s="68">
        <v>27</v>
      </c>
      <c r="BU70" s="77">
        <v>407</v>
      </c>
      <c r="BV70" s="68">
        <v>2</v>
      </c>
      <c r="BW70" s="77">
        <v>21</v>
      </c>
      <c r="BX70" s="69">
        <v>188</v>
      </c>
      <c r="BY70" s="74">
        <v>6524</v>
      </c>
      <c r="BZ70" s="74"/>
      <c r="CA70" s="74"/>
      <c r="CB70" s="68">
        <v>6</v>
      </c>
      <c r="CC70" s="69">
        <v>14.5</v>
      </c>
      <c r="CD70" s="69">
        <v>0</v>
      </c>
      <c r="CE70" s="69">
        <v>14.5</v>
      </c>
      <c r="CF70" s="77">
        <v>187</v>
      </c>
      <c r="CG70" s="68">
        <v>159</v>
      </c>
      <c r="CH70" s="74">
        <v>10790</v>
      </c>
      <c r="CI70" s="74"/>
      <c r="CJ70" s="74"/>
      <c r="CK70" s="68">
        <v>238</v>
      </c>
      <c r="CL70" s="69">
        <v>534</v>
      </c>
      <c r="CM70" s="69">
        <v>12.5</v>
      </c>
      <c r="CN70" s="69">
        <v>521.5</v>
      </c>
      <c r="CO70" s="77">
        <v>9296</v>
      </c>
      <c r="CP70" s="68">
        <v>55</v>
      </c>
      <c r="CQ70" s="77">
        <v>3564</v>
      </c>
      <c r="CR70" s="68">
        <v>8</v>
      </c>
      <c r="CS70" s="69">
        <v>10.600000001490116</v>
      </c>
      <c r="CT70" s="69">
        <v>0</v>
      </c>
      <c r="CU70" s="69">
        <v>10.600000001490116</v>
      </c>
      <c r="CV70" s="77">
        <v>223</v>
      </c>
      <c r="CW70" s="68">
        <v>1</v>
      </c>
      <c r="CX70" s="69">
        <v>5</v>
      </c>
      <c r="CY70" s="69">
        <v>3</v>
      </c>
      <c r="CZ70" s="69">
        <v>2</v>
      </c>
      <c r="DA70" s="77">
        <v>25</v>
      </c>
      <c r="DB70" s="68">
        <v>0</v>
      </c>
      <c r="DC70" s="69">
        <v>0</v>
      </c>
      <c r="DD70" s="69">
        <v>0</v>
      </c>
      <c r="DE70" s="69">
        <v>0</v>
      </c>
      <c r="DF70" s="77">
        <v>0</v>
      </c>
      <c r="DG70" s="68">
        <v>176</v>
      </c>
      <c r="DH70" s="69">
        <v>265</v>
      </c>
      <c r="DI70" s="93">
        <v>1</v>
      </c>
      <c r="DJ70" s="69">
        <v>264</v>
      </c>
      <c r="DK70" s="77">
        <v>7240</v>
      </c>
    </row>
    <row r="71" spans="1:115" ht="15.75" customHeight="1" x14ac:dyDescent="0.2">
      <c r="B71" s="8" t="s">
        <v>74</v>
      </c>
      <c r="C71" s="89">
        <v>10</v>
      </c>
      <c r="D71" s="90">
        <v>13</v>
      </c>
      <c r="E71" s="90">
        <v>3</v>
      </c>
      <c r="F71" s="90">
        <v>0</v>
      </c>
      <c r="G71" s="90">
        <v>3</v>
      </c>
      <c r="H71" s="96">
        <v>16</v>
      </c>
      <c r="I71" s="100"/>
      <c r="J71" s="101"/>
      <c r="K71" s="90">
        <v>162</v>
      </c>
      <c r="L71" s="90">
        <v>1048.0999999999999</v>
      </c>
      <c r="M71" s="90">
        <v>32</v>
      </c>
      <c r="N71" s="90">
        <v>1016.1000000014901</v>
      </c>
      <c r="O71" s="96">
        <v>6205</v>
      </c>
      <c r="P71" s="96"/>
      <c r="Q71" s="91"/>
      <c r="R71" s="69">
        <v>51</v>
      </c>
      <c r="S71" s="69">
        <v>59.3</v>
      </c>
      <c r="T71" s="69">
        <v>0</v>
      </c>
      <c r="U71" s="69">
        <v>59.300000004470348</v>
      </c>
      <c r="V71" s="74">
        <v>369</v>
      </c>
      <c r="W71" s="74"/>
      <c r="X71" s="109"/>
      <c r="Y71" s="68">
        <v>116</v>
      </c>
      <c r="Z71" s="69">
        <v>304.10000000000002</v>
      </c>
      <c r="AA71" s="69">
        <v>0</v>
      </c>
      <c r="AB71" s="69">
        <v>304.10000000149012</v>
      </c>
      <c r="AC71" s="77">
        <v>2063</v>
      </c>
      <c r="AD71" s="68">
        <v>153</v>
      </c>
      <c r="AE71" s="69">
        <v>208.6</v>
      </c>
      <c r="AF71" s="69">
        <v>0.1</v>
      </c>
      <c r="AG71" s="69">
        <v>208.49999998509884</v>
      </c>
      <c r="AH71" s="77">
        <v>1228</v>
      </c>
      <c r="AI71" s="68">
        <v>171</v>
      </c>
      <c r="AJ71" s="69">
        <v>256.5</v>
      </c>
      <c r="AK71" s="69">
        <v>0</v>
      </c>
      <c r="AL71" s="69">
        <v>256.50000000745058</v>
      </c>
      <c r="AM71" s="77">
        <v>1421</v>
      </c>
      <c r="AN71" s="68">
        <v>101</v>
      </c>
      <c r="AO71" s="69">
        <v>307.10000000000002</v>
      </c>
      <c r="AP71" s="69">
        <v>0</v>
      </c>
      <c r="AQ71" s="69">
        <v>307.1000000089407</v>
      </c>
      <c r="AR71" s="74">
        <v>2810</v>
      </c>
      <c r="AS71" s="74"/>
      <c r="AT71" s="74"/>
      <c r="AU71" s="68">
        <v>27</v>
      </c>
      <c r="AV71" s="69">
        <v>50.1</v>
      </c>
      <c r="AW71" s="69">
        <v>0</v>
      </c>
      <c r="AX71" s="69">
        <v>50.100000001490116</v>
      </c>
      <c r="AY71" s="77">
        <v>301</v>
      </c>
      <c r="AZ71" s="68">
        <v>67</v>
      </c>
      <c r="BA71" s="69">
        <v>150.9</v>
      </c>
      <c r="BB71" s="69">
        <v>0</v>
      </c>
      <c r="BC71" s="69">
        <v>150.90000000596046</v>
      </c>
      <c r="BD71" s="77">
        <v>987</v>
      </c>
      <c r="BE71" s="68">
        <v>183</v>
      </c>
      <c r="BF71" s="69">
        <v>332.10000001639128</v>
      </c>
      <c r="BG71" s="69">
        <v>0.20000000298023224</v>
      </c>
      <c r="BH71" s="69">
        <v>331.90000001341105</v>
      </c>
      <c r="BI71" s="74">
        <v>2291</v>
      </c>
      <c r="BJ71" s="68">
        <v>149</v>
      </c>
      <c r="BK71" s="74">
        <v>353.50000000745058</v>
      </c>
      <c r="BL71" s="74">
        <v>0</v>
      </c>
      <c r="BM71" s="74">
        <v>353.50000000745058</v>
      </c>
      <c r="BN71" s="77">
        <v>2809</v>
      </c>
      <c r="BO71" s="74">
        <v>139</v>
      </c>
      <c r="BP71" s="69">
        <v>381.30000000447035</v>
      </c>
      <c r="BQ71" s="69">
        <v>0</v>
      </c>
      <c r="BR71" s="69">
        <v>381.30000000447035</v>
      </c>
      <c r="BS71" s="77">
        <v>2631</v>
      </c>
      <c r="BT71" s="68">
        <v>47</v>
      </c>
      <c r="BU71" s="77">
        <v>1149</v>
      </c>
      <c r="BV71" s="68">
        <v>59</v>
      </c>
      <c r="BW71" s="77">
        <v>502</v>
      </c>
      <c r="BX71" s="69">
        <v>265</v>
      </c>
      <c r="BY71" s="74">
        <v>4132</v>
      </c>
      <c r="BZ71" s="74"/>
      <c r="CA71" s="74"/>
      <c r="CB71" s="68">
        <v>37</v>
      </c>
      <c r="CC71" s="69">
        <v>50.3</v>
      </c>
      <c r="CD71" s="69">
        <v>0</v>
      </c>
      <c r="CE71" s="69">
        <v>50.300000011920929</v>
      </c>
      <c r="CF71" s="77">
        <v>284</v>
      </c>
      <c r="CG71" s="68">
        <v>266</v>
      </c>
      <c r="CH71" s="74">
        <v>28880</v>
      </c>
      <c r="CI71" s="74"/>
      <c r="CJ71" s="74"/>
      <c r="CK71" s="68">
        <v>251</v>
      </c>
      <c r="CL71" s="69">
        <v>843.7</v>
      </c>
      <c r="CM71" s="69">
        <v>0</v>
      </c>
      <c r="CN71" s="69">
        <v>843.70000002533197</v>
      </c>
      <c r="CO71" s="77">
        <v>8769</v>
      </c>
      <c r="CP71" s="68">
        <v>107</v>
      </c>
      <c r="CQ71" s="77">
        <v>5051</v>
      </c>
      <c r="CR71" s="68">
        <v>78</v>
      </c>
      <c r="CS71" s="69">
        <v>91.400000005960464</v>
      </c>
      <c r="CT71" s="69">
        <v>0</v>
      </c>
      <c r="CU71" s="69">
        <v>91.400000005960464</v>
      </c>
      <c r="CV71" s="77">
        <v>483</v>
      </c>
      <c r="CW71" s="68">
        <v>5</v>
      </c>
      <c r="CX71" s="69">
        <v>10</v>
      </c>
      <c r="CY71" s="69">
        <v>0</v>
      </c>
      <c r="CZ71" s="69">
        <v>10</v>
      </c>
      <c r="DA71" s="77">
        <v>90</v>
      </c>
      <c r="DB71" s="68">
        <v>0</v>
      </c>
      <c r="DC71" s="69">
        <v>0</v>
      </c>
      <c r="DD71" s="69">
        <v>0</v>
      </c>
      <c r="DE71" s="69">
        <v>0</v>
      </c>
      <c r="DF71" s="77">
        <v>0</v>
      </c>
      <c r="DG71" s="68">
        <v>58</v>
      </c>
      <c r="DH71" s="69">
        <v>121</v>
      </c>
      <c r="DI71" s="93">
        <v>0</v>
      </c>
      <c r="DJ71" s="69">
        <v>121</v>
      </c>
      <c r="DK71" s="77">
        <v>2045</v>
      </c>
    </row>
    <row r="72" spans="1:115" ht="15.75" customHeight="1" x14ac:dyDescent="0.2">
      <c r="B72" s="8" t="s">
        <v>75</v>
      </c>
      <c r="C72" s="89">
        <v>0</v>
      </c>
      <c r="D72" s="90">
        <v>0</v>
      </c>
      <c r="E72" s="90">
        <v>0</v>
      </c>
      <c r="F72" s="90">
        <v>0</v>
      </c>
      <c r="G72" s="90">
        <v>0</v>
      </c>
      <c r="H72" s="96">
        <v>0</v>
      </c>
      <c r="I72" s="100"/>
      <c r="J72" s="101"/>
      <c r="K72" s="90">
        <v>156</v>
      </c>
      <c r="L72" s="90">
        <v>698.5</v>
      </c>
      <c r="M72" s="90">
        <v>228.25</v>
      </c>
      <c r="N72" s="90">
        <v>470.25</v>
      </c>
      <c r="O72" s="96">
        <v>4945</v>
      </c>
      <c r="P72" s="96"/>
      <c r="Q72" s="91"/>
      <c r="R72" s="69">
        <v>23</v>
      </c>
      <c r="S72" s="69">
        <v>25.25</v>
      </c>
      <c r="T72" s="69">
        <v>1.5</v>
      </c>
      <c r="U72" s="69">
        <v>23.75</v>
      </c>
      <c r="V72" s="74">
        <v>213</v>
      </c>
      <c r="W72" s="74"/>
      <c r="X72" s="109"/>
      <c r="Y72" s="68">
        <v>91</v>
      </c>
      <c r="Z72" s="69">
        <v>307.5</v>
      </c>
      <c r="AA72" s="69">
        <v>12.5</v>
      </c>
      <c r="AB72" s="69">
        <v>295</v>
      </c>
      <c r="AC72" s="77">
        <v>3325</v>
      </c>
      <c r="AD72" s="68">
        <v>53</v>
      </c>
      <c r="AE72" s="69">
        <v>67</v>
      </c>
      <c r="AF72" s="69">
        <v>1</v>
      </c>
      <c r="AG72" s="69">
        <v>66</v>
      </c>
      <c r="AH72" s="77">
        <v>534</v>
      </c>
      <c r="AI72" s="68">
        <v>73</v>
      </c>
      <c r="AJ72" s="69">
        <v>88.5</v>
      </c>
      <c r="AK72" s="69">
        <v>1</v>
      </c>
      <c r="AL72" s="69">
        <v>87.5</v>
      </c>
      <c r="AM72" s="77">
        <v>740</v>
      </c>
      <c r="AN72" s="68">
        <v>87</v>
      </c>
      <c r="AO72" s="69">
        <v>636.75</v>
      </c>
      <c r="AP72" s="69">
        <v>12</v>
      </c>
      <c r="AQ72" s="69">
        <v>624.75</v>
      </c>
      <c r="AR72" s="74">
        <v>17730</v>
      </c>
      <c r="AS72" s="74"/>
      <c r="AT72" s="74"/>
      <c r="AU72" s="68">
        <v>10</v>
      </c>
      <c r="AV72" s="69">
        <v>50.25</v>
      </c>
      <c r="AW72" s="69">
        <v>0</v>
      </c>
      <c r="AX72" s="69">
        <v>50.25</v>
      </c>
      <c r="AY72" s="77">
        <v>492</v>
      </c>
      <c r="AZ72" s="68">
        <v>72</v>
      </c>
      <c r="BA72" s="69">
        <v>200.5</v>
      </c>
      <c r="BB72" s="69">
        <v>2</v>
      </c>
      <c r="BC72" s="69">
        <v>198.5</v>
      </c>
      <c r="BD72" s="77">
        <v>2789</v>
      </c>
      <c r="BE72" s="68">
        <v>91</v>
      </c>
      <c r="BF72" s="69">
        <v>462</v>
      </c>
      <c r="BG72" s="69">
        <v>18.100000001490116</v>
      </c>
      <c r="BH72" s="69">
        <v>443.89999997615814</v>
      </c>
      <c r="BI72" s="74">
        <v>5788</v>
      </c>
      <c r="BJ72" s="68">
        <v>14</v>
      </c>
      <c r="BK72" s="74">
        <v>68.25</v>
      </c>
      <c r="BL72" s="74">
        <v>6</v>
      </c>
      <c r="BM72" s="74">
        <v>62.25</v>
      </c>
      <c r="BN72" s="77">
        <v>838</v>
      </c>
      <c r="BO72" s="74">
        <v>216</v>
      </c>
      <c r="BP72" s="69">
        <v>2271</v>
      </c>
      <c r="BQ72" s="69">
        <v>294.5</v>
      </c>
      <c r="BR72" s="69">
        <v>1976.5</v>
      </c>
      <c r="BS72" s="77">
        <v>28975</v>
      </c>
      <c r="BT72" s="68">
        <v>11</v>
      </c>
      <c r="BU72" s="77">
        <v>333</v>
      </c>
      <c r="BV72" s="68">
        <v>0</v>
      </c>
      <c r="BW72" s="77">
        <v>0</v>
      </c>
      <c r="BX72" s="69">
        <v>122</v>
      </c>
      <c r="BY72" s="74">
        <v>3009</v>
      </c>
      <c r="BZ72" s="74"/>
      <c r="CA72" s="74"/>
      <c r="CB72" s="68">
        <v>1</v>
      </c>
      <c r="CC72" s="69">
        <v>1</v>
      </c>
      <c r="CD72" s="69">
        <v>0</v>
      </c>
      <c r="CE72" s="69">
        <v>1</v>
      </c>
      <c r="CF72" s="77">
        <v>4</v>
      </c>
      <c r="CG72" s="68">
        <v>110</v>
      </c>
      <c r="CH72" s="74">
        <v>21078</v>
      </c>
      <c r="CI72" s="74"/>
      <c r="CJ72" s="74"/>
      <c r="CK72" s="68">
        <v>161</v>
      </c>
      <c r="CL72" s="69">
        <v>297.75</v>
      </c>
      <c r="CM72" s="69">
        <v>6</v>
      </c>
      <c r="CN72" s="69">
        <v>291.75</v>
      </c>
      <c r="CO72" s="77">
        <v>5553</v>
      </c>
      <c r="CP72" s="68">
        <v>10</v>
      </c>
      <c r="CQ72" s="77">
        <v>572</v>
      </c>
      <c r="CR72" s="68">
        <v>10</v>
      </c>
      <c r="CS72" s="69">
        <v>10.25</v>
      </c>
      <c r="CT72" s="69">
        <v>0.25</v>
      </c>
      <c r="CU72" s="69">
        <v>10</v>
      </c>
      <c r="CV72" s="77">
        <v>84</v>
      </c>
      <c r="CW72" s="68">
        <v>0</v>
      </c>
      <c r="CX72" s="69">
        <v>0</v>
      </c>
      <c r="CY72" s="69">
        <v>0</v>
      </c>
      <c r="CZ72" s="69">
        <v>0</v>
      </c>
      <c r="DA72" s="77">
        <v>0</v>
      </c>
      <c r="DB72" s="68">
        <v>0</v>
      </c>
      <c r="DC72" s="69">
        <v>0</v>
      </c>
      <c r="DD72" s="69">
        <v>0</v>
      </c>
      <c r="DE72" s="69">
        <v>0</v>
      </c>
      <c r="DF72" s="77">
        <v>0</v>
      </c>
      <c r="DG72" s="68">
        <v>101</v>
      </c>
      <c r="DH72" s="69">
        <v>282</v>
      </c>
      <c r="DI72" s="93">
        <v>0</v>
      </c>
      <c r="DJ72" s="69">
        <v>282</v>
      </c>
      <c r="DK72" s="77">
        <v>6636</v>
      </c>
    </row>
    <row r="73" spans="1:115" ht="15.75" customHeight="1" x14ac:dyDescent="0.2">
      <c r="B73" s="8" t="s">
        <v>76</v>
      </c>
      <c r="C73" s="89">
        <v>1</v>
      </c>
      <c r="D73" s="90">
        <v>1</v>
      </c>
      <c r="E73" s="90">
        <v>1</v>
      </c>
      <c r="F73" s="90">
        <v>0</v>
      </c>
      <c r="G73" s="90">
        <v>1</v>
      </c>
      <c r="H73" s="96">
        <v>5</v>
      </c>
      <c r="I73" s="100"/>
      <c r="J73" s="101"/>
      <c r="K73" s="90">
        <v>148</v>
      </c>
      <c r="L73" s="90">
        <v>946.5</v>
      </c>
      <c r="M73" s="90">
        <v>3</v>
      </c>
      <c r="N73" s="90">
        <v>943.5</v>
      </c>
      <c r="O73" s="96">
        <v>9764</v>
      </c>
      <c r="P73" s="96"/>
      <c r="Q73" s="91"/>
      <c r="R73" s="69">
        <v>36</v>
      </c>
      <c r="S73" s="69">
        <v>87</v>
      </c>
      <c r="T73" s="69">
        <v>0</v>
      </c>
      <c r="U73" s="69">
        <v>87</v>
      </c>
      <c r="V73" s="74">
        <v>862</v>
      </c>
      <c r="W73" s="74"/>
      <c r="X73" s="109"/>
      <c r="Y73" s="68">
        <v>132</v>
      </c>
      <c r="Z73" s="69">
        <v>693.5</v>
      </c>
      <c r="AA73" s="69">
        <v>0</v>
      </c>
      <c r="AB73" s="69">
        <v>693.5</v>
      </c>
      <c r="AC73" s="77">
        <v>6543</v>
      </c>
      <c r="AD73" s="68">
        <v>18</v>
      </c>
      <c r="AE73" s="69">
        <v>137</v>
      </c>
      <c r="AF73" s="69">
        <v>0</v>
      </c>
      <c r="AG73" s="69">
        <v>137</v>
      </c>
      <c r="AH73" s="77">
        <v>1221</v>
      </c>
      <c r="AI73" s="68">
        <v>86</v>
      </c>
      <c r="AJ73" s="69">
        <v>484.5</v>
      </c>
      <c r="AK73" s="69">
        <v>0</v>
      </c>
      <c r="AL73" s="69">
        <v>484.5</v>
      </c>
      <c r="AM73" s="77">
        <v>5001</v>
      </c>
      <c r="AN73" s="68">
        <v>103</v>
      </c>
      <c r="AO73" s="69">
        <v>553.5</v>
      </c>
      <c r="AP73" s="69">
        <v>3</v>
      </c>
      <c r="AQ73" s="69">
        <v>550.5</v>
      </c>
      <c r="AR73" s="74">
        <v>6040</v>
      </c>
      <c r="AS73" s="74"/>
      <c r="AT73" s="74"/>
      <c r="AU73" s="68">
        <v>9</v>
      </c>
      <c r="AV73" s="69">
        <v>27</v>
      </c>
      <c r="AW73" s="69">
        <v>0</v>
      </c>
      <c r="AX73" s="69">
        <v>27</v>
      </c>
      <c r="AY73" s="77">
        <v>225</v>
      </c>
      <c r="AZ73" s="68">
        <v>102</v>
      </c>
      <c r="BA73" s="69">
        <v>523.5</v>
      </c>
      <c r="BB73" s="69">
        <v>9</v>
      </c>
      <c r="BC73" s="69">
        <v>514.5</v>
      </c>
      <c r="BD73" s="77">
        <v>5331</v>
      </c>
      <c r="BE73" s="68">
        <v>32</v>
      </c>
      <c r="BF73" s="69">
        <v>306</v>
      </c>
      <c r="BG73" s="69">
        <v>3.5</v>
      </c>
      <c r="BH73" s="69">
        <v>302.5</v>
      </c>
      <c r="BI73" s="74">
        <v>5071</v>
      </c>
      <c r="BJ73" s="68">
        <v>18</v>
      </c>
      <c r="BK73" s="74">
        <v>82.5</v>
      </c>
      <c r="BL73" s="74">
        <v>0</v>
      </c>
      <c r="BM73" s="74">
        <v>82.5</v>
      </c>
      <c r="BN73" s="77">
        <v>1280</v>
      </c>
      <c r="BO73" s="74">
        <v>172</v>
      </c>
      <c r="BP73" s="69">
        <v>2205</v>
      </c>
      <c r="BQ73" s="69">
        <v>203</v>
      </c>
      <c r="BR73" s="69">
        <v>2002</v>
      </c>
      <c r="BS73" s="77">
        <v>25043</v>
      </c>
      <c r="BT73" s="68">
        <v>1</v>
      </c>
      <c r="BU73" s="77">
        <v>7</v>
      </c>
      <c r="BV73" s="68">
        <v>2</v>
      </c>
      <c r="BW73" s="77">
        <v>10</v>
      </c>
      <c r="BX73" s="69">
        <v>113</v>
      </c>
      <c r="BY73" s="74">
        <v>3184</v>
      </c>
      <c r="BZ73" s="74"/>
      <c r="CA73" s="74"/>
      <c r="CB73" s="68">
        <v>10</v>
      </c>
      <c r="CC73" s="69">
        <v>51</v>
      </c>
      <c r="CD73" s="69">
        <v>5</v>
      </c>
      <c r="CE73" s="69">
        <v>46</v>
      </c>
      <c r="CF73" s="77">
        <v>408</v>
      </c>
      <c r="CG73" s="68">
        <v>85</v>
      </c>
      <c r="CH73" s="74">
        <v>2580</v>
      </c>
      <c r="CI73" s="74"/>
      <c r="CJ73" s="74"/>
      <c r="CK73" s="68">
        <v>128</v>
      </c>
      <c r="CL73" s="69">
        <v>427.5</v>
      </c>
      <c r="CM73" s="69">
        <v>6</v>
      </c>
      <c r="CN73" s="69">
        <v>421.5</v>
      </c>
      <c r="CO73" s="77">
        <v>5104</v>
      </c>
      <c r="CP73" s="68">
        <v>14</v>
      </c>
      <c r="CQ73" s="77">
        <v>433</v>
      </c>
      <c r="CR73" s="68">
        <v>11</v>
      </c>
      <c r="CS73" s="69">
        <v>34.600000023841858</v>
      </c>
      <c r="CT73" s="69">
        <v>3</v>
      </c>
      <c r="CU73" s="69">
        <v>31.600000023841858</v>
      </c>
      <c r="CV73" s="77">
        <v>284</v>
      </c>
      <c r="CW73" s="68">
        <v>0</v>
      </c>
      <c r="CX73" s="69">
        <v>0</v>
      </c>
      <c r="CY73" s="69">
        <v>0</v>
      </c>
      <c r="CZ73" s="69">
        <v>0</v>
      </c>
      <c r="DA73" s="77">
        <v>0</v>
      </c>
      <c r="DB73" s="68">
        <v>1</v>
      </c>
      <c r="DC73" s="69">
        <v>1</v>
      </c>
      <c r="DD73" s="69">
        <v>0</v>
      </c>
      <c r="DE73" s="69">
        <v>1</v>
      </c>
      <c r="DF73" s="77">
        <v>10</v>
      </c>
      <c r="DG73" s="68">
        <v>50</v>
      </c>
      <c r="DH73" s="69">
        <v>265.60000000000002</v>
      </c>
      <c r="DI73" s="93">
        <v>-2.3841835172788706E-8</v>
      </c>
      <c r="DJ73" s="69">
        <v>265.60000002384186</v>
      </c>
      <c r="DK73" s="77">
        <v>4756</v>
      </c>
    </row>
    <row r="74" spans="1:115" ht="15.75" customHeight="1" x14ac:dyDescent="0.2">
      <c r="A74" s="1" t="s">
        <v>77</v>
      </c>
      <c r="B74" s="34" t="s">
        <v>12</v>
      </c>
      <c r="C74" s="80">
        <v>240</v>
      </c>
      <c r="D74" s="80">
        <v>7395</v>
      </c>
      <c r="E74" s="80">
        <v>6559</v>
      </c>
      <c r="F74" s="80">
        <v>67.5</v>
      </c>
      <c r="G74" s="80">
        <v>6491.5</v>
      </c>
      <c r="H74" s="92">
        <v>48438</v>
      </c>
      <c r="I74" s="98" t="s">
        <v>392</v>
      </c>
      <c r="J74" s="99">
        <v>48438</v>
      </c>
      <c r="K74" s="80">
        <v>1020</v>
      </c>
      <c r="L74" s="80">
        <v>11649.8</v>
      </c>
      <c r="M74" s="80">
        <v>1141</v>
      </c>
      <c r="N74" s="80">
        <v>10508.800000093877</v>
      </c>
      <c r="O74" s="92">
        <v>147058</v>
      </c>
      <c r="P74" s="105">
        <v>100</v>
      </c>
      <c r="Q74" s="111">
        <v>147158</v>
      </c>
      <c r="R74" s="80">
        <v>221</v>
      </c>
      <c r="S74" s="80">
        <v>316.92</v>
      </c>
      <c r="T74" s="80">
        <v>5.5</v>
      </c>
      <c r="U74" s="80">
        <v>311.42000000178814</v>
      </c>
      <c r="V74" s="92">
        <v>4323</v>
      </c>
      <c r="W74" s="105">
        <v>500</v>
      </c>
      <c r="X74" s="108">
        <v>4823</v>
      </c>
      <c r="Y74" s="79">
        <v>263</v>
      </c>
      <c r="Z74" s="80">
        <v>2862.7</v>
      </c>
      <c r="AA74" s="80">
        <v>247.7</v>
      </c>
      <c r="AB74" s="80">
        <v>2615.0000000149012</v>
      </c>
      <c r="AC74" s="81">
        <v>29303</v>
      </c>
      <c r="AD74" s="79">
        <v>110</v>
      </c>
      <c r="AE74" s="80">
        <v>151</v>
      </c>
      <c r="AF74" s="80">
        <v>5</v>
      </c>
      <c r="AG74" s="80">
        <v>146</v>
      </c>
      <c r="AH74" s="81">
        <v>1931</v>
      </c>
      <c r="AI74" s="79">
        <v>94</v>
      </c>
      <c r="AJ74" s="80">
        <v>190</v>
      </c>
      <c r="AK74" s="80">
        <v>18</v>
      </c>
      <c r="AL74" s="80">
        <v>172</v>
      </c>
      <c r="AM74" s="81">
        <v>1917</v>
      </c>
      <c r="AN74" s="79">
        <v>1124</v>
      </c>
      <c r="AO74" s="80">
        <v>32378.2</v>
      </c>
      <c r="AP74" s="80">
        <v>1390</v>
      </c>
      <c r="AQ74" s="80">
        <v>30988.200000107288</v>
      </c>
      <c r="AR74" s="92">
        <v>823936</v>
      </c>
      <c r="AS74" s="114">
        <v>1800</v>
      </c>
      <c r="AT74" s="92">
        <f>AS74+AR74</f>
        <v>825736</v>
      </c>
      <c r="AU74" s="79">
        <v>322</v>
      </c>
      <c r="AV74" s="80">
        <v>5740.6</v>
      </c>
      <c r="AW74" s="80">
        <v>152.5</v>
      </c>
      <c r="AX74" s="80">
        <v>5588.1000000014901</v>
      </c>
      <c r="AY74" s="81">
        <v>142075</v>
      </c>
      <c r="AZ74" s="79">
        <v>307</v>
      </c>
      <c r="BA74" s="80">
        <v>6944</v>
      </c>
      <c r="BB74" s="80">
        <v>214.75</v>
      </c>
      <c r="BC74" s="80">
        <v>6729.25</v>
      </c>
      <c r="BD74" s="81">
        <v>120719</v>
      </c>
      <c r="BE74" s="79">
        <v>106</v>
      </c>
      <c r="BF74" s="80">
        <v>810.5</v>
      </c>
      <c r="BG74" s="80">
        <v>5</v>
      </c>
      <c r="BH74" s="80">
        <v>805.5</v>
      </c>
      <c r="BI74" s="92">
        <v>8729</v>
      </c>
      <c r="BJ74" s="79">
        <v>145</v>
      </c>
      <c r="BK74" s="92">
        <v>1917</v>
      </c>
      <c r="BL74" s="92">
        <v>82</v>
      </c>
      <c r="BM74" s="92">
        <v>1835</v>
      </c>
      <c r="BN74" s="81">
        <v>23853</v>
      </c>
      <c r="BO74" s="92">
        <v>2228</v>
      </c>
      <c r="BP74" s="80">
        <v>40058.069999992847</v>
      </c>
      <c r="BQ74" s="80">
        <v>2320.8000000119209</v>
      </c>
      <c r="BR74" s="80">
        <v>37737.269999802113</v>
      </c>
      <c r="BS74" s="81">
        <v>861598</v>
      </c>
      <c r="BT74" s="79">
        <v>354</v>
      </c>
      <c r="BU74" s="81">
        <v>11015</v>
      </c>
      <c r="BV74" s="79">
        <v>4</v>
      </c>
      <c r="BW74" s="81">
        <v>56</v>
      </c>
      <c r="BX74" s="80">
        <v>865</v>
      </c>
      <c r="BY74" s="92">
        <v>23218</v>
      </c>
      <c r="BZ74" s="114">
        <v>2700</v>
      </c>
      <c r="CA74" s="92">
        <f>BZ74+BY74</f>
        <v>25918</v>
      </c>
      <c r="CB74" s="79">
        <v>213</v>
      </c>
      <c r="CC74" s="80">
        <v>4762.5</v>
      </c>
      <c r="CD74" s="80">
        <v>591.5</v>
      </c>
      <c r="CE74" s="80">
        <v>4171.0000000074506</v>
      </c>
      <c r="CF74" s="81">
        <v>53666</v>
      </c>
      <c r="CG74" s="79">
        <v>534</v>
      </c>
      <c r="CH74" s="92">
        <v>30732</v>
      </c>
      <c r="CI74" s="115">
        <v>200</v>
      </c>
      <c r="CJ74" s="92">
        <f>CI74+CH74</f>
        <v>30932</v>
      </c>
      <c r="CK74" s="79">
        <v>431</v>
      </c>
      <c r="CL74" s="80">
        <v>3891.3</v>
      </c>
      <c r="CM74" s="80">
        <v>106.7</v>
      </c>
      <c r="CN74" s="80">
        <v>3784.6000000312924</v>
      </c>
      <c r="CO74" s="81">
        <v>62549</v>
      </c>
      <c r="CP74" s="79">
        <v>27</v>
      </c>
      <c r="CQ74" s="81">
        <v>937</v>
      </c>
      <c r="CR74" s="79">
        <v>254</v>
      </c>
      <c r="CS74" s="80">
        <v>729.80000000447035</v>
      </c>
      <c r="CT74" s="80">
        <v>53.100000001490116</v>
      </c>
      <c r="CU74" s="80">
        <v>676.70000001043081</v>
      </c>
      <c r="CV74" s="81">
        <v>11175</v>
      </c>
      <c r="CW74" s="79">
        <v>422</v>
      </c>
      <c r="CX74" s="80">
        <v>7628.5</v>
      </c>
      <c r="CY74" s="80">
        <v>180</v>
      </c>
      <c r="CZ74" s="80">
        <v>7448.5</v>
      </c>
      <c r="DA74" s="81">
        <v>168171</v>
      </c>
      <c r="DB74" s="79">
        <v>55</v>
      </c>
      <c r="DC74" s="80">
        <v>1505</v>
      </c>
      <c r="DD74" s="80">
        <v>89</v>
      </c>
      <c r="DE74" s="80">
        <v>1416</v>
      </c>
      <c r="DF74" s="81">
        <v>26580</v>
      </c>
      <c r="DG74" s="79">
        <v>358</v>
      </c>
      <c r="DH74" s="80">
        <v>1256.4000000000001</v>
      </c>
      <c r="DI74" s="80">
        <v>15.999999979138465</v>
      </c>
      <c r="DJ74" s="80">
        <v>1240.4000000208616</v>
      </c>
      <c r="DK74" s="81">
        <v>26325</v>
      </c>
    </row>
    <row r="75" spans="1:115" ht="15.75" customHeight="1" x14ac:dyDescent="0.2">
      <c r="B75" s="8" t="s">
        <v>78</v>
      </c>
      <c r="C75" s="89">
        <v>2</v>
      </c>
      <c r="D75" s="90">
        <v>200</v>
      </c>
      <c r="E75" s="90">
        <v>100</v>
      </c>
      <c r="F75" s="90">
        <v>0</v>
      </c>
      <c r="G75" s="90">
        <v>100</v>
      </c>
      <c r="H75" s="96">
        <v>800</v>
      </c>
      <c r="I75" s="100"/>
      <c r="J75" s="101"/>
      <c r="K75" s="90">
        <v>143</v>
      </c>
      <c r="L75" s="90">
        <v>3261</v>
      </c>
      <c r="M75" s="90">
        <v>335.5</v>
      </c>
      <c r="N75" s="90">
        <v>2925.5</v>
      </c>
      <c r="O75" s="96">
        <v>44201</v>
      </c>
      <c r="P75" s="96"/>
      <c r="Q75" s="91"/>
      <c r="R75" s="69">
        <v>0</v>
      </c>
      <c r="S75" s="69">
        <v>0</v>
      </c>
      <c r="T75" s="69">
        <v>0</v>
      </c>
      <c r="U75" s="69">
        <v>0</v>
      </c>
      <c r="V75" s="74">
        <v>0</v>
      </c>
      <c r="W75" s="74"/>
      <c r="X75" s="109"/>
      <c r="Y75" s="68">
        <v>32</v>
      </c>
      <c r="Z75" s="69">
        <v>658</v>
      </c>
      <c r="AA75" s="69">
        <v>206</v>
      </c>
      <c r="AB75" s="69">
        <v>452</v>
      </c>
      <c r="AC75" s="77">
        <v>5090</v>
      </c>
      <c r="AD75" s="68">
        <v>0</v>
      </c>
      <c r="AE75" s="69">
        <v>0</v>
      </c>
      <c r="AF75" s="69">
        <v>0</v>
      </c>
      <c r="AG75" s="69">
        <v>0</v>
      </c>
      <c r="AH75" s="77">
        <v>0</v>
      </c>
      <c r="AI75" s="68">
        <v>2</v>
      </c>
      <c r="AJ75" s="69">
        <v>40</v>
      </c>
      <c r="AK75" s="69">
        <v>15</v>
      </c>
      <c r="AL75" s="69">
        <v>25</v>
      </c>
      <c r="AM75" s="77">
        <v>250</v>
      </c>
      <c r="AN75" s="68">
        <v>110</v>
      </c>
      <c r="AO75" s="69">
        <v>3311</v>
      </c>
      <c r="AP75" s="69">
        <v>321</v>
      </c>
      <c r="AQ75" s="69">
        <v>2990</v>
      </c>
      <c r="AR75" s="74">
        <v>33680</v>
      </c>
      <c r="AS75" s="74"/>
      <c r="AT75" s="74"/>
      <c r="AU75" s="68">
        <v>2</v>
      </c>
      <c r="AV75" s="69">
        <v>15</v>
      </c>
      <c r="AW75" s="69">
        <v>4</v>
      </c>
      <c r="AX75" s="69">
        <v>11</v>
      </c>
      <c r="AY75" s="77">
        <v>90</v>
      </c>
      <c r="AZ75" s="68">
        <v>22</v>
      </c>
      <c r="BA75" s="69">
        <v>470</v>
      </c>
      <c r="BB75" s="69">
        <v>131</v>
      </c>
      <c r="BC75" s="69">
        <v>339</v>
      </c>
      <c r="BD75" s="77">
        <v>4210</v>
      </c>
      <c r="BE75" s="68">
        <v>2</v>
      </c>
      <c r="BF75" s="69">
        <v>150</v>
      </c>
      <c r="BG75" s="69">
        <v>0</v>
      </c>
      <c r="BH75" s="69">
        <v>150</v>
      </c>
      <c r="BI75" s="74">
        <v>1800</v>
      </c>
      <c r="BJ75" s="68">
        <v>4</v>
      </c>
      <c r="BK75" s="74">
        <v>160</v>
      </c>
      <c r="BL75" s="74">
        <v>30</v>
      </c>
      <c r="BM75" s="74">
        <v>130</v>
      </c>
      <c r="BN75" s="77">
        <v>1360</v>
      </c>
      <c r="BO75" s="74">
        <v>266</v>
      </c>
      <c r="BP75" s="69">
        <v>9512</v>
      </c>
      <c r="BQ75" s="69">
        <v>1064</v>
      </c>
      <c r="BR75" s="69">
        <v>8448</v>
      </c>
      <c r="BS75" s="77">
        <v>118418</v>
      </c>
      <c r="BT75" s="68">
        <v>18</v>
      </c>
      <c r="BU75" s="77">
        <v>4025</v>
      </c>
      <c r="BV75" s="68">
        <v>0</v>
      </c>
      <c r="BW75" s="77">
        <v>0</v>
      </c>
      <c r="BX75" s="69">
        <v>35</v>
      </c>
      <c r="BY75" s="74">
        <v>6187</v>
      </c>
      <c r="BZ75" s="74"/>
      <c r="CA75" s="74"/>
      <c r="CB75" s="68">
        <v>0</v>
      </c>
      <c r="CC75" s="69">
        <v>0</v>
      </c>
      <c r="CD75" s="69">
        <v>0</v>
      </c>
      <c r="CE75" s="69">
        <v>0</v>
      </c>
      <c r="CF75" s="77">
        <v>0</v>
      </c>
      <c r="CG75" s="68">
        <v>6</v>
      </c>
      <c r="CH75" s="74">
        <v>1140</v>
      </c>
      <c r="CI75" s="74"/>
      <c r="CJ75" s="74"/>
      <c r="CK75" s="68">
        <v>7</v>
      </c>
      <c r="CL75" s="69">
        <v>85</v>
      </c>
      <c r="CM75" s="69">
        <v>8</v>
      </c>
      <c r="CN75" s="69">
        <v>77</v>
      </c>
      <c r="CO75" s="77">
        <v>1295</v>
      </c>
      <c r="CP75" s="68">
        <v>0</v>
      </c>
      <c r="CQ75" s="77">
        <v>0</v>
      </c>
      <c r="CR75" s="68">
        <v>1</v>
      </c>
      <c r="CS75" s="69">
        <v>50</v>
      </c>
      <c r="CT75" s="69">
        <v>0</v>
      </c>
      <c r="CU75" s="69">
        <v>50</v>
      </c>
      <c r="CV75" s="77">
        <v>500</v>
      </c>
      <c r="CW75" s="68">
        <v>3</v>
      </c>
      <c r="CX75" s="69">
        <v>90</v>
      </c>
      <c r="CY75" s="69">
        <v>6</v>
      </c>
      <c r="CZ75" s="69">
        <v>84</v>
      </c>
      <c r="DA75" s="77">
        <v>930</v>
      </c>
      <c r="DB75" s="68">
        <v>0</v>
      </c>
      <c r="DC75" s="69">
        <v>0</v>
      </c>
      <c r="DD75" s="69">
        <v>0</v>
      </c>
      <c r="DE75" s="69">
        <v>0</v>
      </c>
      <c r="DF75" s="77">
        <v>0</v>
      </c>
      <c r="DG75" s="68">
        <v>0</v>
      </c>
      <c r="DH75" s="69">
        <v>0</v>
      </c>
      <c r="DI75" s="93">
        <v>0</v>
      </c>
      <c r="DJ75" s="69">
        <v>0</v>
      </c>
      <c r="DK75" s="77">
        <v>0</v>
      </c>
    </row>
    <row r="76" spans="1:115" ht="15.75" customHeight="1" x14ac:dyDescent="0.2">
      <c r="B76" s="8" t="s">
        <v>79</v>
      </c>
      <c r="C76" s="89">
        <v>5</v>
      </c>
      <c r="D76" s="90">
        <v>86</v>
      </c>
      <c r="E76" s="90">
        <v>86</v>
      </c>
      <c r="F76" s="90">
        <v>5</v>
      </c>
      <c r="G76" s="90">
        <v>81</v>
      </c>
      <c r="H76" s="96">
        <v>1213</v>
      </c>
      <c r="I76" s="100"/>
      <c r="J76" s="101"/>
      <c r="K76" s="90">
        <v>84</v>
      </c>
      <c r="L76" s="90">
        <v>272.8</v>
      </c>
      <c r="M76" s="90">
        <v>33</v>
      </c>
      <c r="N76" s="90">
        <v>239.80000001192093</v>
      </c>
      <c r="O76" s="96">
        <v>3661</v>
      </c>
      <c r="P76" s="96"/>
      <c r="Q76" s="91"/>
      <c r="R76" s="69">
        <v>58</v>
      </c>
      <c r="S76" s="69">
        <v>63.22</v>
      </c>
      <c r="T76" s="69">
        <v>1.5</v>
      </c>
      <c r="U76" s="69">
        <v>61.719999998807907</v>
      </c>
      <c r="V76" s="74">
        <v>1193</v>
      </c>
      <c r="W76" s="74"/>
      <c r="X76" s="109"/>
      <c r="Y76" s="68">
        <v>37</v>
      </c>
      <c r="Z76" s="69">
        <v>90.5</v>
      </c>
      <c r="AA76" s="69">
        <v>12.7</v>
      </c>
      <c r="AB76" s="69">
        <v>77.800000011920929</v>
      </c>
      <c r="AC76" s="77">
        <v>924</v>
      </c>
      <c r="AD76" s="68">
        <v>9</v>
      </c>
      <c r="AE76" s="69">
        <v>26.5</v>
      </c>
      <c r="AF76" s="69">
        <v>5</v>
      </c>
      <c r="AG76" s="69">
        <v>21.5</v>
      </c>
      <c r="AH76" s="77">
        <v>179</v>
      </c>
      <c r="AI76" s="68">
        <v>12</v>
      </c>
      <c r="AJ76" s="69">
        <v>20</v>
      </c>
      <c r="AK76" s="69">
        <v>0</v>
      </c>
      <c r="AL76" s="69">
        <v>20</v>
      </c>
      <c r="AM76" s="77">
        <v>167</v>
      </c>
      <c r="AN76" s="68">
        <v>56</v>
      </c>
      <c r="AO76" s="69">
        <v>169.5</v>
      </c>
      <c r="AP76" s="69">
        <v>14.5</v>
      </c>
      <c r="AQ76" s="69">
        <v>155</v>
      </c>
      <c r="AR76" s="74">
        <v>3993</v>
      </c>
      <c r="AS76" s="74"/>
      <c r="AT76" s="74"/>
      <c r="AU76" s="68">
        <v>19</v>
      </c>
      <c r="AV76" s="69">
        <v>91</v>
      </c>
      <c r="AW76" s="69">
        <v>0</v>
      </c>
      <c r="AX76" s="69">
        <v>91</v>
      </c>
      <c r="AY76" s="77">
        <v>2320</v>
      </c>
      <c r="AZ76" s="68">
        <v>16</v>
      </c>
      <c r="BA76" s="69">
        <v>58.5</v>
      </c>
      <c r="BB76" s="69">
        <v>14.25</v>
      </c>
      <c r="BC76" s="69">
        <v>44.25</v>
      </c>
      <c r="BD76" s="77">
        <v>576</v>
      </c>
      <c r="BE76" s="68">
        <v>5</v>
      </c>
      <c r="BF76" s="69">
        <v>28.5</v>
      </c>
      <c r="BG76" s="69">
        <v>0</v>
      </c>
      <c r="BH76" s="69">
        <v>28.5</v>
      </c>
      <c r="BI76" s="74">
        <v>328</v>
      </c>
      <c r="BJ76" s="68">
        <v>1</v>
      </c>
      <c r="BK76" s="74">
        <v>10</v>
      </c>
      <c r="BL76" s="74">
        <v>0</v>
      </c>
      <c r="BM76" s="74">
        <v>10</v>
      </c>
      <c r="BN76" s="77">
        <v>100</v>
      </c>
      <c r="BO76" s="74">
        <v>249</v>
      </c>
      <c r="BP76" s="69">
        <v>3012</v>
      </c>
      <c r="BQ76" s="69">
        <v>255.80000001192093</v>
      </c>
      <c r="BR76" s="69">
        <v>2756.1999998092651</v>
      </c>
      <c r="BS76" s="77">
        <v>60801</v>
      </c>
      <c r="BT76" s="68">
        <v>14</v>
      </c>
      <c r="BU76" s="77">
        <v>273</v>
      </c>
      <c r="BV76" s="68">
        <v>1</v>
      </c>
      <c r="BW76" s="77">
        <v>21</v>
      </c>
      <c r="BX76" s="69">
        <v>52</v>
      </c>
      <c r="BY76" s="74">
        <v>695</v>
      </c>
      <c r="BZ76" s="74"/>
      <c r="CA76" s="74"/>
      <c r="CB76" s="68">
        <v>25</v>
      </c>
      <c r="CC76" s="69">
        <v>312.7</v>
      </c>
      <c r="CD76" s="69">
        <v>1</v>
      </c>
      <c r="CE76" s="69">
        <v>311.70000000298023</v>
      </c>
      <c r="CF76" s="77">
        <v>3483</v>
      </c>
      <c r="CG76" s="68">
        <v>43</v>
      </c>
      <c r="CH76" s="74">
        <v>2438</v>
      </c>
      <c r="CI76" s="74"/>
      <c r="CJ76" s="74"/>
      <c r="CK76" s="68">
        <v>72</v>
      </c>
      <c r="CL76" s="69">
        <v>1439.5</v>
      </c>
      <c r="CM76" s="69">
        <v>11.2</v>
      </c>
      <c r="CN76" s="69">
        <v>1428.3000000119209</v>
      </c>
      <c r="CO76" s="77">
        <v>12498</v>
      </c>
      <c r="CP76" s="68">
        <v>8</v>
      </c>
      <c r="CQ76" s="77">
        <v>213</v>
      </c>
      <c r="CR76" s="68">
        <v>37</v>
      </c>
      <c r="CS76" s="69">
        <v>37.200000002980232</v>
      </c>
      <c r="CT76" s="69">
        <v>0</v>
      </c>
      <c r="CU76" s="69">
        <v>37.200000002980232</v>
      </c>
      <c r="CV76" s="77">
        <v>533</v>
      </c>
      <c r="CW76" s="68">
        <v>55</v>
      </c>
      <c r="CX76" s="69">
        <v>1530.5</v>
      </c>
      <c r="CY76" s="69">
        <v>10</v>
      </c>
      <c r="CZ76" s="69">
        <v>1520.5</v>
      </c>
      <c r="DA76" s="77">
        <v>20761</v>
      </c>
      <c r="DB76" s="68">
        <v>0</v>
      </c>
      <c r="DC76" s="69">
        <v>0</v>
      </c>
      <c r="DD76" s="69">
        <v>0</v>
      </c>
      <c r="DE76" s="69">
        <v>0</v>
      </c>
      <c r="DF76" s="77">
        <v>0</v>
      </c>
      <c r="DG76" s="68">
        <v>82</v>
      </c>
      <c r="DH76" s="69">
        <v>86.3</v>
      </c>
      <c r="DI76" s="93">
        <v>0.9999999880790682</v>
      </c>
      <c r="DJ76" s="69">
        <v>85.300000011920929</v>
      </c>
      <c r="DK76" s="77">
        <v>3191</v>
      </c>
    </row>
    <row r="77" spans="1:115" ht="15.75" customHeight="1" x14ac:dyDescent="0.2">
      <c r="B77" s="8" t="s">
        <v>80</v>
      </c>
      <c r="C77" s="89">
        <v>11</v>
      </c>
      <c r="D77" s="90">
        <v>114</v>
      </c>
      <c r="E77" s="90">
        <v>85</v>
      </c>
      <c r="F77" s="90">
        <v>0</v>
      </c>
      <c r="G77" s="90">
        <v>85</v>
      </c>
      <c r="H77" s="96">
        <v>550</v>
      </c>
      <c r="I77" s="100"/>
      <c r="J77" s="101"/>
      <c r="K77" s="90">
        <v>70</v>
      </c>
      <c r="L77" s="90">
        <v>54.5</v>
      </c>
      <c r="M77" s="90">
        <v>1</v>
      </c>
      <c r="N77" s="90">
        <v>53.500000081956387</v>
      </c>
      <c r="O77" s="96">
        <v>870</v>
      </c>
      <c r="P77" s="96"/>
      <c r="Q77" s="91"/>
      <c r="R77" s="69">
        <v>16</v>
      </c>
      <c r="S77" s="69">
        <v>21.7</v>
      </c>
      <c r="T77" s="69">
        <v>0</v>
      </c>
      <c r="U77" s="69">
        <v>21.700000002980232</v>
      </c>
      <c r="V77" s="74">
        <v>219</v>
      </c>
      <c r="W77" s="74"/>
      <c r="X77" s="109"/>
      <c r="Y77" s="68">
        <v>7</v>
      </c>
      <c r="Z77" s="69">
        <v>6.2</v>
      </c>
      <c r="AA77" s="69">
        <v>1</v>
      </c>
      <c r="AB77" s="69">
        <v>5.2000000029802322</v>
      </c>
      <c r="AC77" s="77">
        <v>70</v>
      </c>
      <c r="AD77" s="68">
        <v>0</v>
      </c>
      <c r="AE77" s="69">
        <v>0</v>
      </c>
      <c r="AF77" s="69">
        <v>0</v>
      </c>
      <c r="AG77" s="69">
        <v>0</v>
      </c>
      <c r="AH77" s="77">
        <v>0</v>
      </c>
      <c r="AI77" s="68">
        <v>1</v>
      </c>
      <c r="AJ77" s="69">
        <v>1</v>
      </c>
      <c r="AK77" s="69">
        <v>0</v>
      </c>
      <c r="AL77" s="69">
        <v>1</v>
      </c>
      <c r="AM77" s="77">
        <v>10</v>
      </c>
      <c r="AN77" s="68">
        <v>88</v>
      </c>
      <c r="AO77" s="69">
        <v>47</v>
      </c>
      <c r="AP77" s="69">
        <v>2</v>
      </c>
      <c r="AQ77" s="69">
        <v>45.000000104308128</v>
      </c>
      <c r="AR77" s="74">
        <v>811</v>
      </c>
      <c r="AS77" s="74"/>
      <c r="AT77" s="74"/>
      <c r="AU77" s="68">
        <v>11</v>
      </c>
      <c r="AV77" s="69">
        <v>22.1</v>
      </c>
      <c r="AW77" s="69">
        <v>0</v>
      </c>
      <c r="AX77" s="69">
        <v>22.100000001490116</v>
      </c>
      <c r="AY77" s="77">
        <v>454</v>
      </c>
      <c r="AZ77" s="68">
        <v>3</v>
      </c>
      <c r="BA77" s="69">
        <v>3</v>
      </c>
      <c r="BB77" s="69">
        <v>0</v>
      </c>
      <c r="BC77" s="69">
        <v>3</v>
      </c>
      <c r="BD77" s="77">
        <v>43</v>
      </c>
      <c r="BE77" s="68">
        <v>3</v>
      </c>
      <c r="BF77" s="69">
        <v>9</v>
      </c>
      <c r="BG77" s="69">
        <v>0</v>
      </c>
      <c r="BH77" s="69">
        <v>9</v>
      </c>
      <c r="BI77" s="74">
        <v>120</v>
      </c>
      <c r="BJ77" s="68">
        <v>0</v>
      </c>
      <c r="BK77" s="74">
        <v>0</v>
      </c>
      <c r="BL77" s="74">
        <v>0</v>
      </c>
      <c r="BM77" s="74">
        <v>0</v>
      </c>
      <c r="BN77" s="77">
        <v>0</v>
      </c>
      <c r="BO77" s="74">
        <v>163</v>
      </c>
      <c r="BP77" s="69">
        <v>2266</v>
      </c>
      <c r="BQ77" s="69">
        <v>15</v>
      </c>
      <c r="BR77" s="69">
        <v>2251</v>
      </c>
      <c r="BS77" s="77">
        <v>55832</v>
      </c>
      <c r="BT77" s="68">
        <v>7</v>
      </c>
      <c r="BU77" s="77">
        <v>197</v>
      </c>
      <c r="BV77" s="68">
        <v>0</v>
      </c>
      <c r="BW77" s="77">
        <v>0</v>
      </c>
      <c r="BX77" s="69">
        <v>52</v>
      </c>
      <c r="BY77" s="74">
        <v>2103</v>
      </c>
      <c r="BZ77" s="74"/>
      <c r="CA77" s="74"/>
      <c r="CB77" s="68">
        <v>16</v>
      </c>
      <c r="CC77" s="69">
        <v>142.30000000000001</v>
      </c>
      <c r="CD77" s="69">
        <v>0</v>
      </c>
      <c r="CE77" s="69">
        <v>142.30000000447035</v>
      </c>
      <c r="CF77" s="77">
        <v>3180</v>
      </c>
      <c r="CG77" s="68">
        <v>63</v>
      </c>
      <c r="CH77" s="74">
        <v>7556</v>
      </c>
      <c r="CI77" s="74"/>
      <c r="CJ77" s="74"/>
      <c r="CK77" s="68">
        <v>16</v>
      </c>
      <c r="CL77" s="69">
        <v>28.5</v>
      </c>
      <c r="CM77" s="69">
        <v>0</v>
      </c>
      <c r="CN77" s="69">
        <v>28.500000007450581</v>
      </c>
      <c r="CO77" s="77">
        <v>475</v>
      </c>
      <c r="CP77" s="68">
        <v>0</v>
      </c>
      <c r="CQ77" s="77">
        <v>0</v>
      </c>
      <c r="CR77" s="68">
        <v>7</v>
      </c>
      <c r="CS77" s="69">
        <v>45</v>
      </c>
      <c r="CT77" s="69">
        <v>0</v>
      </c>
      <c r="CU77" s="69">
        <v>45</v>
      </c>
      <c r="CV77" s="77">
        <v>431</v>
      </c>
      <c r="CW77" s="68">
        <v>56</v>
      </c>
      <c r="CX77" s="69">
        <v>459</v>
      </c>
      <c r="CY77" s="69">
        <v>5</v>
      </c>
      <c r="CZ77" s="69">
        <v>454</v>
      </c>
      <c r="DA77" s="77">
        <v>12040</v>
      </c>
      <c r="DB77" s="68">
        <v>0</v>
      </c>
      <c r="DC77" s="69">
        <v>0</v>
      </c>
      <c r="DD77" s="69">
        <v>0</v>
      </c>
      <c r="DE77" s="69">
        <v>0</v>
      </c>
      <c r="DF77" s="77">
        <v>0</v>
      </c>
      <c r="DG77" s="68">
        <v>18</v>
      </c>
      <c r="DH77" s="69">
        <v>70.099999999999994</v>
      </c>
      <c r="DI77" s="93">
        <v>-1.4901218037266517E-9</v>
      </c>
      <c r="DJ77" s="69">
        <v>70.100000001490116</v>
      </c>
      <c r="DK77" s="77">
        <v>1282</v>
      </c>
    </row>
    <row r="78" spans="1:115" ht="15.75" customHeight="1" x14ac:dyDescent="0.2">
      <c r="B78" s="8" t="s">
        <v>81</v>
      </c>
      <c r="C78" s="89">
        <v>8</v>
      </c>
      <c r="D78" s="90">
        <v>57.5</v>
      </c>
      <c r="E78" s="90">
        <v>21.5</v>
      </c>
      <c r="F78" s="90">
        <v>0</v>
      </c>
      <c r="G78" s="90">
        <v>21.5</v>
      </c>
      <c r="H78" s="96">
        <v>153</v>
      </c>
      <c r="I78" s="100"/>
      <c r="J78" s="101"/>
      <c r="K78" s="90">
        <v>37</v>
      </c>
      <c r="L78" s="90">
        <v>61</v>
      </c>
      <c r="M78" s="90">
        <v>0</v>
      </c>
      <c r="N78" s="90">
        <v>61</v>
      </c>
      <c r="O78" s="96">
        <v>1083</v>
      </c>
      <c r="P78" s="96"/>
      <c r="Q78" s="91"/>
      <c r="R78" s="69">
        <v>7</v>
      </c>
      <c r="S78" s="69">
        <v>15.5</v>
      </c>
      <c r="T78" s="69">
        <v>0</v>
      </c>
      <c r="U78" s="69">
        <v>15.5</v>
      </c>
      <c r="V78" s="74">
        <v>275</v>
      </c>
      <c r="W78" s="74"/>
      <c r="X78" s="109"/>
      <c r="Y78" s="68">
        <v>24</v>
      </c>
      <c r="Z78" s="69">
        <v>105</v>
      </c>
      <c r="AA78" s="69">
        <v>0</v>
      </c>
      <c r="AB78" s="69">
        <v>105</v>
      </c>
      <c r="AC78" s="77">
        <v>766</v>
      </c>
      <c r="AD78" s="68">
        <v>5</v>
      </c>
      <c r="AE78" s="69">
        <v>4.5</v>
      </c>
      <c r="AF78" s="69">
        <v>0</v>
      </c>
      <c r="AG78" s="69">
        <v>4.5</v>
      </c>
      <c r="AH78" s="77">
        <v>60</v>
      </c>
      <c r="AI78" s="68">
        <v>12</v>
      </c>
      <c r="AJ78" s="69">
        <v>35</v>
      </c>
      <c r="AK78" s="69">
        <v>2</v>
      </c>
      <c r="AL78" s="69">
        <v>33</v>
      </c>
      <c r="AM78" s="77">
        <v>315</v>
      </c>
      <c r="AN78" s="68">
        <v>36</v>
      </c>
      <c r="AO78" s="69">
        <v>255.5</v>
      </c>
      <c r="AP78" s="69">
        <v>2.5</v>
      </c>
      <c r="AQ78" s="69">
        <v>253</v>
      </c>
      <c r="AR78" s="74">
        <v>6028</v>
      </c>
      <c r="AS78" s="74"/>
      <c r="AT78" s="74"/>
      <c r="AU78" s="68">
        <v>21</v>
      </c>
      <c r="AV78" s="69">
        <v>54</v>
      </c>
      <c r="AW78" s="69">
        <v>1</v>
      </c>
      <c r="AX78" s="69">
        <v>53</v>
      </c>
      <c r="AY78" s="77">
        <v>1010</v>
      </c>
      <c r="AZ78" s="68">
        <v>15</v>
      </c>
      <c r="BA78" s="69">
        <v>222.5</v>
      </c>
      <c r="BB78" s="69">
        <v>0.5</v>
      </c>
      <c r="BC78" s="69">
        <v>222</v>
      </c>
      <c r="BD78" s="77">
        <v>5434</v>
      </c>
      <c r="BE78" s="68">
        <v>5</v>
      </c>
      <c r="BF78" s="69">
        <v>6</v>
      </c>
      <c r="BG78" s="69">
        <v>0</v>
      </c>
      <c r="BH78" s="69">
        <v>6</v>
      </c>
      <c r="BI78" s="74">
        <v>62</v>
      </c>
      <c r="BJ78" s="68">
        <v>1</v>
      </c>
      <c r="BK78" s="74">
        <v>2</v>
      </c>
      <c r="BL78" s="74">
        <v>0</v>
      </c>
      <c r="BM78" s="74">
        <v>2</v>
      </c>
      <c r="BN78" s="77">
        <v>20</v>
      </c>
      <c r="BO78" s="74">
        <v>43</v>
      </c>
      <c r="BP78" s="69">
        <v>191</v>
      </c>
      <c r="BQ78" s="69">
        <v>7</v>
      </c>
      <c r="BR78" s="69">
        <v>184</v>
      </c>
      <c r="BS78" s="77">
        <v>3903</v>
      </c>
      <c r="BT78" s="68">
        <v>17</v>
      </c>
      <c r="BU78" s="77">
        <v>536</v>
      </c>
      <c r="BV78" s="68">
        <v>0</v>
      </c>
      <c r="BW78" s="77">
        <v>0</v>
      </c>
      <c r="BX78" s="69">
        <v>36</v>
      </c>
      <c r="BY78" s="74">
        <v>798</v>
      </c>
      <c r="BZ78" s="74"/>
      <c r="CA78" s="74"/>
      <c r="CB78" s="68">
        <v>7</v>
      </c>
      <c r="CC78" s="69">
        <v>10</v>
      </c>
      <c r="CD78" s="69">
        <v>0.5</v>
      </c>
      <c r="CE78" s="69">
        <v>9.5</v>
      </c>
      <c r="CF78" s="77">
        <v>94</v>
      </c>
      <c r="CG78" s="68">
        <v>41</v>
      </c>
      <c r="CH78" s="74">
        <v>4140</v>
      </c>
      <c r="CI78" s="74"/>
      <c r="CJ78" s="74"/>
      <c r="CK78" s="68">
        <v>29</v>
      </c>
      <c r="CL78" s="69">
        <v>165.5</v>
      </c>
      <c r="CM78" s="69">
        <v>21.5</v>
      </c>
      <c r="CN78" s="69">
        <v>144</v>
      </c>
      <c r="CO78" s="77">
        <v>2605</v>
      </c>
      <c r="CP78" s="68">
        <v>7</v>
      </c>
      <c r="CQ78" s="77">
        <v>365</v>
      </c>
      <c r="CR78" s="68">
        <v>16</v>
      </c>
      <c r="CS78" s="69">
        <v>19.5</v>
      </c>
      <c r="CT78" s="69">
        <v>0.10000000149011612</v>
      </c>
      <c r="CU78" s="69">
        <v>19.400000005960464</v>
      </c>
      <c r="CV78" s="77">
        <v>233</v>
      </c>
      <c r="CW78" s="68">
        <v>18</v>
      </c>
      <c r="CX78" s="69">
        <v>236.5</v>
      </c>
      <c r="CY78" s="69">
        <v>26</v>
      </c>
      <c r="CZ78" s="69">
        <v>210.5</v>
      </c>
      <c r="DA78" s="77">
        <v>6470</v>
      </c>
      <c r="DB78" s="68">
        <v>2</v>
      </c>
      <c r="DC78" s="69">
        <v>2</v>
      </c>
      <c r="DD78" s="69">
        <v>0</v>
      </c>
      <c r="DE78" s="69">
        <v>2</v>
      </c>
      <c r="DF78" s="77">
        <v>18</v>
      </c>
      <c r="DG78" s="68">
        <v>18</v>
      </c>
      <c r="DH78" s="69">
        <v>25.5</v>
      </c>
      <c r="DI78" s="93">
        <v>0</v>
      </c>
      <c r="DJ78" s="69">
        <v>25.5</v>
      </c>
      <c r="DK78" s="77">
        <v>410</v>
      </c>
    </row>
    <row r="79" spans="1:115" ht="15.75" customHeight="1" x14ac:dyDescent="0.2">
      <c r="B79" s="8" t="s">
        <v>82</v>
      </c>
      <c r="C79" s="89">
        <v>2</v>
      </c>
      <c r="D79" s="90">
        <v>7</v>
      </c>
      <c r="E79" s="90">
        <v>7</v>
      </c>
      <c r="F79" s="90">
        <v>0</v>
      </c>
      <c r="G79" s="90">
        <v>7</v>
      </c>
      <c r="H79" s="96">
        <v>40</v>
      </c>
      <c r="I79" s="100"/>
      <c r="J79" s="101"/>
      <c r="K79" s="90">
        <v>11</v>
      </c>
      <c r="L79" s="90">
        <v>104</v>
      </c>
      <c r="M79" s="90">
        <v>0</v>
      </c>
      <c r="N79" s="90">
        <v>104</v>
      </c>
      <c r="O79" s="96">
        <v>915</v>
      </c>
      <c r="P79" s="96"/>
      <c r="Q79" s="91"/>
      <c r="R79" s="69">
        <v>1</v>
      </c>
      <c r="S79" s="69">
        <v>5</v>
      </c>
      <c r="T79" s="69">
        <v>0</v>
      </c>
      <c r="U79" s="69">
        <v>5</v>
      </c>
      <c r="V79" s="74">
        <v>20</v>
      </c>
      <c r="W79" s="74"/>
      <c r="X79" s="109"/>
      <c r="Y79" s="68">
        <v>2</v>
      </c>
      <c r="Z79" s="69">
        <v>6</v>
      </c>
      <c r="AA79" s="69">
        <v>0</v>
      </c>
      <c r="AB79" s="69">
        <v>6</v>
      </c>
      <c r="AC79" s="77">
        <v>78</v>
      </c>
      <c r="AD79" s="68">
        <v>0</v>
      </c>
      <c r="AE79" s="69">
        <v>0</v>
      </c>
      <c r="AF79" s="69">
        <v>0</v>
      </c>
      <c r="AG79" s="69">
        <v>0</v>
      </c>
      <c r="AH79" s="77">
        <v>0</v>
      </c>
      <c r="AI79" s="68">
        <v>1</v>
      </c>
      <c r="AJ79" s="69">
        <v>10</v>
      </c>
      <c r="AK79" s="69">
        <v>0</v>
      </c>
      <c r="AL79" s="69">
        <v>10</v>
      </c>
      <c r="AM79" s="77">
        <v>50</v>
      </c>
      <c r="AN79" s="68">
        <v>7</v>
      </c>
      <c r="AO79" s="69">
        <v>49</v>
      </c>
      <c r="AP79" s="69">
        <v>1</v>
      </c>
      <c r="AQ79" s="69">
        <v>48</v>
      </c>
      <c r="AR79" s="74">
        <v>913</v>
      </c>
      <c r="AS79" s="74"/>
      <c r="AT79" s="74"/>
      <c r="AU79" s="68">
        <v>3</v>
      </c>
      <c r="AV79" s="69">
        <v>30</v>
      </c>
      <c r="AW79" s="69">
        <v>0</v>
      </c>
      <c r="AX79" s="69">
        <v>30</v>
      </c>
      <c r="AY79" s="77">
        <v>326</v>
      </c>
      <c r="AZ79" s="68">
        <v>3</v>
      </c>
      <c r="BA79" s="69">
        <v>20</v>
      </c>
      <c r="BB79" s="69">
        <v>0</v>
      </c>
      <c r="BC79" s="69">
        <v>20</v>
      </c>
      <c r="BD79" s="77">
        <v>355</v>
      </c>
      <c r="BE79" s="68">
        <v>0</v>
      </c>
      <c r="BF79" s="69">
        <v>0</v>
      </c>
      <c r="BG79" s="69">
        <v>0</v>
      </c>
      <c r="BH79" s="69">
        <v>0</v>
      </c>
      <c r="BI79" s="74">
        <v>0</v>
      </c>
      <c r="BJ79" s="68">
        <v>11</v>
      </c>
      <c r="BK79" s="74">
        <v>215</v>
      </c>
      <c r="BL79" s="74">
        <v>0</v>
      </c>
      <c r="BM79" s="74">
        <v>215</v>
      </c>
      <c r="BN79" s="77">
        <v>5072</v>
      </c>
      <c r="BO79" s="74">
        <v>337</v>
      </c>
      <c r="BP79" s="69">
        <v>5786.5</v>
      </c>
      <c r="BQ79" s="69">
        <v>154</v>
      </c>
      <c r="BR79" s="69">
        <v>5632.5</v>
      </c>
      <c r="BS79" s="77">
        <v>137535</v>
      </c>
      <c r="BT79" s="68">
        <v>10</v>
      </c>
      <c r="BU79" s="77">
        <v>1138</v>
      </c>
      <c r="BV79" s="68">
        <v>0</v>
      </c>
      <c r="BW79" s="77">
        <v>0</v>
      </c>
      <c r="BX79" s="69">
        <v>31</v>
      </c>
      <c r="BY79" s="74">
        <v>1467</v>
      </c>
      <c r="BZ79" s="74"/>
      <c r="CA79" s="74"/>
      <c r="CB79" s="68">
        <v>0</v>
      </c>
      <c r="CC79" s="69">
        <v>0</v>
      </c>
      <c r="CD79" s="69">
        <v>0</v>
      </c>
      <c r="CE79" s="69">
        <v>0</v>
      </c>
      <c r="CF79" s="77">
        <v>0</v>
      </c>
      <c r="CG79" s="68">
        <v>3</v>
      </c>
      <c r="CH79" s="74">
        <v>18</v>
      </c>
      <c r="CI79" s="74"/>
      <c r="CJ79" s="74"/>
      <c r="CK79" s="68">
        <v>9</v>
      </c>
      <c r="CL79" s="69">
        <v>57</v>
      </c>
      <c r="CM79" s="69">
        <v>0</v>
      </c>
      <c r="CN79" s="69">
        <v>57</v>
      </c>
      <c r="CO79" s="77">
        <v>1185</v>
      </c>
      <c r="CP79" s="68">
        <v>0</v>
      </c>
      <c r="CQ79" s="77">
        <v>0</v>
      </c>
      <c r="CR79" s="68">
        <v>0</v>
      </c>
      <c r="CS79" s="69">
        <v>0</v>
      </c>
      <c r="CT79" s="69">
        <v>0</v>
      </c>
      <c r="CU79" s="69">
        <v>0</v>
      </c>
      <c r="CV79" s="77">
        <v>0</v>
      </c>
      <c r="CW79" s="68">
        <v>7</v>
      </c>
      <c r="CX79" s="69">
        <v>28</v>
      </c>
      <c r="CY79" s="69">
        <v>0</v>
      </c>
      <c r="CZ79" s="69">
        <v>28</v>
      </c>
      <c r="DA79" s="77">
        <v>335</v>
      </c>
      <c r="DB79" s="68">
        <v>0</v>
      </c>
      <c r="DC79" s="69">
        <v>0</v>
      </c>
      <c r="DD79" s="69">
        <v>0</v>
      </c>
      <c r="DE79" s="69">
        <v>0</v>
      </c>
      <c r="DF79" s="77">
        <v>0</v>
      </c>
      <c r="DG79" s="68">
        <v>1</v>
      </c>
      <c r="DH79" s="69">
        <v>2</v>
      </c>
      <c r="DI79" s="93">
        <v>0</v>
      </c>
      <c r="DJ79" s="69">
        <v>2</v>
      </c>
      <c r="DK79" s="77">
        <v>18</v>
      </c>
    </row>
    <row r="80" spans="1:115" ht="15.75" customHeight="1" x14ac:dyDescent="0.2">
      <c r="B80" s="8" t="s">
        <v>83</v>
      </c>
      <c r="C80" s="89">
        <v>90</v>
      </c>
      <c r="D80" s="90">
        <v>3015</v>
      </c>
      <c r="E80" s="90">
        <v>2803</v>
      </c>
      <c r="F80" s="90">
        <v>0</v>
      </c>
      <c r="G80" s="90">
        <v>2803</v>
      </c>
      <c r="H80" s="96">
        <v>22376</v>
      </c>
      <c r="I80" s="100"/>
      <c r="J80" s="101"/>
      <c r="K80" s="90">
        <v>69</v>
      </c>
      <c r="L80" s="90">
        <v>292</v>
      </c>
      <c r="M80" s="90">
        <v>0</v>
      </c>
      <c r="N80" s="90">
        <v>292</v>
      </c>
      <c r="O80" s="96">
        <v>3806</v>
      </c>
      <c r="P80" s="96"/>
      <c r="Q80" s="91"/>
      <c r="R80" s="69">
        <v>23</v>
      </c>
      <c r="S80" s="69">
        <v>26</v>
      </c>
      <c r="T80" s="69">
        <v>1</v>
      </c>
      <c r="U80" s="69">
        <v>25</v>
      </c>
      <c r="V80" s="74">
        <v>376</v>
      </c>
      <c r="W80" s="74"/>
      <c r="X80" s="109"/>
      <c r="Y80" s="68">
        <v>56</v>
      </c>
      <c r="Z80" s="69">
        <v>1254</v>
      </c>
      <c r="AA80" s="69">
        <v>0</v>
      </c>
      <c r="AB80" s="69">
        <v>1254</v>
      </c>
      <c r="AC80" s="77">
        <v>14882</v>
      </c>
      <c r="AD80" s="68">
        <v>8</v>
      </c>
      <c r="AE80" s="69">
        <v>8</v>
      </c>
      <c r="AF80" s="69">
        <v>0</v>
      </c>
      <c r="AG80" s="69">
        <v>8</v>
      </c>
      <c r="AH80" s="77">
        <v>143</v>
      </c>
      <c r="AI80" s="68">
        <v>18</v>
      </c>
      <c r="AJ80" s="69">
        <v>25</v>
      </c>
      <c r="AK80" s="69">
        <v>0</v>
      </c>
      <c r="AL80" s="69">
        <v>25</v>
      </c>
      <c r="AM80" s="77">
        <v>302</v>
      </c>
      <c r="AN80" s="68">
        <v>81</v>
      </c>
      <c r="AO80" s="69">
        <v>1489</v>
      </c>
      <c r="AP80" s="69">
        <v>1</v>
      </c>
      <c r="AQ80" s="69">
        <v>1488</v>
      </c>
      <c r="AR80" s="74">
        <v>47074</v>
      </c>
      <c r="AS80" s="74"/>
      <c r="AT80" s="74"/>
      <c r="AU80" s="68">
        <v>17</v>
      </c>
      <c r="AV80" s="69">
        <v>73</v>
      </c>
      <c r="AW80" s="69">
        <v>10</v>
      </c>
      <c r="AX80" s="69">
        <v>63</v>
      </c>
      <c r="AY80" s="77">
        <v>1186</v>
      </c>
      <c r="AZ80" s="68">
        <v>61</v>
      </c>
      <c r="BA80" s="69">
        <v>2665</v>
      </c>
      <c r="BB80" s="69">
        <v>10</v>
      </c>
      <c r="BC80" s="69">
        <v>2655</v>
      </c>
      <c r="BD80" s="77">
        <v>63025</v>
      </c>
      <c r="BE80" s="68">
        <v>1</v>
      </c>
      <c r="BF80" s="69">
        <v>3</v>
      </c>
      <c r="BG80" s="69">
        <v>0</v>
      </c>
      <c r="BH80" s="69">
        <v>3</v>
      </c>
      <c r="BI80" s="74">
        <v>40</v>
      </c>
      <c r="BJ80" s="68">
        <v>2</v>
      </c>
      <c r="BK80" s="74">
        <v>2</v>
      </c>
      <c r="BL80" s="74">
        <v>0</v>
      </c>
      <c r="BM80" s="74">
        <v>2</v>
      </c>
      <c r="BN80" s="77">
        <v>115</v>
      </c>
      <c r="BO80" s="74">
        <v>203</v>
      </c>
      <c r="BP80" s="69">
        <v>1309</v>
      </c>
      <c r="BQ80" s="69">
        <v>0</v>
      </c>
      <c r="BR80" s="69">
        <v>1309</v>
      </c>
      <c r="BS80" s="77">
        <v>33433</v>
      </c>
      <c r="BT80" s="68">
        <v>21</v>
      </c>
      <c r="BU80" s="77">
        <v>338</v>
      </c>
      <c r="BV80" s="68">
        <v>0</v>
      </c>
      <c r="BW80" s="77">
        <v>0</v>
      </c>
      <c r="BX80" s="69">
        <v>108</v>
      </c>
      <c r="BY80" s="74">
        <v>3714</v>
      </c>
      <c r="BZ80" s="74"/>
      <c r="CA80" s="74"/>
      <c r="CB80" s="68">
        <v>25</v>
      </c>
      <c r="CC80" s="69">
        <v>1039</v>
      </c>
      <c r="CD80" s="69">
        <v>30</v>
      </c>
      <c r="CE80" s="69">
        <v>1009</v>
      </c>
      <c r="CF80" s="77">
        <v>20015</v>
      </c>
      <c r="CG80" s="68">
        <v>29</v>
      </c>
      <c r="CH80" s="74">
        <v>1198</v>
      </c>
      <c r="CI80" s="74"/>
      <c r="CJ80" s="74"/>
      <c r="CK80" s="68">
        <v>50</v>
      </c>
      <c r="CL80" s="69">
        <v>298</v>
      </c>
      <c r="CM80" s="69">
        <v>25</v>
      </c>
      <c r="CN80" s="69">
        <v>273</v>
      </c>
      <c r="CO80" s="77">
        <v>9912</v>
      </c>
      <c r="CP80" s="68">
        <v>1</v>
      </c>
      <c r="CQ80" s="77">
        <v>1</v>
      </c>
      <c r="CR80" s="68">
        <v>17</v>
      </c>
      <c r="CS80" s="69">
        <v>25.100000001490116</v>
      </c>
      <c r="CT80" s="69">
        <v>0</v>
      </c>
      <c r="CU80" s="69">
        <v>25.100000001490116</v>
      </c>
      <c r="CV80" s="77">
        <v>1304</v>
      </c>
      <c r="CW80" s="68">
        <v>37</v>
      </c>
      <c r="CX80" s="69">
        <v>460</v>
      </c>
      <c r="CY80" s="69">
        <v>0</v>
      </c>
      <c r="CZ80" s="69">
        <v>460</v>
      </c>
      <c r="DA80" s="77">
        <v>12935</v>
      </c>
      <c r="DB80" s="68">
        <v>1</v>
      </c>
      <c r="DC80" s="69">
        <v>3</v>
      </c>
      <c r="DD80" s="69">
        <v>0</v>
      </c>
      <c r="DE80" s="69">
        <v>3</v>
      </c>
      <c r="DF80" s="77">
        <v>25</v>
      </c>
      <c r="DG80" s="68">
        <v>20</v>
      </c>
      <c r="DH80" s="69">
        <v>15</v>
      </c>
      <c r="DI80" s="93">
        <v>-7.4505805969238281E-9</v>
      </c>
      <c r="DJ80" s="69">
        <v>15.000000007450581</v>
      </c>
      <c r="DK80" s="77">
        <v>313</v>
      </c>
    </row>
    <row r="81" spans="1:115" ht="15.75" customHeight="1" x14ac:dyDescent="0.2">
      <c r="B81" s="8" t="s">
        <v>84</v>
      </c>
      <c r="C81" s="89">
        <v>14</v>
      </c>
      <c r="D81" s="90">
        <v>155</v>
      </c>
      <c r="E81" s="90">
        <v>95</v>
      </c>
      <c r="F81" s="90">
        <v>50.5</v>
      </c>
      <c r="G81" s="90">
        <v>44.5</v>
      </c>
      <c r="H81" s="96">
        <v>646</v>
      </c>
      <c r="I81" s="100"/>
      <c r="J81" s="101"/>
      <c r="K81" s="90">
        <v>217</v>
      </c>
      <c r="L81" s="90">
        <v>5249.5</v>
      </c>
      <c r="M81" s="90">
        <v>505</v>
      </c>
      <c r="N81" s="90">
        <v>4744.5</v>
      </c>
      <c r="O81" s="96">
        <v>66808</v>
      </c>
      <c r="P81" s="96"/>
      <c r="Q81" s="91"/>
      <c r="R81" s="69">
        <v>4</v>
      </c>
      <c r="S81" s="69">
        <v>9.5</v>
      </c>
      <c r="T81" s="69">
        <v>0</v>
      </c>
      <c r="U81" s="69">
        <v>9.5</v>
      </c>
      <c r="V81" s="74">
        <v>95</v>
      </c>
      <c r="W81" s="74"/>
      <c r="X81" s="109"/>
      <c r="Y81" s="68">
        <v>22</v>
      </c>
      <c r="Z81" s="69">
        <v>216</v>
      </c>
      <c r="AA81" s="69">
        <v>14</v>
      </c>
      <c r="AB81" s="69">
        <v>202</v>
      </c>
      <c r="AC81" s="77">
        <v>2333</v>
      </c>
      <c r="AD81" s="68">
        <v>7</v>
      </c>
      <c r="AE81" s="69">
        <v>17</v>
      </c>
      <c r="AF81" s="69">
        <v>0</v>
      </c>
      <c r="AG81" s="69">
        <v>17</v>
      </c>
      <c r="AH81" s="77">
        <v>235</v>
      </c>
      <c r="AI81" s="68">
        <v>0</v>
      </c>
      <c r="AJ81" s="69">
        <v>0</v>
      </c>
      <c r="AK81" s="69">
        <v>0</v>
      </c>
      <c r="AL81" s="69">
        <v>0</v>
      </c>
      <c r="AM81" s="77">
        <v>0</v>
      </c>
      <c r="AN81" s="68">
        <v>503</v>
      </c>
      <c r="AO81" s="69">
        <v>25321</v>
      </c>
      <c r="AP81" s="69">
        <v>1027</v>
      </c>
      <c r="AQ81" s="69">
        <v>24294</v>
      </c>
      <c r="AR81" s="74">
        <v>670234</v>
      </c>
      <c r="AS81" s="74"/>
      <c r="AT81" s="74"/>
      <c r="AU81" s="68">
        <v>55</v>
      </c>
      <c r="AV81" s="69">
        <v>1587</v>
      </c>
      <c r="AW81" s="69">
        <v>55.5</v>
      </c>
      <c r="AX81" s="69">
        <v>1531.5</v>
      </c>
      <c r="AY81" s="77">
        <v>29851</v>
      </c>
      <c r="AZ81" s="68">
        <v>117</v>
      </c>
      <c r="BA81" s="69">
        <v>3011</v>
      </c>
      <c r="BB81" s="69">
        <v>30</v>
      </c>
      <c r="BC81" s="69">
        <v>2981</v>
      </c>
      <c r="BD81" s="77">
        <v>35390</v>
      </c>
      <c r="BE81" s="68">
        <v>3</v>
      </c>
      <c r="BF81" s="69">
        <v>83</v>
      </c>
      <c r="BG81" s="69">
        <v>0</v>
      </c>
      <c r="BH81" s="69">
        <v>83</v>
      </c>
      <c r="BI81" s="74">
        <v>430</v>
      </c>
      <c r="BJ81" s="68">
        <v>15</v>
      </c>
      <c r="BK81" s="74">
        <v>670</v>
      </c>
      <c r="BL81" s="74">
        <v>10</v>
      </c>
      <c r="BM81" s="74">
        <v>660</v>
      </c>
      <c r="BN81" s="77">
        <v>6700</v>
      </c>
      <c r="BO81" s="74">
        <v>328</v>
      </c>
      <c r="BP81" s="69">
        <v>11499.5</v>
      </c>
      <c r="BQ81" s="69">
        <v>381</v>
      </c>
      <c r="BR81" s="69">
        <v>11118.5</v>
      </c>
      <c r="BS81" s="77">
        <v>321146</v>
      </c>
      <c r="BT81" s="68">
        <v>132</v>
      </c>
      <c r="BU81" s="77">
        <v>3280</v>
      </c>
      <c r="BV81" s="68">
        <v>0</v>
      </c>
      <c r="BW81" s="77">
        <v>0</v>
      </c>
      <c r="BX81" s="69">
        <v>144</v>
      </c>
      <c r="BY81" s="74">
        <v>1897</v>
      </c>
      <c r="BZ81" s="74"/>
      <c r="CA81" s="74"/>
      <c r="CB81" s="68">
        <v>26</v>
      </c>
      <c r="CC81" s="69">
        <v>639</v>
      </c>
      <c r="CD81" s="69">
        <v>49</v>
      </c>
      <c r="CE81" s="69">
        <v>590</v>
      </c>
      <c r="CF81" s="77">
        <v>8600</v>
      </c>
      <c r="CG81" s="68">
        <v>145</v>
      </c>
      <c r="CH81" s="74">
        <v>4897</v>
      </c>
      <c r="CI81" s="74"/>
      <c r="CJ81" s="74"/>
      <c r="CK81" s="68">
        <v>96</v>
      </c>
      <c r="CL81" s="69">
        <v>1234.5</v>
      </c>
      <c r="CM81" s="69">
        <v>35</v>
      </c>
      <c r="CN81" s="69">
        <v>1199.5</v>
      </c>
      <c r="CO81" s="77">
        <v>19748</v>
      </c>
      <c r="CP81" s="68">
        <v>8</v>
      </c>
      <c r="CQ81" s="77">
        <v>311</v>
      </c>
      <c r="CR81" s="68">
        <v>1</v>
      </c>
      <c r="CS81" s="69">
        <v>1</v>
      </c>
      <c r="CT81" s="69">
        <v>0</v>
      </c>
      <c r="CU81" s="69">
        <v>1</v>
      </c>
      <c r="CV81" s="77">
        <v>20</v>
      </c>
      <c r="CW81" s="68">
        <v>114</v>
      </c>
      <c r="CX81" s="69">
        <v>1789.5</v>
      </c>
      <c r="CY81" s="69">
        <v>56</v>
      </c>
      <c r="CZ81" s="69">
        <v>1733.5</v>
      </c>
      <c r="DA81" s="77">
        <v>26437</v>
      </c>
      <c r="DB81" s="68">
        <v>0</v>
      </c>
      <c r="DC81" s="69">
        <v>0</v>
      </c>
      <c r="DD81" s="69">
        <v>0</v>
      </c>
      <c r="DE81" s="69">
        <v>0</v>
      </c>
      <c r="DF81" s="77">
        <v>0</v>
      </c>
      <c r="DG81" s="68">
        <v>62</v>
      </c>
      <c r="DH81" s="69">
        <v>50</v>
      </c>
      <c r="DI81" s="93">
        <v>0</v>
      </c>
      <c r="DJ81" s="69">
        <v>50</v>
      </c>
      <c r="DK81" s="77">
        <v>1545</v>
      </c>
    </row>
    <row r="82" spans="1:115" ht="15.75" customHeight="1" x14ac:dyDescent="0.2">
      <c r="B82" s="8" t="s">
        <v>85</v>
      </c>
      <c r="C82" s="89">
        <v>74</v>
      </c>
      <c r="D82" s="90">
        <v>3509</v>
      </c>
      <c r="E82" s="90">
        <v>3193</v>
      </c>
      <c r="F82" s="90">
        <v>12</v>
      </c>
      <c r="G82" s="90">
        <v>3181</v>
      </c>
      <c r="H82" s="96">
        <v>20225</v>
      </c>
      <c r="I82" s="100"/>
      <c r="J82" s="101"/>
      <c r="K82" s="90">
        <v>116</v>
      </c>
      <c r="L82" s="90">
        <v>1844</v>
      </c>
      <c r="M82" s="90">
        <v>266.5</v>
      </c>
      <c r="N82" s="90">
        <v>1577.5</v>
      </c>
      <c r="O82" s="96">
        <v>20859</v>
      </c>
      <c r="P82" s="96"/>
      <c r="Q82" s="91"/>
      <c r="R82" s="69">
        <v>28</v>
      </c>
      <c r="S82" s="69">
        <v>69</v>
      </c>
      <c r="T82" s="69">
        <v>3</v>
      </c>
      <c r="U82" s="69">
        <v>66</v>
      </c>
      <c r="V82" s="74">
        <v>724</v>
      </c>
      <c r="W82" s="74"/>
      <c r="X82" s="109"/>
      <c r="Y82" s="68">
        <v>26</v>
      </c>
      <c r="Z82" s="69">
        <v>436</v>
      </c>
      <c r="AA82" s="69">
        <v>6</v>
      </c>
      <c r="AB82" s="69">
        <v>430</v>
      </c>
      <c r="AC82" s="77">
        <v>4050</v>
      </c>
      <c r="AD82" s="68">
        <v>1</v>
      </c>
      <c r="AE82" s="69">
        <v>5</v>
      </c>
      <c r="AF82" s="69">
        <v>0</v>
      </c>
      <c r="AG82" s="69">
        <v>5</v>
      </c>
      <c r="AH82" s="77">
        <v>50</v>
      </c>
      <c r="AI82" s="68">
        <v>9</v>
      </c>
      <c r="AJ82" s="69">
        <v>19</v>
      </c>
      <c r="AK82" s="69">
        <v>1</v>
      </c>
      <c r="AL82" s="69">
        <v>18</v>
      </c>
      <c r="AM82" s="77">
        <v>124</v>
      </c>
      <c r="AN82" s="68">
        <v>49</v>
      </c>
      <c r="AO82" s="69">
        <v>1176</v>
      </c>
      <c r="AP82" s="69">
        <v>1</v>
      </c>
      <c r="AQ82" s="69">
        <v>1175</v>
      </c>
      <c r="AR82" s="74">
        <v>54284</v>
      </c>
      <c r="AS82" s="74"/>
      <c r="AT82" s="74"/>
      <c r="AU82" s="68">
        <v>75</v>
      </c>
      <c r="AV82" s="69">
        <v>2825</v>
      </c>
      <c r="AW82" s="69">
        <v>62</v>
      </c>
      <c r="AX82" s="69">
        <v>2763</v>
      </c>
      <c r="AY82" s="77">
        <v>79447</v>
      </c>
      <c r="AZ82" s="68">
        <v>26</v>
      </c>
      <c r="BA82" s="69">
        <v>447</v>
      </c>
      <c r="BB82" s="69">
        <v>27</v>
      </c>
      <c r="BC82" s="69">
        <v>420</v>
      </c>
      <c r="BD82" s="77">
        <v>10657</v>
      </c>
      <c r="BE82" s="68">
        <v>32</v>
      </c>
      <c r="BF82" s="69">
        <v>297</v>
      </c>
      <c r="BG82" s="69">
        <v>5</v>
      </c>
      <c r="BH82" s="69">
        <v>292</v>
      </c>
      <c r="BI82" s="74">
        <v>4052</v>
      </c>
      <c r="BJ82" s="68">
        <v>7</v>
      </c>
      <c r="BK82" s="74">
        <v>100</v>
      </c>
      <c r="BL82" s="74">
        <v>0</v>
      </c>
      <c r="BM82" s="74">
        <v>100</v>
      </c>
      <c r="BN82" s="77">
        <v>1760</v>
      </c>
      <c r="BO82" s="74">
        <v>221</v>
      </c>
      <c r="BP82" s="69">
        <v>3000.0699999928474</v>
      </c>
      <c r="BQ82" s="69">
        <v>381.5</v>
      </c>
      <c r="BR82" s="69">
        <v>2618.5699999928474</v>
      </c>
      <c r="BS82" s="77">
        <v>41395</v>
      </c>
      <c r="BT82" s="68">
        <v>61</v>
      </c>
      <c r="BU82" s="77">
        <v>439</v>
      </c>
      <c r="BV82" s="68">
        <v>0</v>
      </c>
      <c r="BW82" s="77">
        <v>0</v>
      </c>
      <c r="BX82" s="69">
        <v>103</v>
      </c>
      <c r="BY82" s="74">
        <v>1301</v>
      </c>
      <c r="BZ82" s="74"/>
      <c r="CA82" s="74"/>
      <c r="CB82" s="68">
        <v>89</v>
      </c>
      <c r="CC82" s="69">
        <v>2538</v>
      </c>
      <c r="CD82" s="69">
        <v>511</v>
      </c>
      <c r="CE82" s="69">
        <v>2027</v>
      </c>
      <c r="CF82" s="77">
        <v>17507</v>
      </c>
      <c r="CG82" s="68">
        <v>82</v>
      </c>
      <c r="CH82" s="74">
        <v>5801</v>
      </c>
      <c r="CI82" s="74"/>
      <c r="CJ82" s="74"/>
      <c r="CK82" s="68">
        <v>20</v>
      </c>
      <c r="CL82" s="69">
        <v>141</v>
      </c>
      <c r="CM82" s="69">
        <v>1</v>
      </c>
      <c r="CN82" s="69">
        <v>140</v>
      </c>
      <c r="CO82" s="77">
        <v>1276</v>
      </c>
      <c r="CP82" s="68">
        <v>2</v>
      </c>
      <c r="CQ82" s="77">
        <v>27</v>
      </c>
      <c r="CR82" s="68">
        <v>114</v>
      </c>
      <c r="CS82" s="69">
        <v>442.5</v>
      </c>
      <c r="CT82" s="69">
        <v>53</v>
      </c>
      <c r="CU82" s="69">
        <v>389.5</v>
      </c>
      <c r="CV82" s="77">
        <v>7080</v>
      </c>
      <c r="CW82" s="68">
        <v>44</v>
      </c>
      <c r="CX82" s="69">
        <v>1068</v>
      </c>
      <c r="CY82" s="69">
        <v>12</v>
      </c>
      <c r="CZ82" s="69">
        <v>1056</v>
      </c>
      <c r="DA82" s="77">
        <v>47340</v>
      </c>
      <c r="DB82" s="68">
        <v>0</v>
      </c>
      <c r="DC82" s="69">
        <v>0</v>
      </c>
      <c r="DD82" s="69">
        <v>0</v>
      </c>
      <c r="DE82" s="69">
        <v>0</v>
      </c>
      <c r="DF82" s="77">
        <v>0</v>
      </c>
      <c r="DG82" s="68">
        <v>88</v>
      </c>
      <c r="DH82" s="69">
        <v>938</v>
      </c>
      <c r="DI82" s="93">
        <v>15</v>
      </c>
      <c r="DJ82" s="69">
        <v>923</v>
      </c>
      <c r="DK82" s="77">
        <v>18173</v>
      </c>
    </row>
    <row r="83" spans="1:115" ht="15.75" customHeight="1" x14ac:dyDescent="0.2">
      <c r="B83" s="8" t="s">
        <v>86</v>
      </c>
      <c r="C83" s="89">
        <v>6</v>
      </c>
      <c r="D83" s="90">
        <v>43.5</v>
      </c>
      <c r="E83" s="90">
        <v>10.5</v>
      </c>
      <c r="F83" s="90">
        <v>0</v>
      </c>
      <c r="G83" s="90">
        <v>10.5</v>
      </c>
      <c r="H83" s="96">
        <v>210</v>
      </c>
      <c r="I83" s="100"/>
      <c r="J83" s="101"/>
      <c r="K83" s="90">
        <v>135</v>
      </c>
      <c r="L83" s="90">
        <v>178</v>
      </c>
      <c r="M83" s="90">
        <v>0</v>
      </c>
      <c r="N83" s="90">
        <v>178</v>
      </c>
      <c r="O83" s="96">
        <v>1423</v>
      </c>
      <c r="P83" s="96"/>
      <c r="Q83" s="91"/>
      <c r="R83" s="69">
        <v>23</v>
      </c>
      <c r="S83" s="69">
        <v>27</v>
      </c>
      <c r="T83" s="69">
        <v>0</v>
      </c>
      <c r="U83" s="69">
        <v>27</v>
      </c>
      <c r="V83" s="74">
        <v>271</v>
      </c>
      <c r="W83" s="74"/>
      <c r="X83" s="109"/>
      <c r="Y83" s="68">
        <v>4</v>
      </c>
      <c r="Z83" s="69">
        <v>4</v>
      </c>
      <c r="AA83" s="69">
        <v>0</v>
      </c>
      <c r="AB83" s="69">
        <v>4</v>
      </c>
      <c r="AC83" s="77">
        <v>55</v>
      </c>
      <c r="AD83" s="68">
        <v>18</v>
      </c>
      <c r="AE83" s="69">
        <v>15</v>
      </c>
      <c r="AF83" s="69">
        <v>0</v>
      </c>
      <c r="AG83" s="69">
        <v>15</v>
      </c>
      <c r="AH83" s="77">
        <v>175</v>
      </c>
      <c r="AI83" s="68">
        <v>4</v>
      </c>
      <c r="AJ83" s="69">
        <v>4</v>
      </c>
      <c r="AK83" s="69">
        <v>0</v>
      </c>
      <c r="AL83" s="69">
        <v>4</v>
      </c>
      <c r="AM83" s="77">
        <v>50</v>
      </c>
      <c r="AN83" s="68">
        <v>50</v>
      </c>
      <c r="AO83" s="69">
        <v>91.2</v>
      </c>
      <c r="AP83" s="69">
        <v>0</v>
      </c>
      <c r="AQ83" s="69">
        <v>91.200000002980232</v>
      </c>
      <c r="AR83" s="74">
        <v>1662</v>
      </c>
      <c r="AS83" s="74"/>
      <c r="AT83" s="74"/>
      <c r="AU83" s="68">
        <v>60</v>
      </c>
      <c r="AV83" s="69">
        <v>971</v>
      </c>
      <c r="AW83" s="69">
        <v>20</v>
      </c>
      <c r="AX83" s="69">
        <v>951</v>
      </c>
      <c r="AY83" s="77">
        <v>26195</v>
      </c>
      <c r="AZ83" s="68">
        <v>4</v>
      </c>
      <c r="BA83" s="69">
        <v>5</v>
      </c>
      <c r="BB83" s="69">
        <v>1</v>
      </c>
      <c r="BC83" s="69">
        <v>4</v>
      </c>
      <c r="BD83" s="77">
        <v>55</v>
      </c>
      <c r="BE83" s="68">
        <v>4</v>
      </c>
      <c r="BF83" s="69">
        <v>8</v>
      </c>
      <c r="BG83" s="69">
        <v>0</v>
      </c>
      <c r="BH83" s="69">
        <v>8</v>
      </c>
      <c r="BI83" s="74">
        <v>190</v>
      </c>
      <c r="BJ83" s="68">
        <v>19</v>
      </c>
      <c r="BK83" s="74">
        <v>250</v>
      </c>
      <c r="BL83" s="74">
        <v>7</v>
      </c>
      <c r="BM83" s="74">
        <v>243</v>
      </c>
      <c r="BN83" s="77">
        <v>4979</v>
      </c>
      <c r="BO83" s="74">
        <v>184</v>
      </c>
      <c r="BP83" s="69">
        <v>2354</v>
      </c>
      <c r="BQ83" s="69">
        <v>62.5</v>
      </c>
      <c r="BR83" s="69">
        <v>2291.5</v>
      </c>
      <c r="BS83" s="77">
        <v>44899</v>
      </c>
      <c r="BT83" s="68">
        <v>55</v>
      </c>
      <c r="BU83" s="77">
        <v>411</v>
      </c>
      <c r="BV83" s="68">
        <v>2</v>
      </c>
      <c r="BW83" s="77">
        <v>10</v>
      </c>
      <c r="BX83" s="69">
        <v>131</v>
      </c>
      <c r="BY83" s="74">
        <v>792</v>
      </c>
      <c r="BZ83" s="74"/>
      <c r="CA83" s="74"/>
      <c r="CB83" s="68">
        <v>19</v>
      </c>
      <c r="CC83" s="69">
        <v>69.5</v>
      </c>
      <c r="CD83" s="69">
        <v>0</v>
      </c>
      <c r="CE83" s="69">
        <v>69.5</v>
      </c>
      <c r="CF83" s="77">
        <v>612</v>
      </c>
      <c r="CG83" s="68">
        <v>64</v>
      </c>
      <c r="CH83" s="74">
        <v>512</v>
      </c>
      <c r="CI83" s="74"/>
      <c r="CJ83" s="74"/>
      <c r="CK83" s="68">
        <v>73</v>
      </c>
      <c r="CL83" s="69">
        <v>346.3</v>
      </c>
      <c r="CM83" s="69">
        <v>5</v>
      </c>
      <c r="CN83" s="69">
        <v>341.30000001192093</v>
      </c>
      <c r="CO83" s="77">
        <v>11648</v>
      </c>
      <c r="CP83" s="68">
        <v>1</v>
      </c>
      <c r="CQ83" s="77">
        <v>20</v>
      </c>
      <c r="CR83" s="68">
        <v>28</v>
      </c>
      <c r="CS83" s="69">
        <v>49.5</v>
      </c>
      <c r="CT83" s="69">
        <v>0</v>
      </c>
      <c r="CU83" s="69">
        <v>49.5</v>
      </c>
      <c r="CV83" s="77">
        <v>388</v>
      </c>
      <c r="CW83" s="68">
        <v>79</v>
      </c>
      <c r="CX83" s="69">
        <v>1918</v>
      </c>
      <c r="CY83" s="69">
        <v>65</v>
      </c>
      <c r="CZ83" s="69">
        <v>1853</v>
      </c>
      <c r="DA83" s="77">
        <v>39463</v>
      </c>
      <c r="DB83" s="68">
        <v>52</v>
      </c>
      <c r="DC83" s="69">
        <v>1500</v>
      </c>
      <c r="DD83" s="69">
        <v>89</v>
      </c>
      <c r="DE83" s="69">
        <v>1411</v>
      </c>
      <c r="DF83" s="77">
        <v>26537</v>
      </c>
      <c r="DG83" s="68">
        <v>37</v>
      </c>
      <c r="DH83" s="69">
        <v>38</v>
      </c>
      <c r="DI83" s="93">
        <v>0</v>
      </c>
      <c r="DJ83" s="69">
        <v>38</v>
      </c>
      <c r="DK83" s="77">
        <v>440</v>
      </c>
    </row>
    <row r="84" spans="1:115" ht="15.75" customHeight="1" x14ac:dyDescent="0.2">
      <c r="B84" s="8" t="s">
        <v>87</v>
      </c>
      <c r="C84" s="89">
        <v>28</v>
      </c>
      <c r="D84" s="90">
        <v>208</v>
      </c>
      <c r="E84" s="90">
        <v>158</v>
      </c>
      <c r="F84" s="90">
        <v>0</v>
      </c>
      <c r="G84" s="90">
        <v>158</v>
      </c>
      <c r="H84" s="96">
        <v>2225</v>
      </c>
      <c r="I84" s="100"/>
      <c r="J84" s="101"/>
      <c r="K84" s="90">
        <v>138</v>
      </c>
      <c r="L84" s="90">
        <v>333</v>
      </c>
      <c r="M84" s="90">
        <v>0</v>
      </c>
      <c r="N84" s="90">
        <v>333</v>
      </c>
      <c r="O84" s="96">
        <v>3432</v>
      </c>
      <c r="P84" s="96"/>
      <c r="Q84" s="91"/>
      <c r="R84" s="69">
        <v>61</v>
      </c>
      <c r="S84" s="69">
        <v>80</v>
      </c>
      <c r="T84" s="69">
        <v>0</v>
      </c>
      <c r="U84" s="69">
        <v>80</v>
      </c>
      <c r="V84" s="74">
        <v>1150</v>
      </c>
      <c r="W84" s="74"/>
      <c r="X84" s="109"/>
      <c r="Y84" s="68">
        <v>53</v>
      </c>
      <c r="Z84" s="69">
        <v>87</v>
      </c>
      <c r="AA84" s="69">
        <v>8</v>
      </c>
      <c r="AB84" s="69">
        <v>79</v>
      </c>
      <c r="AC84" s="77">
        <v>1055</v>
      </c>
      <c r="AD84" s="68">
        <v>62</v>
      </c>
      <c r="AE84" s="69">
        <v>75</v>
      </c>
      <c r="AF84" s="69">
        <v>0</v>
      </c>
      <c r="AG84" s="69">
        <v>75</v>
      </c>
      <c r="AH84" s="77">
        <v>1089</v>
      </c>
      <c r="AI84" s="68">
        <v>35</v>
      </c>
      <c r="AJ84" s="69">
        <v>36</v>
      </c>
      <c r="AK84" s="69">
        <v>0</v>
      </c>
      <c r="AL84" s="69">
        <v>36</v>
      </c>
      <c r="AM84" s="77">
        <v>649</v>
      </c>
      <c r="AN84" s="68">
        <v>144</v>
      </c>
      <c r="AO84" s="69">
        <v>469</v>
      </c>
      <c r="AP84" s="69">
        <v>20</v>
      </c>
      <c r="AQ84" s="69">
        <v>449</v>
      </c>
      <c r="AR84" s="74">
        <v>5257</v>
      </c>
      <c r="AS84" s="74"/>
      <c r="AT84" s="74"/>
      <c r="AU84" s="68">
        <v>59</v>
      </c>
      <c r="AV84" s="69">
        <v>72.5</v>
      </c>
      <c r="AW84" s="69">
        <v>0</v>
      </c>
      <c r="AX84" s="69">
        <v>72.5</v>
      </c>
      <c r="AY84" s="77">
        <v>1196</v>
      </c>
      <c r="AZ84" s="68">
        <v>40</v>
      </c>
      <c r="BA84" s="69">
        <v>42</v>
      </c>
      <c r="BB84" s="69">
        <v>1</v>
      </c>
      <c r="BC84" s="69">
        <v>41</v>
      </c>
      <c r="BD84" s="77">
        <v>974</v>
      </c>
      <c r="BE84" s="68">
        <v>51</v>
      </c>
      <c r="BF84" s="69">
        <v>226</v>
      </c>
      <c r="BG84" s="69">
        <v>0</v>
      </c>
      <c r="BH84" s="69">
        <v>226</v>
      </c>
      <c r="BI84" s="74">
        <v>1707</v>
      </c>
      <c r="BJ84" s="68">
        <v>85</v>
      </c>
      <c r="BK84" s="74">
        <v>508</v>
      </c>
      <c r="BL84" s="74">
        <v>35</v>
      </c>
      <c r="BM84" s="74">
        <v>473</v>
      </c>
      <c r="BN84" s="77">
        <v>3747</v>
      </c>
      <c r="BO84" s="74">
        <v>234</v>
      </c>
      <c r="BP84" s="69">
        <v>1128</v>
      </c>
      <c r="BQ84" s="69">
        <v>0</v>
      </c>
      <c r="BR84" s="69">
        <v>1128</v>
      </c>
      <c r="BS84" s="77">
        <v>44236</v>
      </c>
      <c r="BT84" s="68">
        <v>19</v>
      </c>
      <c r="BU84" s="77">
        <v>378</v>
      </c>
      <c r="BV84" s="68">
        <v>1</v>
      </c>
      <c r="BW84" s="77">
        <v>25</v>
      </c>
      <c r="BX84" s="69">
        <v>173</v>
      </c>
      <c r="BY84" s="74">
        <v>4264</v>
      </c>
      <c r="BZ84" s="74"/>
      <c r="CA84" s="74"/>
      <c r="CB84" s="68">
        <v>6</v>
      </c>
      <c r="CC84" s="69">
        <v>12</v>
      </c>
      <c r="CD84" s="69">
        <v>0</v>
      </c>
      <c r="CE84" s="69">
        <v>12</v>
      </c>
      <c r="CF84" s="77">
        <v>175</v>
      </c>
      <c r="CG84" s="68">
        <v>58</v>
      </c>
      <c r="CH84" s="74">
        <v>3032</v>
      </c>
      <c r="CI84" s="74"/>
      <c r="CJ84" s="74"/>
      <c r="CK84" s="68">
        <v>59</v>
      </c>
      <c r="CL84" s="69">
        <v>96</v>
      </c>
      <c r="CM84" s="69">
        <v>0</v>
      </c>
      <c r="CN84" s="69">
        <v>96</v>
      </c>
      <c r="CO84" s="77">
        <v>1907</v>
      </c>
      <c r="CP84" s="68">
        <v>0</v>
      </c>
      <c r="CQ84" s="77">
        <v>0</v>
      </c>
      <c r="CR84" s="68">
        <v>33</v>
      </c>
      <c r="CS84" s="69">
        <v>60</v>
      </c>
      <c r="CT84" s="69">
        <v>0</v>
      </c>
      <c r="CU84" s="69">
        <v>60</v>
      </c>
      <c r="CV84" s="77">
        <v>686</v>
      </c>
      <c r="CW84" s="68">
        <v>9</v>
      </c>
      <c r="CX84" s="69">
        <v>49</v>
      </c>
      <c r="CY84" s="69">
        <v>0</v>
      </c>
      <c r="CZ84" s="69">
        <v>49</v>
      </c>
      <c r="DA84" s="77">
        <v>1460</v>
      </c>
      <c r="DB84" s="68">
        <v>0</v>
      </c>
      <c r="DC84" s="69">
        <v>0</v>
      </c>
      <c r="DD84" s="69">
        <v>0</v>
      </c>
      <c r="DE84" s="69">
        <v>0</v>
      </c>
      <c r="DF84" s="77">
        <v>0</v>
      </c>
      <c r="DG84" s="68">
        <v>32</v>
      </c>
      <c r="DH84" s="69">
        <v>31.5</v>
      </c>
      <c r="DI84" s="93">
        <v>0</v>
      </c>
      <c r="DJ84" s="69">
        <v>31.5</v>
      </c>
      <c r="DK84" s="77">
        <v>953</v>
      </c>
    </row>
    <row r="85" spans="1:115" ht="15.75" customHeight="1" x14ac:dyDescent="0.2">
      <c r="A85" s="1" t="s">
        <v>88</v>
      </c>
      <c r="B85" s="34" t="s">
        <v>12</v>
      </c>
      <c r="C85" s="80">
        <v>122</v>
      </c>
      <c r="D85" s="80">
        <v>361.23</v>
      </c>
      <c r="E85" s="80">
        <v>98.8</v>
      </c>
      <c r="F85" s="80">
        <v>39</v>
      </c>
      <c r="G85" s="80">
        <v>59.80000001937151</v>
      </c>
      <c r="H85" s="92">
        <v>759</v>
      </c>
      <c r="I85" s="98" t="s">
        <v>392</v>
      </c>
      <c r="J85" s="99">
        <v>759</v>
      </c>
      <c r="K85" s="80">
        <v>1901</v>
      </c>
      <c r="L85" s="80">
        <v>7344.5999999999995</v>
      </c>
      <c r="M85" s="80">
        <v>1095.6000000000001</v>
      </c>
      <c r="N85" s="80">
        <v>6248.9999998882413</v>
      </c>
      <c r="O85" s="92">
        <v>54446</v>
      </c>
      <c r="P85" s="98" t="s">
        <v>392</v>
      </c>
      <c r="Q85" s="81">
        <v>54446</v>
      </c>
      <c r="R85" s="80">
        <v>620</v>
      </c>
      <c r="S85" s="80">
        <v>861.89999999999986</v>
      </c>
      <c r="T85" s="80">
        <v>58.2</v>
      </c>
      <c r="U85" s="80">
        <v>803.70000010728836</v>
      </c>
      <c r="V85" s="92">
        <v>8371</v>
      </c>
      <c r="W85" s="106" t="s">
        <v>392</v>
      </c>
      <c r="X85" s="108">
        <v>8371</v>
      </c>
      <c r="Y85" s="79">
        <v>1008</v>
      </c>
      <c r="Z85" s="80">
        <v>2206</v>
      </c>
      <c r="AA85" s="80">
        <v>227.4</v>
      </c>
      <c r="AB85" s="80">
        <v>1978.5999998897314</v>
      </c>
      <c r="AC85" s="81">
        <v>24642</v>
      </c>
      <c r="AD85" s="79">
        <v>370</v>
      </c>
      <c r="AE85" s="80">
        <v>1000.5</v>
      </c>
      <c r="AF85" s="80">
        <v>40.200000000000003</v>
      </c>
      <c r="AG85" s="80">
        <v>960.30000004172325</v>
      </c>
      <c r="AH85" s="81">
        <v>9352</v>
      </c>
      <c r="AI85" s="79">
        <v>74</v>
      </c>
      <c r="AJ85" s="80">
        <v>102.7</v>
      </c>
      <c r="AK85" s="80">
        <v>1.1000000000000001</v>
      </c>
      <c r="AL85" s="80">
        <v>101.6000000089407</v>
      </c>
      <c r="AM85" s="81">
        <v>961</v>
      </c>
      <c r="AN85" s="79">
        <v>1173</v>
      </c>
      <c r="AO85" s="80">
        <v>2892.2999999999997</v>
      </c>
      <c r="AP85" s="80">
        <v>248.7</v>
      </c>
      <c r="AQ85" s="80">
        <v>2643.5999999418855</v>
      </c>
      <c r="AR85" s="92">
        <v>39443</v>
      </c>
      <c r="AS85" s="106" t="s">
        <v>392</v>
      </c>
      <c r="AT85" s="92">
        <f>AR85</f>
        <v>39443</v>
      </c>
      <c r="AU85" s="79">
        <v>151</v>
      </c>
      <c r="AV85" s="80">
        <v>336.6</v>
      </c>
      <c r="AW85" s="80">
        <v>42.5</v>
      </c>
      <c r="AX85" s="80">
        <v>294.09999990463257</v>
      </c>
      <c r="AY85" s="81">
        <v>2481</v>
      </c>
      <c r="AZ85" s="79">
        <v>816</v>
      </c>
      <c r="BA85" s="80">
        <v>1852.7999999999997</v>
      </c>
      <c r="BB85" s="80">
        <v>189.1</v>
      </c>
      <c r="BC85" s="80">
        <v>1663.7000000551343</v>
      </c>
      <c r="BD85" s="81">
        <v>22183</v>
      </c>
      <c r="BE85" s="79">
        <v>816</v>
      </c>
      <c r="BF85" s="80">
        <v>2336.7499999776483</v>
      </c>
      <c r="BG85" s="80">
        <v>153.90000001341105</v>
      </c>
      <c r="BH85" s="80">
        <v>2182.8499999120831</v>
      </c>
      <c r="BI85" s="92">
        <v>21382</v>
      </c>
      <c r="BJ85" s="79">
        <v>391</v>
      </c>
      <c r="BK85" s="92">
        <v>783.30000007152557</v>
      </c>
      <c r="BL85" s="92">
        <v>29.000000007450581</v>
      </c>
      <c r="BM85" s="92">
        <v>754.30000004172325</v>
      </c>
      <c r="BN85" s="81">
        <v>13986</v>
      </c>
      <c r="BO85" s="92">
        <v>1322</v>
      </c>
      <c r="BP85" s="80">
        <v>4430.8000002205372</v>
      </c>
      <c r="BQ85" s="80">
        <v>323.00000007450581</v>
      </c>
      <c r="BR85" s="80">
        <v>4107.8000001236796</v>
      </c>
      <c r="BS85" s="81">
        <v>49759</v>
      </c>
      <c r="BT85" s="79">
        <v>286</v>
      </c>
      <c r="BU85" s="81">
        <v>7530</v>
      </c>
      <c r="BV85" s="79">
        <v>323</v>
      </c>
      <c r="BW85" s="81">
        <v>5651</v>
      </c>
      <c r="BX85" s="80">
        <v>1941</v>
      </c>
      <c r="BY85" s="92">
        <v>47015</v>
      </c>
      <c r="BZ85" s="118">
        <v>0</v>
      </c>
      <c r="CA85" s="92">
        <f>BY85</f>
        <v>47015</v>
      </c>
      <c r="CB85" s="79">
        <v>419</v>
      </c>
      <c r="CC85" s="80">
        <v>1100.4000000000001</v>
      </c>
      <c r="CD85" s="80">
        <v>217.6</v>
      </c>
      <c r="CE85" s="80">
        <v>882.80000005662441</v>
      </c>
      <c r="CF85" s="81">
        <v>7007</v>
      </c>
      <c r="CG85" s="79">
        <v>1753</v>
      </c>
      <c r="CH85" s="92">
        <v>156543</v>
      </c>
      <c r="CI85" s="49">
        <v>0</v>
      </c>
      <c r="CJ85" s="92">
        <f>CH85</f>
        <v>156543</v>
      </c>
      <c r="CK85" s="79">
        <v>2019</v>
      </c>
      <c r="CL85" s="80">
        <v>5404.9500000000007</v>
      </c>
      <c r="CM85" s="80">
        <v>351.99999999999994</v>
      </c>
      <c r="CN85" s="80">
        <v>5052.950000025332</v>
      </c>
      <c r="CO85" s="81">
        <v>85430</v>
      </c>
      <c r="CP85" s="79">
        <v>794</v>
      </c>
      <c r="CQ85" s="81">
        <v>71177</v>
      </c>
      <c r="CR85" s="79">
        <v>459</v>
      </c>
      <c r="CS85" s="80">
        <v>694.89999999850988</v>
      </c>
      <c r="CT85" s="80">
        <v>26.100000001490116</v>
      </c>
      <c r="CU85" s="80">
        <v>668.80000000447035</v>
      </c>
      <c r="CV85" s="81">
        <v>6634</v>
      </c>
      <c r="CW85" s="79">
        <v>114</v>
      </c>
      <c r="CX85" s="80">
        <v>202.3</v>
      </c>
      <c r="CY85" s="80">
        <v>28.700000000000003</v>
      </c>
      <c r="CZ85" s="80">
        <v>173.59999999403954</v>
      </c>
      <c r="DA85" s="81">
        <v>2498</v>
      </c>
      <c r="DB85" s="79">
        <v>1</v>
      </c>
      <c r="DC85" s="80">
        <v>1</v>
      </c>
      <c r="DD85" s="80">
        <v>0</v>
      </c>
      <c r="DE85" s="80">
        <v>1</v>
      </c>
      <c r="DF85" s="81">
        <v>20</v>
      </c>
      <c r="DG85" s="79">
        <v>1072</v>
      </c>
      <c r="DH85" s="80">
        <v>1417.9499999999998</v>
      </c>
      <c r="DI85" s="80">
        <v>60.299999763071355</v>
      </c>
      <c r="DJ85" s="80">
        <v>1357.6500002369285</v>
      </c>
      <c r="DK85" s="81">
        <v>51887</v>
      </c>
    </row>
    <row r="86" spans="1:115" ht="15.75" customHeight="1" x14ac:dyDescent="0.2">
      <c r="B86" s="8" t="s">
        <v>89</v>
      </c>
      <c r="C86" s="89">
        <v>0</v>
      </c>
      <c r="D86" s="90">
        <v>0</v>
      </c>
      <c r="E86" s="90">
        <v>0</v>
      </c>
      <c r="F86" s="90">
        <v>0</v>
      </c>
      <c r="G86" s="90">
        <v>0</v>
      </c>
      <c r="H86" s="96">
        <v>0</v>
      </c>
      <c r="I86" s="100"/>
      <c r="J86" s="101"/>
      <c r="K86" s="90">
        <v>59</v>
      </c>
      <c r="L86" s="90">
        <v>55.3</v>
      </c>
      <c r="M86" s="90">
        <v>4.9000000000000004</v>
      </c>
      <c r="N86" s="90">
        <v>50.400000035762787</v>
      </c>
      <c r="O86" s="96">
        <v>519</v>
      </c>
      <c r="P86" s="96"/>
      <c r="Q86" s="91"/>
      <c r="R86" s="69">
        <v>39</v>
      </c>
      <c r="S86" s="69">
        <v>30.3</v>
      </c>
      <c r="T86" s="69">
        <v>0</v>
      </c>
      <c r="U86" s="69">
        <v>30.300000071525574</v>
      </c>
      <c r="V86" s="74">
        <v>492</v>
      </c>
      <c r="W86" s="74"/>
      <c r="X86" s="109"/>
      <c r="Y86" s="68">
        <v>27</v>
      </c>
      <c r="Z86" s="69">
        <v>54.7</v>
      </c>
      <c r="AA86" s="69">
        <v>2.5</v>
      </c>
      <c r="AB86" s="69">
        <v>52.200000025331974</v>
      </c>
      <c r="AC86" s="77">
        <v>532</v>
      </c>
      <c r="AD86" s="68">
        <v>15</v>
      </c>
      <c r="AE86" s="69">
        <v>13</v>
      </c>
      <c r="AF86" s="69">
        <v>0.5</v>
      </c>
      <c r="AG86" s="69">
        <v>12.5</v>
      </c>
      <c r="AH86" s="77">
        <v>136</v>
      </c>
      <c r="AI86" s="68">
        <v>0</v>
      </c>
      <c r="AJ86" s="69">
        <v>0</v>
      </c>
      <c r="AK86" s="69">
        <v>0</v>
      </c>
      <c r="AL86" s="69">
        <v>0</v>
      </c>
      <c r="AM86" s="77">
        <v>0</v>
      </c>
      <c r="AN86" s="68">
        <v>40</v>
      </c>
      <c r="AO86" s="69">
        <v>51.05</v>
      </c>
      <c r="AP86" s="69">
        <v>2.4</v>
      </c>
      <c r="AQ86" s="69">
        <v>48.650000035762787</v>
      </c>
      <c r="AR86" s="74">
        <v>838</v>
      </c>
      <c r="AS86" s="74"/>
      <c r="AT86" s="74"/>
      <c r="AU86" s="68">
        <v>3</v>
      </c>
      <c r="AV86" s="69">
        <v>2</v>
      </c>
      <c r="AW86" s="69">
        <v>0</v>
      </c>
      <c r="AX86" s="69">
        <v>2</v>
      </c>
      <c r="AY86" s="77">
        <v>27</v>
      </c>
      <c r="AZ86" s="68">
        <v>46</v>
      </c>
      <c r="BA86" s="69">
        <v>109.7</v>
      </c>
      <c r="BB86" s="69">
        <v>2.9</v>
      </c>
      <c r="BC86" s="69">
        <v>106.80000001192093</v>
      </c>
      <c r="BD86" s="77">
        <v>1008</v>
      </c>
      <c r="BE86" s="68">
        <v>37</v>
      </c>
      <c r="BF86" s="69">
        <v>60.5</v>
      </c>
      <c r="BG86" s="69">
        <v>0</v>
      </c>
      <c r="BH86" s="69">
        <v>60.5</v>
      </c>
      <c r="BI86" s="74">
        <v>815</v>
      </c>
      <c r="BJ86" s="68">
        <v>0</v>
      </c>
      <c r="BK86" s="74">
        <v>0</v>
      </c>
      <c r="BL86" s="74">
        <v>0</v>
      </c>
      <c r="BM86" s="74">
        <v>0</v>
      </c>
      <c r="BN86" s="77">
        <v>0</v>
      </c>
      <c r="BO86" s="74">
        <v>45</v>
      </c>
      <c r="BP86" s="69">
        <v>142.1000000834465</v>
      </c>
      <c r="BQ86" s="69">
        <v>2.2000000476837158</v>
      </c>
      <c r="BR86" s="69">
        <v>139.90000009536743</v>
      </c>
      <c r="BS86" s="77">
        <v>1236</v>
      </c>
      <c r="BT86" s="68">
        <v>9</v>
      </c>
      <c r="BU86" s="77">
        <v>59</v>
      </c>
      <c r="BV86" s="68">
        <v>15</v>
      </c>
      <c r="BW86" s="77">
        <v>90</v>
      </c>
      <c r="BX86" s="69">
        <v>56</v>
      </c>
      <c r="BY86" s="74">
        <v>845</v>
      </c>
      <c r="BZ86" s="74"/>
      <c r="CA86" s="74"/>
      <c r="CB86" s="68">
        <v>9</v>
      </c>
      <c r="CC86" s="69">
        <v>6.1</v>
      </c>
      <c r="CD86" s="69">
        <v>0</v>
      </c>
      <c r="CE86" s="69">
        <v>6.1000000238418579</v>
      </c>
      <c r="CF86" s="77">
        <v>80</v>
      </c>
      <c r="CG86" s="68">
        <v>83</v>
      </c>
      <c r="CH86" s="74">
        <v>11281</v>
      </c>
      <c r="CI86" s="74"/>
      <c r="CJ86" s="74"/>
      <c r="CK86" s="68">
        <v>73</v>
      </c>
      <c r="CL86" s="69">
        <v>152.9</v>
      </c>
      <c r="CM86" s="69">
        <v>1.1000000000000001</v>
      </c>
      <c r="CN86" s="69">
        <v>151.80000016093254</v>
      </c>
      <c r="CO86" s="77">
        <v>2568</v>
      </c>
      <c r="CP86" s="68">
        <v>25</v>
      </c>
      <c r="CQ86" s="77">
        <v>1878</v>
      </c>
      <c r="CR86" s="68">
        <v>35</v>
      </c>
      <c r="CS86" s="69">
        <v>35.100000023841858</v>
      </c>
      <c r="CT86" s="69">
        <v>0.10000000149011612</v>
      </c>
      <c r="CU86" s="69">
        <v>35.000000029802322</v>
      </c>
      <c r="CV86" s="77">
        <v>331</v>
      </c>
      <c r="CW86" s="68">
        <v>7</v>
      </c>
      <c r="CX86" s="69">
        <v>10.3</v>
      </c>
      <c r="CY86" s="69">
        <v>1.6</v>
      </c>
      <c r="CZ86" s="69">
        <v>8.699999988079071</v>
      </c>
      <c r="DA86" s="77">
        <v>162</v>
      </c>
      <c r="DB86" s="68">
        <v>0</v>
      </c>
      <c r="DC86" s="69">
        <v>0</v>
      </c>
      <c r="DD86" s="69">
        <v>0</v>
      </c>
      <c r="DE86" s="69">
        <v>0</v>
      </c>
      <c r="DF86" s="77">
        <v>0</v>
      </c>
      <c r="DG86" s="68">
        <v>56</v>
      </c>
      <c r="DH86" s="69">
        <v>43.5</v>
      </c>
      <c r="DI86" s="93">
        <v>0.19999995827674866</v>
      </c>
      <c r="DJ86" s="69">
        <v>43.300000041723251</v>
      </c>
      <c r="DK86" s="77">
        <v>798</v>
      </c>
    </row>
    <row r="87" spans="1:115" ht="15.75" customHeight="1" x14ac:dyDescent="0.2">
      <c r="B87" s="8" t="s">
        <v>90</v>
      </c>
      <c r="C87" s="89">
        <v>0</v>
      </c>
      <c r="D87" s="90">
        <v>0</v>
      </c>
      <c r="E87" s="90">
        <v>0</v>
      </c>
      <c r="F87" s="90">
        <v>0</v>
      </c>
      <c r="G87" s="90">
        <v>0</v>
      </c>
      <c r="H87" s="96">
        <v>0</v>
      </c>
      <c r="I87" s="100"/>
      <c r="J87" s="101"/>
      <c r="K87" s="90">
        <v>174</v>
      </c>
      <c r="L87" s="90">
        <v>206</v>
      </c>
      <c r="M87" s="90">
        <v>1.5</v>
      </c>
      <c r="N87" s="90">
        <v>204.5</v>
      </c>
      <c r="O87" s="96">
        <v>2151</v>
      </c>
      <c r="P87" s="96"/>
      <c r="Q87" s="91"/>
      <c r="R87" s="69">
        <v>68</v>
      </c>
      <c r="S87" s="69">
        <v>37</v>
      </c>
      <c r="T87" s="69">
        <v>0</v>
      </c>
      <c r="U87" s="69">
        <v>37</v>
      </c>
      <c r="V87" s="74">
        <v>433</v>
      </c>
      <c r="W87" s="74"/>
      <c r="X87" s="109"/>
      <c r="Y87" s="68">
        <v>65</v>
      </c>
      <c r="Z87" s="69">
        <v>56</v>
      </c>
      <c r="AA87" s="69">
        <v>0</v>
      </c>
      <c r="AB87" s="69">
        <v>56</v>
      </c>
      <c r="AC87" s="77">
        <v>454</v>
      </c>
      <c r="AD87" s="68">
        <v>56</v>
      </c>
      <c r="AE87" s="69">
        <v>28.5</v>
      </c>
      <c r="AF87" s="69">
        <v>0</v>
      </c>
      <c r="AG87" s="69">
        <v>28.5</v>
      </c>
      <c r="AH87" s="77">
        <v>294</v>
      </c>
      <c r="AI87" s="68">
        <v>2</v>
      </c>
      <c r="AJ87" s="69">
        <v>1</v>
      </c>
      <c r="AK87" s="69">
        <v>0</v>
      </c>
      <c r="AL87" s="69">
        <v>1</v>
      </c>
      <c r="AM87" s="77">
        <v>6</v>
      </c>
      <c r="AN87" s="68">
        <v>89</v>
      </c>
      <c r="AO87" s="69">
        <v>71.5</v>
      </c>
      <c r="AP87" s="69">
        <v>0.1</v>
      </c>
      <c r="AQ87" s="69">
        <v>71.400000005960464</v>
      </c>
      <c r="AR87" s="74">
        <v>1130</v>
      </c>
      <c r="AS87" s="74"/>
      <c r="AT87" s="74"/>
      <c r="AU87" s="68">
        <v>2</v>
      </c>
      <c r="AV87" s="69">
        <v>1</v>
      </c>
      <c r="AW87" s="69">
        <v>0</v>
      </c>
      <c r="AX87" s="69">
        <v>1</v>
      </c>
      <c r="AY87" s="77">
        <v>9</v>
      </c>
      <c r="AZ87" s="68">
        <v>44</v>
      </c>
      <c r="BA87" s="69">
        <v>39</v>
      </c>
      <c r="BB87" s="69">
        <v>0</v>
      </c>
      <c r="BC87" s="69">
        <v>39</v>
      </c>
      <c r="BD87" s="77">
        <v>348</v>
      </c>
      <c r="BE87" s="68">
        <v>52</v>
      </c>
      <c r="BF87" s="69">
        <v>265.5</v>
      </c>
      <c r="BG87" s="69">
        <v>12</v>
      </c>
      <c r="BH87" s="69">
        <v>253.5</v>
      </c>
      <c r="BI87" s="74">
        <v>1323</v>
      </c>
      <c r="BJ87" s="68">
        <v>13</v>
      </c>
      <c r="BK87" s="74">
        <v>31.5</v>
      </c>
      <c r="BL87" s="74">
        <v>0</v>
      </c>
      <c r="BM87" s="74">
        <v>31.5</v>
      </c>
      <c r="BN87" s="77">
        <v>313</v>
      </c>
      <c r="BO87" s="74">
        <v>71</v>
      </c>
      <c r="BP87" s="69">
        <v>55.5</v>
      </c>
      <c r="BQ87" s="69">
        <v>0</v>
      </c>
      <c r="BR87" s="69">
        <v>55.5</v>
      </c>
      <c r="BS87" s="77">
        <v>872</v>
      </c>
      <c r="BT87" s="68">
        <v>1</v>
      </c>
      <c r="BU87" s="77">
        <v>3</v>
      </c>
      <c r="BV87" s="68">
        <v>3</v>
      </c>
      <c r="BW87" s="77">
        <v>13</v>
      </c>
      <c r="BX87" s="69">
        <v>164</v>
      </c>
      <c r="BY87" s="74">
        <v>908</v>
      </c>
      <c r="BZ87" s="74"/>
      <c r="CA87" s="74"/>
      <c r="CB87" s="68">
        <v>38</v>
      </c>
      <c r="CC87" s="69">
        <v>55</v>
      </c>
      <c r="CD87" s="69">
        <v>6</v>
      </c>
      <c r="CE87" s="69">
        <v>49</v>
      </c>
      <c r="CF87" s="77">
        <v>378</v>
      </c>
      <c r="CG87" s="68">
        <v>161</v>
      </c>
      <c r="CH87" s="74">
        <v>8752</v>
      </c>
      <c r="CI87" s="74"/>
      <c r="CJ87" s="74"/>
      <c r="CK87" s="68">
        <v>154</v>
      </c>
      <c r="CL87" s="69">
        <v>230</v>
      </c>
      <c r="CM87" s="69">
        <v>5.0999999999999996</v>
      </c>
      <c r="CN87" s="69">
        <v>224.89999997615814</v>
      </c>
      <c r="CO87" s="77">
        <v>3196</v>
      </c>
      <c r="CP87" s="68">
        <v>57</v>
      </c>
      <c r="CQ87" s="77">
        <v>3006</v>
      </c>
      <c r="CR87" s="68">
        <v>67</v>
      </c>
      <c r="CS87" s="69">
        <v>36.5</v>
      </c>
      <c r="CT87" s="69">
        <v>0</v>
      </c>
      <c r="CU87" s="69">
        <v>36.5</v>
      </c>
      <c r="CV87" s="77">
        <v>485</v>
      </c>
      <c r="CW87" s="68">
        <v>13</v>
      </c>
      <c r="CX87" s="69">
        <v>7.5</v>
      </c>
      <c r="CY87" s="69">
        <v>0</v>
      </c>
      <c r="CZ87" s="69">
        <v>7.5</v>
      </c>
      <c r="DA87" s="77">
        <v>64</v>
      </c>
      <c r="DB87" s="68">
        <v>0</v>
      </c>
      <c r="DC87" s="69">
        <v>0</v>
      </c>
      <c r="DD87" s="69">
        <v>0</v>
      </c>
      <c r="DE87" s="69">
        <v>0</v>
      </c>
      <c r="DF87" s="77">
        <v>0</v>
      </c>
      <c r="DG87" s="68">
        <v>47</v>
      </c>
      <c r="DH87" s="69">
        <v>75</v>
      </c>
      <c r="DI87" s="93">
        <v>0</v>
      </c>
      <c r="DJ87" s="69">
        <v>75</v>
      </c>
      <c r="DK87" s="77">
        <v>4101</v>
      </c>
    </row>
    <row r="88" spans="1:115" ht="15.75" customHeight="1" x14ac:dyDescent="0.2">
      <c r="B88" s="8" t="s">
        <v>91</v>
      </c>
      <c r="C88" s="89">
        <v>3</v>
      </c>
      <c r="D88" s="90">
        <v>0.7</v>
      </c>
      <c r="E88" s="90">
        <v>0.7</v>
      </c>
      <c r="F88" s="90">
        <v>0</v>
      </c>
      <c r="G88" s="90">
        <v>0.70000000298023224</v>
      </c>
      <c r="H88" s="96">
        <v>10</v>
      </c>
      <c r="I88" s="100"/>
      <c r="J88" s="101"/>
      <c r="K88" s="90">
        <v>95</v>
      </c>
      <c r="L88" s="90">
        <v>181.5</v>
      </c>
      <c r="M88" s="90">
        <v>10</v>
      </c>
      <c r="N88" s="90">
        <v>171.5</v>
      </c>
      <c r="O88" s="96">
        <v>2054</v>
      </c>
      <c r="P88" s="96"/>
      <c r="Q88" s="91"/>
      <c r="R88" s="69">
        <v>11</v>
      </c>
      <c r="S88" s="69">
        <v>14</v>
      </c>
      <c r="T88" s="69">
        <v>0</v>
      </c>
      <c r="U88" s="69">
        <v>14</v>
      </c>
      <c r="V88" s="74">
        <v>198</v>
      </c>
      <c r="W88" s="74"/>
      <c r="X88" s="109"/>
      <c r="Y88" s="68">
        <v>45</v>
      </c>
      <c r="Z88" s="69">
        <v>51.5</v>
      </c>
      <c r="AA88" s="69">
        <v>0.5</v>
      </c>
      <c r="AB88" s="69">
        <v>51</v>
      </c>
      <c r="AC88" s="77">
        <v>580</v>
      </c>
      <c r="AD88" s="68">
        <v>8</v>
      </c>
      <c r="AE88" s="69">
        <v>9</v>
      </c>
      <c r="AF88" s="69">
        <v>0</v>
      </c>
      <c r="AG88" s="69">
        <v>9</v>
      </c>
      <c r="AH88" s="77">
        <v>92</v>
      </c>
      <c r="AI88" s="68">
        <v>2</v>
      </c>
      <c r="AJ88" s="69">
        <v>2</v>
      </c>
      <c r="AK88" s="69">
        <v>0</v>
      </c>
      <c r="AL88" s="69">
        <v>2</v>
      </c>
      <c r="AM88" s="77">
        <v>22</v>
      </c>
      <c r="AN88" s="68">
        <v>41</v>
      </c>
      <c r="AO88" s="69">
        <v>45</v>
      </c>
      <c r="AP88" s="69">
        <v>0.5</v>
      </c>
      <c r="AQ88" s="69">
        <v>44.5</v>
      </c>
      <c r="AR88" s="74">
        <v>605</v>
      </c>
      <c r="AS88" s="74"/>
      <c r="AT88" s="74"/>
      <c r="AU88" s="68">
        <v>5</v>
      </c>
      <c r="AV88" s="69">
        <v>4.5</v>
      </c>
      <c r="AW88" s="69">
        <v>0</v>
      </c>
      <c r="AX88" s="69">
        <v>4.5</v>
      </c>
      <c r="AY88" s="77">
        <v>51</v>
      </c>
      <c r="AZ88" s="68">
        <v>46</v>
      </c>
      <c r="BA88" s="69">
        <v>61.5</v>
      </c>
      <c r="BB88" s="69">
        <v>0.5</v>
      </c>
      <c r="BC88" s="69">
        <v>61</v>
      </c>
      <c r="BD88" s="77">
        <v>829</v>
      </c>
      <c r="BE88" s="68">
        <v>8</v>
      </c>
      <c r="BF88" s="69">
        <v>28.5</v>
      </c>
      <c r="BG88" s="69">
        <v>2</v>
      </c>
      <c r="BH88" s="69">
        <v>26.5</v>
      </c>
      <c r="BI88" s="74">
        <v>212</v>
      </c>
      <c r="BJ88" s="68">
        <v>11</v>
      </c>
      <c r="BK88" s="74">
        <v>7</v>
      </c>
      <c r="BL88" s="74">
        <v>0</v>
      </c>
      <c r="BM88" s="74">
        <v>7</v>
      </c>
      <c r="BN88" s="77">
        <v>63</v>
      </c>
      <c r="BO88" s="74">
        <v>119</v>
      </c>
      <c r="BP88" s="69">
        <v>351.10000002384186</v>
      </c>
      <c r="BQ88" s="69">
        <v>49</v>
      </c>
      <c r="BR88" s="69">
        <v>302.10000002384186</v>
      </c>
      <c r="BS88" s="77">
        <v>4486</v>
      </c>
      <c r="BT88" s="68">
        <v>27</v>
      </c>
      <c r="BU88" s="77">
        <v>788</v>
      </c>
      <c r="BV88" s="68">
        <v>11</v>
      </c>
      <c r="BW88" s="77">
        <v>172</v>
      </c>
      <c r="BX88" s="69">
        <v>96</v>
      </c>
      <c r="BY88" s="74">
        <v>1891</v>
      </c>
      <c r="BZ88" s="74"/>
      <c r="CA88" s="74"/>
      <c r="CB88" s="68">
        <v>29</v>
      </c>
      <c r="CC88" s="69">
        <v>32.5</v>
      </c>
      <c r="CD88" s="69">
        <v>5.2</v>
      </c>
      <c r="CE88" s="69">
        <v>27.300000011920929</v>
      </c>
      <c r="CF88" s="77">
        <v>342</v>
      </c>
      <c r="CG88" s="68">
        <v>121</v>
      </c>
      <c r="CH88" s="74">
        <v>5658</v>
      </c>
      <c r="CI88" s="74"/>
      <c r="CJ88" s="74"/>
      <c r="CK88" s="68">
        <v>118</v>
      </c>
      <c r="CL88" s="69">
        <v>210.5</v>
      </c>
      <c r="CM88" s="69">
        <v>1.5</v>
      </c>
      <c r="CN88" s="69">
        <v>209</v>
      </c>
      <c r="CO88" s="77">
        <v>4721</v>
      </c>
      <c r="CP88" s="68">
        <v>46</v>
      </c>
      <c r="CQ88" s="77">
        <v>3992</v>
      </c>
      <c r="CR88" s="68">
        <v>40</v>
      </c>
      <c r="CS88" s="69">
        <v>28.400000005960464</v>
      </c>
      <c r="CT88" s="69">
        <v>0.5</v>
      </c>
      <c r="CU88" s="69">
        <v>27.900000005960464</v>
      </c>
      <c r="CV88" s="77">
        <v>290</v>
      </c>
      <c r="CW88" s="68">
        <v>1</v>
      </c>
      <c r="CX88" s="69">
        <v>1</v>
      </c>
      <c r="CY88" s="69">
        <v>0</v>
      </c>
      <c r="CZ88" s="69">
        <v>1</v>
      </c>
      <c r="DA88" s="77">
        <v>30</v>
      </c>
      <c r="DB88" s="68">
        <v>0</v>
      </c>
      <c r="DC88" s="69">
        <v>0</v>
      </c>
      <c r="DD88" s="69">
        <v>0</v>
      </c>
      <c r="DE88" s="69">
        <v>0</v>
      </c>
      <c r="DF88" s="77">
        <v>0</v>
      </c>
      <c r="DG88" s="68">
        <v>76</v>
      </c>
      <c r="DH88" s="69">
        <v>95.8</v>
      </c>
      <c r="DI88" s="93">
        <v>0.99999995827674582</v>
      </c>
      <c r="DJ88" s="69">
        <v>94.800000041723251</v>
      </c>
      <c r="DK88" s="77">
        <v>4078</v>
      </c>
    </row>
    <row r="89" spans="1:115" ht="15.75" customHeight="1" x14ac:dyDescent="0.2">
      <c r="B89" s="8" t="s">
        <v>92</v>
      </c>
      <c r="C89" s="89">
        <v>5</v>
      </c>
      <c r="D89" s="90">
        <v>6</v>
      </c>
      <c r="E89" s="90">
        <v>4</v>
      </c>
      <c r="F89" s="90">
        <v>1</v>
      </c>
      <c r="G89" s="90">
        <v>3</v>
      </c>
      <c r="H89" s="96">
        <v>14</v>
      </c>
      <c r="I89" s="100"/>
      <c r="J89" s="101"/>
      <c r="K89" s="90">
        <v>249</v>
      </c>
      <c r="L89" s="90">
        <v>237.2</v>
      </c>
      <c r="M89" s="90">
        <v>30.8</v>
      </c>
      <c r="N89" s="90">
        <v>206.3999999538064</v>
      </c>
      <c r="O89" s="96">
        <v>2789</v>
      </c>
      <c r="P89" s="96"/>
      <c r="Q89" s="91"/>
      <c r="R89" s="69">
        <v>153</v>
      </c>
      <c r="S89" s="69">
        <v>150.6</v>
      </c>
      <c r="T89" s="69">
        <v>14.5</v>
      </c>
      <c r="U89" s="69">
        <v>136.1000000089407</v>
      </c>
      <c r="V89" s="74">
        <v>1710</v>
      </c>
      <c r="W89" s="74"/>
      <c r="X89" s="109"/>
      <c r="Y89" s="68">
        <v>72</v>
      </c>
      <c r="Z89" s="69">
        <v>99</v>
      </c>
      <c r="AA89" s="69">
        <v>8.1999999999999993</v>
      </c>
      <c r="AB89" s="69">
        <v>90.799999952316284</v>
      </c>
      <c r="AC89" s="77">
        <v>1023</v>
      </c>
      <c r="AD89" s="68">
        <v>23</v>
      </c>
      <c r="AE89" s="69">
        <v>17</v>
      </c>
      <c r="AF89" s="69">
        <v>1.5</v>
      </c>
      <c r="AG89" s="69">
        <v>15.5</v>
      </c>
      <c r="AH89" s="77">
        <v>152</v>
      </c>
      <c r="AI89" s="68">
        <v>18</v>
      </c>
      <c r="AJ89" s="69">
        <v>14.5</v>
      </c>
      <c r="AK89" s="69">
        <v>0</v>
      </c>
      <c r="AL89" s="69">
        <v>14.5</v>
      </c>
      <c r="AM89" s="77">
        <v>158</v>
      </c>
      <c r="AN89" s="68">
        <v>86</v>
      </c>
      <c r="AO89" s="69">
        <v>127.8</v>
      </c>
      <c r="AP89" s="69">
        <v>17.5</v>
      </c>
      <c r="AQ89" s="69">
        <v>110.30000001192093</v>
      </c>
      <c r="AR89" s="74">
        <v>1835</v>
      </c>
      <c r="AS89" s="74"/>
      <c r="AT89" s="74"/>
      <c r="AU89" s="68">
        <v>17</v>
      </c>
      <c r="AV89" s="69">
        <v>21</v>
      </c>
      <c r="AW89" s="69">
        <v>7.5</v>
      </c>
      <c r="AX89" s="69">
        <v>13.5</v>
      </c>
      <c r="AY89" s="77">
        <v>161</v>
      </c>
      <c r="AZ89" s="68">
        <v>45</v>
      </c>
      <c r="BA89" s="69">
        <v>52</v>
      </c>
      <c r="BB89" s="69">
        <v>7</v>
      </c>
      <c r="BC89" s="69">
        <v>45</v>
      </c>
      <c r="BD89" s="77">
        <v>549</v>
      </c>
      <c r="BE89" s="68">
        <v>148</v>
      </c>
      <c r="BF89" s="69">
        <v>227.70000002533197</v>
      </c>
      <c r="BG89" s="69">
        <v>34.700000010430813</v>
      </c>
      <c r="BH89" s="69">
        <v>192.99999994784594</v>
      </c>
      <c r="BI89" s="74">
        <v>2215</v>
      </c>
      <c r="BJ89" s="68">
        <v>148</v>
      </c>
      <c r="BK89" s="74">
        <v>143.00000000745058</v>
      </c>
      <c r="BL89" s="74">
        <v>20.000000007450581</v>
      </c>
      <c r="BM89" s="74">
        <v>122.99999997764826</v>
      </c>
      <c r="BN89" s="77">
        <v>1621</v>
      </c>
      <c r="BO89" s="74">
        <v>181</v>
      </c>
      <c r="BP89" s="69">
        <v>227.50000001490116</v>
      </c>
      <c r="BQ89" s="69">
        <v>43</v>
      </c>
      <c r="BR89" s="69">
        <v>184.50000001490116</v>
      </c>
      <c r="BS89" s="77">
        <v>2201</v>
      </c>
      <c r="BT89" s="68">
        <v>28</v>
      </c>
      <c r="BU89" s="77">
        <v>214</v>
      </c>
      <c r="BV89" s="68">
        <v>73</v>
      </c>
      <c r="BW89" s="77">
        <v>1288</v>
      </c>
      <c r="BX89" s="69">
        <v>304</v>
      </c>
      <c r="BY89" s="74">
        <v>11227</v>
      </c>
      <c r="BZ89" s="74"/>
      <c r="CA89" s="74"/>
      <c r="CB89" s="68">
        <v>22</v>
      </c>
      <c r="CC89" s="69">
        <v>17.5</v>
      </c>
      <c r="CD89" s="69">
        <v>3.5</v>
      </c>
      <c r="CE89" s="69">
        <v>14</v>
      </c>
      <c r="CF89" s="77">
        <v>114</v>
      </c>
      <c r="CG89" s="68">
        <v>294</v>
      </c>
      <c r="CH89" s="74">
        <v>28938</v>
      </c>
      <c r="CI89" s="74"/>
      <c r="CJ89" s="74"/>
      <c r="CK89" s="68">
        <v>266</v>
      </c>
      <c r="CL89" s="69">
        <v>486.4</v>
      </c>
      <c r="CM89" s="69">
        <v>47</v>
      </c>
      <c r="CN89" s="69">
        <v>439.40000000596046</v>
      </c>
      <c r="CO89" s="77">
        <v>8118</v>
      </c>
      <c r="CP89" s="68">
        <v>108</v>
      </c>
      <c r="CQ89" s="77">
        <v>8481</v>
      </c>
      <c r="CR89" s="68">
        <v>46</v>
      </c>
      <c r="CS89" s="69">
        <v>37.5</v>
      </c>
      <c r="CT89" s="69">
        <v>4.5</v>
      </c>
      <c r="CU89" s="69">
        <v>33</v>
      </c>
      <c r="CV89" s="77">
        <v>348</v>
      </c>
      <c r="CW89" s="68">
        <v>39</v>
      </c>
      <c r="CX89" s="69">
        <v>54.5</v>
      </c>
      <c r="CY89" s="69">
        <v>10</v>
      </c>
      <c r="CZ89" s="69">
        <v>44.5</v>
      </c>
      <c r="DA89" s="77">
        <v>615</v>
      </c>
      <c r="DB89" s="68">
        <v>1</v>
      </c>
      <c r="DC89" s="69">
        <v>1</v>
      </c>
      <c r="DD89" s="69">
        <v>0</v>
      </c>
      <c r="DE89" s="69">
        <v>1</v>
      </c>
      <c r="DF89" s="77">
        <v>20</v>
      </c>
      <c r="DG89" s="68">
        <v>227</v>
      </c>
      <c r="DH89" s="69">
        <v>198.5</v>
      </c>
      <c r="DI89" s="93">
        <v>34.19999997317791</v>
      </c>
      <c r="DJ89" s="69">
        <v>164.30000002682209</v>
      </c>
      <c r="DK89" s="77">
        <v>9178</v>
      </c>
    </row>
    <row r="90" spans="1:115" ht="15.75" customHeight="1" x14ac:dyDescent="0.2">
      <c r="B90" s="8" t="s">
        <v>93</v>
      </c>
      <c r="C90" s="89">
        <v>15</v>
      </c>
      <c r="D90" s="90">
        <v>16.73</v>
      </c>
      <c r="E90" s="90">
        <v>11.1</v>
      </c>
      <c r="F90" s="90">
        <v>0</v>
      </c>
      <c r="G90" s="90">
        <v>11.100000001490116</v>
      </c>
      <c r="H90" s="96">
        <v>103</v>
      </c>
      <c r="I90" s="100"/>
      <c r="J90" s="101"/>
      <c r="K90" s="90">
        <v>163</v>
      </c>
      <c r="L90" s="90">
        <v>389</v>
      </c>
      <c r="M90" s="90">
        <v>70</v>
      </c>
      <c r="N90" s="90">
        <v>319</v>
      </c>
      <c r="O90" s="96">
        <v>2966</v>
      </c>
      <c r="P90" s="96"/>
      <c r="Q90" s="91"/>
      <c r="R90" s="69">
        <v>97</v>
      </c>
      <c r="S90" s="69">
        <v>143.5</v>
      </c>
      <c r="T90" s="69">
        <v>3</v>
      </c>
      <c r="U90" s="69">
        <v>140.5</v>
      </c>
      <c r="V90" s="74">
        <v>1672</v>
      </c>
      <c r="W90" s="74"/>
      <c r="X90" s="109"/>
      <c r="Y90" s="68">
        <v>55</v>
      </c>
      <c r="Z90" s="69">
        <v>133</v>
      </c>
      <c r="AA90" s="69">
        <v>13</v>
      </c>
      <c r="AB90" s="69">
        <v>120</v>
      </c>
      <c r="AC90" s="77">
        <v>1079</v>
      </c>
      <c r="AD90" s="68">
        <v>10</v>
      </c>
      <c r="AE90" s="69">
        <v>16.5</v>
      </c>
      <c r="AF90" s="69">
        <v>0</v>
      </c>
      <c r="AG90" s="69">
        <v>16.5</v>
      </c>
      <c r="AH90" s="77">
        <v>126</v>
      </c>
      <c r="AI90" s="68">
        <v>16</v>
      </c>
      <c r="AJ90" s="69">
        <v>21</v>
      </c>
      <c r="AK90" s="69">
        <v>0</v>
      </c>
      <c r="AL90" s="69">
        <v>21</v>
      </c>
      <c r="AM90" s="77">
        <v>189</v>
      </c>
      <c r="AN90" s="68">
        <v>81</v>
      </c>
      <c r="AO90" s="69">
        <v>204.5</v>
      </c>
      <c r="AP90" s="69">
        <v>24</v>
      </c>
      <c r="AQ90" s="69">
        <v>180.5</v>
      </c>
      <c r="AR90" s="74">
        <v>2780</v>
      </c>
      <c r="AS90" s="74"/>
      <c r="AT90" s="74"/>
      <c r="AU90" s="68">
        <v>24</v>
      </c>
      <c r="AV90" s="69">
        <v>37.1</v>
      </c>
      <c r="AW90" s="69">
        <v>1</v>
      </c>
      <c r="AX90" s="69">
        <v>36.099999904632568</v>
      </c>
      <c r="AY90" s="77">
        <v>278</v>
      </c>
      <c r="AZ90" s="68">
        <v>59</v>
      </c>
      <c r="BA90" s="69">
        <v>116.7</v>
      </c>
      <c r="BB90" s="69">
        <v>5</v>
      </c>
      <c r="BC90" s="69">
        <v>111.70000004768372</v>
      </c>
      <c r="BD90" s="77">
        <v>963</v>
      </c>
      <c r="BE90" s="68">
        <v>136</v>
      </c>
      <c r="BF90" s="69">
        <v>533.79999995231628</v>
      </c>
      <c r="BG90" s="69">
        <v>18</v>
      </c>
      <c r="BH90" s="69">
        <v>515.79999995231628</v>
      </c>
      <c r="BI90" s="74">
        <v>7354</v>
      </c>
      <c r="BJ90" s="68">
        <v>39</v>
      </c>
      <c r="BK90" s="74">
        <v>61.5</v>
      </c>
      <c r="BL90" s="74">
        <v>6</v>
      </c>
      <c r="BM90" s="74">
        <v>55.5</v>
      </c>
      <c r="BN90" s="77">
        <v>496</v>
      </c>
      <c r="BO90" s="74">
        <v>71</v>
      </c>
      <c r="BP90" s="69">
        <v>276</v>
      </c>
      <c r="BQ90" s="69">
        <v>46</v>
      </c>
      <c r="BR90" s="69">
        <v>230</v>
      </c>
      <c r="BS90" s="77">
        <v>2120</v>
      </c>
      <c r="BT90" s="68">
        <v>27</v>
      </c>
      <c r="BU90" s="77">
        <v>568</v>
      </c>
      <c r="BV90" s="68">
        <v>41</v>
      </c>
      <c r="BW90" s="77">
        <v>532</v>
      </c>
      <c r="BX90" s="69">
        <v>171</v>
      </c>
      <c r="BY90" s="74">
        <v>5549</v>
      </c>
      <c r="BZ90" s="74"/>
      <c r="CA90" s="74"/>
      <c r="CB90" s="68">
        <v>18</v>
      </c>
      <c r="CC90" s="69">
        <v>34</v>
      </c>
      <c r="CD90" s="69">
        <v>13</v>
      </c>
      <c r="CE90" s="69">
        <v>21</v>
      </c>
      <c r="CF90" s="77">
        <v>175</v>
      </c>
      <c r="CG90" s="68">
        <v>181</v>
      </c>
      <c r="CH90" s="74">
        <v>13321</v>
      </c>
      <c r="CI90" s="74"/>
      <c r="CJ90" s="74"/>
      <c r="CK90" s="68">
        <v>182</v>
      </c>
      <c r="CL90" s="69">
        <v>490</v>
      </c>
      <c r="CM90" s="69">
        <v>60</v>
      </c>
      <c r="CN90" s="69">
        <v>430</v>
      </c>
      <c r="CO90" s="77">
        <v>6038</v>
      </c>
      <c r="CP90" s="68">
        <v>108</v>
      </c>
      <c r="CQ90" s="77">
        <v>9983</v>
      </c>
      <c r="CR90" s="68">
        <v>43</v>
      </c>
      <c r="CS90" s="69">
        <v>57.799999952316284</v>
      </c>
      <c r="CT90" s="69">
        <v>2</v>
      </c>
      <c r="CU90" s="69">
        <v>55.799999952316284</v>
      </c>
      <c r="CV90" s="77">
        <v>478</v>
      </c>
      <c r="CW90" s="68">
        <v>0</v>
      </c>
      <c r="CX90" s="69">
        <v>0</v>
      </c>
      <c r="CY90" s="69">
        <v>0</v>
      </c>
      <c r="CZ90" s="69">
        <v>0</v>
      </c>
      <c r="DA90" s="77">
        <v>0</v>
      </c>
      <c r="DB90" s="68">
        <v>0</v>
      </c>
      <c r="DC90" s="69">
        <v>0</v>
      </c>
      <c r="DD90" s="69">
        <v>0</v>
      </c>
      <c r="DE90" s="69">
        <v>0</v>
      </c>
      <c r="DF90" s="77">
        <v>0</v>
      </c>
      <c r="DG90" s="68">
        <v>131</v>
      </c>
      <c r="DH90" s="69">
        <v>156.5</v>
      </c>
      <c r="DI90" s="93">
        <v>4.9999999701976776</v>
      </c>
      <c r="DJ90" s="69">
        <v>151.50000002980232</v>
      </c>
      <c r="DK90" s="77">
        <v>6102</v>
      </c>
    </row>
    <row r="91" spans="1:115" ht="15.75" customHeight="1" x14ac:dyDescent="0.2">
      <c r="B91" s="8" t="s">
        <v>94</v>
      </c>
      <c r="C91" s="89">
        <v>15</v>
      </c>
      <c r="D91" s="90">
        <v>12.3</v>
      </c>
      <c r="E91" s="90">
        <v>8</v>
      </c>
      <c r="F91" s="90">
        <v>1</v>
      </c>
      <c r="G91" s="90">
        <v>7.0000000149011612</v>
      </c>
      <c r="H91" s="96">
        <v>36</v>
      </c>
      <c r="I91" s="100"/>
      <c r="J91" s="101"/>
      <c r="K91" s="90">
        <v>159</v>
      </c>
      <c r="L91" s="90">
        <v>475</v>
      </c>
      <c r="M91" s="90">
        <v>121.5</v>
      </c>
      <c r="N91" s="90">
        <v>353.5</v>
      </c>
      <c r="O91" s="96">
        <v>2478</v>
      </c>
      <c r="P91" s="96"/>
      <c r="Q91" s="91"/>
      <c r="R91" s="69">
        <v>30</v>
      </c>
      <c r="S91" s="69">
        <v>29.2</v>
      </c>
      <c r="T91" s="69">
        <v>0.7</v>
      </c>
      <c r="U91" s="69">
        <v>28.500000014901161</v>
      </c>
      <c r="V91" s="74">
        <v>294</v>
      </c>
      <c r="W91" s="74"/>
      <c r="X91" s="109"/>
      <c r="Y91" s="68">
        <v>131</v>
      </c>
      <c r="Z91" s="69">
        <v>202.4</v>
      </c>
      <c r="AA91" s="69">
        <v>11.3</v>
      </c>
      <c r="AB91" s="69">
        <v>191.10000002384186</v>
      </c>
      <c r="AC91" s="77">
        <v>1515</v>
      </c>
      <c r="AD91" s="68">
        <v>21</v>
      </c>
      <c r="AE91" s="69">
        <v>48</v>
      </c>
      <c r="AF91" s="69">
        <v>3.2</v>
      </c>
      <c r="AG91" s="69">
        <v>44.800000011920929</v>
      </c>
      <c r="AH91" s="77">
        <v>464</v>
      </c>
      <c r="AI91" s="68">
        <v>1</v>
      </c>
      <c r="AJ91" s="69">
        <v>1</v>
      </c>
      <c r="AK91" s="69">
        <v>0</v>
      </c>
      <c r="AL91" s="69">
        <v>1</v>
      </c>
      <c r="AM91" s="77">
        <v>1</v>
      </c>
      <c r="AN91" s="68">
        <v>139</v>
      </c>
      <c r="AO91" s="69">
        <v>183.5</v>
      </c>
      <c r="AP91" s="69">
        <v>7.6</v>
      </c>
      <c r="AQ91" s="69">
        <v>175.90000003576279</v>
      </c>
      <c r="AR91" s="74">
        <v>1928</v>
      </c>
      <c r="AS91" s="74"/>
      <c r="AT91" s="74"/>
      <c r="AU91" s="68">
        <v>12</v>
      </c>
      <c r="AV91" s="69">
        <v>7</v>
      </c>
      <c r="AW91" s="69">
        <v>0</v>
      </c>
      <c r="AX91" s="69">
        <v>7</v>
      </c>
      <c r="AY91" s="77">
        <v>69</v>
      </c>
      <c r="AZ91" s="68">
        <v>113</v>
      </c>
      <c r="BA91" s="69">
        <v>164.9</v>
      </c>
      <c r="BB91" s="69">
        <v>13</v>
      </c>
      <c r="BC91" s="69">
        <v>151.90000000596046</v>
      </c>
      <c r="BD91" s="77">
        <v>1266</v>
      </c>
      <c r="BE91" s="68">
        <v>4</v>
      </c>
      <c r="BF91" s="69">
        <v>11</v>
      </c>
      <c r="BG91" s="69">
        <v>2</v>
      </c>
      <c r="BH91" s="69">
        <v>9</v>
      </c>
      <c r="BI91" s="74">
        <v>49</v>
      </c>
      <c r="BJ91" s="68">
        <v>2</v>
      </c>
      <c r="BK91" s="74">
        <v>1.6000000014901161</v>
      </c>
      <c r="BL91" s="74">
        <v>0</v>
      </c>
      <c r="BM91" s="74">
        <v>1.6000000014901161</v>
      </c>
      <c r="BN91" s="77">
        <v>21</v>
      </c>
      <c r="BO91" s="74">
        <v>185</v>
      </c>
      <c r="BP91" s="69">
        <v>618.5</v>
      </c>
      <c r="BQ91" s="69">
        <v>41.300000011920929</v>
      </c>
      <c r="BR91" s="69">
        <v>577.19999998807907</v>
      </c>
      <c r="BS91" s="77">
        <v>5173</v>
      </c>
      <c r="BT91" s="68">
        <v>29</v>
      </c>
      <c r="BU91" s="77">
        <v>292</v>
      </c>
      <c r="BV91" s="68">
        <v>27</v>
      </c>
      <c r="BW91" s="77">
        <v>289</v>
      </c>
      <c r="BX91" s="69">
        <v>154</v>
      </c>
      <c r="BY91" s="74">
        <v>1632</v>
      </c>
      <c r="BZ91" s="74"/>
      <c r="CA91" s="74"/>
      <c r="CB91" s="68">
        <v>54</v>
      </c>
      <c r="CC91" s="69">
        <v>105.7</v>
      </c>
      <c r="CD91" s="69">
        <v>17.5</v>
      </c>
      <c r="CE91" s="69">
        <v>88.200000017881393</v>
      </c>
      <c r="CF91" s="77">
        <v>780</v>
      </c>
      <c r="CG91" s="68">
        <v>162</v>
      </c>
      <c r="CH91" s="74">
        <v>12903</v>
      </c>
      <c r="CI91" s="74"/>
      <c r="CJ91" s="74"/>
      <c r="CK91" s="68">
        <v>191</v>
      </c>
      <c r="CL91" s="69">
        <v>443.1</v>
      </c>
      <c r="CM91" s="69">
        <v>15</v>
      </c>
      <c r="CN91" s="69">
        <v>428.09999996423721</v>
      </c>
      <c r="CO91" s="77">
        <v>5715</v>
      </c>
      <c r="CP91" s="68">
        <v>86</v>
      </c>
      <c r="CQ91" s="77">
        <v>7920</v>
      </c>
      <c r="CR91" s="68">
        <v>29</v>
      </c>
      <c r="CS91" s="69">
        <v>20.900000013411045</v>
      </c>
      <c r="CT91" s="69">
        <v>1</v>
      </c>
      <c r="CU91" s="69">
        <v>19.900000013411045</v>
      </c>
      <c r="CV91" s="77">
        <v>207</v>
      </c>
      <c r="CW91" s="68">
        <v>5</v>
      </c>
      <c r="CX91" s="69">
        <v>7.5</v>
      </c>
      <c r="CY91" s="69">
        <v>2</v>
      </c>
      <c r="CZ91" s="69">
        <v>5.5</v>
      </c>
      <c r="DA91" s="77">
        <v>65</v>
      </c>
      <c r="DB91" s="68">
        <v>0</v>
      </c>
      <c r="DC91" s="69">
        <v>0</v>
      </c>
      <c r="DD91" s="69">
        <v>0</v>
      </c>
      <c r="DE91" s="69">
        <v>0</v>
      </c>
      <c r="DF91" s="77">
        <v>0</v>
      </c>
      <c r="DG91" s="68">
        <v>97</v>
      </c>
      <c r="DH91" s="69">
        <v>58.8</v>
      </c>
      <c r="DI91" s="93">
        <v>0.59999991506337835</v>
      </c>
      <c r="DJ91" s="69">
        <v>58.200000084936619</v>
      </c>
      <c r="DK91" s="77">
        <v>3472</v>
      </c>
    </row>
    <row r="92" spans="1:115" ht="15.75" customHeight="1" x14ac:dyDescent="0.2">
      <c r="B92" s="8" t="s">
        <v>95</v>
      </c>
      <c r="C92" s="89">
        <v>1</v>
      </c>
      <c r="D92" s="90">
        <v>2</v>
      </c>
      <c r="E92" s="90">
        <v>1</v>
      </c>
      <c r="F92" s="90">
        <v>0</v>
      </c>
      <c r="G92" s="90">
        <v>1</v>
      </c>
      <c r="H92" s="96">
        <v>1</v>
      </c>
      <c r="I92" s="100"/>
      <c r="J92" s="101"/>
      <c r="K92" s="90">
        <v>252</v>
      </c>
      <c r="L92" s="90">
        <v>3394</v>
      </c>
      <c r="M92" s="90">
        <v>504</v>
      </c>
      <c r="N92" s="90">
        <v>2890</v>
      </c>
      <c r="O92" s="96">
        <v>21507</v>
      </c>
      <c r="P92" s="96"/>
      <c r="Q92" s="91"/>
      <c r="R92" s="69">
        <v>11</v>
      </c>
      <c r="S92" s="69">
        <v>36.5</v>
      </c>
      <c r="T92" s="69">
        <v>0</v>
      </c>
      <c r="U92" s="69">
        <v>36.5</v>
      </c>
      <c r="V92" s="74">
        <v>657</v>
      </c>
      <c r="W92" s="74"/>
      <c r="X92" s="109"/>
      <c r="Y92" s="68">
        <v>110</v>
      </c>
      <c r="Z92" s="69">
        <v>426</v>
      </c>
      <c r="AA92" s="69">
        <v>13</v>
      </c>
      <c r="AB92" s="69">
        <v>413</v>
      </c>
      <c r="AC92" s="77">
        <v>9252</v>
      </c>
      <c r="AD92" s="68">
        <v>29</v>
      </c>
      <c r="AE92" s="69">
        <v>89.5</v>
      </c>
      <c r="AF92" s="69">
        <v>3</v>
      </c>
      <c r="AG92" s="69">
        <v>86.5</v>
      </c>
      <c r="AH92" s="77">
        <v>967</v>
      </c>
      <c r="AI92" s="68">
        <v>14</v>
      </c>
      <c r="AJ92" s="69">
        <v>19.899999999999999</v>
      </c>
      <c r="AK92" s="69">
        <v>0</v>
      </c>
      <c r="AL92" s="69">
        <v>19.900000005960464</v>
      </c>
      <c r="AM92" s="77">
        <v>216</v>
      </c>
      <c r="AN92" s="68">
        <v>139</v>
      </c>
      <c r="AO92" s="69">
        <v>559</v>
      </c>
      <c r="AP92" s="69">
        <v>6</v>
      </c>
      <c r="AQ92" s="69">
        <v>553</v>
      </c>
      <c r="AR92" s="74">
        <v>11126</v>
      </c>
      <c r="AS92" s="74"/>
      <c r="AT92" s="74"/>
      <c r="AU92" s="68">
        <v>15</v>
      </c>
      <c r="AV92" s="69">
        <v>35</v>
      </c>
      <c r="AW92" s="69">
        <v>0</v>
      </c>
      <c r="AX92" s="69">
        <v>35</v>
      </c>
      <c r="AY92" s="77">
        <v>462</v>
      </c>
      <c r="AZ92" s="68">
        <v>103</v>
      </c>
      <c r="BA92" s="69">
        <v>377</v>
      </c>
      <c r="BB92" s="69">
        <v>4.7</v>
      </c>
      <c r="BC92" s="69">
        <v>372.30000001192093</v>
      </c>
      <c r="BD92" s="77">
        <v>9494</v>
      </c>
      <c r="BE92" s="68">
        <v>127</v>
      </c>
      <c r="BF92" s="69">
        <v>297</v>
      </c>
      <c r="BG92" s="69">
        <v>17.200000002980232</v>
      </c>
      <c r="BH92" s="69">
        <v>279.80000001192093</v>
      </c>
      <c r="BI92" s="74">
        <v>2340</v>
      </c>
      <c r="BJ92" s="68">
        <v>98</v>
      </c>
      <c r="BK92" s="74">
        <v>305.5</v>
      </c>
      <c r="BL92" s="74">
        <v>0</v>
      </c>
      <c r="BM92" s="74">
        <v>305.5</v>
      </c>
      <c r="BN92" s="77">
        <v>8043</v>
      </c>
      <c r="BO92" s="74">
        <v>156</v>
      </c>
      <c r="BP92" s="69">
        <v>606</v>
      </c>
      <c r="BQ92" s="69">
        <v>28.200000002980232</v>
      </c>
      <c r="BR92" s="69">
        <v>577.80000001192093</v>
      </c>
      <c r="BS92" s="77">
        <v>6340</v>
      </c>
      <c r="BT92" s="68">
        <v>51</v>
      </c>
      <c r="BU92" s="77">
        <v>1549</v>
      </c>
      <c r="BV92" s="68">
        <v>2</v>
      </c>
      <c r="BW92" s="77">
        <v>35</v>
      </c>
      <c r="BX92" s="69">
        <v>284</v>
      </c>
      <c r="BY92" s="74">
        <v>6713</v>
      </c>
      <c r="BZ92" s="74"/>
      <c r="CA92" s="74"/>
      <c r="CB92" s="68">
        <v>68</v>
      </c>
      <c r="CC92" s="69">
        <v>373</v>
      </c>
      <c r="CD92" s="69">
        <v>51.5</v>
      </c>
      <c r="CE92" s="69">
        <v>321.5</v>
      </c>
      <c r="CF92" s="77">
        <v>2300</v>
      </c>
      <c r="CG92" s="68">
        <v>183</v>
      </c>
      <c r="CH92" s="74">
        <v>17510</v>
      </c>
      <c r="CI92" s="74"/>
      <c r="CJ92" s="74"/>
      <c r="CK92" s="68">
        <v>269</v>
      </c>
      <c r="CL92" s="69">
        <v>1114</v>
      </c>
      <c r="CM92" s="69">
        <v>12.5</v>
      </c>
      <c r="CN92" s="69">
        <v>1101.5</v>
      </c>
      <c r="CO92" s="77">
        <v>21426</v>
      </c>
      <c r="CP92" s="68">
        <v>112</v>
      </c>
      <c r="CQ92" s="77">
        <v>17272</v>
      </c>
      <c r="CR92" s="68">
        <v>6</v>
      </c>
      <c r="CS92" s="69">
        <v>7.1000000014901161</v>
      </c>
      <c r="CT92" s="69">
        <v>1</v>
      </c>
      <c r="CU92" s="69">
        <v>6.1000000014901161</v>
      </c>
      <c r="CV92" s="77">
        <v>38</v>
      </c>
      <c r="CW92" s="68">
        <v>7</v>
      </c>
      <c r="CX92" s="69">
        <v>26</v>
      </c>
      <c r="CY92" s="69">
        <v>0</v>
      </c>
      <c r="CZ92" s="69">
        <v>26</v>
      </c>
      <c r="DA92" s="77">
        <v>590</v>
      </c>
      <c r="DB92" s="68">
        <v>0</v>
      </c>
      <c r="DC92" s="69">
        <v>0</v>
      </c>
      <c r="DD92" s="69">
        <v>0</v>
      </c>
      <c r="DE92" s="69">
        <v>0</v>
      </c>
      <c r="DF92" s="77">
        <v>0</v>
      </c>
      <c r="DG92" s="68">
        <v>81</v>
      </c>
      <c r="DH92" s="69">
        <v>178</v>
      </c>
      <c r="DI92" s="93">
        <v>2</v>
      </c>
      <c r="DJ92" s="69">
        <v>176</v>
      </c>
      <c r="DK92" s="77">
        <v>5187</v>
      </c>
    </row>
    <row r="93" spans="1:115" ht="15.75" customHeight="1" x14ac:dyDescent="0.2">
      <c r="B93" s="8" t="s">
        <v>96</v>
      </c>
      <c r="C93" s="89">
        <v>0</v>
      </c>
      <c r="D93" s="90">
        <v>0</v>
      </c>
      <c r="E93" s="90">
        <v>0</v>
      </c>
      <c r="F93" s="90">
        <v>0</v>
      </c>
      <c r="G93" s="90">
        <v>0</v>
      </c>
      <c r="H93" s="96">
        <v>0</v>
      </c>
      <c r="I93" s="100"/>
      <c r="J93" s="101"/>
      <c r="K93" s="90">
        <v>200</v>
      </c>
      <c r="L93" s="90">
        <v>441.4</v>
      </c>
      <c r="M93" s="90">
        <v>2</v>
      </c>
      <c r="N93" s="90">
        <v>439.40000009536743</v>
      </c>
      <c r="O93" s="96">
        <v>5798</v>
      </c>
      <c r="P93" s="96"/>
      <c r="Q93" s="91"/>
      <c r="R93" s="69">
        <v>91</v>
      </c>
      <c r="S93" s="69">
        <v>102</v>
      </c>
      <c r="T93" s="69">
        <v>1</v>
      </c>
      <c r="U93" s="69">
        <v>101</v>
      </c>
      <c r="V93" s="74">
        <v>1176</v>
      </c>
      <c r="W93" s="74"/>
      <c r="X93" s="109"/>
      <c r="Y93" s="68">
        <v>94</v>
      </c>
      <c r="Z93" s="69">
        <v>247.5</v>
      </c>
      <c r="AA93" s="69">
        <v>12</v>
      </c>
      <c r="AB93" s="69">
        <v>235.5</v>
      </c>
      <c r="AC93" s="77">
        <v>2076</v>
      </c>
      <c r="AD93" s="68">
        <v>16</v>
      </c>
      <c r="AE93" s="69">
        <v>60.5</v>
      </c>
      <c r="AF93" s="69">
        <v>0</v>
      </c>
      <c r="AG93" s="69">
        <v>60.5</v>
      </c>
      <c r="AH93" s="77">
        <v>463</v>
      </c>
      <c r="AI93" s="68">
        <v>1</v>
      </c>
      <c r="AJ93" s="69">
        <v>0.5</v>
      </c>
      <c r="AK93" s="69">
        <v>0</v>
      </c>
      <c r="AL93" s="69">
        <v>0.5</v>
      </c>
      <c r="AM93" s="77">
        <v>3</v>
      </c>
      <c r="AN93" s="68">
        <v>124</v>
      </c>
      <c r="AO93" s="69">
        <v>426.1</v>
      </c>
      <c r="AP93" s="69">
        <v>8</v>
      </c>
      <c r="AQ93" s="69">
        <v>418.09999990463257</v>
      </c>
      <c r="AR93" s="74">
        <v>4956</v>
      </c>
      <c r="AS93" s="74"/>
      <c r="AT93" s="74"/>
      <c r="AU93" s="68">
        <v>11</v>
      </c>
      <c r="AV93" s="69">
        <v>60.5</v>
      </c>
      <c r="AW93" s="69">
        <v>0</v>
      </c>
      <c r="AX93" s="69">
        <v>60.5</v>
      </c>
      <c r="AY93" s="77">
        <v>340</v>
      </c>
      <c r="AZ93" s="68">
        <v>65</v>
      </c>
      <c r="BA93" s="69">
        <v>208</v>
      </c>
      <c r="BB93" s="69">
        <v>5</v>
      </c>
      <c r="BC93" s="69">
        <v>203</v>
      </c>
      <c r="BD93" s="77">
        <v>1703</v>
      </c>
      <c r="BE93" s="68">
        <v>153</v>
      </c>
      <c r="BF93" s="69">
        <v>298.5</v>
      </c>
      <c r="BG93" s="69">
        <v>16</v>
      </c>
      <c r="BH93" s="69">
        <v>282.5</v>
      </c>
      <c r="BI93" s="74">
        <v>2534</v>
      </c>
      <c r="BJ93" s="68">
        <v>24</v>
      </c>
      <c r="BK93" s="74">
        <v>51</v>
      </c>
      <c r="BL93" s="74">
        <v>2</v>
      </c>
      <c r="BM93" s="74">
        <v>49</v>
      </c>
      <c r="BN93" s="77">
        <v>315</v>
      </c>
      <c r="BO93" s="74">
        <v>35</v>
      </c>
      <c r="BP93" s="69">
        <v>145</v>
      </c>
      <c r="BQ93" s="69">
        <v>0</v>
      </c>
      <c r="BR93" s="69">
        <v>145</v>
      </c>
      <c r="BS93" s="77">
        <v>910</v>
      </c>
      <c r="BT93" s="68">
        <v>17</v>
      </c>
      <c r="BU93" s="77">
        <v>224</v>
      </c>
      <c r="BV93" s="68">
        <v>28</v>
      </c>
      <c r="BW93" s="77">
        <v>261</v>
      </c>
      <c r="BX93" s="69">
        <v>302</v>
      </c>
      <c r="BY93" s="74">
        <v>7984</v>
      </c>
      <c r="BZ93" s="74"/>
      <c r="CA93" s="74"/>
      <c r="CB93" s="68">
        <v>1</v>
      </c>
      <c r="CC93" s="69">
        <v>5</v>
      </c>
      <c r="CD93" s="69">
        <v>0</v>
      </c>
      <c r="CE93" s="69">
        <v>5</v>
      </c>
      <c r="CF93" s="77">
        <v>50</v>
      </c>
      <c r="CG93" s="68">
        <v>183</v>
      </c>
      <c r="CH93" s="74">
        <v>15763</v>
      </c>
      <c r="CI93" s="74"/>
      <c r="CJ93" s="74"/>
      <c r="CK93" s="68">
        <v>200</v>
      </c>
      <c r="CL93" s="69">
        <v>434.5</v>
      </c>
      <c r="CM93" s="69">
        <v>17.5</v>
      </c>
      <c r="CN93" s="69">
        <v>417</v>
      </c>
      <c r="CO93" s="77">
        <v>4441</v>
      </c>
      <c r="CP93" s="68">
        <v>64</v>
      </c>
      <c r="CQ93" s="77">
        <v>4834</v>
      </c>
      <c r="CR93" s="68">
        <v>32</v>
      </c>
      <c r="CS93" s="69">
        <v>64</v>
      </c>
      <c r="CT93" s="69">
        <v>2</v>
      </c>
      <c r="CU93" s="69">
        <v>62</v>
      </c>
      <c r="CV93" s="77">
        <v>973</v>
      </c>
      <c r="CW93" s="68">
        <v>2</v>
      </c>
      <c r="CX93" s="69">
        <v>1</v>
      </c>
      <c r="CY93" s="69">
        <v>0</v>
      </c>
      <c r="CZ93" s="69">
        <v>1</v>
      </c>
      <c r="DA93" s="77">
        <v>15</v>
      </c>
      <c r="DB93" s="68">
        <v>0</v>
      </c>
      <c r="DC93" s="69">
        <v>0</v>
      </c>
      <c r="DD93" s="69">
        <v>0</v>
      </c>
      <c r="DE93" s="69">
        <v>0</v>
      </c>
      <c r="DF93" s="77">
        <v>0</v>
      </c>
      <c r="DG93" s="68">
        <v>67</v>
      </c>
      <c r="DH93" s="69">
        <v>90.5</v>
      </c>
      <c r="DI93" s="93">
        <v>5.5</v>
      </c>
      <c r="DJ93" s="69">
        <v>85</v>
      </c>
      <c r="DK93" s="77">
        <v>2455</v>
      </c>
    </row>
    <row r="94" spans="1:115" ht="15.75" customHeight="1" x14ac:dyDescent="0.2">
      <c r="B94" s="8" t="s">
        <v>97</v>
      </c>
      <c r="C94" s="89">
        <v>67</v>
      </c>
      <c r="D94" s="90">
        <v>278</v>
      </c>
      <c r="E94" s="90">
        <v>64</v>
      </c>
      <c r="F94" s="90">
        <v>35</v>
      </c>
      <c r="G94" s="90">
        <v>29</v>
      </c>
      <c r="H94" s="96">
        <v>171</v>
      </c>
      <c r="I94" s="100"/>
      <c r="J94" s="101"/>
      <c r="K94" s="90">
        <v>290</v>
      </c>
      <c r="L94" s="90">
        <v>1181.5</v>
      </c>
      <c r="M94" s="90">
        <v>296.5</v>
      </c>
      <c r="N94" s="90">
        <v>885</v>
      </c>
      <c r="O94" s="96">
        <v>6965</v>
      </c>
      <c r="P94" s="96"/>
      <c r="Q94" s="91"/>
      <c r="R94" s="69">
        <v>86</v>
      </c>
      <c r="S94" s="69">
        <v>182.8</v>
      </c>
      <c r="T94" s="69">
        <v>37</v>
      </c>
      <c r="U94" s="69">
        <v>145.80000001192093</v>
      </c>
      <c r="V94" s="74">
        <v>1039</v>
      </c>
      <c r="W94" s="74"/>
      <c r="X94" s="109"/>
      <c r="Y94" s="68">
        <v>296</v>
      </c>
      <c r="Z94" s="69">
        <v>744.3</v>
      </c>
      <c r="AA94" s="69">
        <v>161</v>
      </c>
      <c r="AB94" s="69">
        <v>583.30000004172325</v>
      </c>
      <c r="AC94" s="77">
        <v>6238</v>
      </c>
      <c r="AD94" s="68">
        <v>168</v>
      </c>
      <c r="AE94" s="69">
        <v>645.9</v>
      </c>
      <c r="AF94" s="69">
        <v>29.5</v>
      </c>
      <c r="AG94" s="69">
        <v>616.40000000596046</v>
      </c>
      <c r="AH94" s="77">
        <v>5981</v>
      </c>
      <c r="AI94" s="68">
        <v>5</v>
      </c>
      <c r="AJ94" s="69">
        <v>9</v>
      </c>
      <c r="AK94" s="69">
        <v>0</v>
      </c>
      <c r="AL94" s="69">
        <v>9</v>
      </c>
      <c r="AM94" s="77">
        <v>52</v>
      </c>
      <c r="AN94" s="68">
        <v>286</v>
      </c>
      <c r="AO94" s="69">
        <v>796.5</v>
      </c>
      <c r="AP94" s="69">
        <v>169</v>
      </c>
      <c r="AQ94" s="69">
        <v>627.5</v>
      </c>
      <c r="AR94" s="74">
        <v>8916</v>
      </c>
      <c r="AS94" s="74"/>
      <c r="AT94" s="74"/>
      <c r="AU94" s="68">
        <v>50</v>
      </c>
      <c r="AV94" s="69">
        <v>148</v>
      </c>
      <c r="AW94" s="69">
        <v>33</v>
      </c>
      <c r="AX94" s="69">
        <v>115</v>
      </c>
      <c r="AY94" s="77">
        <v>750</v>
      </c>
      <c r="AZ94" s="68">
        <v>214</v>
      </c>
      <c r="BA94" s="69">
        <v>597.29999999999995</v>
      </c>
      <c r="BB94" s="69">
        <v>145.5</v>
      </c>
      <c r="BC94" s="69">
        <v>451.80000001192093</v>
      </c>
      <c r="BD94" s="77">
        <v>4777</v>
      </c>
      <c r="BE94" s="68">
        <v>122</v>
      </c>
      <c r="BF94" s="69">
        <v>556</v>
      </c>
      <c r="BG94" s="69">
        <v>49</v>
      </c>
      <c r="BH94" s="69">
        <v>507</v>
      </c>
      <c r="BI94" s="74">
        <v>4148</v>
      </c>
      <c r="BJ94" s="68">
        <v>3</v>
      </c>
      <c r="BK94" s="74">
        <v>5</v>
      </c>
      <c r="BL94" s="74">
        <v>1</v>
      </c>
      <c r="BM94" s="74">
        <v>4</v>
      </c>
      <c r="BN94" s="77">
        <v>25</v>
      </c>
      <c r="BO94" s="74">
        <v>168</v>
      </c>
      <c r="BP94" s="69">
        <v>583.70000004768372</v>
      </c>
      <c r="BQ94" s="69">
        <v>67</v>
      </c>
      <c r="BR94" s="69">
        <v>516.70000004768372</v>
      </c>
      <c r="BS94" s="77">
        <v>5043</v>
      </c>
      <c r="BT94" s="68">
        <v>39</v>
      </c>
      <c r="BU94" s="77">
        <v>2178</v>
      </c>
      <c r="BV94" s="68">
        <v>96</v>
      </c>
      <c r="BW94" s="77">
        <v>2739</v>
      </c>
      <c r="BX94" s="69">
        <v>187</v>
      </c>
      <c r="BY94" s="74">
        <v>3550</v>
      </c>
      <c r="BZ94" s="74"/>
      <c r="CA94" s="74"/>
      <c r="CB94" s="68">
        <v>74</v>
      </c>
      <c r="CC94" s="69">
        <v>272.5</v>
      </c>
      <c r="CD94" s="69">
        <v>111</v>
      </c>
      <c r="CE94" s="69">
        <v>161.5</v>
      </c>
      <c r="CF94" s="77">
        <v>1023</v>
      </c>
      <c r="CG94" s="68">
        <v>179</v>
      </c>
      <c r="CH94" s="74">
        <v>28436</v>
      </c>
      <c r="CI94" s="74"/>
      <c r="CJ94" s="74"/>
      <c r="CK94" s="68">
        <v>274</v>
      </c>
      <c r="CL94" s="69">
        <v>813.7</v>
      </c>
      <c r="CM94" s="69">
        <v>167</v>
      </c>
      <c r="CN94" s="69">
        <v>646.69999998807907</v>
      </c>
      <c r="CO94" s="77">
        <v>8173</v>
      </c>
      <c r="CP94" s="68">
        <v>64</v>
      </c>
      <c r="CQ94" s="77">
        <v>5061</v>
      </c>
      <c r="CR94" s="68">
        <v>102</v>
      </c>
      <c r="CS94" s="69">
        <v>223</v>
      </c>
      <c r="CT94" s="69">
        <v>15</v>
      </c>
      <c r="CU94" s="69">
        <v>208</v>
      </c>
      <c r="CV94" s="77">
        <v>1762</v>
      </c>
      <c r="CW94" s="68">
        <v>18</v>
      </c>
      <c r="CX94" s="69">
        <v>63</v>
      </c>
      <c r="CY94" s="69">
        <v>15</v>
      </c>
      <c r="CZ94" s="69">
        <v>48</v>
      </c>
      <c r="DA94" s="77">
        <v>402</v>
      </c>
      <c r="DB94" s="68">
        <v>0</v>
      </c>
      <c r="DC94" s="69">
        <v>0</v>
      </c>
      <c r="DD94" s="69">
        <v>0</v>
      </c>
      <c r="DE94" s="69">
        <v>0</v>
      </c>
      <c r="DF94" s="77">
        <v>0</v>
      </c>
      <c r="DG94" s="68">
        <v>93</v>
      </c>
      <c r="DH94" s="69">
        <v>164.5</v>
      </c>
      <c r="DI94" s="93">
        <v>8</v>
      </c>
      <c r="DJ94" s="69">
        <v>156.5</v>
      </c>
      <c r="DK94" s="77">
        <v>2517</v>
      </c>
    </row>
    <row r="95" spans="1:115" ht="15.75" customHeight="1" x14ac:dyDescent="0.2">
      <c r="B95" s="8" t="s">
        <v>98</v>
      </c>
      <c r="C95" s="89">
        <v>2</v>
      </c>
      <c r="D95" s="90">
        <v>3</v>
      </c>
      <c r="E95" s="90">
        <v>3</v>
      </c>
      <c r="F95" s="90">
        <v>0</v>
      </c>
      <c r="G95" s="90">
        <v>3</v>
      </c>
      <c r="H95" s="96">
        <v>9</v>
      </c>
      <c r="I95" s="100"/>
      <c r="J95" s="101"/>
      <c r="K95" s="90">
        <v>46</v>
      </c>
      <c r="L95" s="90">
        <v>128.5</v>
      </c>
      <c r="M95" s="90">
        <v>20.5</v>
      </c>
      <c r="N95" s="90">
        <v>108</v>
      </c>
      <c r="O95" s="96">
        <v>873</v>
      </c>
      <c r="P95" s="96"/>
      <c r="Q95" s="91"/>
      <c r="R95" s="69">
        <v>4</v>
      </c>
      <c r="S95" s="69">
        <v>2.5</v>
      </c>
      <c r="T95" s="69">
        <v>0</v>
      </c>
      <c r="U95" s="69">
        <v>2.5</v>
      </c>
      <c r="V95" s="74">
        <v>25</v>
      </c>
      <c r="W95" s="74"/>
      <c r="X95" s="109"/>
      <c r="Y95" s="68">
        <v>30</v>
      </c>
      <c r="Z95" s="69">
        <v>53.1</v>
      </c>
      <c r="AA95" s="69">
        <v>2.1</v>
      </c>
      <c r="AB95" s="69">
        <v>51.000000037252903</v>
      </c>
      <c r="AC95" s="77">
        <v>416</v>
      </c>
      <c r="AD95" s="68">
        <v>17</v>
      </c>
      <c r="AE95" s="69">
        <v>66</v>
      </c>
      <c r="AF95" s="69">
        <v>2.5</v>
      </c>
      <c r="AG95" s="69">
        <v>63.5</v>
      </c>
      <c r="AH95" s="77">
        <v>648</v>
      </c>
      <c r="AI95" s="68">
        <v>2</v>
      </c>
      <c r="AJ95" s="69">
        <v>3</v>
      </c>
      <c r="AK95" s="69">
        <v>0</v>
      </c>
      <c r="AL95" s="69">
        <v>3</v>
      </c>
      <c r="AM95" s="77">
        <v>8</v>
      </c>
      <c r="AN95" s="68">
        <v>40</v>
      </c>
      <c r="AO95" s="69">
        <v>96.45</v>
      </c>
      <c r="AP95" s="69">
        <v>3.7</v>
      </c>
      <c r="AQ95" s="69">
        <v>92.75</v>
      </c>
      <c r="AR95" s="74">
        <v>1283</v>
      </c>
      <c r="AS95" s="74"/>
      <c r="AT95" s="74"/>
      <c r="AU95" s="68">
        <v>3</v>
      </c>
      <c r="AV95" s="69">
        <v>9</v>
      </c>
      <c r="AW95" s="69">
        <v>0</v>
      </c>
      <c r="AX95" s="69">
        <v>9</v>
      </c>
      <c r="AY95" s="77">
        <v>31</v>
      </c>
      <c r="AZ95" s="68">
        <v>7</v>
      </c>
      <c r="BA95" s="69">
        <v>9.6</v>
      </c>
      <c r="BB95" s="69">
        <v>0.2</v>
      </c>
      <c r="BC95" s="69">
        <v>9.4000000357627869</v>
      </c>
      <c r="BD95" s="77">
        <v>153</v>
      </c>
      <c r="BE95" s="68">
        <v>2</v>
      </c>
      <c r="BF95" s="69">
        <v>21.25</v>
      </c>
      <c r="BG95" s="69">
        <v>1</v>
      </c>
      <c r="BH95" s="69">
        <v>20.25</v>
      </c>
      <c r="BI95" s="74">
        <v>60</v>
      </c>
      <c r="BJ95" s="68">
        <v>3</v>
      </c>
      <c r="BK95" s="74">
        <v>1.2000000029802322</v>
      </c>
      <c r="BL95" s="74">
        <v>0</v>
      </c>
      <c r="BM95" s="74">
        <v>1.2000000029802322</v>
      </c>
      <c r="BN95" s="77">
        <v>12</v>
      </c>
      <c r="BO95" s="74">
        <v>103</v>
      </c>
      <c r="BP95" s="69">
        <v>732.20000004768372</v>
      </c>
      <c r="BQ95" s="69">
        <v>31.5</v>
      </c>
      <c r="BR95" s="69">
        <v>700.70000004768372</v>
      </c>
      <c r="BS95" s="77">
        <v>4040</v>
      </c>
      <c r="BT95" s="68">
        <v>8</v>
      </c>
      <c r="BU95" s="77">
        <v>202</v>
      </c>
      <c r="BV95" s="68">
        <v>1</v>
      </c>
      <c r="BW95" s="77">
        <v>2</v>
      </c>
      <c r="BX95" s="69">
        <v>33</v>
      </c>
      <c r="BY95" s="74">
        <v>930</v>
      </c>
      <c r="BZ95" s="74"/>
      <c r="CA95" s="74"/>
      <c r="CB95" s="68">
        <v>12</v>
      </c>
      <c r="CC95" s="69">
        <v>27.6</v>
      </c>
      <c r="CD95" s="69">
        <v>4</v>
      </c>
      <c r="CE95" s="69">
        <v>23.600000023841858</v>
      </c>
      <c r="CF95" s="77">
        <v>114</v>
      </c>
      <c r="CG95" s="68">
        <v>83</v>
      </c>
      <c r="CH95" s="74">
        <v>7986</v>
      </c>
      <c r="CI95" s="74"/>
      <c r="CJ95" s="74"/>
      <c r="CK95" s="68">
        <v>88</v>
      </c>
      <c r="CL95" s="69">
        <v>238.75</v>
      </c>
      <c r="CM95" s="69">
        <v>8.4</v>
      </c>
      <c r="CN95" s="69">
        <v>230.35000002384186</v>
      </c>
      <c r="CO95" s="77">
        <v>5742</v>
      </c>
      <c r="CP95" s="68">
        <v>38</v>
      </c>
      <c r="CQ95" s="77">
        <v>3200</v>
      </c>
      <c r="CR95" s="68">
        <v>5</v>
      </c>
      <c r="CS95" s="69">
        <v>5</v>
      </c>
      <c r="CT95" s="69">
        <v>0</v>
      </c>
      <c r="CU95" s="69">
        <v>5</v>
      </c>
      <c r="CV95" s="77">
        <v>47</v>
      </c>
      <c r="CW95" s="68">
        <v>1</v>
      </c>
      <c r="CX95" s="69">
        <v>1</v>
      </c>
      <c r="CY95" s="69">
        <v>0</v>
      </c>
      <c r="CZ95" s="69">
        <v>1</v>
      </c>
      <c r="DA95" s="77">
        <v>15</v>
      </c>
      <c r="DB95" s="68">
        <v>0</v>
      </c>
      <c r="DC95" s="69">
        <v>0</v>
      </c>
      <c r="DD95" s="69">
        <v>0</v>
      </c>
      <c r="DE95" s="69">
        <v>0</v>
      </c>
      <c r="DF95" s="77">
        <v>0</v>
      </c>
      <c r="DG95" s="68">
        <v>62</v>
      </c>
      <c r="DH95" s="69">
        <v>76.75</v>
      </c>
      <c r="DI95" s="93">
        <v>3.699999988079071</v>
      </c>
      <c r="DJ95" s="69">
        <v>73.050000011920929</v>
      </c>
      <c r="DK95" s="77">
        <v>3611</v>
      </c>
    </row>
    <row r="96" spans="1:115" ht="15.75" customHeight="1" x14ac:dyDescent="0.2">
      <c r="B96" s="8" t="s">
        <v>99</v>
      </c>
      <c r="C96" s="89">
        <v>14</v>
      </c>
      <c r="D96" s="90">
        <v>42.5</v>
      </c>
      <c r="E96" s="90">
        <v>7</v>
      </c>
      <c r="F96" s="90">
        <v>2</v>
      </c>
      <c r="G96" s="90">
        <v>5</v>
      </c>
      <c r="H96" s="96">
        <v>415</v>
      </c>
      <c r="I96" s="100"/>
      <c r="J96" s="101"/>
      <c r="K96" s="90">
        <v>214</v>
      </c>
      <c r="L96" s="90">
        <v>655.20000000000005</v>
      </c>
      <c r="M96" s="90">
        <v>33.9</v>
      </c>
      <c r="N96" s="90">
        <v>621.29999980330467</v>
      </c>
      <c r="O96" s="96">
        <v>6346</v>
      </c>
      <c r="P96" s="96"/>
      <c r="Q96" s="91"/>
      <c r="R96" s="69">
        <v>30</v>
      </c>
      <c r="S96" s="69">
        <v>133.5</v>
      </c>
      <c r="T96" s="69">
        <v>2</v>
      </c>
      <c r="U96" s="69">
        <v>131.5</v>
      </c>
      <c r="V96" s="74">
        <v>675</v>
      </c>
      <c r="W96" s="74"/>
      <c r="X96" s="109"/>
      <c r="Y96" s="68">
        <v>83</v>
      </c>
      <c r="Z96" s="69">
        <v>138.5</v>
      </c>
      <c r="AA96" s="69">
        <v>3.8</v>
      </c>
      <c r="AB96" s="69">
        <v>134.69999980926514</v>
      </c>
      <c r="AC96" s="77">
        <v>1477</v>
      </c>
      <c r="AD96" s="68">
        <v>7</v>
      </c>
      <c r="AE96" s="69">
        <v>6.6</v>
      </c>
      <c r="AF96" s="69">
        <v>0</v>
      </c>
      <c r="AG96" s="69">
        <v>6.6000000238418579</v>
      </c>
      <c r="AH96" s="77">
        <v>29</v>
      </c>
      <c r="AI96" s="68">
        <v>13</v>
      </c>
      <c r="AJ96" s="69">
        <v>30.8</v>
      </c>
      <c r="AK96" s="69">
        <v>1.1000000000000001</v>
      </c>
      <c r="AL96" s="69">
        <v>29.700000002980232</v>
      </c>
      <c r="AM96" s="77">
        <v>306</v>
      </c>
      <c r="AN96" s="68">
        <v>108</v>
      </c>
      <c r="AO96" s="69">
        <v>330.9</v>
      </c>
      <c r="AP96" s="69">
        <v>9.9</v>
      </c>
      <c r="AQ96" s="69">
        <v>320.99999994784594</v>
      </c>
      <c r="AR96" s="74">
        <v>4046</v>
      </c>
      <c r="AS96" s="74"/>
      <c r="AT96" s="74"/>
      <c r="AU96" s="68">
        <v>9</v>
      </c>
      <c r="AV96" s="69">
        <v>11.5</v>
      </c>
      <c r="AW96" s="69">
        <v>1</v>
      </c>
      <c r="AX96" s="69">
        <v>10.5</v>
      </c>
      <c r="AY96" s="77">
        <v>303</v>
      </c>
      <c r="AZ96" s="68">
        <v>74</v>
      </c>
      <c r="BA96" s="69">
        <v>117.1</v>
      </c>
      <c r="BB96" s="69">
        <v>5.3</v>
      </c>
      <c r="BC96" s="69">
        <v>111.79999992996454</v>
      </c>
      <c r="BD96" s="77">
        <v>1093</v>
      </c>
      <c r="BE96" s="68">
        <v>27</v>
      </c>
      <c r="BF96" s="69">
        <v>37</v>
      </c>
      <c r="BG96" s="69">
        <v>2</v>
      </c>
      <c r="BH96" s="69">
        <v>35</v>
      </c>
      <c r="BI96" s="74">
        <v>332</v>
      </c>
      <c r="BJ96" s="68">
        <v>50</v>
      </c>
      <c r="BK96" s="74">
        <v>176.00000005960464</v>
      </c>
      <c r="BL96" s="74">
        <v>0</v>
      </c>
      <c r="BM96" s="74">
        <v>176.00000005960464</v>
      </c>
      <c r="BN96" s="77">
        <v>3077</v>
      </c>
      <c r="BO96" s="74">
        <v>188</v>
      </c>
      <c r="BP96" s="69">
        <v>693.20000000298023</v>
      </c>
      <c r="BQ96" s="69">
        <v>14.800000011920929</v>
      </c>
      <c r="BR96" s="69">
        <v>678.39999989420176</v>
      </c>
      <c r="BS96" s="77">
        <v>17338</v>
      </c>
      <c r="BT96" s="68">
        <v>50</v>
      </c>
      <c r="BU96" s="77">
        <v>1453</v>
      </c>
      <c r="BV96" s="68">
        <v>26</v>
      </c>
      <c r="BW96" s="77">
        <v>230</v>
      </c>
      <c r="BX96" s="69">
        <v>190</v>
      </c>
      <c r="BY96" s="74">
        <v>5786</v>
      </c>
      <c r="BZ96" s="74"/>
      <c r="CA96" s="74"/>
      <c r="CB96" s="68">
        <v>94</v>
      </c>
      <c r="CC96" s="69">
        <v>171.5</v>
      </c>
      <c r="CD96" s="69">
        <v>5.9</v>
      </c>
      <c r="CE96" s="69">
        <v>165.59999997913837</v>
      </c>
      <c r="CF96" s="77">
        <v>1651</v>
      </c>
      <c r="CG96" s="68">
        <v>123</v>
      </c>
      <c r="CH96" s="74">
        <v>5995</v>
      </c>
      <c r="CI96" s="74"/>
      <c r="CJ96" s="74"/>
      <c r="CK96" s="68">
        <v>204</v>
      </c>
      <c r="CL96" s="69">
        <v>791.1</v>
      </c>
      <c r="CM96" s="69">
        <v>16.899999999999999</v>
      </c>
      <c r="CN96" s="69">
        <v>774.19999990612268</v>
      </c>
      <c r="CO96" s="77">
        <v>15292</v>
      </c>
      <c r="CP96" s="68">
        <v>86</v>
      </c>
      <c r="CQ96" s="77">
        <v>5550</v>
      </c>
      <c r="CR96" s="68">
        <v>54</v>
      </c>
      <c r="CS96" s="69">
        <v>179.60000000149012</v>
      </c>
      <c r="CT96" s="69">
        <v>0</v>
      </c>
      <c r="CU96" s="69">
        <v>179.60000000149012</v>
      </c>
      <c r="CV96" s="77">
        <v>1675</v>
      </c>
      <c r="CW96" s="68">
        <v>21</v>
      </c>
      <c r="CX96" s="69">
        <v>30.5</v>
      </c>
      <c r="CY96" s="69">
        <v>0.1</v>
      </c>
      <c r="CZ96" s="69">
        <v>30.400000005960464</v>
      </c>
      <c r="DA96" s="77">
        <v>540</v>
      </c>
      <c r="DB96" s="68">
        <v>0</v>
      </c>
      <c r="DC96" s="69">
        <v>0</v>
      </c>
      <c r="DD96" s="69">
        <v>0</v>
      </c>
      <c r="DE96" s="69">
        <v>0</v>
      </c>
      <c r="DF96" s="77">
        <v>0</v>
      </c>
      <c r="DG96" s="68">
        <v>135</v>
      </c>
      <c r="DH96" s="69">
        <v>280.10000000000002</v>
      </c>
      <c r="DI96" s="93">
        <v>0.10000000000002274</v>
      </c>
      <c r="DJ96" s="69">
        <v>280</v>
      </c>
      <c r="DK96" s="77">
        <v>10388</v>
      </c>
    </row>
    <row r="97" spans="1:115" ht="15.75" customHeight="1" x14ac:dyDescent="0.2">
      <c r="A97" s="1" t="s">
        <v>100</v>
      </c>
      <c r="B97" s="34" t="s">
        <v>12</v>
      </c>
      <c r="C97" s="80">
        <v>13</v>
      </c>
      <c r="D97" s="80">
        <v>60.5</v>
      </c>
      <c r="E97" s="80">
        <v>21.5</v>
      </c>
      <c r="F97" s="80">
        <v>1</v>
      </c>
      <c r="G97" s="80">
        <v>20.5</v>
      </c>
      <c r="H97" s="92">
        <v>134</v>
      </c>
      <c r="I97" s="110">
        <v>300</v>
      </c>
      <c r="J97" s="102">
        <v>434</v>
      </c>
      <c r="K97" s="80">
        <v>847</v>
      </c>
      <c r="L97" s="80">
        <v>9141.5</v>
      </c>
      <c r="M97" s="80">
        <v>347.1</v>
      </c>
      <c r="N97" s="80">
        <v>8794.3999994844198</v>
      </c>
      <c r="O97" s="92">
        <v>117972</v>
      </c>
      <c r="P97" s="105">
        <v>150</v>
      </c>
      <c r="Q97" s="111">
        <v>118122</v>
      </c>
      <c r="R97" s="80">
        <v>126</v>
      </c>
      <c r="S97" s="80">
        <v>696.60000000000014</v>
      </c>
      <c r="T97" s="80">
        <v>7.3000000000000007</v>
      </c>
      <c r="U97" s="80">
        <v>689.3000001758337</v>
      </c>
      <c r="V97" s="92">
        <v>15542</v>
      </c>
      <c r="W97" s="105">
        <v>800</v>
      </c>
      <c r="X97" s="108">
        <v>16342</v>
      </c>
      <c r="Y97" s="79">
        <v>429</v>
      </c>
      <c r="Z97" s="80">
        <v>4057.5</v>
      </c>
      <c r="AA97" s="80">
        <v>266.60000000000002</v>
      </c>
      <c r="AB97" s="80">
        <v>3790.9000036343932</v>
      </c>
      <c r="AC97" s="81">
        <v>35254</v>
      </c>
      <c r="AD97" s="79">
        <v>106</v>
      </c>
      <c r="AE97" s="80">
        <v>238.3</v>
      </c>
      <c r="AF97" s="80">
        <v>2.5</v>
      </c>
      <c r="AG97" s="80">
        <v>235.80000001192093</v>
      </c>
      <c r="AH97" s="81">
        <v>1845</v>
      </c>
      <c r="AI97" s="79">
        <v>612</v>
      </c>
      <c r="AJ97" s="80">
        <v>1672.6</v>
      </c>
      <c r="AK97" s="80">
        <v>22.1</v>
      </c>
      <c r="AL97" s="80">
        <v>1650.5000005215406</v>
      </c>
      <c r="AM97" s="81">
        <v>17266</v>
      </c>
      <c r="AN97" s="79">
        <v>240</v>
      </c>
      <c r="AO97" s="80">
        <v>2112.8000000000002</v>
      </c>
      <c r="AP97" s="80">
        <v>527.4</v>
      </c>
      <c r="AQ97" s="80">
        <v>1585.400000423193</v>
      </c>
      <c r="AR97" s="92">
        <v>16876</v>
      </c>
      <c r="AS97" s="113">
        <v>2500</v>
      </c>
      <c r="AT97" s="92">
        <f>AR97+AS97</f>
        <v>19376</v>
      </c>
      <c r="AU97" s="79">
        <v>34</v>
      </c>
      <c r="AV97" s="80">
        <v>132.9</v>
      </c>
      <c r="AW97" s="80">
        <v>21.5</v>
      </c>
      <c r="AX97" s="80">
        <v>111.39999997615814</v>
      </c>
      <c r="AY97" s="81">
        <v>1105</v>
      </c>
      <c r="AZ97" s="79">
        <v>250</v>
      </c>
      <c r="BA97" s="80">
        <v>1736.2</v>
      </c>
      <c r="BB97" s="80">
        <v>119.7</v>
      </c>
      <c r="BC97" s="80">
        <v>1616.4999997317791</v>
      </c>
      <c r="BD97" s="81">
        <v>18684</v>
      </c>
      <c r="BE97" s="79">
        <v>324</v>
      </c>
      <c r="BF97" s="80">
        <v>2901.5800001621246</v>
      </c>
      <c r="BG97" s="80">
        <v>95.400000147521496</v>
      </c>
      <c r="BH97" s="80">
        <v>2806.1799999475479</v>
      </c>
      <c r="BI97" s="92">
        <v>44839</v>
      </c>
      <c r="BJ97" s="79">
        <v>104</v>
      </c>
      <c r="BK97" s="92">
        <v>932.15000000968575</v>
      </c>
      <c r="BL97" s="92">
        <v>50.600000023841858</v>
      </c>
      <c r="BM97" s="92">
        <v>881.5499999858439</v>
      </c>
      <c r="BN97" s="81">
        <v>18421</v>
      </c>
      <c r="BO97" s="92">
        <v>1137</v>
      </c>
      <c r="BP97" s="80">
        <v>16989.660000219941</v>
      </c>
      <c r="BQ97" s="80">
        <v>1075.2000003159046</v>
      </c>
      <c r="BR97" s="80">
        <v>15914.460000380874</v>
      </c>
      <c r="BS97" s="81">
        <v>478322</v>
      </c>
      <c r="BT97" s="79">
        <v>189</v>
      </c>
      <c r="BU97" s="81">
        <v>28575</v>
      </c>
      <c r="BV97" s="79">
        <v>73</v>
      </c>
      <c r="BW97" s="81">
        <v>6922</v>
      </c>
      <c r="BX97" s="80">
        <v>830</v>
      </c>
      <c r="BY97" s="92">
        <v>40866</v>
      </c>
      <c r="BZ97" s="114">
        <v>2000</v>
      </c>
      <c r="CA97" s="92">
        <f>BZ97+BY97</f>
        <v>42866</v>
      </c>
      <c r="CB97" s="79">
        <v>161</v>
      </c>
      <c r="CC97" s="80">
        <v>4370.2</v>
      </c>
      <c r="CD97" s="80">
        <v>481.4</v>
      </c>
      <c r="CE97" s="80">
        <v>3888.7999989017844</v>
      </c>
      <c r="CF97" s="81">
        <v>33196</v>
      </c>
      <c r="CG97" s="79">
        <v>180</v>
      </c>
      <c r="CH97" s="92">
        <v>15280</v>
      </c>
      <c r="CI97" s="115">
        <v>500</v>
      </c>
      <c r="CJ97" s="92">
        <f>CI97+CH97</f>
        <v>15780</v>
      </c>
      <c r="CK97" s="79">
        <v>383</v>
      </c>
      <c r="CL97" s="80">
        <v>2609.1999999999998</v>
      </c>
      <c r="CM97" s="80">
        <v>39.5</v>
      </c>
      <c r="CN97" s="80">
        <v>2569.7000001072884</v>
      </c>
      <c r="CO97" s="81">
        <v>93262</v>
      </c>
      <c r="CP97" s="79">
        <v>155</v>
      </c>
      <c r="CQ97" s="81">
        <v>30579</v>
      </c>
      <c r="CR97" s="79">
        <v>72</v>
      </c>
      <c r="CS97" s="80">
        <v>744.53000009432435</v>
      </c>
      <c r="CT97" s="80">
        <v>32.900000043213367</v>
      </c>
      <c r="CU97" s="80">
        <v>711.63000008836389</v>
      </c>
      <c r="CV97" s="81">
        <v>13283</v>
      </c>
      <c r="CW97" s="79">
        <v>153</v>
      </c>
      <c r="CX97" s="80">
        <v>665.9</v>
      </c>
      <c r="CY97" s="80">
        <v>16</v>
      </c>
      <c r="CZ97" s="80">
        <v>649.89999957382679</v>
      </c>
      <c r="DA97" s="81">
        <v>11626</v>
      </c>
      <c r="DB97" s="79">
        <v>0</v>
      </c>
      <c r="DC97" s="80">
        <v>0</v>
      </c>
      <c r="DD97" s="80">
        <v>0</v>
      </c>
      <c r="DE97" s="80">
        <v>0</v>
      </c>
      <c r="DF97" s="81">
        <v>0</v>
      </c>
      <c r="DG97" s="79">
        <v>690</v>
      </c>
      <c r="DH97" s="80">
        <v>7006</v>
      </c>
      <c r="DI97" s="80">
        <v>355.59999822825193</v>
      </c>
      <c r="DJ97" s="80">
        <v>6650.4000017717481</v>
      </c>
      <c r="DK97" s="81">
        <v>298315</v>
      </c>
    </row>
    <row r="98" spans="1:115" ht="15.75" customHeight="1" x14ac:dyDescent="0.2">
      <c r="B98" s="8" t="s">
        <v>101</v>
      </c>
      <c r="C98" s="89">
        <v>0</v>
      </c>
      <c r="D98" s="90">
        <v>0</v>
      </c>
      <c r="E98" s="90">
        <v>0</v>
      </c>
      <c r="F98" s="90">
        <v>0</v>
      </c>
      <c r="G98" s="90">
        <v>0</v>
      </c>
      <c r="H98" s="96">
        <v>0</v>
      </c>
      <c r="I98" s="100"/>
      <c r="J98" s="101"/>
      <c r="K98" s="90">
        <v>5</v>
      </c>
      <c r="L98" s="90">
        <v>15</v>
      </c>
      <c r="M98" s="90">
        <v>0</v>
      </c>
      <c r="N98" s="90">
        <v>15</v>
      </c>
      <c r="O98" s="96">
        <v>150</v>
      </c>
      <c r="P98" s="96"/>
      <c r="Q98" s="91"/>
      <c r="R98" s="69">
        <v>1</v>
      </c>
      <c r="S98" s="69">
        <v>2</v>
      </c>
      <c r="T98" s="69">
        <v>0</v>
      </c>
      <c r="U98" s="69">
        <v>2</v>
      </c>
      <c r="V98" s="74">
        <v>15</v>
      </c>
      <c r="W98" s="74"/>
      <c r="X98" s="109"/>
      <c r="Y98" s="68">
        <v>40</v>
      </c>
      <c r="Z98" s="69">
        <v>371.5</v>
      </c>
      <c r="AA98" s="69">
        <v>0</v>
      </c>
      <c r="AB98" s="69">
        <v>371.5</v>
      </c>
      <c r="AC98" s="77">
        <v>3512</v>
      </c>
      <c r="AD98" s="68">
        <v>0</v>
      </c>
      <c r="AE98" s="69">
        <v>0</v>
      </c>
      <c r="AF98" s="69">
        <v>0</v>
      </c>
      <c r="AG98" s="69">
        <v>0</v>
      </c>
      <c r="AH98" s="77">
        <v>0</v>
      </c>
      <c r="AI98" s="68">
        <v>32</v>
      </c>
      <c r="AJ98" s="69">
        <v>132.5</v>
      </c>
      <c r="AK98" s="69">
        <v>3</v>
      </c>
      <c r="AL98" s="69">
        <v>129.5</v>
      </c>
      <c r="AM98" s="77">
        <v>1301</v>
      </c>
      <c r="AN98" s="68">
        <v>5</v>
      </c>
      <c r="AO98" s="69">
        <v>10</v>
      </c>
      <c r="AP98" s="69">
        <v>0</v>
      </c>
      <c r="AQ98" s="69">
        <v>10</v>
      </c>
      <c r="AR98" s="74">
        <v>143</v>
      </c>
      <c r="AS98" s="74"/>
      <c r="AT98" s="74"/>
      <c r="AU98" s="68">
        <v>2</v>
      </c>
      <c r="AV98" s="69">
        <v>3</v>
      </c>
      <c r="AW98" s="69">
        <v>0</v>
      </c>
      <c r="AX98" s="69">
        <v>3</v>
      </c>
      <c r="AY98" s="77">
        <v>56</v>
      </c>
      <c r="AZ98" s="68">
        <v>14</v>
      </c>
      <c r="BA98" s="69">
        <v>43</v>
      </c>
      <c r="BB98" s="69">
        <v>0</v>
      </c>
      <c r="BC98" s="69">
        <v>43</v>
      </c>
      <c r="BD98" s="77">
        <v>488</v>
      </c>
      <c r="BE98" s="68">
        <v>13</v>
      </c>
      <c r="BF98" s="69">
        <v>57</v>
      </c>
      <c r="BG98" s="69">
        <v>0</v>
      </c>
      <c r="BH98" s="69">
        <v>57</v>
      </c>
      <c r="BI98" s="74">
        <v>575</v>
      </c>
      <c r="BJ98" s="68">
        <v>0</v>
      </c>
      <c r="BK98" s="74">
        <v>0</v>
      </c>
      <c r="BL98" s="74">
        <v>0</v>
      </c>
      <c r="BM98" s="74">
        <v>0</v>
      </c>
      <c r="BN98" s="77">
        <v>0</v>
      </c>
      <c r="BO98" s="74">
        <v>6</v>
      </c>
      <c r="BP98" s="69">
        <v>12</v>
      </c>
      <c r="BQ98" s="69">
        <v>1</v>
      </c>
      <c r="BR98" s="69">
        <v>11</v>
      </c>
      <c r="BS98" s="77">
        <v>274</v>
      </c>
      <c r="BT98" s="68">
        <v>0</v>
      </c>
      <c r="BU98" s="77">
        <v>0</v>
      </c>
      <c r="BV98" s="68">
        <v>2</v>
      </c>
      <c r="BW98" s="77">
        <v>140</v>
      </c>
      <c r="BX98" s="69">
        <v>25</v>
      </c>
      <c r="BY98" s="74">
        <v>1587</v>
      </c>
      <c r="BZ98" s="74"/>
      <c r="CA98" s="74"/>
      <c r="CB98" s="68">
        <v>1</v>
      </c>
      <c r="CC98" s="69">
        <v>2</v>
      </c>
      <c r="CD98" s="69">
        <v>0</v>
      </c>
      <c r="CE98" s="69">
        <v>2</v>
      </c>
      <c r="CF98" s="77">
        <v>40</v>
      </c>
      <c r="CG98" s="68">
        <v>5</v>
      </c>
      <c r="CH98" s="74">
        <v>1585</v>
      </c>
      <c r="CI98" s="74"/>
      <c r="CJ98" s="74"/>
      <c r="CK98" s="68">
        <v>5</v>
      </c>
      <c r="CL98" s="69">
        <v>9.5</v>
      </c>
      <c r="CM98" s="69">
        <v>0</v>
      </c>
      <c r="CN98" s="69">
        <v>9.5</v>
      </c>
      <c r="CO98" s="77">
        <v>190</v>
      </c>
      <c r="CP98" s="68">
        <v>3</v>
      </c>
      <c r="CQ98" s="77">
        <v>330</v>
      </c>
      <c r="CR98" s="68">
        <v>1</v>
      </c>
      <c r="CS98" s="69">
        <v>15</v>
      </c>
      <c r="CT98" s="69">
        <v>0</v>
      </c>
      <c r="CU98" s="69">
        <v>15</v>
      </c>
      <c r="CV98" s="77">
        <v>225</v>
      </c>
      <c r="CW98" s="68">
        <v>0</v>
      </c>
      <c r="CX98" s="69">
        <v>0</v>
      </c>
      <c r="CY98" s="69">
        <v>0</v>
      </c>
      <c r="CZ98" s="69">
        <v>0</v>
      </c>
      <c r="DA98" s="77">
        <v>0</v>
      </c>
      <c r="DB98" s="68">
        <v>0</v>
      </c>
      <c r="DC98" s="69">
        <v>0</v>
      </c>
      <c r="DD98" s="69">
        <v>0</v>
      </c>
      <c r="DE98" s="69">
        <v>0</v>
      </c>
      <c r="DF98" s="77">
        <v>0</v>
      </c>
      <c r="DG98" s="68">
        <v>8</v>
      </c>
      <c r="DH98" s="69">
        <v>26</v>
      </c>
      <c r="DI98" s="93">
        <v>0</v>
      </c>
      <c r="DJ98" s="69">
        <v>26</v>
      </c>
      <c r="DK98" s="77">
        <v>1535</v>
      </c>
    </row>
    <row r="99" spans="1:115" ht="15.75" customHeight="1" x14ac:dyDescent="0.2">
      <c r="B99" s="8" t="s">
        <v>102</v>
      </c>
      <c r="C99" s="89">
        <v>0</v>
      </c>
      <c r="D99" s="90">
        <v>0</v>
      </c>
      <c r="E99" s="90">
        <v>0</v>
      </c>
      <c r="F99" s="90">
        <v>0</v>
      </c>
      <c r="G99" s="90">
        <v>0</v>
      </c>
      <c r="H99" s="96">
        <v>0</v>
      </c>
      <c r="I99" s="100"/>
      <c r="J99" s="101"/>
      <c r="K99" s="90">
        <v>132</v>
      </c>
      <c r="L99" s="90">
        <v>3985</v>
      </c>
      <c r="M99" s="90">
        <v>25</v>
      </c>
      <c r="N99" s="90">
        <v>3960</v>
      </c>
      <c r="O99" s="96">
        <v>61270</v>
      </c>
      <c r="P99" s="96"/>
      <c r="Q99" s="91"/>
      <c r="R99" s="69">
        <v>3</v>
      </c>
      <c r="S99" s="69">
        <v>57</v>
      </c>
      <c r="T99" s="69">
        <v>0</v>
      </c>
      <c r="U99" s="69">
        <v>57</v>
      </c>
      <c r="V99" s="74">
        <v>1810</v>
      </c>
      <c r="W99" s="74"/>
      <c r="X99" s="109"/>
      <c r="Y99" s="68">
        <v>11</v>
      </c>
      <c r="Z99" s="69">
        <v>147</v>
      </c>
      <c r="AA99" s="69">
        <v>0</v>
      </c>
      <c r="AB99" s="69">
        <v>147</v>
      </c>
      <c r="AC99" s="77">
        <v>1736</v>
      </c>
      <c r="AD99" s="68">
        <v>0</v>
      </c>
      <c r="AE99" s="69">
        <v>0</v>
      </c>
      <c r="AF99" s="69">
        <v>0</v>
      </c>
      <c r="AG99" s="69">
        <v>0</v>
      </c>
      <c r="AH99" s="77">
        <v>0</v>
      </c>
      <c r="AI99" s="68">
        <v>0</v>
      </c>
      <c r="AJ99" s="69">
        <v>0</v>
      </c>
      <c r="AK99" s="69">
        <v>0</v>
      </c>
      <c r="AL99" s="69">
        <v>0</v>
      </c>
      <c r="AM99" s="77">
        <v>0</v>
      </c>
      <c r="AN99" s="68">
        <v>0</v>
      </c>
      <c r="AO99" s="69">
        <v>0</v>
      </c>
      <c r="AP99" s="69">
        <v>0</v>
      </c>
      <c r="AQ99" s="69">
        <v>0</v>
      </c>
      <c r="AR99" s="74">
        <v>0</v>
      </c>
      <c r="AS99" s="74"/>
      <c r="AT99" s="74"/>
      <c r="AU99" s="68">
        <v>0</v>
      </c>
      <c r="AV99" s="69">
        <v>0</v>
      </c>
      <c r="AW99" s="69">
        <v>0</v>
      </c>
      <c r="AX99" s="69">
        <v>0</v>
      </c>
      <c r="AY99" s="77">
        <v>0</v>
      </c>
      <c r="AZ99" s="68">
        <v>6</v>
      </c>
      <c r="BA99" s="69">
        <v>53</v>
      </c>
      <c r="BB99" s="69">
        <v>0</v>
      </c>
      <c r="BC99" s="69">
        <v>53</v>
      </c>
      <c r="BD99" s="77">
        <v>975</v>
      </c>
      <c r="BE99" s="68">
        <v>46</v>
      </c>
      <c r="BF99" s="69">
        <v>657</v>
      </c>
      <c r="BG99" s="69">
        <v>0</v>
      </c>
      <c r="BH99" s="69">
        <v>657</v>
      </c>
      <c r="BI99" s="74">
        <v>13691</v>
      </c>
      <c r="BJ99" s="68">
        <v>0</v>
      </c>
      <c r="BK99" s="74">
        <v>0</v>
      </c>
      <c r="BL99" s="74">
        <v>0</v>
      </c>
      <c r="BM99" s="74">
        <v>0</v>
      </c>
      <c r="BN99" s="77">
        <v>0</v>
      </c>
      <c r="BO99" s="74">
        <v>129</v>
      </c>
      <c r="BP99" s="69">
        <v>3055</v>
      </c>
      <c r="BQ99" s="69">
        <v>215</v>
      </c>
      <c r="BR99" s="69">
        <v>2840</v>
      </c>
      <c r="BS99" s="77">
        <v>97020</v>
      </c>
      <c r="BT99" s="68">
        <v>55</v>
      </c>
      <c r="BU99" s="77">
        <v>20456</v>
      </c>
      <c r="BV99" s="68">
        <v>4</v>
      </c>
      <c r="BW99" s="77">
        <v>1220</v>
      </c>
      <c r="BX99" s="69">
        <v>4</v>
      </c>
      <c r="BY99" s="74">
        <v>303</v>
      </c>
      <c r="BZ99" s="74"/>
      <c r="CA99" s="74"/>
      <c r="CB99" s="68">
        <v>11</v>
      </c>
      <c r="CC99" s="69">
        <v>561</v>
      </c>
      <c r="CD99" s="69">
        <v>0</v>
      </c>
      <c r="CE99" s="69">
        <v>561</v>
      </c>
      <c r="CF99" s="77">
        <v>10225</v>
      </c>
      <c r="CG99" s="68">
        <v>0</v>
      </c>
      <c r="CH99" s="74">
        <v>0</v>
      </c>
      <c r="CI99" s="74"/>
      <c r="CJ99" s="74"/>
      <c r="CK99" s="68">
        <v>0</v>
      </c>
      <c r="CL99" s="69">
        <v>0</v>
      </c>
      <c r="CM99" s="69">
        <v>0</v>
      </c>
      <c r="CN99" s="69">
        <v>0</v>
      </c>
      <c r="CO99" s="77">
        <v>0</v>
      </c>
      <c r="CP99" s="68">
        <v>0</v>
      </c>
      <c r="CQ99" s="77">
        <v>0</v>
      </c>
      <c r="CR99" s="68">
        <v>0</v>
      </c>
      <c r="CS99" s="69">
        <v>0</v>
      </c>
      <c r="CT99" s="69">
        <v>0</v>
      </c>
      <c r="CU99" s="69">
        <v>0</v>
      </c>
      <c r="CV99" s="77">
        <v>0</v>
      </c>
      <c r="CW99" s="68">
        <v>0</v>
      </c>
      <c r="CX99" s="69">
        <v>0</v>
      </c>
      <c r="CY99" s="69">
        <v>0</v>
      </c>
      <c r="CZ99" s="69">
        <v>0</v>
      </c>
      <c r="DA99" s="77">
        <v>0</v>
      </c>
      <c r="DB99" s="68">
        <v>0</v>
      </c>
      <c r="DC99" s="69">
        <v>0</v>
      </c>
      <c r="DD99" s="69">
        <v>0</v>
      </c>
      <c r="DE99" s="69">
        <v>0</v>
      </c>
      <c r="DF99" s="77">
        <v>0</v>
      </c>
      <c r="DG99" s="68">
        <v>2</v>
      </c>
      <c r="DH99" s="69">
        <v>21</v>
      </c>
      <c r="DI99" s="93">
        <v>0</v>
      </c>
      <c r="DJ99" s="69">
        <v>21</v>
      </c>
      <c r="DK99" s="77">
        <v>375</v>
      </c>
    </row>
    <row r="100" spans="1:115" ht="15.75" customHeight="1" x14ac:dyDescent="0.2">
      <c r="B100" s="8" t="s">
        <v>103</v>
      </c>
      <c r="C100" s="89">
        <v>5</v>
      </c>
      <c r="D100" s="90">
        <v>5</v>
      </c>
      <c r="E100" s="90">
        <v>3</v>
      </c>
      <c r="F100" s="90">
        <v>0</v>
      </c>
      <c r="G100" s="90">
        <v>3</v>
      </c>
      <c r="H100" s="96">
        <v>20</v>
      </c>
      <c r="I100" s="100"/>
      <c r="J100" s="101"/>
      <c r="K100" s="90">
        <v>106</v>
      </c>
      <c r="L100" s="90">
        <v>1071</v>
      </c>
      <c r="M100" s="90">
        <v>5</v>
      </c>
      <c r="N100" s="90">
        <v>1066</v>
      </c>
      <c r="O100" s="96">
        <v>8390</v>
      </c>
      <c r="P100" s="96"/>
      <c r="Q100" s="91"/>
      <c r="R100" s="69">
        <v>6</v>
      </c>
      <c r="S100" s="69">
        <v>10.199999999999999</v>
      </c>
      <c r="T100" s="69">
        <v>0</v>
      </c>
      <c r="U100" s="69">
        <v>10.200000002980232</v>
      </c>
      <c r="V100" s="74">
        <v>139</v>
      </c>
      <c r="W100" s="74"/>
      <c r="X100" s="109"/>
      <c r="Y100" s="68">
        <v>27</v>
      </c>
      <c r="Z100" s="69">
        <v>122.5</v>
      </c>
      <c r="AA100" s="69">
        <v>0</v>
      </c>
      <c r="AB100" s="69">
        <v>122.5</v>
      </c>
      <c r="AC100" s="77">
        <v>911</v>
      </c>
      <c r="AD100" s="68">
        <v>2</v>
      </c>
      <c r="AE100" s="69">
        <v>5.5</v>
      </c>
      <c r="AF100" s="69">
        <v>0</v>
      </c>
      <c r="AG100" s="69">
        <v>5.5</v>
      </c>
      <c r="AH100" s="77">
        <v>46</v>
      </c>
      <c r="AI100" s="68">
        <v>110</v>
      </c>
      <c r="AJ100" s="69">
        <v>379</v>
      </c>
      <c r="AK100" s="69">
        <v>0</v>
      </c>
      <c r="AL100" s="69">
        <v>379</v>
      </c>
      <c r="AM100" s="77">
        <v>3576</v>
      </c>
      <c r="AN100" s="68">
        <v>18</v>
      </c>
      <c r="AO100" s="69">
        <v>116.5</v>
      </c>
      <c r="AP100" s="69">
        <v>0</v>
      </c>
      <c r="AQ100" s="69">
        <v>116.5</v>
      </c>
      <c r="AR100" s="74">
        <v>1258</v>
      </c>
      <c r="AS100" s="74"/>
      <c r="AT100" s="74"/>
      <c r="AU100" s="68">
        <v>3</v>
      </c>
      <c r="AV100" s="69">
        <v>25</v>
      </c>
      <c r="AW100" s="69">
        <v>0</v>
      </c>
      <c r="AX100" s="69">
        <v>25</v>
      </c>
      <c r="AY100" s="77">
        <v>255</v>
      </c>
      <c r="AZ100" s="68">
        <v>19</v>
      </c>
      <c r="BA100" s="69">
        <v>101.2</v>
      </c>
      <c r="BB100" s="69">
        <v>0</v>
      </c>
      <c r="BC100" s="69">
        <v>101.20000000298023</v>
      </c>
      <c r="BD100" s="77">
        <v>1020</v>
      </c>
      <c r="BE100" s="68">
        <v>12</v>
      </c>
      <c r="BF100" s="69">
        <v>118</v>
      </c>
      <c r="BG100" s="69">
        <v>0</v>
      </c>
      <c r="BH100" s="69">
        <v>118</v>
      </c>
      <c r="BI100" s="74">
        <v>1085</v>
      </c>
      <c r="BJ100" s="68">
        <v>6</v>
      </c>
      <c r="BK100" s="74">
        <v>17.900000005960464</v>
      </c>
      <c r="BL100" s="74">
        <v>0</v>
      </c>
      <c r="BM100" s="74">
        <v>17.900000005960464</v>
      </c>
      <c r="BN100" s="77">
        <v>210</v>
      </c>
      <c r="BO100" s="74">
        <v>117</v>
      </c>
      <c r="BP100" s="69">
        <v>847</v>
      </c>
      <c r="BQ100" s="69">
        <v>1</v>
      </c>
      <c r="BR100" s="69">
        <v>846</v>
      </c>
      <c r="BS100" s="77">
        <v>9560</v>
      </c>
      <c r="BT100" s="68">
        <v>7</v>
      </c>
      <c r="BU100" s="77">
        <v>715</v>
      </c>
      <c r="BV100" s="68">
        <v>0</v>
      </c>
      <c r="BW100" s="77">
        <v>0</v>
      </c>
      <c r="BX100" s="69">
        <v>123</v>
      </c>
      <c r="BY100" s="74">
        <v>4879</v>
      </c>
      <c r="BZ100" s="74"/>
      <c r="CA100" s="74"/>
      <c r="CB100" s="68">
        <v>0</v>
      </c>
      <c r="CC100" s="69">
        <v>0</v>
      </c>
      <c r="CD100" s="69">
        <v>0</v>
      </c>
      <c r="CE100" s="69">
        <v>0</v>
      </c>
      <c r="CF100" s="77">
        <v>0</v>
      </c>
      <c r="CG100" s="68">
        <v>8</v>
      </c>
      <c r="CH100" s="74">
        <v>425</v>
      </c>
      <c r="CI100" s="74"/>
      <c r="CJ100" s="74"/>
      <c r="CK100" s="68">
        <v>19</v>
      </c>
      <c r="CL100" s="69">
        <v>70</v>
      </c>
      <c r="CM100" s="69">
        <v>0</v>
      </c>
      <c r="CN100" s="69">
        <v>70</v>
      </c>
      <c r="CO100" s="77">
        <v>962</v>
      </c>
      <c r="CP100" s="68">
        <v>2</v>
      </c>
      <c r="CQ100" s="77">
        <v>530</v>
      </c>
      <c r="CR100" s="68">
        <v>13</v>
      </c>
      <c r="CS100" s="69">
        <v>170.60000002384186</v>
      </c>
      <c r="CT100" s="69">
        <v>0</v>
      </c>
      <c r="CU100" s="69">
        <v>170.60000002384186</v>
      </c>
      <c r="CV100" s="77">
        <v>2280</v>
      </c>
      <c r="CW100" s="68">
        <v>0</v>
      </c>
      <c r="CX100" s="69">
        <v>0</v>
      </c>
      <c r="CY100" s="69">
        <v>0</v>
      </c>
      <c r="CZ100" s="69">
        <v>0</v>
      </c>
      <c r="DA100" s="77">
        <v>0</v>
      </c>
      <c r="DB100" s="68">
        <v>0</v>
      </c>
      <c r="DC100" s="69">
        <v>0</v>
      </c>
      <c r="DD100" s="69">
        <v>0</v>
      </c>
      <c r="DE100" s="69">
        <v>0</v>
      </c>
      <c r="DF100" s="77">
        <v>0</v>
      </c>
      <c r="DG100" s="68">
        <v>87</v>
      </c>
      <c r="DH100" s="69">
        <v>2226</v>
      </c>
      <c r="DI100" s="93">
        <v>0</v>
      </c>
      <c r="DJ100" s="69">
        <v>2226</v>
      </c>
      <c r="DK100" s="77">
        <v>134140</v>
      </c>
    </row>
    <row r="101" spans="1:115" ht="15.75" customHeight="1" x14ac:dyDescent="0.2">
      <c r="B101" s="8" t="s">
        <v>104</v>
      </c>
      <c r="C101" s="89">
        <v>0</v>
      </c>
      <c r="D101" s="90">
        <v>0</v>
      </c>
      <c r="E101" s="90">
        <v>0</v>
      </c>
      <c r="F101" s="90">
        <v>0</v>
      </c>
      <c r="G101" s="90">
        <v>0</v>
      </c>
      <c r="H101" s="96">
        <v>0</v>
      </c>
      <c r="I101" s="100"/>
      <c r="J101" s="101"/>
      <c r="K101" s="90">
        <v>58</v>
      </c>
      <c r="L101" s="90">
        <v>460</v>
      </c>
      <c r="M101" s="90">
        <v>34</v>
      </c>
      <c r="N101" s="90">
        <v>426</v>
      </c>
      <c r="O101" s="96">
        <v>2556</v>
      </c>
      <c r="P101" s="96"/>
      <c r="Q101" s="91"/>
      <c r="R101" s="69">
        <v>6</v>
      </c>
      <c r="S101" s="69">
        <v>17</v>
      </c>
      <c r="T101" s="69">
        <v>0</v>
      </c>
      <c r="U101" s="69">
        <v>17</v>
      </c>
      <c r="V101" s="74">
        <v>177</v>
      </c>
      <c r="W101" s="74"/>
      <c r="X101" s="109"/>
      <c r="Y101" s="68">
        <v>59</v>
      </c>
      <c r="Z101" s="69">
        <v>876</v>
      </c>
      <c r="AA101" s="69">
        <v>62</v>
      </c>
      <c r="AB101" s="69">
        <v>814</v>
      </c>
      <c r="AC101" s="77">
        <v>5686</v>
      </c>
      <c r="AD101" s="68">
        <v>19</v>
      </c>
      <c r="AE101" s="69">
        <v>104</v>
      </c>
      <c r="AF101" s="69">
        <v>1</v>
      </c>
      <c r="AG101" s="69">
        <v>103</v>
      </c>
      <c r="AH101" s="77">
        <v>551</v>
      </c>
      <c r="AI101" s="68">
        <v>8</v>
      </c>
      <c r="AJ101" s="69">
        <v>25</v>
      </c>
      <c r="AK101" s="69">
        <v>0</v>
      </c>
      <c r="AL101" s="69">
        <v>25</v>
      </c>
      <c r="AM101" s="77">
        <v>190</v>
      </c>
      <c r="AN101" s="68">
        <v>66</v>
      </c>
      <c r="AO101" s="69">
        <v>875</v>
      </c>
      <c r="AP101" s="69">
        <v>69</v>
      </c>
      <c r="AQ101" s="69">
        <v>806</v>
      </c>
      <c r="AR101" s="74">
        <v>6879</v>
      </c>
      <c r="AS101" s="74"/>
      <c r="AT101" s="74"/>
      <c r="AU101" s="68">
        <v>5</v>
      </c>
      <c r="AV101" s="69">
        <v>18</v>
      </c>
      <c r="AW101" s="69">
        <v>1</v>
      </c>
      <c r="AX101" s="69">
        <v>17</v>
      </c>
      <c r="AY101" s="77">
        <v>135</v>
      </c>
      <c r="AZ101" s="68">
        <v>40</v>
      </c>
      <c r="BA101" s="69">
        <v>531</v>
      </c>
      <c r="BB101" s="69">
        <v>31</v>
      </c>
      <c r="BC101" s="69">
        <v>500</v>
      </c>
      <c r="BD101" s="77">
        <v>4154</v>
      </c>
      <c r="BE101" s="68">
        <v>4</v>
      </c>
      <c r="BF101" s="69">
        <v>24</v>
      </c>
      <c r="BG101" s="69">
        <v>2</v>
      </c>
      <c r="BH101" s="69">
        <v>22</v>
      </c>
      <c r="BI101" s="74">
        <v>480</v>
      </c>
      <c r="BJ101" s="68">
        <v>1</v>
      </c>
      <c r="BK101" s="74">
        <v>10</v>
      </c>
      <c r="BL101" s="74">
        <v>1</v>
      </c>
      <c r="BM101" s="74">
        <v>9</v>
      </c>
      <c r="BN101" s="77">
        <v>100</v>
      </c>
      <c r="BO101" s="74">
        <v>26</v>
      </c>
      <c r="BP101" s="69">
        <v>270</v>
      </c>
      <c r="BQ101" s="69">
        <v>42</v>
      </c>
      <c r="BR101" s="69">
        <v>228</v>
      </c>
      <c r="BS101" s="77">
        <v>1475</v>
      </c>
      <c r="BT101" s="68">
        <v>1</v>
      </c>
      <c r="BU101" s="77">
        <v>30</v>
      </c>
      <c r="BV101" s="68">
        <v>1</v>
      </c>
      <c r="BW101" s="77">
        <v>5</v>
      </c>
      <c r="BX101" s="69">
        <v>50</v>
      </c>
      <c r="BY101" s="74">
        <v>1118</v>
      </c>
      <c r="BZ101" s="74"/>
      <c r="CA101" s="74"/>
      <c r="CB101" s="68">
        <v>15</v>
      </c>
      <c r="CC101" s="69">
        <v>288</v>
      </c>
      <c r="CD101" s="69">
        <v>10</v>
      </c>
      <c r="CE101" s="69">
        <v>278</v>
      </c>
      <c r="CF101" s="77">
        <v>1016</v>
      </c>
      <c r="CG101" s="68">
        <v>9</v>
      </c>
      <c r="CH101" s="74">
        <v>344</v>
      </c>
      <c r="CI101" s="74"/>
      <c r="CJ101" s="74"/>
      <c r="CK101" s="68">
        <v>18</v>
      </c>
      <c r="CL101" s="69">
        <v>103</v>
      </c>
      <c r="CM101" s="69">
        <v>3</v>
      </c>
      <c r="CN101" s="69">
        <v>100</v>
      </c>
      <c r="CO101" s="77">
        <v>1019</v>
      </c>
      <c r="CP101" s="68">
        <v>3</v>
      </c>
      <c r="CQ101" s="77">
        <v>15</v>
      </c>
      <c r="CR101" s="68">
        <v>14</v>
      </c>
      <c r="CS101" s="69">
        <v>171</v>
      </c>
      <c r="CT101" s="69">
        <v>8</v>
      </c>
      <c r="CU101" s="69">
        <v>163</v>
      </c>
      <c r="CV101" s="77">
        <v>892</v>
      </c>
      <c r="CW101" s="68">
        <v>8</v>
      </c>
      <c r="CX101" s="69">
        <v>68</v>
      </c>
      <c r="CY101" s="69">
        <v>5</v>
      </c>
      <c r="CZ101" s="69">
        <v>63</v>
      </c>
      <c r="DA101" s="77">
        <v>410</v>
      </c>
      <c r="DB101" s="68">
        <v>0</v>
      </c>
      <c r="DC101" s="69">
        <v>0</v>
      </c>
      <c r="DD101" s="69">
        <v>0</v>
      </c>
      <c r="DE101" s="69">
        <v>0</v>
      </c>
      <c r="DF101" s="77">
        <v>0</v>
      </c>
      <c r="DG101" s="68">
        <v>18</v>
      </c>
      <c r="DH101" s="69">
        <v>172</v>
      </c>
      <c r="DI101" s="93">
        <v>9</v>
      </c>
      <c r="DJ101" s="69">
        <v>163</v>
      </c>
      <c r="DK101" s="77">
        <v>920</v>
      </c>
    </row>
    <row r="102" spans="1:115" ht="15.75" customHeight="1" x14ac:dyDescent="0.2">
      <c r="B102" s="8" t="s">
        <v>105</v>
      </c>
      <c r="C102" s="89">
        <v>1</v>
      </c>
      <c r="D102" s="90">
        <v>0.5</v>
      </c>
      <c r="E102" s="90">
        <v>0.5</v>
      </c>
      <c r="F102" s="90">
        <v>0</v>
      </c>
      <c r="G102" s="90">
        <v>0.5</v>
      </c>
      <c r="H102" s="96">
        <v>10</v>
      </c>
      <c r="I102" s="100"/>
      <c r="J102" s="101"/>
      <c r="K102" s="90">
        <v>62</v>
      </c>
      <c r="L102" s="90">
        <v>544</v>
      </c>
      <c r="M102" s="90">
        <v>0</v>
      </c>
      <c r="N102" s="90">
        <v>544</v>
      </c>
      <c r="O102" s="96">
        <v>9367</v>
      </c>
      <c r="P102" s="96"/>
      <c r="Q102" s="91"/>
      <c r="R102" s="69">
        <v>31</v>
      </c>
      <c r="S102" s="69">
        <v>298.5</v>
      </c>
      <c r="T102" s="69">
        <v>0</v>
      </c>
      <c r="U102" s="69">
        <v>298.5</v>
      </c>
      <c r="V102" s="74">
        <v>6564</v>
      </c>
      <c r="W102" s="74"/>
      <c r="X102" s="109"/>
      <c r="Y102" s="68">
        <v>5</v>
      </c>
      <c r="Z102" s="69">
        <v>25</v>
      </c>
      <c r="AA102" s="69">
        <v>0</v>
      </c>
      <c r="AB102" s="69">
        <v>25</v>
      </c>
      <c r="AC102" s="77">
        <v>295</v>
      </c>
      <c r="AD102" s="68">
        <v>6</v>
      </c>
      <c r="AE102" s="69">
        <v>21.5</v>
      </c>
      <c r="AF102" s="69">
        <v>0</v>
      </c>
      <c r="AG102" s="69">
        <v>21.5</v>
      </c>
      <c r="AH102" s="77">
        <v>164</v>
      </c>
      <c r="AI102" s="68">
        <v>44</v>
      </c>
      <c r="AJ102" s="69">
        <v>48</v>
      </c>
      <c r="AK102" s="69">
        <v>0</v>
      </c>
      <c r="AL102" s="69">
        <v>48</v>
      </c>
      <c r="AM102" s="77">
        <v>613</v>
      </c>
      <c r="AN102" s="68">
        <v>0</v>
      </c>
      <c r="AO102" s="69">
        <v>0</v>
      </c>
      <c r="AP102" s="69">
        <v>0</v>
      </c>
      <c r="AQ102" s="69">
        <v>0</v>
      </c>
      <c r="AR102" s="74">
        <v>0</v>
      </c>
      <c r="AS102" s="74"/>
      <c r="AT102" s="74"/>
      <c r="AU102" s="68">
        <v>0</v>
      </c>
      <c r="AV102" s="69">
        <v>0</v>
      </c>
      <c r="AW102" s="69">
        <v>0</v>
      </c>
      <c r="AX102" s="69">
        <v>0</v>
      </c>
      <c r="AY102" s="77">
        <v>0</v>
      </c>
      <c r="AZ102" s="68">
        <v>7</v>
      </c>
      <c r="BA102" s="69">
        <v>50</v>
      </c>
      <c r="BB102" s="69">
        <v>0</v>
      </c>
      <c r="BC102" s="69">
        <v>50</v>
      </c>
      <c r="BD102" s="77">
        <v>1310</v>
      </c>
      <c r="BE102" s="68">
        <v>3</v>
      </c>
      <c r="BF102" s="69">
        <v>35</v>
      </c>
      <c r="BG102" s="69">
        <v>0</v>
      </c>
      <c r="BH102" s="69">
        <v>35</v>
      </c>
      <c r="BI102" s="74">
        <v>440</v>
      </c>
      <c r="BJ102" s="68">
        <v>1</v>
      </c>
      <c r="BK102" s="74">
        <v>25</v>
      </c>
      <c r="BL102" s="74">
        <v>0</v>
      </c>
      <c r="BM102" s="74">
        <v>25</v>
      </c>
      <c r="BN102" s="77">
        <v>1250</v>
      </c>
      <c r="BO102" s="74">
        <v>179</v>
      </c>
      <c r="BP102" s="69">
        <v>4441</v>
      </c>
      <c r="BQ102" s="69">
        <v>0</v>
      </c>
      <c r="BR102" s="69">
        <v>4441</v>
      </c>
      <c r="BS102" s="77">
        <v>176344</v>
      </c>
      <c r="BT102" s="68">
        <v>1</v>
      </c>
      <c r="BU102" s="77">
        <v>20</v>
      </c>
      <c r="BV102" s="68">
        <v>0</v>
      </c>
      <c r="BW102" s="77">
        <v>0</v>
      </c>
      <c r="BX102" s="69">
        <v>47</v>
      </c>
      <c r="BY102" s="74">
        <v>1778</v>
      </c>
      <c r="BZ102" s="74"/>
      <c r="CA102" s="74"/>
      <c r="CB102" s="68">
        <v>6</v>
      </c>
      <c r="CC102" s="69">
        <v>85</v>
      </c>
      <c r="CD102" s="69">
        <v>0</v>
      </c>
      <c r="CE102" s="69">
        <v>85</v>
      </c>
      <c r="CF102" s="77">
        <v>2598</v>
      </c>
      <c r="CG102" s="68">
        <v>4</v>
      </c>
      <c r="CH102" s="74">
        <v>280</v>
      </c>
      <c r="CI102" s="74"/>
      <c r="CJ102" s="74"/>
      <c r="CK102" s="68">
        <v>6</v>
      </c>
      <c r="CL102" s="69">
        <v>16.5</v>
      </c>
      <c r="CM102" s="69">
        <v>3</v>
      </c>
      <c r="CN102" s="69">
        <v>13.5</v>
      </c>
      <c r="CO102" s="77">
        <v>175</v>
      </c>
      <c r="CP102" s="68">
        <v>1</v>
      </c>
      <c r="CQ102" s="77">
        <v>20</v>
      </c>
      <c r="CR102" s="68">
        <v>4</v>
      </c>
      <c r="CS102" s="69">
        <v>25.700000002980232</v>
      </c>
      <c r="CT102" s="69">
        <v>0</v>
      </c>
      <c r="CU102" s="69">
        <v>25.700000002980232</v>
      </c>
      <c r="CV102" s="77">
        <v>434</v>
      </c>
      <c r="CW102" s="68">
        <v>0</v>
      </c>
      <c r="CX102" s="69">
        <v>0</v>
      </c>
      <c r="CY102" s="69">
        <v>0</v>
      </c>
      <c r="CZ102" s="69">
        <v>0</v>
      </c>
      <c r="DA102" s="77">
        <v>0</v>
      </c>
      <c r="DB102" s="68">
        <v>0</v>
      </c>
      <c r="DC102" s="69">
        <v>0</v>
      </c>
      <c r="DD102" s="69">
        <v>0</v>
      </c>
      <c r="DE102" s="69">
        <v>0</v>
      </c>
      <c r="DF102" s="77">
        <v>0</v>
      </c>
      <c r="DG102" s="68">
        <v>15</v>
      </c>
      <c r="DH102" s="69">
        <v>248</v>
      </c>
      <c r="DI102" s="93">
        <v>0</v>
      </c>
      <c r="DJ102" s="69">
        <v>248</v>
      </c>
      <c r="DK102" s="77">
        <v>9150</v>
      </c>
    </row>
    <row r="103" spans="1:115" ht="15.75" customHeight="1" x14ac:dyDescent="0.2">
      <c r="B103" s="8" t="s">
        <v>106</v>
      </c>
      <c r="C103" s="89">
        <v>1</v>
      </c>
      <c r="D103" s="90">
        <v>1</v>
      </c>
      <c r="E103" s="90">
        <v>1</v>
      </c>
      <c r="F103" s="90">
        <v>0</v>
      </c>
      <c r="G103" s="90">
        <v>1</v>
      </c>
      <c r="H103" s="96">
        <v>5</v>
      </c>
      <c r="I103" s="100"/>
      <c r="J103" s="101"/>
      <c r="K103" s="90">
        <v>73</v>
      </c>
      <c r="L103" s="90">
        <v>275.5</v>
      </c>
      <c r="M103" s="90">
        <v>2</v>
      </c>
      <c r="N103" s="90">
        <v>273.5</v>
      </c>
      <c r="O103" s="96">
        <v>3579</v>
      </c>
      <c r="P103" s="96"/>
      <c r="Q103" s="91"/>
      <c r="R103" s="69">
        <v>13</v>
      </c>
      <c r="S103" s="69">
        <v>123</v>
      </c>
      <c r="T103" s="69">
        <v>0</v>
      </c>
      <c r="U103" s="69">
        <v>123</v>
      </c>
      <c r="V103" s="74">
        <v>3920</v>
      </c>
      <c r="W103" s="74"/>
      <c r="X103" s="109"/>
      <c r="Y103" s="68">
        <v>50</v>
      </c>
      <c r="Z103" s="69">
        <v>952.5</v>
      </c>
      <c r="AA103" s="69">
        <v>35</v>
      </c>
      <c r="AB103" s="69">
        <v>917.5</v>
      </c>
      <c r="AC103" s="77">
        <v>9708</v>
      </c>
      <c r="AD103" s="68">
        <v>36</v>
      </c>
      <c r="AE103" s="69">
        <v>30.5</v>
      </c>
      <c r="AF103" s="69">
        <v>0</v>
      </c>
      <c r="AG103" s="69">
        <v>30.5</v>
      </c>
      <c r="AH103" s="77">
        <v>387</v>
      </c>
      <c r="AI103" s="68">
        <v>52</v>
      </c>
      <c r="AJ103" s="69">
        <v>79.900000000000006</v>
      </c>
      <c r="AK103" s="69">
        <v>0</v>
      </c>
      <c r="AL103" s="69">
        <v>79.900000035762787</v>
      </c>
      <c r="AM103" s="77">
        <v>343</v>
      </c>
      <c r="AN103" s="68">
        <v>19</v>
      </c>
      <c r="AO103" s="69">
        <v>112</v>
      </c>
      <c r="AP103" s="69">
        <v>0</v>
      </c>
      <c r="AQ103" s="69">
        <v>112</v>
      </c>
      <c r="AR103" s="74">
        <v>2011</v>
      </c>
      <c r="AS103" s="74"/>
      <c r="AT103" s="74"/>
      <c r="AU103" s="68">
        <v>5</v>
      </c>
      <c r="AV103" s="69">
        <v>21.5</v>
      </c>
      <c r="AW103" s="69">
        <v>5</v>
      </c>
      <c r="AX103" s="69">
        <v>16.5</v>
      </c>
      <c r="AY103" s="77">
        <v>180</v>
      </c>
      <c r="AZ103" s="68">
        <v>6</v>
      </c>
      <c r="BA103" s="69">
        <v>40.5</v>
      </c>
      <c r="BB103" s="69">
        <v>13</v>
      </c>
      <c r="BC103" s="69">
        <v>27.5</v>
      </c>
      <c r="BD103" s="77">
        <v>451</v>
      </c>
      <c r="BE103" s="68">
        <v>59</v>
      </c>
      <c r="BF103" s="69">
        <v>151</v>
      </c>
      <c r="BG103" s="69">
        <v>0</v>
      </c>
      <c r="BH103" s="69">
        <v>151</v>
      </c>
      <c r="BI103" s="74">
        <v>1627</v>
      </c>
      <c r="BJ103" s="68">
        <v>23</v>
      </c>
      <c r="BK103" s="74">
        <v>87.700000002980232</v>
      </c>
      <c r="BL103" s="74">
        <v>20</v>
      </c>
      <c r="BM103" s="74">
        <v>67.700000002980232</v>
      </c>
      <c r="BN103" s="77">
        <v>2442</v>
      </c>
      <c r="BO103" s="74">
        <v>225</v>
      </c>
      <c r="BP103" s="69">
        <v>4886</v>
      </c>
      <c r="BQ103" s="69">
        <v>468</v>
      </c>
      <c r="BR103" s="69">
        <v>4418</v>
      </c>
      <c r="BS103" s="77">
        <v>132551</v>
      </c>
      <c r="BT103" s="68">
        <v>5</v>
      </c>
      <c r="BU103" s="77">
        <v>96</v>
      </c>
      <c r="BV103" s="68">
        <v>0</v>
      </c>
      <c r="BW103" s="77">
        <v>0</v>
      </c>
      <c r="BX103" s="69">
        <v>123</v>
      </c>
      <c r="BY103" s="74">
        <v>1734</v>
      </c>
      <c r="BZ103" s="74"/>
      <c r="CA103" s="74"/>
      <c r="CB103" s="68">
        <v>5</v>
      </c>
      <c r="CC103" s="69">
        <v>37.5</v>
      </c>
      <c r="CD103" s="69">
        <v>0</v>
      </c>
      <c r="CE103" s="69">
        <v>37.5</v>
      </c>
      <c r="CF103" s="77">
        <v>278</v>
      </c>
      <c r="CG103" s="68">
        <v>36</v>
      </c>
      <c r="CH103" s="74">
        <v>1665</v>
      </c>
      <c r="CI103" s="74"/>
      <c r="CJ103" s="74"/>
      <c r="CK103" s="68">
        <v>45</v>
      </c>
      <c r="CL103" s="69">
        <v>60</v>
      </c>
      <c r="CM103" s="69">
        <v>0</v>
      </c>
      <c r="CN103" s="69">
        <v>60</v>
      </c>
      <c r="CO103" s="77">
        <v>956</v>
      </c>
      <c r="CP103" s="68">
        <v>30</v>
      </c>
      <c r="CQ103" s="77">
        <v>1140</v>
      </c>
      <c r="CR103" s="68">
        <v>2</v>
      </c>
      <c r="CS103" s="69">
        <v>3.5</v>
      </c>
      <c r="CT103" s="69">
        <v>0</v>
      </c>
      <c r="CU103" s="69">
        <v>3.5</v>
      </c>
      <c r="CV103" s="77">
        <v>140</v>
      </c>
      <c r="CW103" s="68">
        <v>1</v>
      </c>
      <c r="CX103" s="69">
        <v>0.5</v>
      </c>
      <c r="CY103" s="69">
        <v>0</v>
      </c>
      <c r="CZ103" s="69">
        <v>0.5</v>
      </c>
      <c r="DA103" s="77">
        <v>25</v>
      </c>
      <c r="DB103" s="68">
        <v>0</v>
      </c>
      <c r="DC103" s="69">
        <v>0</v>
      </c>
      <c r="DD103" s="69">
        <v>0</v>
      </c>
      <c r="DE103" s="69">
        <v>0</v>
      </c>
      <c r="DF103" s="77">
        <v>0</v>
      </c>
      <c r="DG103" s="68">
        <v>91</v>
      </c>
      <c r="DH103" s="69">
        <v>63.1</v>
      </c>
      <c r="DI103" s="93">
        <v>-2.3841856489070778E-8</v>
      </c>
      <c r="DJ103" s="69">
        <v>63.100000023841858</v>
      </c>
      <c r="DK103" s="77">
        <v>3434</v>
      </c>
    </row>
    <row r="104" spans="1:115" ht="15.75" customHeight="1" x14ac:dyDescent="0.2">
      <c r="B104" s="8" t="s">
        <v>107</v>
      </c>
      <c r="C104" s="89">
        <v>0</v>
      </c>
      <c r="D104" s="90">
        <v>0</v>
      </c>
      <c r="E104" s="90">
        <v>0</v>
      </c>
      <c r="F104" s="90">
        <v>0</v>
      </c>
      <c r="G104" s="90">
        <v>0</v>
      </c>
      <c r="H104" s="96">
        <v>0</v>
      </c>
      <c r="I104" s="100"/>
      <c r="J104" s="101"/>
      <c r="K104" s="90">
        <v>15</v>
      </c>
      <c r="L104" s="90">
        <v>171</v>
      </c>
      <c r="M104" s="90">
        <v>29</v>
      </c>
      <c r="N104" s="90">
        <v>142</v>
      </c>
      <c r="O104" s="96">
        <v>1250</v>
      </c>
      <c r="P104" s="96"/>
      <c r="Q104" s="91"/>
      <c r="R104" s="69">
        <v>4</v>
      </c>
      <c r="S104" s="69">
        <v>15</v>
      </c>
      <c r="T104" s="69">
        <v>5</v>
      </c>
      <c r="U104" s="69">
        <v>10</v>
      </c>
      <c r="V104" s="74">
        <v>148</v>
      </c>
      <c r="W104" s="74"/>
      <c r="X104" s="109"/>
      <c r="Y104" s="68">
        <v>6</v>
      </c>
      <c r="Z104" s="69">
        <v>70</v>
      </c>
      <c r="AA104" s="69">
        <v>0</v>
      </c>
      <c r="AB104" s="69">
        <v>70</v>
      </c>
      <c r="AC104" s="77">
        <v>600</v>
      </c>
      <c r="AD104" s="68">
        <v>1</v>
      </c>
      <c r="AE104" s="69">
        <v>10</v>
      </c>
      <c r="AF104" s="69">
        <v>0</v>
      </c>
      <c r="AG104" s="69">
        <v>10</v>
      </c>
      <c r="AH104" s="77">
        <v>70</v>
      </c>
      <c r="AI104" s="68">
        <v>1</v>
      </c>
      <c r="AJ104" s="69">
        <v>2</v>
      </c>
      <c r="AK104" s="69">
        <v>0</v>
      </c>
      <c r="AL104" s="69">
        <v>2</v>
      </c>
      <c r="AM104" s="77">
        <v>30</v>
      </c>
      <c r="AN104" s="68">
        <v>2</v>
      </c>
      <c r="AO104" s="69">
        <v>11</v>
      </c>
      <c r="AP104" s="69">
        <v>0</v>
      </c>
      <c r="AQ104" s="69">
        <v>11</v>
      </c>
      <c r="AR104" s="74">
        <v>240</v>
      </c>
      <c r="AS104" s="74"/>
      <c r="AT104" s="74"/>
      <c r="AU104" s="68">
        <v>2</v>
      </c>
      <c r="AV104" s="69">
        <v>36</v>
      </c>
      <c r="AW104" s="69">
        <v>15</v>
      </c>
      <c r="AX104" s="69">
        <v>21</v>
      </c>
      <c r="AY104" s="77">
        <v>129</v>
      </c>
      <c r="AZ104" s="68">
        <v>5</v>
      </c>
      <c r="BA104" s="69">
        <v>31</v>
      </c>
      <c r="BB104" s="69">
        <v>0</v>
      </c>
      <c r="BC104" s="69">
        <v>31</v>
      </c>
      <c r="BD104" s="77">
        <v>380</v>
      </c>
      <c r="BE104" s="68">
        <v>25</v>
      </c>
      <c r="BF104" s="69">
        <v>652</v>
      </c>
      <c r="BG104" s="69">
        <v>34</v>
      </c>
      <c r="BH104" s="69">
        <v>618</v>
      </c>
      <c r="BI104" s="74">
        <v>10290</v>
      </c>
      <c r="BJ104" s="68">
        <v>5</v>
      </c>
      <c r="BK104" s="74">
        <v>22.5</v>
      </c>
      <c r="BL104" s="74">
        <v>11</v>
      </c>
      <c r="BM104" s="74">
        <v>11.5</v>
      </c>
      <c r="BN104" s="77">
        <v>195</v>
      </c>
      <c r="BO104" s="74">
        <v>38</v>
      </c>
      <c r="BP104" s="69">
        <v>1147</v>
      </c>
      <c r="BQ104" s="69">
        <v>81</v>
      </c>
      <c r="BR104" s="69">
        <v>1066</v>
      </c>
      <c r="BS104" s="77">
        <v>28700</v>
      </c>
      <c r="BT104" s="68">
        <v>8</v>
      </c>
      <c r="BU104" s="77">
        <v>670</v>
      </c>
      <c r="BV104" s="68">
        <v>1</v>
      </c>
      <c r="BW104" s="77">
        <v>20</v>
      </c>
      <c r="BX104" s="69">
        <v>8</v>
      </c>
      <c r="BY104" s="74">
        <v>1307</v>
      </c>
      <c r="BZ104" s="74"/>
      <c r="CA104" s="74"/>
      <c r="CB104" s="68">
        <v>0</v>
      </c>
      <c r="CC104" s="69">
        <v>0</v>
      </c>
      <c r="CD104" s="69">
        <v>0</v>
      </c>
      <c r="CE104" s="69">
        <v>0</v>
      </c>
      <c r="CF104" s="77">
        <v>0</v>
      </c>
      <c r="CG104" s="68">
        <v>1</v>
      </c>
      <c r="CH104" s="74">
        <v>11</v>
      </c>
      <c r="CI104" s="74"/>
      <c r="CJ104" s="74"/>
      <c r="CK104" s="68">
        <v>7</v>
      </c>
      <c r="CL104" s="69">
        <v>41</v>
      </c>
      <c r="CM104" s="69">
        <v>0</v>
      </c>
      <c r="CN104" s="69">
        <v>41</v>
      </c>
      <c r="CO104" s="77">
        <v>800</v>
      </c>
      <c r="CP104" s="68">
        <v>0</v>
      </c>
      <c r="CQ104" s="77">
        <v>0</v>
      </c>
      <c r="CR104" s="68">
        <v>2</v>
      </c>
      <c r="CS104" s="69">
        <v>10</v>
      </c>
      <c r="CT104" s="69">
        <v>0</v>
      </c>
      <c r="CU104" s="69">
        <v>10</v>
      </c>
      <c r="CV104" s="77">
        <v>100</v>
      </c>
      <c r="CW104" s="68">
        <v>3</v>
      </c>
      <c r="CX104" s="69">
        <v>15</v>
      </c>
      <c r="CY104" s="69">
        <v>0</v>
      </c>
      <c r="CZ104" s="69">
        <v>15</v>
      </c>
      <c r="DA104" s="77">
        <v>440</v>
      </c>
      <c r="DB104" s="68">
        <v>0</v>
      </c>
      <c r="DC104" s="69">
        <v>0</v>
      </c>
      <c r="DD104" s="69">
        <v>0</v>
      </c>
      <c r="DE104" s="69">
        <v>0</v>
      </c>
      <c r="DF104" s="77">
        <v>0</v>
      </c>
      <c r="DG104" s="68">
        <v>6</v>
      </c>
      <c r="DH104" s="69">
        <v>56</v>
      </c>
      <c r="DI104" s="93">
        <v>9</v>
      </c>
      <c r="DJ104" s="69">
        <v>47</v>
      </c>
      <c r="DK104" s="77">
        <v>965</v>
      </c>
    </row>
    <row r="105" spans="1:115" ht="15.75" customHeight="1" x14ac:dyDescent="0.2">
      <c r="B105" s="8" t="s">
        <v>108</v>
      </c>
      <c r="C105" s="89">
        <v>3</v>
      </c>
      <c r="D105" s="90">
        <v>18</v>
      </c>
      <c r="E105" s="90">
        <v>13</v>
      </c>
      <c r="F105" s="90">
        <v>0</v>
      </c>
      <c r="G105" s="90">
        <v>13</v>
      </c>
      <c r="H105" s="96">
        <v>49</v>
      </c>
      <c r="I105" s="100"/>
      <c r="J105" s="101"/>
      <c r="K105" s="90">
        <v>49</v>
      </c>
      <c r="L105" s="90">
        <v>170.6</v>
      </c>
      <c r="M105" s="90">
        <v>21</v>
      </c>
      <c r="N105" s="90">
        <v>149.60000005364418</v>
      </c>
      <c r="O105" s="96">
        <v>1358</v>
      </c>
      <c r="P105" s="96"/>
      <c r="Q105" s="91"/>
      <c r="R105" s="69">
        <v>10</v>
      </c>
      <c r="S105" s="69">
        <v>12.2</v>
      </c>
      <c r="T105" s="69">
        <v>0</v>
      </c>
      <c r="U105" s="69">
        <v>12.199999988079071</v>
      </c>
      <c r="V105" s="74">
        <v>150</v>
      </c>
      <c r="W105" s="74"/>
      <c r="X105" s="109"/>
      <c r="Y105" s="68">
        <v>19</v>
      </c>
      <c r="Z105" s="69">
        <v>23.5</v>
      </c>
      <c r="AA105" s="69">
        <v>1</v>
      </c>
      <c r="AB105" s="69">
        <v>22.5</v>
      </c>
      <c r="AC105" s="77">
        <v>215</v>
      </c>
      <c r="AD105" s="68">
        <v>27</v>
      </c>
      <c r="AE105" s="69">
        <v>34</v>
      </c>
      <c r="AF105" s="69">
        <v>0</v>
      </c>
      <c r="AG105" s="69">
        <v>34</v>
      </c>
      <c r="AH105" s="77">
        <v>318</v>
      </c>
      <c r="AI105" s="68">
        <v>69</v>
      </c>
      <c r="AJ105" s="69">
        <v>177</v>
      </c>
      <c r="AK105" s="69">
        <v>4</v>
      </c>
      <c r="AL105" s="69">
        <v>173</v>
      </c>
      <c r="AM105" s="77">
        <v>1617</v>
      </c>
      <c r="AN105" s="68">
        <v>17</v>
      </c>
      <c r="AO105" s="69">
        <v>417.5</v>
      </c>
      <c r="AP105" s="69">
        <v>400</v>
      </c>
      <c r="AQ105" s="69">
        <v>17.5</v>
      </c>
      <c r="AR105" s="74">
        <v>243</v>
      </c>
      <c r="AS105" s="74"/>
      <c r="AT105" s="74"/>
      <c r="AU105" s="68">
        <v>6</v>
      </c>
      <c r="AV105" s="69">
        <v>6</v>
      </c>
      <c r="AW105" s="69">
        <v>0</v>
      </c>
      <c r="AX105" s="69">
        <v>6</v>
      </c>
      <c r="AY105" s="77">
        <v>61</v>
      </c>
      <c r="AZ105" s="68">
        <v>11</v>
      </c>
      <c r="BA105" s="69">
        <v>13</v>
      </c>
      <c r="BB105" s="69">
        <v>0</v>
      </c>
      <c r="BC105" s="69">
        <v>13</v>
      </c>
      <c r="BD105" s="77">
        <v>198</v>
      </c>
      <c r="BE105" s="68">
        <v>28</v>
      </c>
      <c r="BF105" s="69">
        <v>76.200000047683716</v>
      </c>
      <c r="BG105" s="69">
        <v>1</v>
      </c>
      <c r="BH105" s="69">
        <v>75.200000047683716</v>
      </c>
      <c r="BI105" s="74">
        <v>1157</v>
      </c>
      <c r="BJ105" s="68">
        <v>5</v>
      </c>
      <c r="BK105" s="74">
        <v>19.050000000745058</v>
      </c>
      <c r="BL105" s="74">
        <v>0</v>
      </c>
      <c r="BM105" s="74">
        <v>19.050000000745058</v>
      </c>
      <c r="BN105" s="77">
        <v>323</v>
      </c>
      <c r="BO105" s="74">
        <v>129</v>
      </c>
      <c r="BP105" s="69">
        <v>926.48000001907349</v>
      </c>
      <c r="BQ105" s="69">
        <v>76</v>
      </c>
      <c r="BR105" s="69">
        <v>850.48000001907349</v>
      </c>
      <c r="BS105" s="77">
        <v>12457</v>
      </c>
      <c r="BT105" s="68">
        <v>3</v>
      </c>
      <c r="BU105" s="77">
        <v>55</v>
      </c>
      <c r="BV105" s="68">
        <v>2</v>
      </c>
      <c r="BW105" s="77">
        <v>132</v>
      </c>
      <c r="BX105" s="69">
        <v>79</v>
      </c>
      <c r="BY105" s="74">
        <v>1731</v>
      </c>
      <c r="BZ105" s="74"/>
      <c r="CA105" s="74"/>
      <c r="CB105" s="68">
        <v>1</v>
      </c>
      <c r="CC105" s="69">
        <v>6</v>
      </c>
      <c r="CD105" s="69">
        <v>0</v>
      </c>
      <c r="CE105" s="69">
        <v>6</v>
      </c>
      <c r="CF105" s="77">
        <v>100</v>
      </c>
      <c r="CG105" s="68">
        <v>15</v>
      </c>
      <c r="CH105" s="74">
        <v>793</v>
      </c>
      <c r="CI105" s="74"/>
      <c r="CJ105" s="74"/>
      <c r="CK105" s="68">
        <v>95</v>
      </c>
      <c r="CL105" s="69">
        <v>444.5</v>
      </c>
      <c r="CM105" s="69">
        <v>6</v>
      </c>
      <c r="CN105" s="69">
        <v>438.5</v>
      </c>
      <c r="CO105" s="77">
        <v>8535</v>
      </c>
      <c r="CP105" s="68">
        <v>8</v>
      </c>
      <c r="CQ105" s="77">
        <v>295</v>
      </c>
      <c r="CR105" s="68">
        <v>3</v>
      </c>
      <c r="CS105" s="69">
        <v>2.0500000007450581</v>
      </c>
      <c r="CT105" s="69">
        <v>0</v>
      </c>
      <c r="CU105" s="69">
        <v>2.0500000007450581</v>
      </c>
      <c r="CV105" s="77">
        <v>20</v>
      </c>
      <c r="CW105" s="68">
        <v>64</v>
      </c>
      <c r="CX105" s="69">
        <v>369.7</v>
      </c>
      <c r="CY105" s="69">
        <v>0</v>
      </c>
      <c r="CZ105" s="69">
        <v>369.70000000298023</v>
      </c>
      <c r="DA105" s="77">
        <v>6584</v>
      </c>
      <c r="DB105" s="68">
        <v>0</v>
      </c>
      <c r="DC105" s="69">
        <v>0</v>
      </c>
      <c r="DD105" s="69">
        <v>0</v>
      </c>
      <c r="DE105" s="69">
        <v>0</v>
      </c>
      <c r="DF105" s="77">
        <v>0</v>
      </c>
      <c r="DG105" s="68">
        <v>25</v>
      </c>
      <c r="DH105" s="69">
        <v>242.1</v>
      </c>
      <c r="DI105" s="93">
        <v>1.9999999985098782</v>
      </c>
      <c r="DJ105" s="69">
        <v>240.10000000149012</v>
      </c>
      <c r="DK105" s="77">
        <v>9256</v>
      </c>
    </row>
    <row r="106" spans="1:115" ht="15.75" customHeight="1" x14ac:dyDescent="0.2">
      <c r="B106" s="8" t="s">
        <v>109</v>
      </c>
      <c r="C106" s="89">
        <v>0</v>
      </c>
      <c r="D106" s="90">
        <v>0</v>
      </c>
      <c r="E106" s="90">
        <v>0</v>
      </c>
      <c r="F106" s="90">
        <v>0</v>
      </c>
      <c r="G106" s="90">
        <v>0</v>
      </c>
      <c r="H106" s="96">
        <v>0</v>
      </c>
      <c r="I106" s="100"/>
      <c r="J106" s="101"/>
      <c r="K106" s="90">
        <v>99</v>
      </c>
      <c r="L106" s="90">
        <v>941</v>
      </c>
      <c r="M106" s="90">
        <v>146</v>
      </c>
      <c r="N106" s="90">
        <v>795</v>
      </c>
      <c r="O106" s="96">
        <v>9375</v>
      </c>
      <c r="P106" s="96"/>
      <c r="Q106" s="91"/>
      <c r="R106" s="69">
        <v>2</v>
      </c>
      <c r="S106" s="69">
        <v>8</v>
      </c>
      <c r="T106" s="69">
        <v>0</v>
      </c>
      <c r="U106" s="69">
        <v>8</v>
      </c>
      <c r="V106" s="74">
        <v>75</v>
      </c>
      <c r="W106" s="74"/>
      <c r="X106" s="109"/>
      <c r="Y106" s="68">
        <v>96</v>
      </c>
      <c r="Z106" s="69">
        <v>885.7</v>
      </c>
      <c r="AA106" s="69">
        <v>145</v>
      </c>
      <c r="AB106" s="69">
        <v>740.70000000298023</v>
      </c>
      <c r="AC106" s="77">
        <v>4913</v>
      </c>
      <c r="AD106" s="68">
        <v>7</v>
      </c>
      <c r="AE106" s="69">
        <v>20.5</v>
      </c>
      <c r="AF106" s="69">
        <v>0.5</v>
      </c>
      <c r="AG106" s="69">
        <v>20</v>
      </c>
      <c r="AH106" s="77">
        <v>130</v>
      </c>
      <c r="AI106" s="68">
        <v>13</v>
      </c>
      <c r="AJ106" s="69">
        <v>38</v>
      </c>
      <c r="AK106" s="69">
        <v>4</v>
      </c>
      <c r="AL106" s="69">
        <v>34</v>
      </c>
      <c r="AM106" s="77">
        <v>180</v>
      </c>
      <c r="AN106" s="68">
        <v>43</v>
      </c>
      <c r="AO106" s="69">
        <v>238</v>
      </c>
      <c r="AP106" s="69">
        <v>37.5</v>
      </c>
      <c r="AQ106" s="69">
        <v>200.5</v>
      </c>
      <c r="AR106" s="74">
        <v>2133</v>
      </c>
      <c r="AS106" s="74"/>
      <c r="AT106" s="74"/>
      <c r="AU106" s="68">
        <v>0</v>
      </c>
      <c r="AV106" s="69">
        <v>0</v>
      </c>
      <c r="AW106" s="69">
        <v>0</v>
      </c>
      <c r="AX106" s="69">
        <v>0</v>
      </c>
      <c r="AY106" s="77">
        <v>0</v>
      </c>
      <c r="AZ106" s="68">
        <v>63</v>
      </c>
      <c r="BA106" s="69">
        <v>533.5</v>
      </c>
      <c r="BB106" s="69">
        <v>62</v>
      </c>
      <c r="BC106" s="69">
        <v>471.5</v>
      </c>
      <c r="BD106" s="77">
        <v>4606</v>
      </c>
      <c r="BE106" s="68">
        <v>13</v>
      </c>
      <c r="BF106" s="69">
        <v>84</v>
      </c>
      <c r="BG106" s="69">
        <v>11</v>
      </c>
      <c r="BH106" s="69">
        <v>73</v>
      </c>
      <c r="BI106" s="74">
        <v>855</v>
      </c>
      <c r="BJ106" s="68">
        <v>2</v>
      </c>
      <c r="BK106" s="74">
        <v>11</v>
      </c>
      <c r="BL106" s="74">
        <v>3</v>
      </c>
      <c r="BM106" s="74">
        <v>8</v>
      </c>
      <c r="BN106" s="77">
        <v>80</v>
      </c>
      <c r="BO106" s="74">
        <v>44</v>
      </c>
      <c r="BP106" s="69">
        <v>225.50000001490116</v>
      </c>
      <c r="BQ106" s="69">
        <v>51.5</v>
      </c>
      <c r="BR106" s="69">
        <v>174.00000001490116</v>
      </c>
      <c r="BS106" s="77">
        <v>1648</v>
      </c>
      <c r="BT106" s="68">
        <v>34</v>
      </c>
      <c r="BU106" s="77">
        <v>1740</v>
      </c>
      <c r="BV106" s="68">
        <v>24</v>
      </c>
      <c r="BW106" s="77">
        <v>2564</v>
      </c>
      <c r="BX106" s="69">
        <v>87</v>
      </c>
      <c r="BY106" s="74">
        <v>3176</v>
      </c>
      <c r="BZ106" s="74"/>
      <c r="CA106" s="74"/>
      <c r="CB106" s="68">
        <v>60</v>
      </c>
      <c r="CC106" s="69">
        <v>1543.5</v>
      </c>
      <c r="CD106" s="69">
        <v>308</v>
      </c>
      <c r="CE106" s="69">
        <v>1235.5</v>
      </c>
      <c r="CF106" s="77">
        <v>9316</v>
      </c>
      <c r="CG106" s="68">
        <v>6</v>
      </c>
      <c r="CH106" s="74">
        <v>1320</v>
      </c>
      <c r="CI106" s="74"/>
      <c r="CJ106" s="74"/>
      <c r="CK106" s="68">
        <v>14</v>
      </c>
      <c r="CL106" s="69">
        <v>86.5</v>
      </c>
      <c r="CM106" s="69">
        <v>21</v>
      </c>
      <c r="CN106" s="69">
        <v>65.5</v>
      </c>
      <c r="CO106" s="77">
        <v>1070</v>
      </c>
      <c r="CP106" s="68">
        <v>3</v>
      </c>
      <c r="CQ106" s="77">
        <v>120</v>
      </c>
      <c r="CR106" s="68">
        <v>6</v>
      </c>
      <c r="CS106" s="69">
        <v>47</v>
      </c>
      <c r="CT106" s="69">
        <v>3</v>
      </c>
      <c r="CU106" s="69">
        <v>44</v>
      </c>
      <c r="CV106" s="77">
        <v>410</v>
      </c>
      <c r="CW106" s="68">
        <v>2</v>
      </c>
      <c r="CX106" s="69">
        <v>15</v>
      </c>
      <c r="CY106" s="69">
        <v>2</v>
      </c>
      <c r="CZ106" s="69">
        <v>13</v>
      </c>
      <c r="DA106" s="77">
        <v>250</v>
      </c>
      <c r="DB106" s="68">
        <v>0</v>
      </c>
      <c r="DC106" s="69">
        <v>0</v>
      </c>
      <c r="DD106" s="69">
        <v>0</v>
      </c>
      <c r="DE106" s="69">
        <v>0</v>
      </c>
      <c r="DF106" s="77">
        <v>0</v>
      </c>
      <c r="DG106" s="68">
        <v>154</v>
      </c>
      <c r="DH106" s="69">
        <v>2360</v>
      </c>
      <c r="DI106" s="93">
        <v>266.5</v>
      </c>
      <c r="DJ106" s="69">
        <v>2093.5</v>
      </c>
      <c r="DK106" s="77">
        <v>56529</v>
      </c>
    </row>
    <row r="107" spans="1:115" ht="15.75" customHeight="1" x14ac:dyDescent="0.2">
      <c r="B107" s="8" t="s">
        <v>110</v>
      </c>
      <c r="C107" s="89">
        <v>1</v>
      </c>
      <c r="D107" s="90">
        <v>5</v>
      </c>
      <c r="E107" s="90">
        <v>3</v>
      </c>
      <c r="F107" s="90">
        <v>0</v>
      </c>
      <c r="G107" s="90">
        <v>3</v>
      </c>
      <c r="H107" s="96">
        <v>50</v>
      </c>
      <c r="I107" s="100"/>
      <c r="J107" s="101"/>
      <c r="K107" s="90">
        <v>189</v>
      </c>
      <c r="L107" s="90">
        <v>884.9</v>
      </c>
      <c r="M107" s="90">
        <v>45.1</v>
      </c>
      <c r="N107" s="90">
        <v>839.79999943077564</v>
      </c>
      <c r="O107" s="96">
        <v>12262</v>
      </c>
      <c r="P107" s="96"/>
      <c r="Q107" s="91"/>
      <c r="R107" s="69">
        <v>41</v>
      </c>
      <c r="S107" s="69">
        <v>107.7</v>
      </c>
      <c r="T107" s="69">
        <v>2.3000000000000003</v>
      </c>
      <c r="U107" s="69">
        <v>105.4000001847744</v>
      </c>
      <c r="V107" s="74">
        <v>2006</v>
      </c>
      <c r="W107" s="74"/>
      <c r="X107" s="109"/>
      <c r="Y107" s="68">
        <v>85</v>
      </c>
      <c r="Z107" s="69">
        <v>487.3</v>
      </c>
      <c r="AA107" s="69">
        <v>14.6</v>
      </c>
      <c r="AB107" s="69">
        <v>472.70000363141298</v>
      </c>
      <c r="AC107" s="77">
        <v>6827</v>
      </c>
      <c r="AD107" s="68">
        <v>2</v>
      </c>
      <c r="AE107" s="69">
        <v>5.8</v>
      </c>
      <c r="AF107" s="69">
        <v>0</v>
      </c>
      <c r="AG107" s="69">
        <v>5.800000011920929</v>
      </c>
      <c r="AH107" s="77">
        <v>90</v>
      </c>
      <c r="AI107" s="68">
        <v>238</v>
      </c>
      <c r="AJ107" s="69">
        <v>717.2</v>
      </c>
      <c r="AK107" s="69">
        <v>11.1</v>
      </c>
      <c r="AL107" s="69">
        <v>706.10000048577785</v>
      </c>
      <c r="AM107" s="77">
        <v>8858</v>
      </c>
      <c r="AN107" s="68">
        <v>42</v>
      </c>
      <c r="AO107" s="69">
        <v>220.8</v>
      </c>
      <c r="AP107" s="69">
        <v>18.899999999999999</v>
      </c>
      <c r="AQ107" s="69">
        <v>201.90000042319298</v>
      </c>
      <c r="AR107" s="74">
        <v>2485</v>
      </c>
      <c r="AS107" s="74"/>
      <c r="AT107" s="74"/>
      <c r="AU107" s="68">
        <v>7</v>
      </c>
      <c r="AV107" s="69">
        <v>19.899999999999999</v>
      </c>
      <c r="AW107" s="69">
        <v>0.5</v>
      </c>
      <c r="AX107" s="69">
        <v>19.399999976158142</v>
      </c>
      <c r="AY107" s="77">
        <v>248</v>
      </c>
      <c r="AZ107" s="68">
        <v>58</v>
      </c>
      <c r="BA107" s="69">
        <v>274.5</v>
      </c>
      <c r="BB107" s="69">
        <v>13.7</v>
      </c>
      <c r="BC107" s="69">
        <v>260.79999972879887</v>
      </c>
      <c r="BD107" s="77">
        <v>4370</v>
      </c>
      <c r="BE107" s="68">
        <v>53</v>
      </c>
      <c r="BF107" s="69">
        <v>269.38000011444092</v>
      </c>
      <c r="BG107" s="69">
        <v>8.4000001475214958</v>
      </c>
      <c r="BH107" s="69">
        <v>260.9799998998642</v>
      </c>
      <c r="BI107" s="74">
        <v>4387</v>
      </c>
      <c r="BJ107" s="68">
        <v>8</v>
      </c>
      <c r="BK107" s="74">
        <v>20</v>
      </c>
      <c r="BL107" s="74">
        <v>0.60000002384185791</v>
      </c>
      <c r="BM107" s="74">
        <v>19.399999976158142</v>
      </c>
      <c r="BN107" s="77">
        <v>325</v>
      </c>
      <c r="BO107" s="74">
        <v>196</v>
      </c>
      <c r="BP107" s="69">
        <v>655.68000018596649</v>
      </c>
      <c r="BQ107" s="69">
        <v>102.70000031590462</v>
      </c>
      <c r="BR107" s="69">
        <v>552.98000034689903</v>
      </c>
      <c r="BS107" s="77">
        <v>8176</v>
      </c>
      <c r="BT107" s="68">
        <v>73</v>
      </c>
      <c r="BU107" s="77">
        <v>4318</v>
      </c>
      <c r="BV107" s="68">
        <v>37</v>
      </c>
      <c r="BW107" s="77">
        <v>2744</v>
      </c>
      <c r="BX107" s="69">
        <v>241</v>
      </c>
      <c r="BY107" s="74">
        <v>22601</v>
      </c>
      <c r="BZ107" s="74"/>
      <c r="CA107" s="74"/>
      <c r="CB107" s="68">
        <v>55</v>
      </c>
      <c r="CC107" s="69">
        <v>1676.7</v>
      </c>
      <c r="CD107" s="69">
        <v>153.4</v>
      </c>
      <c r="CE107" s="69">
        <v>1523.2999989017844</v>
      </c>
      <c r="CF107" s="77">
        <v>8525</v>
      </c>
      <c r="CG107" s="68">
        <v>76</v>
      </c>
      <c r="CH107" s="74">
        <v>8009</v>
      </c>
      <c r="CI107" s="74"/>
      <c r="CJ107" s="74"/>
      <c r="CK107" s="68">
        <v>145</v>
      </c>
      <c r="CL107" s="69">
        <v>1725.2</v>
      </c>
      <c r="CM107" s="69">
        <v>6.5</v>
      </c>
      <c r="CN107" s="69">
        <v>1718.7000001072884</v>
      </c>
      <c r="CO107" s="77">
        <v>78574</v>
      </c>
      <c r="CP107" s="68">
        <v>94</v>
      </c>
      <c r="CQ107" s="77">
        <v>27916</v>
      </c>
      <c r="CR107" s="68">
        <v>17</v>
      </c>
      <c r="CS107" s="69">
        <v>241.6800000667572</v>
      </c>
      <c r="CT107" s="69">
        <v>19.900000043213367</v>
      </c>
      <c r="CU107" s="69">
        <v>221.78000006079674</v>
      </c>
      <c r="CV107" s="77">
        <v>6290</v>
      </c>
      <c r="CW107" s="68">
        <v>70</v>
      </c>
      <c r="CX107" s="69">
        <v>191.7</v>
      </c>
      <c r="CY107" s="69">
        <v>9</v>
      </c>
      <c r="CZ107" s="69">
        <v>182.69999957084656</v>
      </c>
      <c r="DA107" s="77">
        <v>3775</v>
      </c>
      <c r="DB107" s="68">
        <v>0</v>
      </c>
      <c r="DC107" s="69">
        <v>0</v>
      </c>
      <c r="DD107" s="69">
        <v>0</v>
      </c>
      <c r="DE107" s="69">
        <v>0</v>
      </c>
      <c r="DF107" s="77">
        <v>0</v>
      </c>
      <c r="DG107" s="68">
        <v>259</v>
      </c>
      <c r="DH107" s="69">
        <v>1542.3</v>
      </c>
      <c r="DI107" s="93">
        <v>69.099998253583863</v>
      </c>
      <c r="DJ107" s="69">
        <v>1473.2000017464161</v>
      </c>
      <c r="DK107" s="77">
        <v>81203</v>
      </c>
    </row>
    <row r="108" spans="1:115" ht="15.75" customHeight="1" x14ac:dyDescent="0.2">
      <c r="B108" s="8" t="s">
        <v>111</v>
      </c>
      <c r="C108" s="89">
        <v>2</v>
      </c>
      <c r="D108" s="90">
        <v>31</v>
      </c>
      <c r="E108" s="90">
        <v>1</v>
      </c>
      <c r="F108" s="90">
        <v>1</v>
      </c>
      <c r="G108" s="90">
        <v>0</v>
      </c>
      <c r="H108" s="96">
        <v>0</v>
      </c>
      <c r="I108" s="100"/>
      <c r="J108" s="101"/>
      <c r="K108" s="90">
        <v>59</v>
      </c>
      <c r="L108" s="90">
        <v>623.5</v>
      </c>
      <c r="M108" s="90">
        <v>40</v>
      </c>
      <c r="N108" s="90">
        <v>583.5</v>
      </c>
      <c r="O108" s="96">
        <v>8415</v>
      </c>
      <c r="P108" s="96"/>
      <c r="Q108" s="91"/>
      <c r="R108" s="69">
        <v>9</v>
      </c>
      <c r="S108" s="69">
        <v>46</v>
      </c>
      <c r="T108" s="69">
        <v>0</v>
      </c>
      <c r="U108" s="69">
        <v>46</v>
      </c>
      <c r="V108" s="74">
        <v>538</v>
      </c>
      <c r="W108" s="74"/>
      <c r="X108" s="109"/>
      <c r="Y108" s="68">
        <v>31</v>
      </c>
      <c r="Z108" s="69">
        <v>96.5</v>
      </c>
      <c r="AA108" s="69">
        <v>9</v>
      </c>
      <c r="AB108" s="69">
        <v>87.5</v>
      </c>
      <c r="AC108" s="77">
        <v>851</v>
      </c>
      <c r="AD108" s="68">
        <v>6</v>
      </c>
      <c r="AE108" s="69">
        <v>6.5</v>
      </c>
      <c r="AF108" s="69">
        <v>1</v>
      </c>
      <c r="AG108" s="69">
        <v>5.5</v>
      </c>
      <c r="AH108" s="77">
        <v>89</v>
      </c>
      <c r="AI108" s="68">
        <v>45</v>
      </c>
      <c r="AJ108" s="69">
        <v>74</v>
      </c>
      <c r="AK108" s="69">
        <v>0</v>
      </c>
      <c r="AL108" s="69">
        <v>74</v>
      </c>
      <c r="AM108" s="77">
        <v>558</v>
      </c>
      <c r="AN108" s="68">
        <v>28</v>
      </c>
      <c r="AO108" s="69">
        <v>112</v>
      </c>
      <c r="AP108" s="69">
        <v>2</v>
      </c>
      <c r="AQ108" s="69">
        <v>110</v>
      </c>
      <c r="AR108" s="74">
        <v>1484</v>
      </c>
      <c r="AS108" s="74"/>
      <c r="AT108" s="74"/>
      <c r="AU108" s="68">
        <v>4</v>
      </c>
      <c r="AV108" s="69">
        <v>3.5</v>
      </c>
      <c r="AW108" s="69">
        <v>0</v>
      </c>
      <c r="AX108" s="69">
        <v>3.5</v>
      </c>
      <c r="AY108" s="77">
        <v>41</v>
      </c>
      <c r="AZ108" s="68">
        <v>21</v>
      </c>
      <c r="BA108" s="69">
        <v>65.5</v>
      </c>
      <c r="BB108" s="69">
        <v>0</v>
      </c>
      <c r="BC108" s="69">
        <v>65.5</v>
      </c>
      <c r="BD108" s="77">
        <v>732</v>
      </c>
      <c r="BE108" s="68">
        <v>68</v>
      </c>
      <c r="BF108" s="69">
        <v>778</v>
      </c>
      <c r="BG108" s="69">
        <v>39</v>
      </c>
      <c r="BH108" s="69">
        <v>739</v>
      </c>
      <c r="BI108" s="74">
        <v>10252</v>
      </c>
      <c r="BJ108" s="68">
        <v>53</v>
      </c>
      <c r="BK108" s="74">
        <v>719</v>
      </c>
      <c r="BL108" s="74">
        <v>15</v>
      </c>
      <c r="BM108" s="74">
        <v>704</v>
      </c>
      <c r="BN108" s="77">
        <v>13496</v>
      </c>
      <c r="BO108" s="74">
        <v>48</v>
      </c>
      <c r="BP108" s="69">
        <v>524</v>
      </c>
      <c r="BQ108" s="69">
        <v>37</v>
      </c>
      <c r="BR108" s="69">
        <v>487</v>
      </c>
      <c r="BS108" s="77">
        <v>10117</v>
      </c>
      <c r="BT108" s="68">
        <v>2</v>
      </c>
      <c r="BU108" s="77">
        <v>475</v>
      </c>
      <c r="BV108" s="68">
        <v>2</v>
      </c>
      <c r="BW108" s="77">
        <v>97</v>
      </c>
      <c r="BX108" s="69">
        <v>43</v>
      </c>
      <c r="BY108" s="74">
        <v>652</v>
      </c>
      <c r="BZ108" s="74"/>
      <c r="CA108" s="74"/>
      <c r="CB108" s="68">
        <v>7</v>
      </c>
      <c r="CC108" s="69">
        <v>170.5</v>
      </c>
      <c r="CD108" s="69">
        <v>10</v>
      </c>
      <c r="CE108" s="69">
        <v>160.5</v>
      </c>
      <c r="CF108" s="77">
        <v>1098</v>
      </c>
      <c r="CG108" s="68">
        <v>20</v>
      </c>
      <c r="CH108" s="74">
        <v>848</v>
      </c>
      <c r="CI108" s="74"/>
      <c r="CJ108" s="74"/>
      <c r="CK108" s="68">
        <v>29</v>
      </c>
      <c r="CL108" s="69">
        <v>53</v>
      </c>
      <c r="CM108" s="69">
        <v>0</v>
      </c>
      <c r="CN108" s="69">
        <v>53</v>
      </c>
      <c r="CO108" s="77">
        <v>981</v>
      </c>
      <c r="CP108" s="68">
        <v>11</v>
      </c>
      <c r="CQ108" s="77">
        <v>213</v>
      </c>
      <c r="CR108" s="68">
        <v>10</v>
      </c>
      <c r="CS108" s="69">
        <v>58</v>
      </c>
      <c r="CT108" s="69">
        <v>2</v>
      </c>
      <c r="CU108" s="69">
        <v>56</v>
      </c>
      <c r="CV108" s="77">
        <v>2492</v>
      </c>
      <c r="CW108" s="68">
        <v>5</v>
      </c>
      <c r="CX108" s="69">
        <v>6</v>
      </c>
      <c r="CY108" s="69">
        <v>0</v>
      </c>
      <c r="CZ108" s="69">
        <v>6</v>
      </c>
      <c r="DA108" s="77">
        <v>142</v>
      </c>
      <c r="DB108" s="68">
        <v>0</v>
      </c>
      <c r="DC108" s="69">
        <v>0</v>
      </c>
      <c r="DD108" s="69">
        <v>0</v>
      </c>
      <c r="DE108" s="69">
        <v>0</v>
      </c>
      <c r="DF108" s="77">
        <v>0</v>
      </c>
      <c r="DG108" s="68">
        <v>25</v>
      </c>
      <c r="DH108" s="69">
        <v>49.5</v>
      </c>
      <c r="DI108" s="93">
        <v>0</v>
      </c>
      <c r="DJ108" s="69">
        <v>49.5</v>
      </c>
      <c r="DK108" s="77">
        <v>808</v>
      </c>
    </row>
    <row r="109" spans="1:115" ht="15.75" customHeight="1" x14ac:dyDescent="0.2">
      <c r="A109" s="1" t="s">
        <v>112</v>
      </c>
      <c r="B109" s="34" t="s">
        <v>12</v>
      </c>
      <c r="C109" s="80">
        <v>15</v>
      </c>
      <c r="D109" s="80">
        <v>22.5</v>
      </c>
      <c r="E109" s="80">
        <v>18</v>
      </c>
      <c r="F109" s="80">
        <v>2.4</v>
      </c>
      <c r="G109" s="80">
        <v>15.599999994039536</v>
      </c>
      <c r="H109" s="92">
        <v>187</v>
      </c>
      <c r="I109" s="98" t="s">
        <v>392</v>
      </c>
      <c r="J109" s="99">
        <v>187</v>
      </c>
      <c r="K109" s="80">
        <v>2874</v>
      </c>
      <c r="L109" s="80">
        <v>12312</v>
      </c>
      <c r="M109" s="80">
        <v>494.50000000000006</v>
      </c>
      <c r="N109" s="80">
        <v>11817.499998778105</v>
      </c>
      <c r="O109" s="92">
        <v>128569</v>
      </c>
      <c r="P109" s="98" t="s">
        <v>392</v>
      </c>
      <c r="Q109" s="81">
        <v>128569</v>
      </c>
      <c r="R109" s="80">
        <v>800</v>
      </c>
      <c r="S109" s="80">
        <v>1054.9000000000001</v>
      </c>
      <c r="T109" s="80">
        <v>56.6</v>
      </c>
      <c r="U109" s="80">
        <v>998.29999943822622</v>
      </c>
      <c r="V109" s="92">
        <v>11964</v>
      </c>
      <c r="W109" s="106" t="s">
        <v>392</v>
      </c>
      <c r="X109" s="108">
        <v>11964</v>
      </c>
      <c r="Y109" s="79">
        <v>1549</v>
      </c>
      <c r="Z109" s="80">
        <v>3606.3</v>
      </c>
      <c r="AA109" s="80">
        <v>177.7</v>
      </c>
      <c r="AB109" s="80">
        <v>3428.5999996289611</v>
      </c>
      <c r="AC109" s="81">
        <v>37678</v>
      </c>
      <c r="AD109" s="79">
        <v>485</v>
      </c>
      <c r="AE109" s="80">
        <v>862</v>
      </c>
      <c r="AF109" s="80">
        <v>27.2</v>
      </c>
      <c r="AG109" s="80">
        <v>834.79999995231628</v>
      </c>
      <c r="AH109" s="81">
        <v>8212</v>
      </c>
      <c r="AI109" s="79">
        <v>417</v>
      </c>
      <c r="AJ109" s="80">
        <v>661.1</v>
      </c>
      <c r="AK109" s="80">
        <v>6</v>
      </c>
      <c r="AL109" s="80">
        <v>655.09999994188547</v>
      </c>
      <c r="AM109" s="81">
        <v>7411</v>
      </c>
      <c r="AN109" s="79">
        <v>1518</v>
      </c>
      <c r="AO109" s="80">
        <v>4122</v>
      </c>
      <c r="AP109" s="80">
        <v>212.34999999999997</v>
      </c>
      <c r="AQ109" s="80">
        <v>3909.6499999985099</v>
      </c>
      <c r="AR109" s="92">
        <v>50786</v>
      </c>
      <c r="AS109" s="106" t="s">
        <v>392</v>
      </c>
      <c r="AT109" s="92">
        <f>AR109</f>
        <v>50786</v>
      </c>
      <c r="AU109" s="79">
        <v>263</v>
      </c>
      <c r="AV109" s="80">
        <v>410</v>
      </c>
      <c r="AW109" s="80">
        <v>19.5</v>
      </c>
      <c r="AX109" s="80">
        <v>390.50000002235174</v>
      </c>
      <c r="AY109" s="81">
        <v>4847</v>
      </c>
      <c r="AZ109" s="79">
        <v>1076</v>
      </c>
      <c r="BA109" s="80">
        <v>2792.2</v>
      </c>
      <c r="BB109" s="80">
        <v>132.5</v>
      </c>
      <c r="BC109" s="80">
        <v>2659.7000000700355</v>
      </c>
      <c r="BD109" s="81">
        <v>33445</v>
      </c>
      <c r="BE109" s="79">
        <v>1025</v>
      </c>
      <c r="BF109" s="80">
        <v>2656.1000000238419</v>
      </c>
      <c r="BG109" s="80">
        <v>169.90000138431787</v>
      </c>
      <c r="BH109" s="80">
        <v>2486.1999987363815</v>
      </c>
      <c r="BI109" s="92">
        <v>26460</v>
      </c>
      <c r="BJ109" s="79">
        <v>325</v>
      </c>
      <c r="BK109" s="92">
        <v>606.75</v>
      </c>
      <c r="BL109" s="92">
        <v>26.400000013411045</v>
      </c>
      <c r="BM109" s="92">
        <v>580.34999999403954</v>
      </c>
      <c r="BN109" s="81">
        <v>7904</v>
      </c>
      <c r="BO109" s="92">
        <v>1290</v>
      </c>
      <c r="BP109" s="80">
        <v>7447.5</v>
      </c>
      <c r="BQ109" s="80">
        <v>424.90000003576279</v>
      </c>
      <c r="BR109" s="80">
        <v>7022.5999999642372</v>
      </c>
      <c r="BS109" s="81">
        <v>73894</v>
      </c>
      <c r="BT109" s="79">
        <v>256</v>
      </c>
      <c r="BU109" s="81">
        <v>9896</v>
      </c>
      <c r="BV109" s="79">
        <v>434</v>
      </c>
      <c r="BW109" s="81">
        <v>14621</v>
      </c>
      <c r="BX109" s="80">
        <v>2859</v>
      </c>
      <c r="BY109" s="92">
        <v>166904</v>
      </c>
      <c r="BZ109" s="118">
        <v>0</v>
      </c>
      <c r="CA109" s="92">
        <f>BY109</f>
        <v>166904</v>
      </c>
      <c r="CB109" s="79">
        <v>582</v>
      </c>
      <c r="CC109" s="80">
        <v>2018</v>
      </c>
      <c r="CD109" s="80">
        <v>75</v>
      </c>
      <c r="CE109" s="80">
        <v>1943</v>
      </c>
      <c r="CF109" s="81">
        <v>21953</v>
      </c>
      <c r="CG109" s="79">
        <v>1781</v>
      </c>
      <c r="CH109" s="92">
        <v>193986</v>
      </c>
      <c r="CI109" s="49">
        <v>0</v>
      </c>
      <c r="CJ109" s="92">
        <f>CH109</f>
        <v>193986</v>
      </c>
      <c r="CK109" s="79">
        <v>2502</v>
      </c>
      <c r="CL109" s="80">
        <v>6672.9</v>
      </c>
      <c r="CM109" s="80">
        <v>136.9</v>
      </c>
      <c r="CN109" s="80">
        <v>6535.9999995455146</v>
      </c>
      <c r="CO109" s="81">
        <v>125176</v>
      </c>
      <c r="CP109" s="79">
        <v>735</v>
      </c>
      <c r="CQ109" s="81">
        <v>147224</v>
      </c>
      <c r="CR109" s="79">
        <v>546</v>
      </c>
      <c r="CS109" s="80">
        <v>821.45000001788139</v>
      </c>
      <c r="CT109" s="80">
        <v>81.700000502169132</v>
      </c>
      <c r="CU109" s="80">
        <v>739.74999949336052</v>
      </c>
      <c r="CV109" s="81">
        <v>8569</v>
      </c>
      <c r="CW109" s="79">
        <v>165</v>
      </c>
      <c r="CX109" s="80">
        <v>168.9</v>
      </c>
      <c r="CY109" s="80">
        <v>15.4</v>
      </c>
      <c r="CZ109" s="80">
        <v>153.50000002235174</v>
      </c>
      <c r="DA109" s="81">
        <v>2269</v>
      </c>
      <c r="DB109" s="79">
        <v>10</v>
      </c>
      <c r="DC109" s="80">
        <v>9.5</v>
      </c>
      <c r="DD109" s="80">
        <v>2.5</v>
      </c>
      <c r="DE109" s="80">
        <v>7</v>
      </c>
      <c r="DF109" s="81">
        <v>115</v>
      </c>
      <c r="DG109" s="79">
        <v>1185</v>
      </c>
      <c r="DH109" s="80">
        <v>2910.7</v>
      </c>
      <c r="DI109" s="80">
        <v>41.200000014900979</v>
      </c>
      <c r="DJ109" s="80">
        <v>2869.4999999850988</v>
      </c>
      <c r="DK109" s="81">
        <v>94451</v>
      </c>
    </row>
    <row r="110" spans="1:115" ht="15.75" customHeight="1" x14ac:dyDescent="0.2">
      <c r="B110" s="8" t="s">
        <v>113</v>
      </c>
      <c r="C110" s="89">
        <v>2</v>
      </c>
      <c r="D110" s="90">
        <v>4</v>
      </c>
      <c r="E110" s="90">
        <v>3</v>
      </c>
      <c r="F110" s="90">
        <v>0</v>
      </c>
      <c r="G110" s="90">
        <v>3</v>
      </c>
      <c r="H110" s="96">
        <v>30</v>
      </c>
      <c r="I110" s="100"/>
      <c r="J110" s="101"/>
      <c r="K110" s="90">
        <v>282</v>
      </c>
      <c r="L110" s="90">
        <v>618</v>
      </c>
      <c r="M110" s="90">
        <v>59</v>
      </c>
      <c r="N110" s="90">
        <v>559</v>
      </c>
      <c r="O110" s="96">
        <v>5422</v>
      </c>
      <c r="P110" s="96"/>
      <c r="Q110" s="91"/>
      <c r="R110" s="69">
        <v>58</v>
      </c>
      <c r="S110" s="69">
        <v>82</v>
      </c>
      <c r="T110" s="69">
        <v>5</v>
      </c>
      <c r="U110" s="69">
        <v>77</v>
      </c>
      <c r="V110" s="74">
        <v>686</v>
      </c>
      <c r="W110" s="74"/>
      <c r="X110" s="109"/>
      <c r="Y110" s="68">
        <v>144</v>
      </c>
      <c r="Z110" s="69">
        <v>317</v>
      </c>
      <c r="AA110" s="69">
        <v>23</v>
      </c>
      <c r="AB110" s="69">
        <v>294</v>
      </c>
      <c r="AC110" s="77">
        <v>2969</v>
      </c>
      <c r="AD110" s="68">
        <v>27</v>
      </c>
      <c r="AE110" s="69">
        <v>33</v>
      </c>
      <c r="AF110" s="69">
        <v>0</v>
      </c>
      <c r="AG110" s="69">
        <v>33</v>
      </c>
      <c r="AH110" s="77">
        <v>190</v>
      </c>
      <c r="AI110" s="68">
        <v>6</v>
      </c>
      <c r="AJ110" s="69">
        <v>7</v>
      </c>
      <c r="AK110" s="69">
        <v>0</v>
      </c>
      <c r="AL110" s="69">
        <v>7</v>
      </c>
      <c r="AM110" s="77">
        <v>40</v>
      </c>
      <c r="AN110" s="68">
        <v>132</v>
      </c>
      <c r="AO110" s="69">
        <v>237</v>
      </c>
      <c r="AP110" s="69">
        <v>22</v>
      </c>
      <c r="AQ110" s="69">
        <v>215</v>
      </c>
      <c r="AR110" s="74">
        <v>2122</v>
      </c>
      <c r="AS110" s="74"/>
      <c r="AT110" s="74"/>
      <c r="AU110" s="68">
        <v>34</v>
      </c>
      <c r="AV110" s="69">
        <v>63</v>
      </c>
      <c r="AW110" s="69">
        <v>5</v>
      </c>
      <c r="AX110" s="69">
        <v>58</v>
      </c>
      <c r="AY110" s="77">
        <v>462</v>
      </c>
      <c r="AZ110" s="68">
        <v>157</v>
      </c>
      <c r="BA110" s="69">
        <v>408</v>
      </c>
      <c r="BB110" s="69">
        <v>15</v>
      </c>
      <c r="BC110" s="69">
        <v>393</v>
      </c>
      <c r="BD110" s="77">
        <v>4402</v>
      </c>
      <c r="BE110" s="68">
        <v>135</v>
      </c>
      <c r="BF110" s="69">
        <v>690</v>
      </c>
      <c r="BG110" s="69">
        <v>52.5</v>
      </c>
      <c r="BH110" s="69">
        <v>637.5</v>
      </c>
      <c r="BI110" s="74">
        <v>5824</v>
      </c>
      <c r="BJ110" s="68">
        <v>1</v>
      </c>
      <c r="BK110" s="74">
        <v>15</v>
      </c>
      <c r="BL110" s="74">
        <v>5</v>
      </c>
      <c r="BM110" s="74">
        <v>10</v>
      </c>
      <c r="BN110" s="77">
        <v>90</v>
      </c>
      <c r="BO110" s="74">
        <v>0</v>
      </c>
      <c r="BP110" s="69">
        <v>0</v>
      </c>
      <c r="BQ110" s="69">
        <v>0</v>
      </c>
      <c r="BR110" s="69">
        <v>0</v>
      </c>
      <c r="BS110" s="77">
        <v>0</v>
      </c>
      <c r="BT110" s="68">
        <v>0</v>
      </c>
      <c r="BU110" s="77">
        <v>0</v>
      </c>
      <c r="BV110" s="68">
        <v>1</v>
      </c>
      <c r="BW110" s="77">
        <v>15</v>
      </c>
      <c r="BX110" s="69">
        <v>209</v>
      </c>
      <c r="BY110" s="74">
        <v>3548</v>
      </c>
      <c r="BZ110" s="74"/>
      <c r="CA110" s="74"/>
      <c r="CB110" s="68">
        <v>27</v>
      </c>
      <c r="CC110" s="69">
        <v>65</v>
      </c>
      <c r="CD110" s="69">
        <v>0</v>
      </c>
      <c r="CE110" s="69">
        <v>65</v>
      </c>
      <c r="CF110" s="77">
        <v>607</v>
      </c>
      <c r="CG110" s="68">
        <v>66</v>
      </c>
      <c r="CH110" s="74">
        <v>3419</v>
      </c>
      <c r="CI110" s="74"/>
      <c r="CJ110" s="74"/>
      <c r="CK110" s="68">
        <v>109</v>
      </c>
      <c r="CL110" s="69">
        <v>189</v>
      </c>
      <c r="CM110" s="69">
        <v>23</v>
      </c>
      <c r="CN110" s="69">
        <v>166</v>
      </c>
      <c r="CO110" s="77">
        <v>1608</v>
      </c>
      <c r="CP110" s="68">
        <v>31</v>
      </c>
      <c r="CQ110" s="77">
        <v>1917</v>
      </c>
      <c r="CR110" s="68">
        <v>43</v>
      </c>
      <c r="CS110" s="69">
        <v>57</v>
      </c>
      <c r="CT110" s="69">
        <v>3</v>
      </c>
      <c r="CU110" s="69">
        <v>54</v>
      </c>
      <c r="CV110" s="77">
        <v>487</v>
      </c>
      <c r="CW110" s="68">
        <v>12</v>
      </c>
      <c r="CX110" s="69">
        <v>23</v>
      </c>
      <c r="CY110" s="69">
        <v>1</v>
      </c>
      <c r="CZ110" s="69">
        <v>22</v>
      </c>
      <c r="DA110" s="77">
        <v>230</v>
      </c>
      <c r="DB110" s="68">
        <v>0</v>
      </c>
      <c r="DC110" s="69">
        <v>0</v>
      </c>
      <c r="DD110" s="69">
        <v>0</v>
      </c>
      <c r="DE110" s="69">
        <v>0</v>
      </c>
      <c r="DF110" s="77">
        <v>0</v>
      </c>
      <c r="DG110" s="68">
        <v>11</v>
      </c>
      <c r="DH110" s="69">
        <v>13</v>
      </c>
      <c r="DI110" s="93">
        <v>1</v>
      </c>
      <c r="DJ110" s="69">
        <v>12</v>
      </c>
      <c r="DK110" s="77">
        <v>214</v>
      </c>
    </row>
    <row r="111" spans="1:115" ht="15.75" customHeight="1" x14ac:dyDescent="0.2">
      <c r="B111" s="8" t="s">
        <v>114</v>
      </c>
      <c r="C111" s="89">
        <v>5</v>
      </c>
      <c r="D111" s="90">
        <v>6</v>
      </c>
      <c r="E111" s="90">
        <v>4.5</v>
      </c>
      <c r="F111" s="90">
        <v>1.5</v>
      </c>
      <c r="G111" s="90">
        <v>3</v>
      </c>
      <c r="H111" s="96">
        <v>19</v>
      </c>
      <c r="I111" s="100"/>
      <c r="J111" s="101"/>
      <c r="K111" s="90">
        <v>340</v>
      </c>
      <c r="L111" s="90">
        <v>1265.5</v>
      </c>
      <c r="M111" s="90">
        <v>74.5</v>
      </c>
      <c r="N111" s="90">
        <v>1191</v>
      </c>
      <c r="O111" s="96">
        <v>15959</v>
      </c>
      <c r="P111" s="96"/>
      <c r="Q111" s="91"/>
      <c r="R111" s="69">
        <v>34</v>
      </c>
      <c r="S111" s="69">
        <v>58</v>
      </c>
      <c r="T111" s="69">
        <v>5.5</v>
      </c>
      <c r="U111" s="69">
        <v>52.5</v>
      </c>
      <c r="V111" s="74">
        <v>600</v>
      </c>
      <c r="W111" s="74"/>
      <c r="X111" s="109"/>
      <c r="Y111" s="68">
        <v>229</v>
      </c>
      <c r="Z111" s="69">
        <v>373</v>
      </c>
      <c r="AA111" s="69">
        <v>9</v>
      </c>
      <c r="AB111" s="69">
        <v>364</v>
      </c>
      <c r="AC111" s="77">
        <v>4803</v>
      </c>
      <c r="AD111" s="68">
        <v>110</v>
      </c>
      <c r="AE111" s="69">
        <v>153.5</v>
      </c>
      <c r="AF111" s="69">
        <v>3.5</v>
      </c>
      <c r="AG111" s="69">
        <v>150</v>
      </c>
      <c r="AH111" s="77">
        <v>1505</v>
      </c>
      <c r="AI111" s="68">
        <v>106</v>
      </c>
      <c r="AJ111" s="69">
        <v>130.5</v>
      </c>
      <c r="AK111" s="69">
        <v>1</v>
      </c>
      <c r="AL111" s="69">
        <v>129.5</v>
      </c>
      <c r="AM111" s="77">
        <v>1741</v>
      </c>
      <c r="AN111" s="68">
        <v>235</v>
      </c>
      <c r="AO111" s="69">
        <v>472</v>
      </c>
      <c r="AP111" s="69">
        <v>17</v>
      </c>
      <c r="AQ111" s="69">
        <v>455</v>
      </c>
      <c r="AR111" s="74">
        <v>7919</v>
      </c>
      <c r="AS111" s="74"/>
      <c r="AT111" s="74"/>
      <c r="AU111" s="68">
        <v>52</v>
      </c>
      <c r="AV111" s="69">
        <v>61.5</v>
      </c>
      <c r="AW111" s="69">
        <v>0</v>
      </c>
      <c r="AX111" s="69">
        <v>61.5</v>
      </c>
      <c r="AY111" s="77">
        <v>1065</v>
      </c>
      <c r="AZ111" s="68">
        <v>149</v>
      </c>
      <c r="BA111" s="69">
        <v>276.5</v>
      </c>
      <c r="BB111" s="69">
        <v>12.5</v>
      </c>
      <c r="BC111" s="69">
        <v>264</v>
      </c>
      <c r="BD111" s="77">
        <v>4163</v>
      </c>
      <c r="BE111" s="68">
        <v>82</v>
      </c>
      <c r="BF111" s="69">
        <v>86.5</v>
      </c>
      <c r="BG111" s="69">
        <v>1.5</v>
      </c>
      <c r="BH111" s="69">
        <v>85</v>
      </c>
      <c r="BI111" s="74">
        <v>1148</v>
      </c>
      <c r="BJ111" s="68">
        <v>85</v>
      </c>
      <c r="BK111" s="74">
        <v>113.25</v>
      </c>
      <c r="BL111" s="74">
        <v>4</v>
      </c>
      <c r="BM111" s="74">
        <v>109.25</v>
      </c>
      <c r="BN111" s="77">
        <v>1884</v>
      </c>
      <c r="BO111" s="74">
        <v>299</v>
      </c>
      <c r="BP111" s="69">
        <v>680.5</v>
      </c>
      <c r="BQ111" s="69">
        <v>33</v>
      </c>
      <c r="BR111" s="69">
        <v>647.5</v>
      </c>
      <c r="BS111" s="77">
        <v>8564</v>
      </c>
      <c r="BT111" s="68">
        <v>66</v>
      </c>
      <c r="BU111" s="77">
        <v>2603</v>
      </c>
      <c r="BV111" s="68">
        <v>72</v>
      </c>
      <c r="BW111" s="77">
        <v>822</v>
      </c>
      <c r="BX111" s="69">
        <v>353</v>
      </c>
      <c r="BY111" s="74">
        <v>19909</v>
      </c>
      <c r="BZ111" s="74"/>
      <c r="CA111" s="74"/>
      <c r="CB111" s="68">
        <v>94</v>
      </c>
      <c r="CC111" s="69">
        <v>497</v>
      </c>
      <c r="CD111" s="69">
        <v>10</v>
      </c>
      <c r="CE111" s="69">
        <v>487</v>
      </c>
      <c r="CF111" s="77">
        <v>6047</v>
      </c>
      <c r="CG111" s="68">
        <v>216</v>
      </c>
      <c r="CH111" s="74">
        <v>20717</v>
      </c>
      <c r="CI111" s="74"/>
      <c r="CJ111" s="74"/>
      <c r="CK111" s="68">
        <v>369</v>
      </c>
      <c r="CL111" s="69">
        <v>887</v>
      </c>
      <c r="CM111" s="69">
        <v>16</v>
      </c>
      <c r="CN111" s="69">
        <v>871</v>
      </c>
      <c r="CO111" s="77">
        <v>18470</v>
      </c>
      <c r="CP111" s="68">
        <v>107</v>
      </c>
      <c r="CQ111" s="77">
        <v>9241</v>
      </c>
      <c r="CR111" s="68">
        <v>32</v>
      </c>
      <c r="CS111" s="69">
        <v>48.75</v>
      </c>
      <c r="CT111" s="69">
        <v>0</v>
      </c>
      <c r="CU111" s="69">
        <v>48.75</v>
      </c>
      <c r="CV111" s="77">
        <v>484</v>
      </c>
      <c r="CW111" s="68">
        <v>17</v>
      </c>
      <c r="CX111" s="69">
        <v>36</v>
      </c>
      <c r="CY111" s="69">
        <v>0</v>
      </c>
      <c r="CZ111" s="69">
        <v>36</v>
      </c>
      <c r="DA111" s="77">
        <v>756</v>
      </c>
      <c r="DB111" s="68">
        <v>1</v>
      </c>
      <c r="DC111" s="69">
        <v>0.5</v>
      </c>
      <c r="DD111" s="69">
        <v>0</v>
      </c>
      <c r="DE111" s="69">
        <v>0.5</v>
      </c>
      <c r="DF111" s="77">
        <v>5</v>
      </c>
      <c r="DG111" s="68">
        <v>186</v>
      </c>
      <c r="DH111" s="69">
        <v>261</v>
      </c>
      <c r="DI111" s="93">
        <v>5</v>
      </c>
      <c r="DJ111" s="69">
        <v>256</v>
      </c>
      <c r="DK111" s="77">
        <v>7621</v>
      </c>
    </row>
    <row r="112" spans="1:115" ht="15.75" customHeight="1" x14ac:dyDescent="0.2">
      <c r="B112" s="8" t="s">
        <v>115</v>
      </c>
      <c r="C112" s="89">
        <v>3</v>
      </c>
      <c r="D112" s="90">
        <v>3</v>
      </c>
      <c r="E112" s="90">
        <v>3</v>
      </c>
      <c r="F112" s="90">
        <v>0.89999999999999991</v>
      </c>
      <c r="G112" s="90">
        <v>2.0999999940395355</v>
      </c>
      <c r="H112" s="96">
        <v>27</v>
      </c>
      <c r="I112" s="100"/>
      <c r="J112" s="101"/>
      <c r="K112" s="90">
        <v>219</v>
      </c>
      <c r="L112" s="90">
        <v>280.5</v>
      </c>
      <c r="M112" s="90">
        <v>36.1</v>
      </c>
      <c r="N112" s="90">
        <v>244.39999890327454</v>
      </c>
      <c r="O112" s="96">
        <v>2675</v>
      </c>
      <c r="P112" s="96"/>
      <c r="Q112" s="91"/>
      <c r="R112" s="69">
        <v>122</v>
      </c>
      <c r="S112" s="69">
        <v>130</v>
      </c>
      <c r="T112" s="69">
        <v>34.199999999999996</v>
      </c>
      <c r="U112" s="69">
        <v>95.799999453127384</v>
      </c>
      <c r="V112" s="74">
        <v>1318</v>
      </c>
      <c r="W112" s="74"/>
      <c r="X112" s="109"/>
      <c r="Y112" s="68">
        <v>49</v>
      </c>
      <c r="Z112" s="69">
        <v>84.5</v>
      </c>
      <c r="AA112" s="69">
        <v>29.8</v>
      </c>
      <c r="AB112" s="69">
        <v>54.699999637901783</v>
      </c>
      <c r="AC112" s="77">
        <v>401</v>
      </c>
      <c r="AD112" s="68">
        <v>24</v>
      </c>
      <c r="AE112" s="69">
        <v>26</v>
      </c>
      <c r="AF112" s="69">
        <v>7.3999999999999995</v>
      </c>
      <c r="AG112" s="69">
        <v>18.600000023841858</v>
      </c>
      <c r="AH112" s="77">
        <v>165</v>
      </c>
      <c r="AI112" s="68">
        <v>10</v>
      </c>
      <c r="AJ112" s="69">
        <v>10.5</v>
      </c>
      <c r="AK112" s="69">
        <v>1.2</v>
      </c>
      <c r="AL112" s="69">
        <v>9.2999999821186066</v>
      </c>
      <c r="AM112" s="77">
        <v>147</v>
      </c>
      <c r="AN112" s="68">
        <v>67</v>
      </c>
      <c r="AO112" s="69">
        <v>124.5</v>
      </c>
      <c r="AP112" s="69">
        <v>16.099999999999998</v>
      </c>
      <c r="AQ112" s="69">
        <v>108.40000005811453</v>
      </c>
      <c r="AR112" s="74">
        <v>899</v>
      </c>
      <c r="AS112" s="74"/>
      <c r="AT112" s="74"/>
      <c r="AU112" s="68">
        <v>6</v>
      </c>
      <c r="AV112" s="69">
        <v>7</v>
      </c>
      <c r="AW112" s="69">
        <v>2.7</v>
      </c>
      <c r="AX112" s="69">
        <v>4.3000000193715096</v>
      </c>
      <c r="AY112" s="77">
        <v>55</v>
      </c>
      <c r="AZ112" s="68">
        <v>49</v>
      </c>
      <c r="BA112" s="69">
        <v>53.5</v>
      </c>
      <c r="BB112" s="69">
        <v>21.8</v>
      </c>
      <c r="BC112" s="69">
        <v>31.700000025331974</v>
      </c>
      <c r="BD112" s="77">
        <v>318</v>
      </c>
      <c r="BE112" s="68">
        <v>158</v>
      </c>
      <c r="BF112" s="69">
        <v>229.5</v>
      </c>
      <c r="BG112" s="69">
        <v>64.300001382827759</v>
      </c>
      <c r="BH112" s="69">
        <v>165.19999873638153</v>
      </c>
      <c r="BI112" s="74">
        <v>1740</v>
      </c>
      <c r="BJ112" s="68">
        <v>7</v>
      </c>
      <c r="BK112" s="74">
        <v>9</v>
      </c>
      <c r="BL112" s="74">
        <v>0.30000001192092896</v>
      </c>
      <c r="BM112" s="74">
        <v>8.699999988079071</v>
      </c>
      <c r="BN112" s="77">
        <v>54</v>
      </c>
      <c r="BO112" s="74">
        <v>52</v>
      </c>
      <c r="BP112" s="69">
        <v>184.5</v>
      </c>
      <c r="BQ112" s="69">
        <v>3.9000000357627869</v>
      </c>
      <c r="BR112" s="69">
        <v>180.59999996423721</v>
      </c>
      <c r="BS112" s="77">
        <v>2873</v>
      </c>
      <c r="BT112" s="68">
        <v>11</v>
      </c>
      <c r="BU112" s="77">
        <v>399</v>
      </c>
      <c r="BV112" s="68">
        <v>0</v>
      </c>
      <c r="BW112" s="77">
        <v>0</v>
      </c>
      <c r="BX112" s="69">
        <v>200</v>
      </c>
      <c r="BY112" s="74">
        <v>4940</v>
      </c>
      <c r="BZ112" s="74"/>
      <c r="CA112" s="74"/>
      <c r="CB112" s="68">
        <v>9</v>
      </c>
      <c r="CC112" s="69">
        <v>42.5</v>
      </c>
      <c r="CD112" s="69">
        <v>2.5</v>
      </c>
      <c r="CE112" s="69">
        <v>40</v>
      </c>
      <c r="CF112" s="77">
        <v>186</v>
      </c>
      <c r="CG112" s="68">
        <v>81</v>
      </c>
      <c r="CH112" s="74">
        <v>1327</v>
      </c>
      <c r="CI112" s="74"/>
      <c r="CJ112" s="74"/>
      <c r="CK112" s="68">
        <v>143</v>
      </c>
      <c r="CL112" s="69">
        <v>220.5</v>
      </c>
      <c r="CM112" s="69">
        <v>25.9</v>
      </c>
      <c r="CN112" s="69">
        <v>194.59999956935644</v>
      </c>
      <c r="CO112" s="77">
        <v>2313</v>
      </c>
      <c r="CP112" s="68">
        <v>5</v>
      </c>
      <c r="CQ112" s="77">
        <v>88</v>
      </c>
      <c r="CR112" s="68">
        <v>70</v>
      </c>
      <c r="CS112" s="69">
        <v>154</v>
      </c>
      <c r="CT112" s="69">
        <v>44.300000488758087</v>
      </c>
      <c r="CU112" s="69">
        <v>109.69999951124191</v>
      </c>
      <c r="CV112" s="77">
        <v>2039</v>
      </c>
      <c r="CW112" s="68">
        <v>0</v>
      </c>
      <c r="CX112" s="69">
        <v>0</v>
      </c>
      <c r="CY112" s="69">
        <v>0</v>
      </c>
      <c r="CZ112" s="69">
        <v>0</v>
      </c>
      <c r="DA112" s="77">
        <v>0</v>
      </c>
      <c r="DB112" s="68">
        <v>3</v>
      </c>
      <c r="DC112" s="69">
        <v>3</v>
      </c>
      <c r="DD112" s="69">
        <v>1.5</v>
      </c>
      <c r="DE112" s="69">
        <v>1.5</v>
      </c>
      <c r="DF112" s="77">
        <v>21</v>
      </c>
      <c r="DG112" s="68">
        <v>6</v>
      </c>
      <c r="DH112" s="69">
        <v>7</v>
      </c>
      <c r="DI112" s="93">
        <v>2.4999999701976776</v>
      </c>
      <c r="DJ112" s="69">
        <v>4.5000000298023224</v>
      </c>
      <c r="DK112" s="77">
        <v>77</v>
      </c>
    </row>
    <row r="113" spans="1:115" ht="15.75" customHeight="1" x14ac:dyDescent="0.2">
      <c r="B113" s="8" t="s">
        <v>116</v>
      </c>
      <c r="C113" s="89">
        <v>2</v>
      </c>
      <c r="D113" s="90">
        <v>6</v>
      </c>
      <c r="E113" s="90">
        <v>5</v>
      </c>
      <c r="F113" s="90">
        <v>0</v>
      </c>
      <c r="G113" s="90">
        <v>5</v>
      </c>
      <c r="H113" s="96">
        <v>105</v>
      </c>
      <c r="I113" s="100"/>
      <c r="J113" s="101"/>
      <c r="K113" s="90">
        <v>229</v>
      </c>
      <c r="L113" s="90">
        <v>594</v>
      </c>
      <c r="M113" s="90">
        <v>0</v>
      </c>
      <c r="N113" s="90">
        <v>594</v>
      </c>
      <c r="O113" s="96">
        <v>5607</v>
      </c>
      <c r="P113" s="96"/>
      <c r="Q113" s="91"/>
      <c r="R113" s="69">
        <v>86</v>
      </c>
      <c r="S113" s="69">
        <v>165</v>
      </c>
      <c r="T113" s="69">
        <v>0</v>
      </c>
      <c r="U113" s="69">
        <v>165</v>
      </c>
      <c r="V113" s="74">
        <v>1655</v>
      </c>
      <c r="W113" s="74"/>
      <c r="X113" s="109"/>
      <c r="Y113" s="68">
        <v>199</v>
      </c>
      <c r="Z113" s="69">
        <v>461</v>
      </c>
      <c r="AA113" s="69">
        <v>2</v>
      </c>
      <c r="AB113" s="69">
        <v>459</v>
      </c>
      <c r="AC113" s="77">
        <v>5397</v>
      </c>
      <c r="AD113" s="68">
        <v>89</v>
      </c>
      <c r="AE113" s="69">
        <v>162</v>
      </c>
      <c r="AF113" s="69">
        <v>0</v>
      </c>
      <c r="AG113" s="69">
        <v>162</v>
      </c>
      <c r="AH113" s="77">
        <v>1789</v>
      </c>
      <c r="AI113" s="68">
        <v>83</v>
      </c>
      <c r="AJ113" s="69">
        <v>149</v>
      </c>
      <c r="AK113" s="69">
        <v>0</v>
      </c>
      <c r="AL113" s="69">
        <v>149</v>
      </c>
      <c r="AM113" s="77">
        <v>1644</v>
      </c>
      <c r="AN113" s="68">
        <v>175</v>
      </c>
      <c r="AO113" s="69">
        <v>538</v>
      </c>
      <c r="AP113" s="69">
        <v>0</v>
      </c>
      <c r="AQ113" s="69">
        <v>538</v>
      </c>
      <c r="AR113" s="74">
        <v>6002</v>
      </c>
      <c r="AS113" s="74"/>
      <c r="AT113" s="74"/>
      <c r="AU113" s="68">
        <v>29</v>
      </c>
      <c r="AV113" s="69">
        <v>66</v>
      </c>
      <c r="AW113" s="69">
        <v>0</v>
      </c>
      <c r="AX113" s="69">
        <v>66</v>
      </c>
      <c r="AY113" s="77">
        <v>942</v>
      </c>
      <c r="AZ113" s="68">
        <v>121</v>
      </c>
      <c r="BA113" s="69">
        <v>323</v>
      </c>
      <c r="BB113" s="69">
        <v>2</v>
      </c>
      <c r="BC113" s="69">
        <v>321</v>
      </c>
      <c r="BD113" s="77">
        <v>3549</v>
      </c>
      <c r="BE113" s="68">
        <v>0</v>
      </c>
      <c r="BF113" s="69">
        <v>0</v>
      </c>
      <c r="BG113" s="69">
        <v>0</v>
      </c>
      <c r="BH113" s="69">
        <v>0</v>
      </c>
      <c r="BI113" s="74">
        <v>0</v>
      </c>
      <c r="BJ113" s="68">
        <v>2</v>
      </c>
      <c r="BK113" s="74">
        <v>8</v>
      </c>
      <c r="BL113" s="74">
        <v>0</v>
      </c>
      <c r="BM113" s="74">
        <v>8</v>
      </c>
      <c r="BN113" s="77">
        <v>43</v>
      </c>
      <c r="BO113" s="74">
        <v>395</v>
      </c>
      <c r="BP113" s="69">
        <v>3054</v>
      </c>
      <c r="BQ113" s="69">
        <v>231</v>
      </c>
      <c r="BR113" s="69">
        <v>2823</v>
      </c>
      <c r="BS113" s="77">
        <v>31479</v>
      </c>
      <c r="BT113" s="68">
        <v>56</v>
      </c>
      <c r="BU113" s="77">
        <v>2558</v>
      </c>
      <c r="BV113" s="68">
        <v>1</v>
      </c>
      <c r="BW113" s="77">
        <v>20</v>
      </c>
      <c r="BX113" s="69">
        <v>331</v>
      </c>
      <c r="BY113" s="74">
        <v>16675</v>
      </c>
      <c r="BZ113" s="74"/>
      <c r="CA113" s="74"/>
      <c r="CB113" s="68">
        <v>33</v>
      </c>
      <c r="CC113" s="69">
        <v>94</v>
      </c>
      <c r="CD113" s="69">
        <v>0</v>
      </c>
      <c r="CE113" s="69">
        <v>94</v>
      </c>
      <c r="CF113" s="77">
        <v>806</v>
      </c>
      <c r="CG113" s="68">
        <v>168</v>
      </c>
      <c r="CH113" s="74">
        <v>14582</v>
      </c>
      <c r="CI113" s="74"/>
      <c r="CJ113" s="74"/>
      <c r="CK113" s="68">
        <v>367</v>
      </c>
      <c r="CL113" s="69">
        <v>1252</v>
      </c>
      <c r="CM113" s="69">
        <v>3</v>
      </c>
      <c r="CN113" s="69">
        <v>1249</v>
      </c>
      <c r="CO113" s="77">
        <v>33013</v>
      </c>
      <c r="CP113" s="68">
        <v>104</v>
      </c>
      <c r="CQ113" s="77">
        <v>12219</v>
      </c>
      <c r="CR113" s="68">
        <v>3</v>
      </c>
      <c r="CS113" s="69">
        <v>5</v>
      </c>
      <c r="CT113" s="69">
        <v>0</v>
      </c>
      <c r="CU113" s="69">
        <v>5</v>
      </c>
      <c r="CV113" s="77">
        <v>75</v>
      </c>
      <c r="CW113" s="68">
        <v>0</v>
      </c>
      <c r="CX113" s="69">
        <v>0</v>
      </c>
      <c r="CY113" s="69">
        <v>0</v>
      </c>
      <c r="CZ113" s="69">
        <v>0</v>
      </c>
      <c r="DA113" s="77">
        <v>0</v>
      </c>
      <c r="DB113" s="68">
        <v>0</v>
      </c>
      <c r="DC113" s="69">
        <v>0</v>
      </c>
      <c r="DD113" s="69">
        <v>0</v>
      </c>
      <c r="DE113" s="69">
        <v>0</v>
      </c>
      <c r="DF113" s="77">
        <v>0</v>
      </c>
      <c r="DG113" s="68">
        <v>209</v>
      </c>
      <c r="DH113" s="69">
        <v>774</v>
      </c>
      <c r="DI113" s="93">
        <v>0</v>
      </c>
      <c r="DJ113" s="69">
        <v>774</v>
      </c>
      <c r="DK113" s="77">
        <v>20386</v>
      </c>
    </row>
    <row r="114" spans="1:115" ht="15.75" customHeight="1" x14ac:dyDescent="0.2">
      <c r="B114" s="8" t="s">
        <v>117</v>
      </c>
      <c r="C114" s="89">
        <v>0</v>
      </c>
      <c r="D114" s="90">
        <v>0</v>
      </c>
      <c r="E114" s="90">
        <v>0</v>
      </c>
      <c r="F114" s="90">
        <v>0</v>
      </c>
      <c r="G114" s="90">
        <v>0</v>
      </c>
      <c r="H114" s="96">
        <v>0</v>
      </c>
      <c r="I114" s="100"/>
      <c r="J114" s="101"/>
      <c r="K114" s="90">
        <v>189</v>
      </c>
      <c r="L114" s="90">
        <v>1627</v>
      </c>
      <c r="M114" s="90">
        <v>147.5</v>
      </c>
      <c r="N114" s="90">
        <v>1479.5</v>
      </c>
      <c r="O114" s="96">
        <v>13013</v>
      </c>
      <c r="P114" s="96"/>
      <c r="Q114" s="91"/>
      <c r="R114" s="69">
        <v>7</v>
      </c>
      <c r="S114" s="69">
        <v>40</v>
      </c>
      <c r="T114" s="69">
        <v>0</v>
      </c>
      <c r="U114" s="69">
        <v>40</v>
      </c>
      <c r="V114" s="74">
        <v>346</v>
      </c>
      <c r="W114" s="74"/>
      <c r="X114" s="109"/>
      <c r="Y114" s="68">
        <v>87</v>
      </c>
      <c r="Z114" s="69">
        <v>479.5</v>
      </c>
      <c r="AA114" s="69">
        <v>10.5</v>
      </c>
      <c r="AB114" s="69">
        <v>469</v>
      </c>
      <c r="AC114" s="77">
        <v>4216</v>
      </c>
      <c r="AD114" s="68">
        <v>6</v>
      </c>
      <c r="AE114" s="69">
        <v>24</v>
      </c>
      <c r="AF114" s="69">
        <v>0</v>
      </c>
      <c r="AG114" s="69">
        <v>24</v>
      </c>
      <c r="AH114" s="77">
        <v>205</v>
      </c>
      <c r="AI114" s="68">
        <v>20</v>
      </c>
      <c r="AJ114" s="69">
        <v>56</v>
      </c>
      <c r="AK114" s="69">
        <v>0.5</v>
      </c>
      <c r="AL114" s="69">
        <v>55.5</v>
      </c>
      <c r="AM114" s="77">
        <v>825</v>
      </c>
      <c r="AN114" s="68">
        <v>91</v>
      </c>
      <c r="AO114" s="69">
        <v>553</v>
      </c>
      <c r="AP114" s="69">
        <v>25.75</v>
      </c>
      <c r="AQ114" s="69">
        <v>527.25</v>
      </c>
      <c r="AR114" s="74">
        <v>6309</v>
      </c>
      <c r="AS114" s="74"/>
      <c r="AT114" s="74"/>
      <c r="AU114" s="68">
        <v>3</v>
      </c>
      <c r="AV114" s="69">
        <v>5</v>
      </c>
      <c r="AW114" s="69">
        <v>0</v>
      </c>
      <c r="AX114" s="69">
        <v>5</v>
      </c>
      <c r="AY114" s="77">
        <v>42</v>
      </c>
      <c r="AZ114" s="68">
        <v>73</v>
      </c>
      <c r="BA114" s="69">
        <v>372</v>
      </c>
      <c r="BB114" s="69">
        <v>4.5</v>
      </c>
      <c r="BC114" s="69">
        <v>367.5</v>
      </c>
      <c r="BD114" s="77">
        <v>4319</v>
      </c>
      <c r="BE114" s="68">
        <v>77</v>
      </c>
      <c r="BF114" s="69">
        <v>456</v>
      </c>
      <c r="BG114" s="69">
        <v>2.5</v>
      </c>
      <c r="BH114" s="69">
        <v>453.5</v>
      </c>
      <c r="BI114" s="74">
        <v>3195</v>
      </c>
      <c r="BJ114" s="68">
        <v>17</v>
      </c>
      <c r="BK114" s="74">
        <v>139</v>
      </c>
      <c r="BL114" s="74">
        <v>4</v>
      </c>
      <c r="BM114" s="74">
        <v>135</v>
      </c>
      <c r="BN114" s="77">
        <v>1170</v>
      </c>
      <c r="BO114" s="74">
        <v>30</v>
      </c>
      <c r="BP114" s="69">
        <v>331</v>
      </c>
      <c r="BQ114" s="69">
        <v>15.5</v>
      </c>
      <c r="BR114" s="69">
        <v>315.5</v>
      </c>
      <c r="BS114" s="77">
        <v>3123</v>
      </c>
      <c r="BT114" s="68">
        <v>2</v>
      </c>
      <c r="BU114" s="77">
        <v>150</v>
      </c>
      <c r="BV114" s="68">
        <v>3</v>
      </c>
      <c r="BW114" s="77">
        <v>105</v>
      </c>
      <c r="BX114" s="69">
        <v>151</v>
      </c>
      <c r="BY114" s="74">
        <v>12736</v>
      </c>
      <c r="BZ114" s="74"/>
      <c r="CA114" s="74"/>
      <c r="CB114" s="68">
        <v>22</v>
      </c>
      <c r="CC114" s="69">
        <v>341</v>
      </c>
      <c r="CD114" s="69">
        <v>27</v>
      </c>
      <c r="CE114" s="69">
        <v>314</v>
      </c>
      <c r="CF114" s="77">
        <v>3035</v>
      </c>
      <c r="CG114" s="68">
        <v>142</v>
      </c>
      <c r="CH114" s="74">
        <v>10727</v>
      </c>
      <c r="CI114" s="74"/>
      <c r="CJ114" s="74"/>
      <c r="CK114" s="68">
        <v>215</v>
      </c>
      <c r="CL114" s="69">
        <v>971.5</v>
      </c>
      <c r="CM114" s="69">
        <v>12</v>
      </c>
      <c r="CN114" s="69">
        <v>959.5</v>
      </c>
      <c r="CO114" s="77">
        <v>16013</v>
      </c>
      <c r="CP114" s="68">
        <v>9</v>
      </c>
      <c r="CQ114" s="77">
        <v>1249</v>
      </c>
      <c r="CR114" s="68">
        <v>4</v>
      </c>
      <c r="CS114" s="69">
        <v>5</v>
      </c>
      <c r="CT114" s="69">
        <v>0</v>
      </c>
      <c r="CU114" s="69">
        <v>5</v>
      </c>
      <c r="CV114" s="77">
        <v>150</v>
      </c>
      <c r="CW114" s="68">
        <v>0</v>
      </c>
      <c r="CX114" s="69">
        <v>0</v>
      </c>
      <c r="CY114" s="69">
        <v>0</v>
      </c>
      <c r="CZ114" s="69">
        <v>0</v>
      </c>
      <c r="DA114" s="77">
        <v>0</v>
      </c>
      <c r="DB114" s="68">
        <v>0</v>
      </c>
      <c r="DC114" s="69">
        <v>0</v>
      </c>
      <c r="DD114" s="69">
        <v>0</v>
      </c>
      <c r="DE114" s="69">
        <v>0</v>
      </c>
      <c r="DF114" s="77">
        <v>0</v>
      </c>
      <c r="DG114" s="68">
        <v>78</v>
      </c>
      <c r="DH114" s="69">
        <v>226</v>
      </c>
      <c r="DI114" s="93">
        <v>12.5</v>
      </c>
      <c r="DJ114" s="69">
        <v>213.5</v>
      </c>
      <c r="DK114" s="77">
        <v>9557</v>
      </c>
    </row>
    <row r="115" spans="1:115" ht="15.75" customHeight="1" x14ac:dyDescent="0.2">
      <c r="B115" s="8" t="s">
        <v>118</v>
      </c>
      <c r="C115" s="89">
        <v>1</v>
      </c>
      <c r="D115" s="90">
        <v>0.5</v>
      </c>
      <c r="E115" s="90">
        <v>0.5</v>
      </c>
      <c r="F115" s="90">
        <v>0</v>
      </c>
      <c r="G115" s="90">
        <v>0.5</v>
      </c>
      <c r="H115" s="96">
        <v>2</v>
      </c>
      <c r="I115" s="100"/>
      <c r="J115" s="101"/>
      <c r="K115" s="90">
        <v>425</v>
      </c>
      <c r="L115" s="90">
        <v>4723</v>
      </c>
      <c r="M115" s="90">
        <v>11</v>
      </c>
      <c r="N115" s="90">
        <v>4712</v>
      </c>
      <c r="O115" s="96">
        <v>51318</v>
      </c>
      <c r="P115" s="96"/>
      <c r="Q115" s="91"/>
      <c r="R115" s="69">
        <v>254</v>
      </c>
      <c r="S115" s="69">
        <v>321.89999999999998</v>
      </c>
      <c r="T115" s="69">
        <v>1</v>
      </c>
      <c r="U115" s="69">
        <v>320.90000000596046</v>
      </c>
      <c r="V115" s="74">
        <v>4912</v>
      </c>
      <c r="W115" s="74"/>
      <c r="X115" s="109"/>
      <c r="Y115" s="68">
        <v>250</v>
      </c>
      <c r="Z115" s="69">
        <v>737.8</v>
      </c>
      <c r="AA115" s="69">
        <v>39.299999999999997</v>
      </c>
      <c r="AB115" s="69">
        <v>698.50000001490116</v>
      </c>
      <c r="AC115" s="77">
        <v>8723</v>
      </c>
      <c r="AD115" s="68">
        <v>132</v>
      </c>
      <c r="AE115" s="69">
        <v>248.5</v>
      </c>
      <c r="AF115" s="69">
        <v>0</v>
      </c>
      <c r="AG115" s="69">
        <v>248.5</v>
      </c>
      <c r="AH115" s="77">
        <v>2928</v>
      </c>
      <c r="AI115" s="68">
        <v>89</v>
      </c>
      <c r="AJ115" s="69">
        <v>203.5</v>
      </c>
      <c r="AK115" s="69">
        <v>0</v>
      </c>
      <c r="AL115" s="69">
        <v>203.5</v>
      </c>
      <c r="AM115" s="77">
        <v>2399</v>
      </c>
      <c r="AN115" s="68">
        <v>271</v>
      </c>
      <c r="AO115" s="69">
        <v>1128.5</v>
      </c>
      <c r="AP115" s="69">
        <v>70</v>
      </c>
      <c r="AQ115" s="69">
        <v>1058.5</v>
      </c>
      <c r="AR115" s="74">
        <v>17499</v>
      </c>
      <c r="AS115" s="74"/>
      <c r="AT115" s="74"/>
      <c r="AU115" s="68">
        <v>79</v>
      </c>
      <c r="AV115" s="69">
        <v>103</v>
      </c>
      <c r="AW115" s="69">
        <v>4</v>
      </c>
      <c r="AX115" s="69">
        <v>99</v>
      </c>
      <c r="AY115" s="77">
        <v>1371</v>
      </c>
      <c r="AZ115" s="68">
        <v>215</v>
      </c>
      <c r="BA115" s="69">
        <v>656</v>
      </c>
      <c r="BB115" s="69">
        <v>6.2</v>
      </c>
      <c r="BC115" s="69">
        <v>649.80000001192093</v>
      </c>
      <c r="BD115" s="77">
        <v>10193</v>
      </c>
      <c r="BE115" s="68">
        <v>171</v>
      </c>
      <c r="BF115" s="69">
        <v>555</v>
      </c>
      <c r="BG115" s="69">
        <v>14</v>
      </c>
      <c r="BH115" s="69">
        <v>541</v>
      </c>
      <c r="BI115" s="74">
        <v>7756</v>
      </c>
      <c r="BJ115" s="68">
        <v>54</v>
      </c>
      <c r="BK115" s="74">
        <v>81.5</v>
      </c>
      <c r="BL115" s="74">
        <v>6</v>
      </c>
      <c r="BM115" s="74">
        <v>75.5</v>
      </c>
      <c r="BN115" s="77">
        <v>1189</v>
      </c>
      <c r="BO115" s="74">
        <v>215</v>
      </c>
      <c r="BP115" s="69">
        <v>1707</v>
      </c>
      <c r="BQ115" s="69">
        <v>23.5</v>
      </c>
      <c r="BR115" s="69">
        <v>1683.5</v>
      </c>
      <c r="BS115" s="77">
        <v>16353</v>
      </c>
      <c r="BT115" s="68">
        <v>11</v>
      </c>
      <c r="BU115" s="77">
        <v>188</v>
      </c>
      <c r="BV115" s="68">
        <v>212</v>
      </c>
      <c r="BW115" s="77">
        <v>9877</v>
      </c>
      <c r="BX115" s="69">
        <v>391</v>
      </c>
      <c r="BY115" s="74">
        <v>71679</v>
      </c>
      <c r="BZ115" s="74"/>
      <c r="CA115" s="74"/>
      <c r="CB115" s="68">
        <v>183</v>
      </c>
      <c r="CC115" s="69">
        <v>509.5</v>
      </c>
      <c r="CD115" s="69">
        <v>13.2</v>
      </c>
      <c r="CE115" s="69">
        <v>496.30000001192093</v>
      </c>
      <c r="CF115" s="77">
        <v>6394</v>
      </c>
      <c r="CG115" s="68">
        <v>350</v>
      </c>
      <c r="CH115" s="74">
        <v>90777</v>
      </c>
      <c r="CI115" s="74"/>
      <c r="CJ115" s="74"/>
      <c r="CK115" s="68">
        <v>329</v>
      </c>
      <c r="CL115" s="69">
        <v>952</v>
      </c>
      <c r="CM115" s="69">
        <v>2.5</v>
      </c>
      <c r="CN115" s="69">
        <v>949.5</v>
      </c>
      <c r="CO115" s="77">
        <v>16784</v>
      </c>
      <c r="CP115" s="68">
        <v>216</v>
      </c>
      <c r="CQ115" s="77">
        <v>54683</v>
      </c>
      <c r="CR115" s="68">
        <v>140</v>
      </c>
      <c r="CS115" s="69">
        <v>193.20000001788139</v>
      </c>
      <c r="CT115" s="69">
        <v>3.5</v>
      </c>
      <c r="CU115" s="69">
        <v>189.70000001788139</v>
      </c>
      <c r="CV115" s="77">
        <v>2776</v>
      </c>
      <c r="CW115" s="68">
        <v>43</v>
      </c>
      <c r="CX115" s="69">
        <v>35.5</v>
      </c>
      <c r="CY115" s="69">
        <v>3</v>
      </c>
      <c r="CZ115" s="69">
        <v>32.5</v>
      </c>
      <c r="DA115" s="77">
        <v>591</v>
      </c>
      <c r="DB115" s="68">
        <v>1</v>
      </c>
      <c r="DC115" s="69">
        <v>1</v>
      </c>
      <c r="DD115" s="69">
        <v>0</v>
      </c>
      <c r="DE115" s="69">
        <v>1</v>
      </c>
      <c r="DF115" s="77">
        <v>8</v>
      </c>
      <c r="DG115" s="68">
        <v>303</v>
      </c>
      <c r="DH115" s="69">
        <v>995.1</v>
      </c>
      <c r="DI115" s="93">
        <v>2.4999999985099066</v>
      </c>
      <c r="DJ115" s="69">
        <v>992.60000000149012</v>
      </c>
      <c r="DK115" s="77">
        <v>43370</v>
      </c>
    </row>
    <row r="116" spans="1:115" ht="15.75" customHeight="1" x14ac:dyDescent="0.2">
      <c r="B116" s="8" t="s">
        <v>119</v>
      </c>
      <c r="C116" s="89">
        <v>0</v>
      </c>
      <c r="D116" s="90">
        <v>0</v>
      </c>
      <c r="E116" s="90">
        <v>0</v>
      </c>
      <c r="F116" s="90">
        <v>0</v>
      </c>
      <c r="G116" s="90">
        <v>0</v>
      </c>
      <c r="H116" s="96">
        <v>0</v>
      </c>
      <c r="I116" s="100"/>
      <c r="J116" s="101"/>
      <c r="K116" s="90">
        <v>286</v>
      </c>
      <c r="L116" s="90">
        <v>481</v>
      </c>
      <c r="M116" s="90">
        <v>9</v>
      </c>
      <c r="N116" s="90">
        <v>472</v>
      </c>
      <c r="O116" s="96">
        <v>4782</v>
      </c>
      <c r="P116" s="96"/>
      <c r="Q116" s="91"/>
      <c r="R116" s="69">
        <v>14</v>
      </c>
      <c r="S116" s="69">
        <v>17</v>
      </c>
      <c r="T116" s="69">
        <v>0</v>
      </c>
      <c r="U116" s="69">
        <v>17</v>
      </c>
      <c r="V116" s="74">
        <v>167</v>
      </c>
      <c r="W116" s="74"/>
      <c r="X116" s="109"/>
      <c r="Y116" s="68">
        <v>213</v>
      </c>
      <c r="Z116" s="69">
        <v>243</v>
      </c>
      <c r="AA116" s="69">
        <v>0</v>
      </c>
      <c r="AB116" s="69">
        <v>243</v>
      </c>
      <c r="AC116" s="77">
        <v>2276</v>
      </c>
      <c r="AD116" s="68">
        <v>21</v>
      </c>
      <c r="AE116" s="69">
        <v>25</v>
      </c>
      <c r="AF116" s="69">
        <v>0</v>
      </c>
      <c r="AG116" s="69">
        <v>25</v>
      </c>
      <c r="AH116" s="77">
        <v>229</v>
      </c>
      <c r="AI116" s="68">
        <v>22</v>
      </c>
      <c r="AJ116" s="69">
        <v>22</v>
      </c>
      <c r="AK116" s="69">
        <v>0</v>
      </c>
      <c r="AL116" s="69">
        <v>22</v>
      </c>
      <c r="AM116" s="77">
        <v>135</v>
      </c>
      <c r="AN116" s="68">
        <v>199</v>
      </c>
      <c r="AO116" s="69">
        <v>234</v>
      </c>
      <c r="AP116" s="69">
        <v>7</v>
      </c>
      <c r="AQ116" s="69">
        <v>227</v>
      </c>
      <c r="AR116" s="74">
        <v>2137</v>
      </c>
      <c r="AS116" s="74"/>
      <c r="AT116" s="74"/>
      <c r="AU116" s="68">
        <v>19</v>
      </c>
      <c r="AV116" s="69">
        <v>25</v>
      </c>
      <c r="AW116" s="69">
        <v>0</v>
      </c>
      <c r="AX116" s="69">
        <v>25</v>
      </c>
      <c r="AY116" s="77">
        <v>383</v>
      </c>
      <c r="AZ116" s="68">
        <v>87</v>
      </c>
      <c r="BA116" s="69">
        <v>94</v>
      </c>
      <c r="BB116" s="69">
        <v>0</v>
      </c>
      <c r="BC116" s="69">
        <v>94</v>
      </c>
      <c r="BD116" s="77">
        <v>961</v>
      </c>
      <c r="BE116" s="68">
        <v>23</v>
      </c>
      <c r="BF116" s="69">
        <v>58</v>
      </c>
      <c r="BG116" s="69">
        <v>0</v>
      </c>
      <c r="BH116" s="69">
        <v>58</v>
      </c>
      <c r="BI116" s="74">
        <v>492</v>
      </c>
      <c r="BJ116" s="68">
        <v>16</v>
      </c>
      <c r="BK116" s="74">
        <v>29</v>
      </c>
      <c r="BL116" s="74">
        <v>2</v>
      </c>
      <c r="BM116" s="74">
        <v>27</v>
      </c>
      <c r="BN116" s="77">
        <v>447</v>
      </c>
      <c r="BO116" s="74">
        <v>85</v>
      </c>
      <c r="BP116" s="69">
        <v>92</v>
      </c>
      <c r="BQ116" s="69">
        <v>1</v>
      </c>
      <c r="BR116" s="69">
        <v>91</v>
      </c>
      <c r="BS116" s="77">
        <v>992</v>
      </c>
      <c r="BT116" s="68">
        <v>1</v>
      </c>
      <c r="BU116" s="77">
        <v>9</v>
      </c>
      <c r="BV116" s="68">
        <v>11</v>
      </c>
      <c r="BW116" s="77">
        <v>88</v>
      </c>
      <c r="BX116" s="69">
        <v>202</v>
      </c>
      <c r="BY116" s="74">
        <v>3043</v>
      </c>
      <c r="BZ116" s="74"/>
      <c r="CA116" s="74"/>
      <c r="CB116" s="68">
        <v>85</v>
      </c>
      <c r="CC116" s="69">
        <v>87</v>
      </c>
      <c r="CD116" s="69">
        <v>1</v>
      </c>
      <c r="CE116" s="69">
        <v>86</v>
      </c>
      <c r="CF116" s="77">
        <v>633</v>
      </c>
      <c r="CG116" s="68">
        <v>89</v>
      </c>
      <c r="CH116" s="74">
        <v>2350</v>
      </c>
      <c r="CI116" s="74"/>
      <c r="CJ116" s="74"/>
      <c r="CK116" s="68">
        <v>195</v>
      </c>
      <c r="CL116" s="69">
        <v>255</v>
      </c>
      <c r="CM116" s="69">
        <v>0</v>
      </c>
      <c r="CN116" s="69">
        <v>255</v>
      </c>
      <c r="CO116" s="77">
        <v>3433</v>
      </c>
      <c r="CP116" s="68">
        <v>7</v>
      </c>
      <c r="CQ116" s="77">
        <v>206</v>
      </c>
      <c r="CR116" s="68">
        <v>23</v>
      </c>
      <c r="CS116" s="69">
        <v>35</v>
      </c>
      <c r="CT116" s="69">
        <v>1</v>
      </c>
      <c r="CU116" s="69">
        <v>34</v>
      </c>
      <c r="CV116" s="77">
        <v>283</v>
      </c>
      <c r="CW116" s="68">
        <v>1</v>
      </c>
      <c r="CX116" s="69">
        <v>1</v>
      </c>
      <c r="CY116" s="69">
        <v>0</v>
      </c>
      <c r="CZ116" s="69">
        <v>1</v>
      </c>
      <c r="DA116" s="77">
        <v>8</v>
      </c>
      <c r="DB116" s="68">
        <v>1</v>
      </c>
      <c r="DC116" s="69">
        <v>1</v>
      </c>
      <c r="DD116" s="69">
        <v>0</v>
      </c>
      <c r="DE116" s="69">
        <v>1</v>
      </c>
      <c r="DF116" s="77">
        <v>16</v>
      </c>
      <c r="DG116" s="68">
        <v>26</v>
      </c>
      <c r="DH116" s="69">
        <v>29</v>
      </c>
      <c r="DI116" s="93">
        <v>0</v>
      </c>
      <c r="DJ116" s="69">
        <v>29</v>
      </c>
      <c r="DK116" s="77">
        <v>390</v>
      </c>
    </row>
    <row r="117" spans="1:115" ht="15.75" customHeight="1" x14ac:dyDescent="0.2">
      <c r="B117" s="8" t="s">
        <v>120</v>
      </c>
      <c r="C117" s="89">
        <v>0</v>
      </c>
      <c r="D117" s="90">
        <v>0</v>
      </c>
      <c r="E117" s="90">
        <v>0</v>
      </c>
      <c r="F117" s="90">
        <v>0</v>
      </c>
      <c r="G117" s="90">
        <v>0</v>
      </c>
      <c r="H117" s="96">
        <v>0</v>
      </c>
      <c r="I117" s="100"/>
      <c r="J117" s="101"/>
      <c r="K117" s="90">
        <v>380</v>
      </c>
      <c r="L117" s="90">
        <v>1057</v>
      </c>
      <c r="M117" s="90">
        <v>96.3</v>
      </c>
      <c r="N117" s="90">
        <v>960.6999998986721</v>
      </c>
      <c r="O117" s="96">
        <v>8382</v>
      </c>
      <c r="P117" s="96"/>
      <c r="Q117" s="91"/>
      <c r="R117" s="69">
        <v>141</v>
      </c>
      <c r="S117" s="69">
        <v>150</v>
      </c>
      <c r="T117" s="69">
        <v>9.8000000000000007</v>
      </c>
      <c r="U117" s="69">
        <v>140.20000000298023</v>
      </c>
      <c r="V117" s="74">
        <v>1341</v>
      </c>
      <c r="W117" s="74"/>
      <c r="X117" s="109"/>
      <c r="Y117" s="68">
        <v>115</v>
      </c>
      <c r="Z117" s="69">
        <v>332.5</v>
      </c>
      <c r="AA117" s="69">
        <v>44.1</v>
      </c>
      <c r="AB117" s="69">
        <v>288.39999997615814</v>
      </c>
      <c r="AC117" s="77">
        <v>2338</v>
      </c>
      <c r="AD117" s="68">
        <v>51</v>
      </c>
      <c r="AE117" s="69">
        <v>160</v>
      </c>
      <c r="AF117" s="69">
        <v>15.1</v>
      </c>
      <c r="AG117" s="69">
        <v>144.89999997615814</v>
      </c>
      <c r="AH117" s="77">
        <v>905</v>
      </c>
      <c r="AI117" s="68">
        <v>61</v>
      </c>
      <c r="AJ117" s="69">
        <v>61.6</v>
      </c>
      <c r="AK117" s="69">
        <v>1.3</v>
      </c>
      <c r="AL117" s="69">
        <v>60.299999959766865</v>
      </c>
      <c r="AM117" s="77">
        <v>359</v>
      </c>
      <c r="AN117" s="68">
        <v>133</v>
      </c>
      <c r="AO117" s="69">
        <v>341</v>
      </c>
      <c r="AP117" s="69">
        <v>32.299999999999997</v>
      </c>
      <c r="AQ117" s="69">
        <v>308.69999998807907</v>
      </c>
      <c r="AR117" s="74">
        <v>2671</v>
      </c>
      <c r="AS117" s="74"/>
      <c r="AT117" s="74"/>
      <c r="AU117" s="68">
        <v>29</v>
      </c>
      <c r="AV117" s="69">
        <v>62.5</v>
      </c>
      <c r="AW117" s="69">
        <v>7.8</v>
      </c>
      <c r="AX117" s="69">
        <v>54.700000002980232</v>
      </c>
      <c r="AY117" s="77">
        <v>351</v>
      </c>
      <c r="AZ117" s="68">
        <v>94</v>
      </c>
      <c r="BA117" s="69">
        <v>267.2</v>
      </c>
      <c r="BB117" s="69">
        <v>43.4</v>
      </c>
      <c r="BC117" s="69">
        <v>223.80000005662441</v>
      </c>
      <c r="BD117" s="77">
        <v>1801</v>
      </c>
      <c r="BE117" s="68">
        <v>249</v>
      </c>
      <c r="BF117" s="69">
        <v>329.10000002384186</v>
      </c>
      <c r="BG117" s="69">
        <v>32.100000001490116</v>
      </c>
      <c r="BH117" s="69">
        <v>297</v>
      </c>
      <c r="BI117" s="74">
        <v>2292</v>
      </c>
      <c r="BJ117" s="68">
        <v>10</v>
      </c>
      <c r="BK117" s="74">
        <v>9</v>
      </c>
      <c r="BL117" s="74">
        <v>0.10000000149011612</v>
      </c>
      <c r="BM117" s="74">
        <v>8.9000000059604645</v>
      </c>
      <c r="BN117" s="77">
        <v>73</v>
      </c>
      <c r="BO117" s="74">
        <v>81</v>
      </c>
      <c r="BP117" s="69">
        <v>213.5</v>
      </c>
      <c r="BQ117" s="69">
        <v>2</v>
      </c>
      <c r="BR117" s="69">
        <v>211.5</v>
      </c>
      <c r="BS117" s="77">
        <v>2153</v>
      </c>
      <c r="BT117" s="68">
        <v>14</v>
      </c>
      <c r="BU117" s="77">
        <v>280</v>
      </c>
      <c r="BV117" s="68">
        <v>94</v>
      </c>
      <c r="BW117" s="77">
        <v>2543</v>
      </c>
      <c r="BX117" s="69">
        <v>423</v>
      </c>
      <c r="BY117" s="74">
        <v>8045</v>
      </c>
      <c r="BZ117" s="74"/>
      <c r="CA117" s="74"/>
      <c r="CB117" s="68">
        <v>29</v>
      </c>
      <c r="CC117" s="69">
        <v>91</v>
      </c>
      <c r="CD117" s="69">
        <v>11.3</v>
      </c>
      <c r="CE117" s="69">
        <v>79.699999988079071</v>
      </c>
      <c r="CF117" s="77">
        <v>577</v>
      </c>
      <c r="CG117" s="68">
        <v>267</v>
      </c>
      <c r="CH117" s="74">
        <v>8419</v>
      </c>
      <c r="CI117" s="74"/>
      <c r="CJ117" s="74"/>
      <c r="CK117" s="68">
        <v>174</v>
      </c>
      <c r="CL117" s="69">
        <v>382.9</v>
      </c>
      <c r="CM117" s="69">
        <v>20.399999999999999</v>
      </c>
      <c r="CN117" s="69">
        <v>362.5</v>
      </c>
      <c r="CO117" s="77">
        <v>3244</v>
      </c>
      <c r="CP117" s="68">
        <v>19</v>
      </c>
      <c r="CQ117" s="77">
        <v>627</v>
      </c>
      <c r="CR117" s="68">
        <v>180</v>
      </c>
      <c r="CS117" s="69">
        <v>267.5</v>
      </c>
      <c r="CT117" s="69">
        <v>27.700000010430813</v>
      </c>
      <c r="CU117" s="69">
        <v>239.80000001192093</v>
      </c>
      <c r="CV117" s="77">
        <v>1726</v>
      </c>
      <c r="CW117" s="68">
        <v>75</v>
      </c>
      <c r="CX117" s="69">
        <v>51.3</v>
      </c>
      <c r="CY117" s="69">
        <v>11.4</v>
      </c>
      <c r="CZ117" s="69">
        <v>39.900000020861626</v>
      </c>
      <c r="DA117" s="77">
        <v>347</v>
      </c>
      <c r="DB117" s="68">
        <v>2</v>
      </c>
      <c r="DC117" s="69">
        <v>2</v>
      </c>
      <c r="DD117" s="69">
        <v>0</v>
      </c>
      <c r="DE117" s="69">
        <v>2</v>
      </c>
      <c r="DF117" s="77">
        <v>35</v>
      </c>
      <c r="DG117" s="68">
        <v>156</v>
      </c>
      <c r="DH117" s="69">
        <v>180.6</v>
      </c>
      <c r="DI117" s="93">
        <v>9.4999999985098782</v>
      </c>
      <c r="DJ117" s="69">
        <v>171.10000000149012</v>
      </c>
      <c r="DK117" s="77">
        <v>2376</v>
      </c>
    </row>
    <row r="118" spans="1:115" ht="15.75" customHeight="1" x14ac:dyDescent="0.2">
      <c r="B118" s="8" t="s">
        <v>121</v>
      </c>
      <c r="C118" s="89">
        <v>2</v>
      </c>
      <c r="D118" s="90">
        <v>3</v>
      </c>
      <c r="E118" s="90">
        <v>2</v>
      </c>
      <c r="F118" s="90">
        <v>0</v>
      </c>
      <c r="G118" s="90">
        <v>2</v>
      </c>
      <c r="H118" s="96">
        <v>4</v>
      </c>
      <c r="I118" s="100"/>
      <c r="J118" s="101"/>
      <c r="K118" s="90">
        <v>31</v>
      </c>
      <c r="L118" s="90">
        <v>41</v>
      </c>
      <c r="M118" s="90">
        <v>2.1</v>
      </c>
      <c r="N118" s="90">
        <v>38.899999976158142</v>
      </c>
      <c r="O118" s="96">
        <v>235</v>
      </c>
      <c r="P118" s="96"/>
      <c r="Q118" s="91"/>
      <c r="R118" s="69">
        <v>25</v>
      </c>
      <c r="S118" s="69">
        <v>28</v>
      </c>
      <c r="T118" s="69">
        <v>1.1000000000000001</v>
      </c>
      <c r="U118" s="69">
        <v>26.899999976158142</v>
      </c>
      <c r="V118" s="74">
        <v>285</v>
      </c>
      <c r="W118" s="74"/>
      <c r="X118" s="109"/>
      <c r="Y118" s="68">
        <v>20</v>
      </c>
      <c r="Z118" s="69">
        <v>28</v>
      </c>
      <c r="AA118" s="69">
        <v>4</v>
      </c>
      <c r="AB118" s="69">
        <v>24</v>
      </c>
      <c r="AC118" s="77">
        <v>220</v>
      </c>
      <c r="AD118" s="68">
        <v>18</v>
      </c>
      <c r="AE118" s="69">
        <v>19</v>
      </c>
      <c r="AF118" s="69">
        <v>1.2</v>
      </c>
      <c r="AG118" s="69">
        <v>17.799999952316284</v>
      </c>
      <c r="AH118" s="77">
        <v>169</v>
      </c>
      <c r="AI118" s="68">
        <v>10</v>
      </c>
      <c r="AJ118" s="69">
        <v>11</v>
      </c>
      <c r="AK118" s="69">
        <v>2</v>
      </c>
      <c r="AL118" s="69">
        <v>9</v>
      </c>
      <c r="AM118" s="77">
        <v>91</v>
      </c>
      <c r="AN118" s="68">
        <v>27</v>
      </c>
      <c r="AO118" s="69">
        <v>49</v>
      </c>
      <c r="AP118" s="69">
        <v>6.2</v>
      </c>
      <c r="AQ118" s="69">
        <v>42.799999952316284</v>
      </c>
      <c r="AR118" s="74">
        <v>429</v>
      </c>
      <c r="AS118" s="74"/>
      <c r="AT118" s="74"/>
      <c r="AU118" s="68">
        <v>5</v>
      </c>
      <c r="AV118" s="69">
        <v>5</v>
      </c>
      <c r="AW118" s="69">
        <v>0</v>
      </c>
      <c r="AX118" s="69">
        <v>5</v>
      </c>
      <c r="AY118" s="77">
        <v>49</v>
      </c>
      <c r="AZ118" s="68">
        <v>17</v>
      </c>
      <c r="BA118" s="69">
        <v>22</v>
      </c>
      <c r="BB118" s="69">
        <v>5.0999999999999996</v>
      </c>
      <c r="BC118" s="69">
        <v>16.899999976158142</v>
      </c>
      <c r="BD118" s="77">
        <v>234</v>
      </c>
      <c r="BE118" s="68">
        <v>40</v>
      </c>
      <c r="BF118" s="69">
        <v>60</v>
      </c>
      <c r="BG118" s="69">
        <v>3</v>
      </c>
      <c r="BH118" s="69">
        <v>57</v>
      </c>
      <c r="BI118" s="74">
        <v>430</v>
      </c>
      <c r="BJ118" s="68">
        <v>1</v>
      </c>
      <c r="BK118" s="74">
        <v>1</v>
      </c>
      <c r="BL118" s="74">
        <v>0</v>
      </c>
      <c r="BM118" s="74">
        <v>1</v>
      </c>
      <c r="BN118" s="77">
        <v>15</v>
      </c>
      <c r="BO118" s="74">
        <v>0</v>
      </c>
      <c r="BP118" s="69">
        <v>0</v>
      </c>
      <c r="BQ118" s="69">
        <v>0</v>
      </c>
      <c r="BR118" s="69">
        <v>0</v>
      </c>
      <c r="BS118" s="77">
        <v>0</v>
      </c>
      <c r="BT118" s="68">
        <v>0</v>
      </c>
      <c r="BU118" s="77">
        <v>0</v>
      </c>
      <c r="BV118" s="68">
        <v>0</v>
      </c>
      <c r="BW118" s="77">
        <v>0</v>
      </c>
      <c r="BX118" s="69">
        <v>38</v>
      </c>
      <c r="BY118" s="74">
        <v>998</v>
      </c>
      <c r="BZ118" s="74"/>
      <c r="CA118" s="74"/>
      <c r="CB118" s="68">
        <v>1</v>
      </c>
      <c r="CC118" s="69">
        <v>1</v>
      </c>
      <c r="CD118" s="69">
        <v>0</v>
      </c>
      <c r="CE118" s="69">
        <v>1</v>
      </c>
      <c r="CF118" s="77">
        <v>19</v>
      </c>
      <c r="CG118" s="68">
        <v>39</v>
      </c>
      <c r="CH118" s="74">
        <v>926</v>
      </c>
      <c r="CI118" s="74"/>
      <c r="CJ118" s="74"/>
      <c r="CK118" s="68">
        <v>18</v>
      </c>
      <c r="CL118" s="69">
        <v>23</v>
      </c>
      <c r="CM118" s="69">
        <v>1.1000000000000001</v>
      </c>
      <c r="CN118" s="69">
        <v>21.899999976158142</v>
      </c>
      <c r="CO118" s="77">
        <v>169</v>
      </c>
      <c r="CP118" s="68">
        <v>2</v>
      </c>
      <c r="CQ118" s="77">
        <v>12</v>
      </c>
      <c r="CR118" s="68">
        <v>26</v>
      </c>
      <c r="CS118" s="69">
        <v>30</v>
      </c>
      <c r="CT118" s="69">
        <v>2.2000000029802322</v>
      </c>
      <c r="CU118" s="69">
        <v>27.799999952316284</v>
      </c>
      <c r="CV118" s="77">
        <v>334</v>
      </c>
      <c r="CW118" s="68">
        <v>11</v>
      </c>
      <c r="CX118" s="69">
        <v>10.1</v>
      </c>
      <c r="CY118" s="69">
        <v>0</v>
      </c>
      <c r="CZ118" s="69">
        <v>10.100000001490116</v>
      </c>
      <c r="DA118" s="77">
        <v>133</v>
      </c>
      <c r="DB118" s="68">
        <v>0</v>
      </c>
      <c r="DC118" s="69">
        <v>0</v>
      </c>
      <c r="DD118" s="69">
        <v>0</v>
      </c>
      <c r="DE118" s="69">
        <v>0</v>
      </c>
      <c r="DF118" s="77">
        <v>0</v>
      </c>
      <c r="DG118" s="68">
        <v>19</v>
      </c>
      <c r="DH118" s="69">
        <v>50</v>
      </c>
      <c r="DI118" s="93">
        <v>3.2000000476837158</v>
      </c>
      <c r="DJ118" s="69">
        <v>46.799999952316284</v>
      </c>
      <c r="DK118" s="77">
        <v>240</v>
      </c>
    </row>
    <row r="119" spans="1:115" ht="15.75" customHeight="1" x14ac:dyDescent="0.2">
      <c r="B119" s="8" t="s">
        <v>122</v>
      </c>
      <c r="C119" s="89">
        <v>0</v>
      </c>
      <c r="D119" s="90">
        <v>0</v>
      </c>
      <c r="E119" s="90">
        <v>0</v>
      </c>
      <c r="F119" s="90">
        <v>0</v>
      </c>
      <c r="G119" s="90">
        <v>0</v>
      </c>
      <c r="H119" s="96">
        <v>0</v>
      </c>
      <c r="I119" s="100"/>
      <c r="J119" s="101"/>
      <c r="K119" s="90">
        <v>147</v>
      </c>
      <c r="L119" s="90">
        <v>497</v>
      </c>
      <c r="M119" s="90">
        <v>22</v>
      </c>
      <c r="N119" s="90">
        <v>475</v>
      </c>
      <c r="O119" s="96">
        <v>4830</v>
      </c>
      <c r="P119" s="96"/>
      <c r="Q119" s="91"/>
      <c r="R119" s="69">
        <v>1</v>
      </c>
      <c r="S119" s="69">
        <v>2</v>
      </c>
      <c r="T119" s="69">
        <v>0</v>
      </c>
      <c r="U119" s="69">
        <v>2</v>
      </c>
      <c r="V119" s="74">
        <v>50</v>
      </c>
      <c r="W119" s="74"/>
      <c r="X119" s="109"/>
      <c r="Y119" s="68">
        <v>114</v>
      </c>
      <c r="Z119" s="69">
        <v>174</v>
      </c>
      <c r="AA119" s="69">
        <v>12</v>
      </c>
      <c r="AB119" s="69">
        <v>162</v>
      </c>
      <c r="AC119" s="77">
        <v>1724</v>
      </c>
      <c r="AD119" s="68">
        <v>0</v>
      </c>
      <c r="AE119" s="69">
        <v>0</v>
      </c>
      <c r="AF119" s="69">
        <v>0</v>
      </c>
      <c r="AG119" s="69">
        <v>0</v>
      </c>
      <c r="AH119" s="77">
        <v>0</v>
      </c>
      <c r="AI119" s="68">
        <v>0</v>
      </c>
      <c r="AJ119" s="69">
        <v>0</v>
      </c>
      <c r="AK119" s="69">
        <v>0</v>
      </c>
      <c r="AL119" s="69">
        <v>0</v>
      </c>
      <c r="AM119" s="77">
        <v>0</v>
      </c>
      <c r="AN119" s="68">
        <v>101</v>
      </c>
      <c r="AO119" s="69">
        <v>282</v>
      </c>
      <c r="AP119" s="69">
        <v>5</v>
      </c>
      <c r="AQ119" s="69">
        <v>277</v>
      </c>
      <c r="AR119" s="74">
        <v>2575</v>
      </c>
      <c r="AS119" s="74"/>
      <c r="AT119" s="74"/>
      <c r="AU119" s="68">
        <v>1</v>
      </c>
      <c r="AV119" s="69">
        <v>3</v>
      </c>
      <c r="AW119" s="69">
        <v>0</v>
      </c>
      <c r="AX119" s="69">
        <v>3</v>
      </c>
      <c r="AY119" s="77">
        <v>20</v>
      </c>
      <c r="AZ119" s="68">
        <v>26</v>
      </c>
      <c r="BA119" s="69">
        <v>117</v>
      </c>
      <c r="BB119" s="69">
        <v>15</v>
      </c>
      <c r="BC119" s="69">
        <v>102</v>
      </c>
      <c r="BD119" s="77">
        <v>735</v>
      </c>
      <c r="BE119" s="68">
        <v>1</v>
      </c>
      <c r="BF119" s="69">
        <v>1</v>
      </c>
      <c r="BG119" s="69">
        <v>0</v>
      </c>
      <c r="BH119" s="69">
        <v>1</v>
      </c>
      <c r="BI119" s="74">
        <v>14</v>
      </c>
      <c r="BJ119" s="68">
        <v>26</v>
      </c>
      <c r="BK119" s="74">
        <v>49</v>
      </c>
      <c r="BL119" s="74">
        <v>0</v>
      </c>
      <c r="BM119" s="74">
        <v>49</v>
      </c>
      <c r="BN119" s="77">
        <v>487</v>
      </c>
      <c r="BO119" s="74">
        <v>28</v>
      </c>
      <c r="BP119" s="69">
        <v>228</v>
      </c>
      <c r="BQ119" s="69">
        <v>25</v>
      </c>
      <c r="BR119" s="69">
        <v>203</v>
      </c>
      <c r="BS119" s="77">
        <v>1211</v>
      </c>
      <c r="BT119" s="68">
        <v>0</v>
      </c>
      <c r="BU119" s="77">
        <v>0</v>
      </c>
      <c r="BV119" s="68">
        <v>0</v>
      </c>
      <c r="BW119" s="77">
        <v>0</v>
      </c>
      <c r="BX119" s="69">
        <v>234</v>
      </c>
      <c r="BY119" s="74">
        <v>11966</v>
      </c>
      <c r="BZ119" s="74"/>
      <c r="CA119" s="74"/>
      <c r="CB119" s="68">
        <v>0</v>
      </c>
      <c r="CC119" s="69">
        <v>0</v>
      </c>
      <c r="CD119" s="69">
        <v>0</v>
      </c>
      <c r="CE119" s="69">
        <v>0</v>
      </c>
      <c r="CF119" s="77">
        <v>0</v>
      </c>
      <c r="CG119" s="68">
        <v>75</v>
      </c>
      <c r="CH119" s="74">
        <v>4233</v>
      </c>
      <c r="CI119" s="74"/>
      <c r="CJ119" s="74"/>
      <c r="CK119" s="68">
        <v>257</v>
      </c>
      <c r="CL119" s="69">
        <v>739</v>
      </c>
      <c r="CM119" s="69">
        <v>21</v>
      </c>
      <c r="CN119" s="69">
        <v>718</v>
      </c>
      <c r="CO119" s="77">
        <v>10939</v>
      </c>
      <c r="CP119" s="68">
        <v>22</v>
      </c>
      <c r="CQ119" s="77">
        <v>1267</v>
      </c>
      <c r="CR119" s="68">
        <v>1</v>
      </c>
      <c r="CS119" s="69">
        <v>1</v>
      </c>
      <c r="CT119" s="69">
        <v>0</v>
      </c>
      <c r="CU119" s="69">
        <v>1</v>
      </c>
      <c r="CV119" s="77">
        <v>25</v>
      </c>
      <c r="CW119" s="68">
        <v>0</v>
      </c>
      <c r="CX119" s="69">
        <v>0</v>
      </c>
      <c r="CY119" s="69">
        <v>0</v>
      </c>
      <c r="CZ119" s="69">
        <v>0</v>
      </c>
      <c r="DA119" s="77">
        <v>0</v>
      </c>
      <c r="DB119" s="68">
        <v>0</v>
      </c>
      <c r="DC119" s="69">
        <v>0</v>
      </c>
      <c r="DD119" s="69">
        <v>0</v>
      </c>
      <c r="DE119" s="69">
        <v>0</v>
      </c>
      <c r="DF119" s="77">
        <v>0</v>
      </c>
      <c r="DG119" s="68">
        <v>16</v>
      </c>
      <c r="DH119" s="69">
        <v>29</v>
      </c>
      <c r="DI119" s="93">
        <v>0</v>
      </c>
      <c r="DJ119" s="69">
        <v>29</v>
      </c>
      <c r="DK119" s="77">
        <v>675</v>
      </c>
    </row>
    <row r="120" spans="1:115" ht="15.75" customHeight="1" x14ac:dyDescent="0.2">
      <c r="B120" s="8" t="s">
        <v>123</v>
      </c>
      <c r="C120" s="89">
        <v>0</v>
      </c>
      <c r="D120" s="90">
        <v>0</v>
      </c>
      <c r="E120" s="90">
        <v>0</v>
      </c>
      <c r="F120" s="90">
        <v>0</v>
      </c>
      <c r="G120" s="90">
        <v>0</v>
      </c>
      <c r="H120" s="96">
        <v>0</v>
      </c>
      <c r="I120" s="100"/>
      <c r="J120" s="101"/>
      <c r="K120" s="90">
        <v>346</v>
      </c>
      <c r="L120" s="90">
        <v>1128</v>
      </c>
      <c r="M120" s="90">
        <v>37</v>
      </c>
      <c r="N120" s="90">
        <v>1091</v>
      </c>
      <c r="O120" s="96">
        <v>16346</v>
      </c>
      <c r="P120" s="96"/>
      <c r="Q120" s="91"/>
      <c r="R120" s="69">
        <v>58</v>
      </c>
      <c r="S120" s="69">
        <v>61</v>
      </c>
      <c r="T120" s="69">
        <v>0</v>
      </c>
      <c r="U120" s="69">
        <v>61</v>
      </c>
      <c r="V120" s="74">
        <v>604</v>
      </c>
      <c r="W120" s="74"/>
      <c r="X120" s="109"/>
      <c r="Y120" s="68">
        <v>129</v>
      </c>
      <c r="Z120" s="69">
        <v>376</v>
      </c>
      <c r="AA120" s="69">
        <v>4</v>
      </c>
      <c r="AB120" s="69">
        <v>372</v>
      </c>
      <c r="AC120" s="77">
        <v>4611</v>
      </c>
      <c r="AD120" s="68">
        <v>7</v>
      </c>
      <c r="AE120" s="69">
        <v>11</v>
      </c>
      <c r="AF120" s="69">
        <v>0</v>
      </c>
      <c r="AG120" s="69">
        <v>11</v>
      </c>
      <c r="AH120" s="77">
        <v>127</v>
      </c>
      <c r="AI120" s="68">
        <v>10</v>
      </c>
      <c r="AJ120" s="69">
        <v>10</v>
      </c>
      <c r="AK120" s="69">
        <v>0</v>
      </c>
      <c r="AL120" s="69">
        <v>10</v>
      </c>
      <c r="AM120" s="77">
        <v>30</v>
      </c>
      <c r="AN120" s="68">
        <v>87</v>
      </c>
      <c r="AO120" s="69">
        <v>163</v>
      </c>
      <c r="AP120" s="69">
        <v>11</v>
      </c>
      <c r="AQ120" s="69">
        <v>152</v>
      </c>
      <c r="AR120" s="74">
        <v>2224</v>
      </c>
      <c r="AS120" s="74"/>
      <c r="AT120" s="74"/>
      <c r="AU120" s="68">
        <v>6</v>
      </c>
      <c r="AV120" s="69">
        <v>9</v>
      </c>
      <c r="AW120" s="69">
        <v>0</v>
      </c>
      <c r="AX120" s="69">
        <v>9</v>
      </c>
      <c r="AY120" s="77">
        <v>107</v>
      </c>
      <c r="AZ120" s="68">
        <v>88</v>
      </c>
      <c r="BA120" s="69">
        <v>203</v>
      </c>
      <c r="BB120" s="69">
        <v>7</v>
      </c>
      <c r="BC120" s="69">
        <v>196</v>
      </c>
      <c r="BD120" s="77">
        <v>2770</v>
      </c>
      <c r="BE120" s="68">
        <v>89</v>
      </c>
      <c r="BF120" s="69">
        <v>191</v>
      </c>
      <c r="BG120" s="69">
        <v>0</v>
      </c>
      <c r="BH120" s="69">
        <v>191</v>
      </c>
      <c r="BI120" s="74">
        <v>3569</v>
      </c>
      <c r="BJ120" s="68">
        <v>106</v>
      </c>
      <c r="BK120" s="74">
        <v>153</v>
      </c>
      <c r="BL120" s="74">
        <v>5</v>
      </c>
      <c r="BM120" s="74">
        <v>148</v>
      </c>
      <c r="BN120" s="77">
        <v>2452</v>
      </c>
      <c r="BO120" s="74">
        <v>105</v>
      </c>
      <c r="BP120" s="69">
        <v>957</v>
      </c>
      <c r="BQ120" s="69">
        <v>90</v>
      </c>
      <c r="BR120" s="69">
        <v>867</v>
      </c>
      <c r="BS120" s="77">
        <v>7146</v>
      </c>
      <c r="BT120" s="68">
        <v>95</v>
      </c>
      <c r="BU120" s="77">
        <v>3709</v>
      </c>
      <c r="BV120" s="68">
        <v>40</v>
      </c>
      <c r="BW120" s="77">
        <v>1151</v>
      </c>
      <c r="BX120" s="69">
        <v>327</v>
      </c>
      <c r="BY120" s="74">
        <v>13365</v>
      </c>
      <c r="BZ120" s="74"/>
      <c r="CA120" s="74"/>
      <c r="CB120" s="68">
        <v>99</v>
      </c>
      <c r="CC120" s="69">
        <v>290</v>
      </c>
      <c r="CD120" s="69">
        <v>10</v>
      </c>
      <c r="CE120" s="69">
        <v>280</v>
      </c>
      <c r="CF120" s="77">
        <v>3649</v>
      </c>
      <c r="CG120" s="68">
        <v>288</v>
      </c>
      <c r="CH120" s="74">
        <v>36509</v>
      </c>
      <c r="CI120" s="74"/>
      <c r="CJ120" s="74"/>
      <c r="CK120" s="68">
        <v>326</v>
      </c>
      <c r="CL120" s="69">
        <v>801</v>
      </c>
      <c r="CM120" s="69">
        <v>12</v>
      </c>
      <c r="CN120" s="69">
        <v>789</v>
      </c>
      <c r="CO120" s="77">
        <v>19190</v>
      </c>
      <c r="CP120" s="68">
        <v>213</v>
      </c>
      <c r="CQ120" s="77">
        <v>65715</v>
      </c>
      <c r="CR120" s="68">
        <v>24</v>
      </c>
      <c r="CS120" s="69">
        <v>25</v>
      </c>
      <c r="CT120" s="69">
        <v>0</v>
      </c>
      <c r="CU120" s="69">
        <v>25</v>
      </c>
      <c r="CV120" s="77">
        <v>190</v>
      </c>
      <c r="CW120" s="68">
        <v>6</v>
      </c>
      <c r="CX120" s="69">
        <v>12</v>
      </c>
      <c r="CY120" s="69">
        <v>0</v>
      </c>
      <c r="CZ120" s="69">
        <v>12</v>
      </c>
      <c r="DA120" s="77">
        <v>204</v>
      </c>
      <c r="DB120" s="68">
        <v>2</v>
      </c>
      <c r="DC120" s="69">
        <v>2</v>
      </c>
      <c r="DD120" s="69">
        <v>1</v>
      </c>
      <c r="DE120" s="69">
        <v>1</v>
      </c>
      <c r="DF120" s="77">
        <v>30</v>
      </c>
      <c r="DG120" s="68">
        <v>175</v>
      </c>
      <c r="DH120" s="69">
        <v>346</v>
      </c>
      <c r="DI120" s="93">
        <v>5</v>
      </c>
      <c r="DJ120" s="69">
        <v>341</v>
      </c>
      <c r="DK120" s="77">
        <v>9545</v>
      </c>
    </row>
    <row r="121" spans="1:115" ht="15.75" customHeight="1" x14ac:dyDescent="0.2">
      <c r="A121" s="1" t="s">
        <v>124</v>
      </c>
      <c r="B121" s="34" t="s">
        <v>12</v>
      </c>
      <c r="C121" s="80">
        <v>10</v>
      </c>
      <c r="D121" s="80">
        <v>18.899999999999999</v>
      </c>
      <c r="E121" s="80">
        <v>4.3</v>
      </c>
      <c r="F121" s="80">
        <v>0</v>
      </c>
      <c r="G121" s="80">
        <v>4.300000011920929</v>
      </c>
      <c r="H121" s="92">
        <v>20</v>
      </c>
      <c r="I121" s="98" t="s">
        <v>392</v>
      </c>
      <c r="J121" s="99">
        <v>20</v>
      </c>
      <c r="K121" s="80">
        <v>5305</v>
      </c>
      <c r="L121" s="80">
        <v>19122.050000000003</v>
      </c>
      <c r="M121" s="80">
        <v>1199.95</v>
      </c>
      <c r="N121" s="80">
        <v>17922.100000135601</v>
      </c>
      <c r="O121" s="92">
        <v>155982</v>
      </c>
      <c r="P121" s="98" t="s">
        <v>392</v>
      </c>
      <c r="Q121" s="81">
        <v>155982</v>
      </c>
      <c r="R121" s="80">
        <v>589</v>
      </c>
      <c r="S121" s="80">
        <v>1064.2</v>
      </c>
      <c r="T121" s="80">
        <v>102.65</v>
      </c>
      <c r="U121" s="80">
        <v>961.54999989271164</v>
      </c>
      <c r="V121" s="92">
        <v>8912</v>
      </c>
      <c r="W121" s="106" t="s">
        <v>392</v>
      </c>
      <c r="X121" s="108">
        <v>8912</v>
      </c>
      <c r="Y121" s="79">
        <v>1988</v>
      </c>
      <c r="Z121" s="80">
        <v>5932.3</v>
      </c>
      <c r="AA121" s="80">
        <v>284.55</v>
      </c>
      <c r="AB121" s="80">
        <v>5647.7500000745058</v>
      </c>
      <c r="AC121" s="81">
        <v>49280</v>
      </c>
      <c r="AD121" s="79">
        <v>943</v>
      </c>
      <c r="AE121" s="80">
        <v>1733.15</v>
      </c>
      <c r="AF121" s="80">
        <v>76.099999999999994</v>
      </c>
      <c r="AG121" s="80">
        <v>1657.0500000715256</v>
      </c>
      <c r="AH121" s="81">
        <v>14289</v>
      </c>
      <c r="AI121" s="79">
        <v>333</v>
      </c>
      <c r="AJ121" s="80">
        <v>478.95000000000005</v>
      </c>
      <c r="AK121" s="80">
        <v>6.85</v>
      </c>
      <c r="AL121" s="80">
        <v>472.10000011324883</v>
      </c>
      <c r="AM121" s="81">
        <v>3381</v>
      </c>
      <c r="AN121" s="79">
        <v>2561</v>
      </c>
      <c r="AO121" s="80">
        <v>6832.2</v>
      </c>
      <c r="AP121" s="80">
        <v>290.55</v>
      </c>
      <c r="AQ121" s="80">
        <v>6541.6500002294779</v>
      </c>
      <c r="AR121" s="92">
        <v>72690</v>
      </c>
      <c r="AS121" s="106" t="s">
        <v>392</v>
      </c>
      <c r="AT121" s="92">
        <f>AR121</f>
        <v>72690</v>
      </c>
      <c r="AU121" s="79">
        <v>210</v>
      </c>
      <c r="AV121" s="80">
        <v>410.65</v>
      </c>
      <c r="AW121" s="80">
        <v>22.2</v>
      </c>
      <c r="AX121" s="80">
        <v>388.44999998807907</v>
      </c>
      <c r="AY121" s="81">
        <v>5310</v>
      </c>
      <c r="AZ121" s="79">
        <v>1938</v>
      </c>
      <c r="BA121" s="80">
        <v>6098.8</v>
      </c>
      <c r="BB121" s="80">
        <v>625.04999999999995</v>
      </c>
      <c r="BC121" s="80">
        <v>5473.7500002235174</v>
      </c>
      <c r="BD121" s="81">
        <v>55808</v>
      </c>
      <c r="BE121" s="79">
        <v>1809</v>
      </c>
      <c r="BF121" s="80">
        <v>3738.9200002029538</v>
      </c>
      <c r="BG121" s="80">
        <v>183.00000000745058</v>
      </c>
      <c r="BH121" s="80">
        <v>3555.9200002327561</v>
      </c>
      <c r="BI121" s="92">
        <v>36488</v>
      </c>
      <c r="BJ121" s="79">
        <v>1818</v>
      </c>
      <c r="BK121" s="92">
        <v>3386.1999999284744</v>
      </c>
      <c r="BL121" s="92">
        <v>182.05000000447035</v>
      </c>
      <c r="BM121" s="92">
        <v>3204.1499999463558</v>
      </c>
      <c r="BN121" s="81">
        <v>26369</v>
      </c>
      <c r="BO121" s="92">
        <v>934</v>
      </c>
      <c r="BP121" s="80">
        <v>2625.2500000745058</v>
      </c>
      <c r="BQ121" s="80">
        <v>142.75</v>
      </c>
      <c r="BR121" s="80">
        <v>2482.5000000745058</v>
      </c>
      <c r="BS121" s="81">
        <v>24979</v>
      </c>
      <c r="BT121" s="79">
        <v>677</v>
      </c>
      <c r="BU121" s="81">
        <v>22578</v>
      </c>
      <c r="BV121" s="79">
        <v>679</v>
      </c>
      <c r="BW121" s="81">
        <v>28568</v>
      </c>
      <c r="BX121" s="80">
        <v>6929</v>
      </c>
      <c r="BY121" s="92">
        <v>237748</v>
      </c>
      <c r="BZ121" s="118">
        <v>0</v>
      </c>
      <c r="CA121" s="92">
        <f>BY121</f>
        <v>237748</v>
      </c>
      <c r="CB121" s="79">
        <v>396</v>
      </c>
      <c r="CC121" s="80">
        <v>743.5</v>
      </c>
      <c r="CD121" s="80">
        <v>31.6</v>
      </c>
      <c r="CE121" s="80">
        <v>711.90000000596046</v>
      </c>
      <c r="CF121" s="81">
        <v>6044</v>
      </c>
      <c r="CG121" s="79">
        <v>4351</v>
      </c>
      <c r="CH121" s="92">
        <v>258405</v>
      </c>
      <c r="CI121" s="49">
        <v>0</v>
      </c>
      <c r="CJ121" s="92">
        <f>CH121</f>
        <v>258405</v>
      </c>
      <c r="CK121" s="79">
        <v>2057</v>
      </c>
      <c r="CL121" s="80">
        <v>4351.5</v>
      </c>
      <c r="CM121" s="80">
        <v>176.39999999999998</v>
      </c>
      <c r="CN121" s="80">
        <v>4175.1000000536442</v>
      </c>
      <c r="CO121" s="81">
        <v>51378</v>
      </c>
      <c r="CP121" s="79">
        <v>3926</v>
      </c>
      <c r="CQ121" s="81">
        <v>548823</v>
      </c>
      <c r="CR121" s="79">
        <v>1188</v>
      </c>
      <c r="CS121" s="80">
        <v>1933.1500001102686</v>
      </c>
      <c r="CT121" s="80">
        <v>125.50000001490116</v>
      </c>
      <c r="CU121" s="80">
        <v>1807.650000102818</v>
      </c>
      <c r="CV121" s="81">
        <v>18916</v>
      </c>
      <c r="CW121" s="79">
        <v>24</v>
      </c>
      <c r="CX121" s="80">
        <v>57</v>
      </c>
      <c r="CY121" s="80">
        <v>5</v>
      </c>
      <c r="CZ121" s="80">
        <v>52</v>
      </c>
      <c r="DA121" s="81">
        <v>672</v>
      </c>
      <c r="DB121" s="79">
        <v>3</v>
      </c>
      <c r="DC121" s="80">
        <v>7</v>
      </c>
      <c r="DD121" s="80">
        <v>0</v>
      </c>
      <c r="DE121" s="80">
        <v>7</v>
      </c>
      <c r="DF121" s="81">
        <v>55</v>
      </c>
      <c r="DG121" s="79">
        <v>2227</v>
      </c>
      <c r="DH121" s="80">
        <v>4204.6499999999996</v>
      </c>
      <c r="DI121" s="80">
        <v>139.34999997317755</v>
      </c>
      <c r="DJ121" s="80">
        <v>4065.3000000268221</v>
      </c>
      <c r="DK121" s="81">
        <v>78418</v>
      </c>
    </row>
    <row r="122" spans="1:115" ht="15.75" customHeight="1" x14ac:dyDescent="0.2">
      <c r="B122" s="8" t="s">
        <v>125</v>
      </c>
      <c r="C122" s="89">
        <v>5</v>
      </c>
      <c r="D122" s="90">
        <v>5</v>
      </c>
      <c r="E122" s="90">
        <v>1</v>
      </c>
      <c r="F122" s="90">
        <v>0</v>
      </c>
      <c r="G122" s="90">
        <v>1</v>
      </c>
      <c r="H122" s="96">
        <v>6</v>
      </c>
      <c r="I122" s="100"/>
      <c r="J122" s="101"/>
      <c r="K122" s="90">
        <v>294</v>
      </c>
      <c r="L122" s="90">
        <v>1076</v>
      </c>
      <c r="M122" s="90">
        <v>57</v>
      </c>
      <c r="N122" s="90">
        <v>1019</v>
      </c>
      <c r="O122" s="96">
        <v>7757</v>
      </c>
      <c r="P122" s="96"/>
      <c r="Q122" s="91"/>
      <c r="R122" s="69">
        <v>32</v>
      </c>
      <c r="S122" s="69">
        <v>35</v>
      </c>
      <c r="T122" s="69">
        <v>0</v>
      </c>
      <c r="U122" s="69">
        <v>35</v>
      </c>
      <c r="V122" s="74">
        <v>228</v>
      </c>
      <c r="W122" s="74"/>
      <c r="X122" s="109"/>
      <c r="Y122" s="68">
        <v>28</v>
      </c>
      <c r="Z122" s="69">
        <v>45</v>
      </c>
      <c r="AA122" s="69">
        <v>0</v>
      </c>
      <c r="AB122" s="69">
        <v>45</v>
      </c>
      <c r="AC122" s="77">
        <v>392</v>
      </c>
      <c r="AD122" s="68">
        <v>11</v>
      </c>
      <c r="AE122" s="69">
        <v>13</v>
      </c>
      <c r="AF122" s="69">
        <v>0</v>
      </c>
      <c r="AG122" s="69">
        <v>13</v>
      </c>
      <c r="AH122" s="77">
        <v>80</v>
      </c>
      <c r="AI122" s="68">
        <v>3</v>
      </c>
      <c r="AJ122" s="69">
        <v>3</v>
      </c>
      <c r="AK122" s="69">
        <v>0</v>
      </c>
      <c r="AL122" s="69">
        <v>3</v>
      </c>
      <c r="AM122" s="77">
        <v>16</v>
      </c>
      <c r="AN122" s="68">
        <v>49</v>
      </c>
      <c r="AO122" s="69">
        <v>69</v>
      </c>
      <c r="AP122" s="69">
        <v>0</v>
      </c>
      <c r="AQ122" s="69">
        <v>69</v>
      </c>
      <c r="AR122" s="74">
        <v>1092</v>
      </c>
      <c r="AS122" s="74"/>
      <c r="AT122" s="74"/>
      <c r="AU122" s="68">
        <v>5</v>
      </c>
      <c r="AV122" s="69">
        <v>5</v>
      </c>
      <c r="AW122" s="69">
        <v>0</v>
      </c>
      <c r="AX122" s="69">
        <v>5</v>
      </c>
      <c r="AY122" s="77">
        <v>25</v>
      </c>
      <c r="AZ122" s="68">
        <v>18</v>
      </c>
      <c r="BA122" s="69">
        <v>23</v>
      </c>
      <c r="BB122" s="69">
        <v>0</v>
      </c>
      <c r="BC122" s="69">
        <v>23</v>
      </c>
      <c r="BD122" s="77">
        <v>210</v>
      </c>
      <c r="BE122" s="68">
        <v>52</v>
      </c>
      <c r="BF122" s="69">
        <v>63</v>
      </c>
      <c r="BG122" s="69">
        <v>0</v>
      </c>
      <c r="BH122" s="69">
        <v>63</v>
      </c>
      <c r="BI122" s="74">
        <v>548</v>
      </c>
      <c r="BJ122" s="68">
        <v>241</v>
      </c>
      <c r="BK122" s="74">
        <v>366</v>
      </c>
      <c r="BL122" s="74">
        <v>4</v>
      </c>
      <c r="BM122" s="74">
        <v>362</v>
      </c>
      <c r="BN122" s="77">
        <v>4070</v>
      </c>
      <c r="BO122" s="74">
        <v>12</v>
      </c>
      <c r="BP122" s="69">
        <v>19</v>
      </c>
      <c r="BQ122" s="69">
        <v>2</v>
      </c>
      <c r="BR122" s="69">
        <v>17</v>
      </c>
      <c r="BS122" s="77">
        <v>180</v>
      </c>
      <c r="BT122" s="68">
        <v>97</v>
      </c>
      <c r="BU122" s="77">
        <v>4894</v>
      </c>
      <c r="BV122" s="68">
        <v>25</v>
      </c>
      <c r="BW122" s="77">
        <v>529</v>
      </c>
      <c r="BX122" s="69">
        <v>282</v>
      </c>
      <c r="BY122" s="74">
        <v>14061</v>
      </c>
      <c r="BZ122" s="74"/>
      <c r="CA122" s="74"/>
      <c r="CB122" s="68">
        <v>3</v>
      </c>
      <c r="CC122" s="69">
        <v>3</v>
      </c>
      <c r="CD122" s="69">
        <v>0</v>
      </c>
      <c r="CE122" s="69">
        <v>3</v>
      </c>
      <c r="CF122" s="77">
        <v>30</v>
      </c>
      <c r="CG122" s="68">
        <v>215</v>
      </c>
      <c r="CH122" s="74">
        <v>15176</v>
      </c>
      <c r="CI122" s="74"/>
      <c r="CJ122" s="74"/>
      <c r="CK122" s="68">
        <v>20</v>
      </c>
      <c r="CL122" s="69">
        <v>26</v>
      </c>
      <c r="CM122" s="69">
        <v>0</v>
      </c>
      <c r="CN122" s="69">
        <v>26</v>
      </c>
      <c r="CO122" s="77">
        <v>181</v>
      </c>
      <c r="CP122" s="68">
        <v>214</v>
      </c>
      <c r="CQ122" s="77">
        <v>20862</v>
      </c>
      <c r="CR122" s="68">
        <v>38</v>
      </c>
      <c r="CS122" s="69">
        <v>40</v>
      </c>
      <c r="CT122" s="69">
        <v>3</v>
      </c>
      <c r="CU122" s="69">
        <v>37</v>
      </c>
      <c r="CV122" s="77">
        <v>336</v>
      </c>
      <c r="CW122" s="68">
        <v>0</v>
      </c>
      <c r="CX122" s="69">
        <v>0</v>
      </c>
      <c r="CY122" s="69">
        <v>0</v>
      </c>
      <c r="CZ122" s="69">
        <v>0</v>
      </c>
      <c r="DA122" s="77">
        <v>0</v>
      </c>
      <c r="DB122" s="68">
        <v>0</v>
      </c>
      <c r="DC122" s="69">
        <v>0</v>
      </c>
      <c r="DD122" s="69">
        <v>0</v>
      </c>
      <c r="DE122" s="69">
        <v>0</v>
      </c>
      <c r="DF122" s="77">
        <v>0</v>
      </c>
      <c r="DG122" s="68">
        <v>158</v>
      </c>
      <c r="DH122" s="69">
        <v>247</v>
      </c>
      <c r="DI122" s="93">
        <v>5</v>
      </c>
      <c r="DJ122" s="69">
        <v>242</v>
      </c>
      <c r="DK122" s="77">
        <v>8039</v>
      </c>
    </row>
    <row r="123" spans="1:115" ht="15.75" customHeight="1" x14ac:dyDescent="0.2">
      <c r="B123" s="8" t="s">
        <v>126</v>
      </c>
      <c r="C123" s="89">
        <v>0</v>
      </c>
      <c r="D123" s="90">
        <v>0</v>
      </c>
      <c r="E123" s="90">
        <v>0</v>
      </c>
      <c r="F123" s="90">
        <v>0</v>
      </c>
      <c r="G123" s="90">
        <v>0</v>
      </c>
      <c r="H123" s="96">
        <v>0</v>
      </c>
      <c r="I123" s="100"/>
      <c r="J123" s="101"/>
      <c r="K123" s="90">
        <v>723</v>
      </c>
      <c r="L123" s="90">
        <v>2064</v>
      </c>
      <c r="M123" s="90">
        <v>54</v>
      </c>
      <c r="N123" s="90">
        <v>2010</v>
      </c>
      <c r="O123" s="96">
        <v>17072</v>
      </c>
      <c r="P123" s="96"/>
      <c r="Q123" s="91"/>
      <c r="R123" s="69">
        <v>29</v>
      </c>
      <c r="S123" s="69">
        <v>31</v>
      </c>
      <c r="T123" s="69">
        <v>0</v>
      </c>
      <c r="U123" s="69">
        <v>31</v>
      </c>
      <c r="V123" s="74">
        <v>274</v>
      </c>
      <c r="W123" s="74"/>
      <c r="X123" s="109"/>
      <c r="Y123" s="68">
        <v>93</v>
      </c>
      <c r="Z123" s="69">
        <v>115.5</v>
      </c>
      <c r="AA123" s="69">
        <v>2</v>
      </c>
      <c r="AB123" s="69">
        <v>113.5</v>
      </c>
      <c r="AC123" s="77">
        <v>1004</v>
      </c>
      <c r="AD123" s="68">
        <v>20</v>
      </c>
      <c r="AE123" s="69">
        <v>58</v>
      </c>
      <c r="AF123" s="69">
        <v>0</v>
      </c>
      <c r="AG123" s="69">
        <v>58</v>
      </c>
      <c r="AH123" s="77">
        <v>478</v>
      </c>
      <c r="AI123" s="68">
        <v>5</v>
      </c>
      <c r="AJ123" s="69">
        <v>4.5</v>
      </c>
      <c r="AK123" s="69">
        <v>0</v>
      </c>
      <c r="AL123" s="69">
        <v>4.5</v>
      </c>
      <c r="AM123" s="77">
        <v>44</v>
      </c>
      <c r="AN123" s="68">
        <v>140</v>
      </c>
      <c r="AO123" s="69">
        <v>222.5</v>
      </c>
      <c r="AP123" s="69">
        <v>2</v>
      </c>
      <c r="AQ123" s="69">
        <v>220.5</v>
      </c>
      <c r="AR123" s="74">
        <v>2586</v>
      </c>
      <c r="AS123" s="74"/>
      <c r="AT123" s="74"/>
      <c r="AU123" s="68">
        <v>7</v>
      </c>
      <c r="AV123" s="69">
        <v>10.5</v>
      </c>
      <c r="AW123" s="69">
        <v>0</v>
      </c>
      <c r="AX123" s="69">
        <v>10.5</v>
      </c>
      <c r="AY123" s="77">
        <v>99</v>
      </c>
      <c r="AZ123" s="68">
        <v>89</v>
      </c>
      <c r="BA123" s="69">
        <v>106.5</v>
      </c>
      <c r="BB123" s="69">
        <v>1</v>
      </c>
      <c r="BC123" s="69">
        <v>105.5</v>
      </c>
      <c r="BD123" s="77">
        <v>1112</v>
      </c>
      <c r="BE123" s="68">
        <v>87</v>
      </c>
      <c r="BF123" s="69">
        <v>130.5</v>
      </c>
      <c r="BG123" s="69">
        <v>2</v>
      </c>
      <c r="BH123" s="69">
        <v>128.5</v>
      </c>
      <c r="BI123" s="74">
        <v>1205</v>
      </c>
      <c r="BJ123" s="68">
        <v>367</v>
      </c>
      <c r="BK123" s="74">
        <v>289.5</v>
      </c>
      <c r="BL123" s="74">
        <v>2.5</v>
      </c>
      <c r="BM123" s="74">
        <v>287</v>
      </c>
      <c r="BN123" s="77">
        <v>2684</v>
      </c>
      <c r="BO123" s="74">
        <v>148</v>
      </c>
      <c r="BP123" s="69">
        <v>169.5</v>
      </c>
      <c r="BQ123" s="69">
        <v>2.5</v>
      </c>
      <c r="BR123" s="69">
        <v>167</v>
      </c>
      <c r="BS123" s="77">
        <v>1266</v>
      </c>
      <c r="BT123" s="68">
        <v>154</v>
      </c>
      <c r="BU123" s="77">
        <v>3929</v>
      </c>
      <c r="BV123" s="68">
        <v>76</v>
      </c>
      <c r="BW123" s="77">
        <v>2188</v>
      </c>
      <c r="BX123" s="69">
        <v>769</v>
      </c>
      <c r="BY123" s="74">
        <v>33043</v>
      </c>
      <c r="BZ123" s="74"/>
      <c r="CA123" s="74"/>
      <c r="CB123" s="68">
        <v>15</v>
      </c>
      <c r="CC123" s="69">
        <v>21</v>
      </c>
      <c r="CD123" s="69">
        <v>0</v>
      </c>
      <c r="CE123" s="69">
        <v>21</v>
      </c>
      <c r="CF123" s="77">
        <v>255</v>
      </c>
      <c r="CG123" s="68">
        <v>559</v>
      </c>
      <c r="CH123" s="74">
        <v>38068</v>
      </c>
      <c r="CI123" s="74"/>
      <c r="CJ123" s="74"/>
      <c r="CK123" s="68">
        <v>147</v>
      </c>
      <c r="CL123" s="69">
        <v>233</v>
      </c>
      <c r="CM123" s="69">
        <v>0</v>
      </c>
      <c r="CN123" s="69">
        <v>233</v>
      </c>
      <c r="CO123" s="77">
        <v>3428</v>
      </c>
      <c r="CP123" s="68">
        <v>561</v>
      </c>
      <c r="CQ123" s="77">
        <v>105490</v>
      </c>
      <c r="CR123" s="68">
        <v>105</v>
      </c>
      <c r="CS123" s="69">
        <v>69.5</v>
      </c>
      <c r="CT123" s="69">
        <v>0</v>
      </c>
      <c r="CU123" s="69">
        <v>69.5</v>
      </c>
      <c r="CV123" s="77">
        <v>860</v>
      </c>
      <c r="CW123" s="68">
        <v>7</v>
      </c>
      <c r="CX123" s="69">
        <v>8.5</v>
      </c>
      <c r="CY123" s="69">
        <v>0</v>
      </c>
      <c r="CZ123" s="69">
        <v>8.5</v>
      </c>
      <c r="DA123" s="77">
        <v>112</v>
      </c>
      <c r="DB123" s="68">
        <v>0</v>
      </c>
      <c r="DC123" s="69">
        <v>0</v>
      </c>
      <c r="DD123" s="69">
        <v>0</v>
      </c>
      <c r="DE123" s="69">
        <v>0</v>
      </c>
      <c r="DF123" s="77">
        <v>0</v>
      </c>
      <c r="DG123" s="68">
        <v>349</v>
      </c>
      <c r="DH123" s="69">
        <v>270</v>
      </c>
      <c r="DI123" s="93">
        <v>0</v>
      </c>
      <c r="DJ123" s="69">
        <v>270</v>
      </c>
      <c r="DK123" s="77">
        <v>7566</v>
      </c>
    </row>
    <row r="124" spans="1:115" ht="15.75" customHeight="1" x14ac:dyDescent="0.2">
      <c r="B124" s="8" t="s">
        <v>127</v>
      </c>
      <c r="C124" s="89">
        <v>0</v>
      </c>
      <c r="D124" s="90">
        <v>0</v>
      </c>
      <c r="E124" s="90">
        <v>0</v>
      </c>
      <c r="F124" s="90">
        <v>0</v>
      </c>
      <c r="G124" s="90">
        <v>0</v>
      </c>
      <c r="H124" s="96">
        <v>0</v>
      </c>
      <c r="I124" s="100"/>
      <c r="J124" s="101"/>
      <c r="K124" s="90">
        <v>356</v>
      </c>
      <c r="L124" s="90">
        <v>1847.1</v>
      </c>
      <c r="M124" s="90">
        <v>56</v>
      </c>
      <c r="N124" s="90">
        <v>1791.1000000238419</v>
      </c>
      <c r="O124" s="96">
        <v>13504</v>
      </c>
      <c r="P124" s="96"/>
      <c r="Q124" s="91"/>
      <c r="R124" s="69">
        <v>37</v>
      </c>
      <c r="S124" s="69">
        <v>45.5</v>
      </c>
      <c r="T124" s="69">
        <v>0</v>
      </c>
      <c r="U124" s="69">
        <v>45.5</v>
      </c>
      <c r="V124" s="74">
        <v>350</v>
      </c>
      <c r="W124" s="74"/>
      <c r="X124" s="109"/>
      <c r="Y124" s="68">
        <v>90</v>
      </c>
      <c r="Z124" s="69">
        <v>180.5</v>
      </c>
      <c r="AA124" s="69">
        <v>2</v>
      </c>
      <c r="AB124" s="69">
        <v>178.5</v>
      </c>
      <c r="AC124" s="77">
        <v>1572</v>
      </c>
      <c r="AD124" s="68">
        <v>39</v>
      </c>
      <c r="AE124" s="69">
        <v>78.5</v>
      </c>
      <c r="AF124" s="69">
        <v>0</v>
      </c>
      <c r="AG124" s="69">
        <v>78.5</v>
      </c>
      <c r="AH124" s="77">
        <v>745</v>
      </c>
      <c r="AI124" s="68">
        <v>4</v>
      </c>
      <c r="AJ124" s="69">
        <v>5</v>
      </c>
      <c r="AK124" s="69">
        <v>0</v>
      </c>
      <c r="AL124" s="69">
        <v>5</v>
      </c>
      <c r="AM124" s="77">
        <v>45</v>
      </c>
      <c r="AN124" s="68">
        <v>95</v>
      </c>
      <c r="AO124" s="69">
        <v>214</v>
      </c>
      <c r="AP124" s="69">
        <v>1</v>
      </c>
      <c r="AQ124" s="69">
        <v>213</v>
      </c>
      <c r="AR124" s="74">
        <v>2003</v>
      </c>
      <c r="AS124" s="74"/>
      <c r="AT124" s="74"/>
      <c r="AU124" s="68">
        <v>9</v>
      </c>
      <c r="AV124" s="69">
        <v>16</v>
      </c>
      <c r="AW124" s="69">
        <v>0</v>
      </c>
      <c r="AX124" s="69">
        <v>16</v>
      </c>
      <c r="AY124" s="77">
        <v>151</v>
      </c>
      <c r="AZ124" s="68">
        <v>93</v>
      </c>
      <c r="BA124" s="69">
        <v>249.5</v>
      </c>
      <c r="BB124" s="69">
        <v>2.5</v>
      </c>
      <c r="BC124" s="69">
        <v>247</v>
      </c>
      <c r="BD124" s="77">
        <v>2428</v>
      </c>
      <c r="BE124" s="68">
        <v>50</v>
      </c>
      <c r="BF124" s="69">
        <v>94</v>
      </c>
      <c r="BG124" s="69">
        <v>0.5</v>
      </c>
      <c r="BH124" s="69">
        <v>93.5</v>
      </c>
      <c r="BI124" s="74">
        <v>815</v>
      </c>
      <c r="BJ124" s="68">
        <v>112</v>
      </c>
      <c r="BK124" s="74">
        <v>252</v>
      </c>
      <c r="BL124" s="74">
        <v>5</v>
      </c>
      <c r="BM124" s="74">
        <v>247</v>
      </c>
      <c r="BN124" s="77">
        <v>1673</v>
      </c>
      <c r="BO124" s="74">
        <v>117</v>
      </c>
      <c r="BP124" s="69">
        <v>194.5</v>
      </c>
      <c r="BQ124" s="69">
        <v>1</v>
      </c>
      <c r="BR124" s="69">
        <v>193.5</v>
      </c>
      <c r="BS124" s="77">
        <v>1527</v>
      </c>
      <c r="BT124" s="68">
        <v>64</v>
      </c>
      <c r="BU124" s="77">
        <v>1539</v>
      </c>
      <c r="BV124" s="68">
        <v>13</v>
      </c>
      <c r="BW124" s="77">
        <v>1010</v>
      </c>
      <c r="BX124" s="69">
        <v>446</v>
      </c>
      <c r="BY124" s="74">
        <v>26371</v>
      </c>
      <c r="BZ124" s="74"/>
      <c r="CA124" s="74"/>
      <c r="CB124" s="68">
        <v>29</v>
      </c>
      <c r="CC124" s="69">
        <v>34.5</v>
      </c>
      <c r="CD124" s="69">
        <v>0</v>
      </c>
      <c r="CE124" s="69">
        <v>34.5</v>
      </c>
      <c r="CF124" s="77">
        <v>364</v>
      </c>
      <c r="CG124" s="68">
        <v>314</v>
      </c>
      <c r="CH124" s="74">
        <v>26966</v>
      </c>
      <c r="CI124" s="74"/>
      <c r="CJ124" s="74"/>
      <c r="CK124" s="68">
        <v>118</v>
      </c>
      <c r="CL124" s="69">
        <v>352.5</v>
      </c>
      <c r="CM124" s="69">
        <v>3</v>
      </c>
      <c r="CN124" s="69">
        <v>349.5</v>
      </c>
      <c r="CO124" s="77">
        <v>4568</v>
      </c>
      <c r="CP124" s="68">
        <v>312</v>
      </c>
      <c r="CQ124" s="77">
        <v>86379</v>
      </c>
      <c r="CR124" s="68">
        <v>65</v>
      </c>
      <c r="CS124" s="69">
        <v>72</v>
      </c>
      <c r="CT124" s="69">
        <v>0</v>
      </c>
      <c r="CU124" s="69">
        <v>72</v>
      </c>
      <c r="CV124" s="77">
        <v>463</v>
      </c>
      <c r="CW124" s="68">
        <v>0</v>
      </c>
      <c r="CX124" s="69">
        <v>0</v>
      </c>
      <c r="CY124" s="69">
        <v>0</v>
      </c>
      <c r="CZ124" s="69">
        <v>0</v>
      </c>
      <c r="DA124" s="77">
        <v>0</v>
      </c>
      <c r="DB124" s="68">
        <v>0</v>
      </c>
      <c r="DC124" s="69">
        <v>0</v>
      </c>
      <c r="DD124" s="69">
        <v>0</v>
      </c>
      <c r="DE124" s="69">
        <v>0</v>
      </c>
      <c r="DF124" s="77">
        <v>0</v>
      </c>
      <c r="DG124" s="68">
        <v>216</v>
      </c>
      <c r="DH124" s="69">
        <v>465.9</v>
      </c>
      <c r="DI124" s="93">
        <v>1.9999999865889322</v>
      </c>
      <c r="DJ124" s="69">
        <v>463.90000001341105</v>
      </c>
      <c r="DK124" s="77">
        <v>10220</v>
      </c>
    </row>
    <row r="125" spans="1:115" ht="15.75" customHeight="1" x14ac:dyDescent="0.2">
      <c r="B125" s="8" t="s">
        <v>128</v>
      </c>
      <c r="C125" s="89">
        <v>0</v>
      </c>
      <c r="D125" s="90">
        <v>0</v>
      </c>
      <c r="E125" s="90">
        <v>0</v>
      </c>
      <c r="F125" s="90">
        <v>0</v>
      </c>
      <c r="G125" s="90">
        <v>0</v>
      </c>
      <c r="H125" s="96">
        <v>0</v>
      </c>
      <c r="I125" s="100"/>
      <c r="J125" s="101"/>
      <c r="K125" s="90">
        <v>103</v>
      </c>
      <c r="L125" s="90">
        <v>334</v>
      </c>
      <c r="M125" s="90">
        <v>33</v>
      </c>
      <c r="N125" s="90">
        <v>301</v>
      </c>
      <c r="O125" s="96">
        <v>2626</v>
      </c>
      <c r="P125" s="96"/>
      <c r="Q125" s="91"/>
      <c r="R125" s="69">
        <v>17</v>
      </c>
      <c r="S125" s="69">
        <v>40</v>
      </c>
      <c r="T125" s="69">
        <v>4</v>
      </c>
      <c r="U125" s="69">
        <v>36</v>
      </c>
      <c r="V125" s="74">
        <v>275</v>
      </c>
      <c r="W125" s="74"/>
      <c r="X125" s="109"/>
      <c r="Y125" s="68">
        <v>131</v>
      </c>
      <c r="Z125" s="69">
        <v>545</v>
      </c>
      <c r="AA125" s="69">
        <v>40</v>
      </c>
      <c r="AB125" s="69">
        <v>505</v>
      </c>
      <c r="AC125" s="77">
        <v>4315</v>
      </c>
      <c r="AD125" s="68">
        <v>3</v>
      </c>
      <c r="AE125" s="69">
        <v>6</v>
      </c>
      <c r="AF125" s="69">
        <v>0</v>
      </c>
      <c r="AG125" s="69">
        <v>6</v>
      </c>
      <c r="AH125" s="77">
        <v>35</v>
      </c>
      <c r="AI125" s="68">
        <v>4</v>
      </c>
      <c r="AJ125" s="69">
        <v>9</v>
      </c>
      <c r="AK125" s="69">
        <v>0</v>
      </c>
      <c r="AL125" s="69">
        <v>9</v>
      </c>
      <c r="AM125" s="77">
        <v>47</v>
      </c>
      <c r="AN125" s="68">
        <v>139</v>
      </c>
      <c r="AO125" s="69">
        <v>546</v>
      </c>
      <c r="AP125" s="69">
        <v>64</v>
      </c>
      <c r="AQ125" s="69">
        <v>482</v>
      </c>
      <c r="AR125" s="74">
        <v>4219</v>
      </c>
      <c r="AS125" s="74"/>
      <c r="AT125" s="74"/>
      <c r="AU125" s="68">
        <v>3</v>
      </c>
      <c r="AV125" s="69">
        <v>7</v>
      </c>
      <c r="AW125" s="69">
        <v>1</v>
      </c>
      <c r="AX125" s="69">
        <v>6</v>
      </c>
      <c r="AY125" s="77">
        <v>35</v>
      </c>
      <c r="AZ125" s="68">
        <v>56</v>
      </c>
      <c r="BA125" s="69">
        <v>180</v>
      </c>
      <c r="BB125" s="69">
        <v>19</v>
      </c>
      <c r="BC125" s="69">
        <v>161</v>
      </c>
      <c r="BD125" s="77">
        <v>1556</v>
      </c>
      <c r="BE125" s="68">
        <v>60</v>
      </c>
      <c r="BF125" s="69">
        <v>173</v>
      </c>
      <c r="BG125" s="69">
        <v>13</v>
      </c>
      <c r="BH125" s="69">
        <v>160</v>
      </c>
      <c r="BI125" s="74">
        <v>1655</v>
      </c>
      <c r="BJ125" s="68">
        <v>13</v>
      </c>
      <c r="BK125" s="74">
        <v>56</v>
      </c>
      <c r="BL125" s="74">
        <v>3</v>
      </c>
      <c r="BM125" s="74">
        <v>53</v>
      </c>
      <c r="BN125" s="77">
        <v>400</v>
      </c>
      <c r="BO125" s="74">
        <v>18</v>
      </c>
      <c r="BP125" s="69">
        <v>105</v>
      </c>
      <c r="BQ125" s="69">
        <v>0</v>
      </c>
      <c r="BR125" s="69">
        <v>105</v>
      </c>
      <c r="BS125" s="77">
        <v>1443</v>
      </c>
      <c r="BT125" s="68">
        <v>0</v>
      </c>
      <c r="BU125" s="77">
        <v>0</v>
      </c>
      <c r="BV125" s="68">
        <v>14</v>
      </c>
      <c r="BW125" s="77">
        <v>350</v>
      </c>
      <c r="BX125" s="69">
        <v>319</v>
      </c>
      <c r="BY125" s="74">
        <v>5104</v>
      </c>
      <c r="BZ125" s="74"/>
      <c r="CA125" s="74"/>
      <c r="CB125" s="68">
        <v>4</v>
      </c>
      <c r="CC125" s="69">
        <v>14</v>
      </c>
      <c r="CD125" s="69">
        <v>3</v>
      </c>
      <c r="CE125" s="69">
        <v>11</v>
      </c>
      <c r="CF125" s="77">
        <v>75</v>
      </c>
      <c r="CG125" s="68">
        <v>179</v>
      </c>
      <c r="CH125" s="74">
        <v>7251</v>
      </c>
      <c r="CI125" s="74"/>
      <c r="CJ125" s="74"/>
      <c r="CK125" s="68">
        <v>67</v>
      </c>
      <c r="CL125" s="69">
        <v>201</v>
      </c>
      <c r="CM125" s="69">
        <v>27</v>
      </c>
      <c r="CN125" s="69">
        <v>174</v>
      </c>
      <c r="CO125" s="77">
        <v>1335</v>
      </c>
      <c r="CP125" s="68">
        <v>243</v>
      </c>
      <c r="CQ125" s="77">
        <v>22521</v>
      </c>
      <c r="CR125" s="68">
        <v>10</v>
      </c>
      <c r="CS125" s="69">
        <v>29</v>
      </c>
      <c r="CT125" s="69">
        <v>2</v>
      </c>
      <c r="CU125" s="69">
        <v>27</v>
      </c>
      <c r="CV125" s="77">
        <v>207</v>
      </c>
      <c r="CW125" s="68">
        <v>0</v>
      </c>
      <c r="CX125" s="69">
        <v>0</v>
      </c>
      <c r="CY125" s="69">
        <v>0</v>
      </c>
      <c r="CZ125" s="69">
        <v>0</v>
      </c>
      <c r="DA125" s="77">
        <v>0</v>
      </c>
      <c r="DB125" s="68">
        <v>0</v>
      </c>
      <c r="DC125" s="69">
        <v>0</v>
      </c>
      <c r="DD125" s="69">
        <v>0</v>
      </c>
      <c r="DE125" s="69">
        <v>0</v>
      </c>
      <c r="DF125" s="77">
        <v>0</v>
      </c>
      <c r="DG125" s="68">
        <v>6</v>
      </c>
      <c r="DH125" s="69">
        <v>24</v>
      </c>
      <c r="DI125" s="93">
        <v>0</v>
      </c>
      <c r="DJ125" s="69">
        <v>24</v>
      </c>
      <c r="DK125" s="77">
        <v>670</v>
      </c>
    </row>
    <row r="126" spans="1:115" ht="15.75" customHeight="1" x14ac:dyDescent="0.2">
      <c r="B126" s="8" t="s">
        <v>129</v>
      </c>
      <c r="C126" s="89">
        <v>0</v>
      </c>
      <c r="D126" s="90">
        <v>0</v>
      </c>
      <c r="E126" s="90">
        <v>0</v>
      </c>
      <c r="F126" s="90">
        <v>0</v>
      </c>
      <c r="G126" s="90">
        <v>0</v>
      </c>
      <c r="H126" s="96">
        <v>0</v>
      </c>
      <c r="I126" s="100"/>
      <c r="J126" s="101"/>
      <c r="K126" s="90">
        <v>335</v>
      </c>
      <c r="L126" s="90">
        <v>1527</v>
      </c>
      <c r="M126" s="90">
        <v>36</v>
      </c>
      <c r="N126" s="90">
        <v>1491</v>
      </c>
      <c r="O126" s="96">
        <v>18666</v>
      </c>
      <c r="P126" s="96"/>
      <c r="Q126" s="91"/>
      <c r="R126" s="69">
        <v>45</v>
      </c>
      <c r="S126" s="69">
        <v>59</v>
      </c>
      <c r="T126" s="69">
        <v>1</v>
      </c>
      <c r="U126" s="69">
        <v>58</v>
      </c>
      <c r="V126" s="74">
        <v>810</v>
      </c>
      <c r="W126" s="74"/>
      <c r="X126" s="109"/>
      <c r="Y126" s="68">
        <v>178</v>
      </c>
      <c r="Z126" s="69">
        <v>573.5</v>
      </c>
      <c r="AA126" s="69">
        <v>6</v>
      </c>
      <c r="AB126" s="69">
        <v>567.5</v>
      </c>
      <c r="AC126" s="77">
        <v>5568</v>
      </c>
      <c r="AD126" s="68">
        <v>43</v>
      </c>
      <c r="AE126" s="69">
        <v>99.5</v>
      </c>
      <c r="AF126" s="69">
        <v>2</v>
      </c>
      <c r="AG126" s="69">
        <v>97.5</v>
      </c>
      <c r="AH126" s="77">
        <v>785</v>
      </c>
      <c r="AI126" s="68">
        <v>10</v>
      </c>
      <c r="AJ126" s="69">
        <v>12.5</v>
      </c>
      <c r="AK126" s="69">
        <v>0</v>
      </c>
      <c r="AL126" s="69">
        <v>12.5</v>
      </c>
      <c r="AM126" s="77">
        <v>142</v>
      </c>
      <c r="AN126" s="68">
        <v>241</v>
      </c>
      <c r="AO126" s="69">
        <v>695</v>
      </c>
      <c r="AP126" s="69">
        <v>4</v>
      </c>
      <c r="AQ126" s="69">
        <v>691</v>
      </c>
      <c r="AR126" s="74">
        <v>9014</v>
      </c>
      <c r="AS126" s="74"/>
      <c r="AT126" s="74"/>
      <c r="AU126" s="68">
        <v>14</v>
      </c>
      <c r="AV126" s="69">
        <v>23.5</v>
      </c>
      <c r="AW126" s="69">
        <v>0</v>
      </c>
      <c r="AX126" s="69">
        <v>23.5</v>
      </c>
      <c r="AY126" s="77">
        <v>207</v>
      </c>
      <c r="AZ126" s="68">
        <v>171</v>
      </c>
      <c r="BA126" s="69">
        <v>650</v>
      </c>
      <c r="BB126" s="69">
        <v>2</v>
      </c>
      <c r="BC126" s="69">
        <v>648</v>
      </c>
      <c r="BD126" s="77">
        <v>6326</v>
      </c>
      <c r="BE126" s="68">
        <v>161</v>
      </c>
      <c r="BF126" s="69">
        <v>653</v>
      </c>
      <c r="BG126" s="69">
        <v>4</v>
      </c>
      <c r="BH126" s="69">
        <v>649</v>
      </c>
      <c r="BI126" s="74">
        <v>7434</v>
      </c>
      <c r="BJ126" s="68">
        <v>89</v>
      </c>
      <c r="BK126" s="74">
        <v>137</v>
      </c>
      <c r="BL126" s="74">
        <v>7</v>
      </c>
      <c r="BM126" s="74">
        <v>130</v>
      </c>
      <c r="BN126" s="77">
        <v>1324</v>
      </c>
      <c r="BO126" s="74">
        <v>61</v>
      </c>
      <c r="BP126" s="69">
        <v>368</v>
      </c>
      <c r="BQ126" s="69">
        <v>10</v>
      </c>
      <c r="BR126" s="69">
        <v>358</v>
      </c>
      <c r="BS126" s="77">
        <v>6298</v>
      </c>
      <c r="BT126" s="68">
        <v>9</v>
      </c>
      <c r="BU126" s="77">
        <v>214</v>
      </c>
      <c r="BV126" s="68">
        <v>176</v>
      </c>
      <c r="BW126" s="77">
        <v>10010</v>
      </c>
      <c r="BX126" s="69">
        <v>481</v>
      </c>
      <c r="BY126" s="74">
        <v>25507</v>
      </c>
      <c r="BZ126" s="74"/>
      <c r="CA126" s="74"/>
      <c r="CB126" s="68">
        <v>9</v>
      </c>
      <c r="CC126" s="69">
        <v>28</v>
      </c>
      <c r="CD126" s="69">
        <v>4</v>
      </c>
      <c r="CE126" s="69">
        <v>24</v>
      </c>
      <c r="CF126" s="77">
        <v>100</v>
      </c>
      <c r="CG126" s="68">
        <v>351</v>
      </c>
      <c r="CH126" s="74">
        <v>20389</v>
      </c>
      <c r="CI126" s="74"/>
      <c r="CJ126" s="74"/>
      <c r="CK126" s="68">
        <v>226</v>
      </c>
      <c r="CL126" s="69">
        <v>482</v>
      </c>
      <c r="CM126" s="69">
        <v>3</v>
      </c>
      <c r="CN126" s="69">
        <v>479</v>
      </c>
      <c r="CO126" s="77">
        <v>7031</v>
      </c>
      <c r="CP126" s="68">
        <v>206</v>
      </c>
      <c r="CQ126" s="77">
        <v>19142</v>
      </c>
      <c r="CR126" s="68">
        <v>125</v>
      </c>
      <c r="CS126" s="69">
        <v>264</v>
      </c>
      <c r="CT126" s="69">
        <v>2</v>
      </c>
      <c r="CU126" s="69">
        <v>262</v>
      </c>
      <c r="CV126" s="77">
        <v>3323</v>
      </c>
      <c r="CW126" s="68">
        <v>2</v>
      </c>
      <c r="CX126" s="69">
        <v>7</v>
      </c>
      <c r="CY126" s="69">
        <v>0</v>
      </c>
      <c r="CZ126" s="69">
        <v>7</v>
      </c>
      <c r="DA126" s="77">
        <v>146</v>
      </c>
      <c r="DB126" s="68">
        <v>1</v>
      </c>
      <c r="DC126" s="69">
        <v>3</v>
      </c>
      <c r="DD126" s="69">
        <v>0</v>
      </c>
      <c r="DE126" s="69">
        <v>3</v>
      </c>
      <c r="DF126" s="77">
        <v>15</v>
      </c>
      <c r="DG126" s="68">
        <v>76</v>
      </c>
      <c r="DH126" s="69">
        <v>164</v>
      </c>
      <c r="DI126" s="93">
        <v>3</v>
      </c>
      <c r="DJ126" s="69">
        <v>161</v>
      </c>
      <c r="DK126" s="77">
        <v>2657</v>
      </c>
    </row>
    <row r="127" spans="1:115" ht="15.75" customHeight="1" x14ac:dyDescent="0.2">
      <c r="B127" s="8" t="s">
        <v>130</v>
      </c>
      <c r="C127" s="89">
        <v>0</v>
      </c>
      <c r="D127" s="90">
        <v>0</v>
      </c>
      <c r="E127" s="90">
        <v>0</v>
      </c>
      <c r="F127" s="90">
        <v>0</v>
      </c>
      <c r="G127" s="90">
        <v>0</v>
      </c>
      <c r="H127" s="96">
        <v>0</v>
      </c>
      <c r="I127" s="100"/>
      <c r="J127" s="101"/>
      <c r="K127" s="90">
        <v>275</v>
      </c>
      <c r="L127" s="90">
        <v>715.5</v>
      </c>
      <c r="M127" s="90">
        <v>44</v>
      </c>
      <c r="N127" s="90">
        <v>671.5</v>
      </c>
      <c r="O127" s="96">
        <v>5209</v>
      </c>
      <c r="P127" s="96"/>
      <c r="Q127" s="91"/>
      <c r="R127" s="69">
        <v>1</v>
      </c>
      <c r="S127" s="69">
        <v>5</v>
      </c>
      <c r="T127" s="69">
        <v>0</v>
      </c>
      <c r="U127" s="69">
        <v>5</v>
      </c>
      <c r="V127" s="74">
        <v>30</v>
      </c>
      <c r="W127" s="74"/>
      <c r="X127" s="109"/>
      <c r="Y127" s="68">
        <v>49</v>
      </c>
      <c r="Z127" s="69">
        <v>107</v>
      </c>
      <c r="AA127" s="69">
        <v>6</v>
      </c>
      <c r="AB127" s="69">
        <v>101</v>
      </c>
      <c r="AC127" s="77">
        <v>619</v>
      </c>
      <c r="AD127" s="68">
        <v>154</v>
      </c>
      <c r="AE127" s="69">
        <v>309.5</v>
      </c>
      <c r="AF127" s="69">
        <v>2</v>
      </c>
      <c r="AG127" s="69">
        <v>307.5</v>
      </c>
      <c r="AH127" s="77">
        <v>2188</v>
      </c>
      <c r="AI127" s="68">
        <v>62</v>
      </c>
      <c r="AJ127" s="69">
        <v>107</v>
      </c>
      <c r="AK127" s="69">
        <v>0</v>
      </c>
      <c r="AL127" s="69">
        <v>107</v>
      </c>
      <c r="AM127" s="77">
        <v>648</v>
      </c>
      <c r="AN127" s="68">
        <v>89</v>
      </c>
      <c r="AO127" s="69">
        <v>215</v>
      </c>
      <c r="AP127" s="69">
        <v>3</v>
      </c>
      <c r="AQ127" s="69">
        <v>212</v>
      </c>
      <c r="AR127" s="74">
        <v>1687</v>
      </c>
      <c r="AS127" s="74"/>
      <c r="AT127" s="74"/>
      <c r="AU127" s="68">
        <v>4</v>
      </c>
      <c r="AV127" s="69">
        <v>10</v>
      </c>
      <c r="AW127" s="69">
        <v>0</v>
      </c>
      <c r="AX127" s="69">
        <v>10</v>
      </c>
      <c r="AY127" s="77">
        <v>59</v>
      </c>
      <c r="AZ127" s="68">
        <v>60</v>
      </c>
      <c r="BA127" s="69">
        <v>116.5</v>
      </c>
      <c r="BB127" s="69">
        <v>2</v>
      </c>
      <c r="BC127" s="69">
        <v>114.5</v>
      </c>
      <c r="BD127" s="77">
        <v>903</v>
      </c>
      <c r="BE127" s="68">
        <v>19</v>
      </c>
      <c r="BF127" s="69">
        <v>69</v>
      </c>
      <c r="BG127" s="69">
        <v>3</v>
      </c>
      <c r="BH127" s="69">
        <v>66</v>
      </c>
      <c r="BI127" s="74">
        <v>514</v>
      </c>
      <c r="BJ127" s="68">
        <v>226</v>
      </c>
      <c r="BK127" s="74">
        <v>611.5</v>
      </c>
      <c r="BL127" s="74">
        <v>70</v>
      </c>
      <c r="BM127" s="74">
        <v>541.5</v>
      </c>
      <c r="BN127" s="77">
        <v>4846</v>
      </c>
      <c r="BO127" s="74">
        <v>9</v>
      </c>
      <c r="BP127" s="69">
        <v>42</v>
      </c>
      <c r="BQ127" s="69">
        <v>0</v>
      </c>
      <c r="BR127" s="69">
        <v>42</v>
      </c>
      <c r="BS127" s="77">
        <v>351</v>
      </c>
      <c r="BT127" s="68">
        <v>40</v>
      </c>
      <c r="BU127" s="77">
        <v>1361</v>
      </c>
      <c r="BV127" s="68">
        <v>2</v>
      </c>
      <c r="BW127" s="77">
        <v>24</v>
      </c>
      <c r="BX127" s="69">
        <v>436</v>
      </c>
      <c r="BY127" s="74">
        <v>12679</v>
      </c>
      <c r="BZ127" s="74"/>
      <c r="CA127" s="74"/>
      <c r="CB127" s="68">
        <v>15</v>
      </c>
      <c r="CC127" s="69">
        <v>23</v>
      </c>
      <c r="CD127" s="69">
        <v>0</v>
      </c>
      <c r="CE127" s="69">
        <v>23</v>
      </c>
      <c r="CF127" s="77">
        <v>212</v>
      </c>
      <c r="CG127" s="68">
        <v>207</v>
      </c>
      <c r="CH127" s="74">
        <v>11496</v>
      </c>
      <c r="CI127" s="74"/>
      <c r="CJ127" s="74"/>
      <c r="CK127" s="68">
        <v>22</v>
      </c>
      <c r="CL127" s="69">
        <v>49</v>
      </c>
      <c r="CM127" s="69">
        <v>4.5</v>
      </c>
      <c r="CN127" s="69">
        <v>44.5</v>
      </c>
      <c r="CO127" s="77">
        <v>466</v>
      </c>
      <c r="CP127" s="68">
        <v>311</v>
      </c>
      <c r="CQ127" s="77">
        <v>74212</v>
      </c>
      <c r="CR127" s="68">
        <v>12</v>
      </c>
      <c r="CS127" s="69">
        <v>31.5</v>
      </c>
      <c r="CT127" s="69">
        <v>0</v>
      </c>
      <c r="CU127" s="69">
        <v>31.5</v>
      </c>
      <c r="CV127" s="77">
        <v>220</v>
      </c>
      <c r="CW127" s="68">
        <v>1</v>
      </c>
      <c r="CX127" s="69">
        <v>1</v>
      </c>
      <c r="CY127" s="69">
        <v>0</v>
      </c>
      <c r="CZ127" s="69">
        <v>1</v>
      </c>
      <c r="DA127" s="77">
        <v>8</v>
      </c>
      <c r="DB127" s="68">
        <v>0</v>
      </c>
      <c r="DC127" s="69">
        <v>0</v>
      </c>
      <c r="DD127" s="69">
        <v>0</v>
      </c>
      <c r="DE127" s="69">
        <v>0</v>
      </c>
      <c r="DF127" s="77">
        <v>0</v>
      </c>
      <c r="DG127" s="68">
        <v>227</v>
      </c>
      <c r="DH127" s="69">
        <v>362.5</v>
      </c>
      <c r="DI127" s="93">
        <v>1</v>
      </c>
      <c r="DJ127" s="69">
        <v>361.5</v>
      </c>
      <c r="DK127" s="77">
        <v>7200</v>
      </c>
    </row>
    <row r="128" spans="1:115" ht="15.75" customHeight="1" x14ac:dyDescent="0.2">
      <c r="B128" s="8" t="s">
        <v>131</v>
      </c>
      <c r="C128" s="89">
        <v>1</v>
      </c>
      <c r="D128" s="90">
        <v>10</v>
      </c>
      <c r="E128" s="90">
        <v>0</v>
      </c>
      <c r="F128" s="90">
        <v>0</v>
      </c>
      <c r="G128" s="90">
        <v>0</v>
      </c>
      <c r="H128" s="96">
        <v>0</v>
      </c>
      <c r="I128" s="100"/>
      <c r="J128" s="101"/>
      <c r="K128" s="90">
        <v>330</v>
      </c>
      <c r="L128" s="90">
        <v>1677</v>
      </c>
      <c r="M128" s="90">
        <v>10</v>
      </c>
      <c r="N128" s="90">
        <v>1667</v>
      </c>
      <c r="O128" s="96">
        <v>12557</v>
      </c>
      <c r="P128" s="96"/>
      <c r="Q128" s="91"/>
      <c r="R128" s="69">
        <v>87</v>
      </c>
      <c r="S128" s="69">
        <v>177</v>
      </c>
      <c r="T128" s="69">
        <v>0</v>
      </c>
      <c r="U128" s="69">
        <v>177</v>
      </c>
      <c r="V128" s="74">
        <v>1475</v>
      </c>
      <c r="W128" s="74"/>
      <c r="X128" s="109"/>
      <c r="Y128" s="68">
        <v>192</v>
      </c>
      <c r="Z128" s="69">
        <v>1132</v>
      </c>
      <c r="AA128" s="69">
        <v>3</v>
      </c>
      <c r="AB128" s="69">
        <v>1129</v>
      </c>
      <c r="AC128" s="77">
        <v>8209</v>
      </c>
      <c r="AD128" s="68">
        <v>15</v>
      </c>
      <c r="AE128" s="69">
        <v>29</v>
      </c>
      <c r="AF128" s="69">
        <v>0</v>
      </c>
      <c r="AG128" s="69">
        <v>29</v>
      </c>
      <c r="AH128" s="77">
        <v>196</v>
      </c>
      <c r="AI128" s="68">
        <v>3</v>
      </c>
      <c r="AJ128" s="69">
        <v>8</v>
      </c>
      <c r="AK128" s="69">
        <v>0</v>
      </c>
      <c r="AL128" s="69">
        <v>8</v>
      </c>
      <c r="AM128" s="77">
        <v>90</v>
      </c>
      <c r="AN128" s="68">
        <v>209</v>
      </c>
      <c r="AO128" s="69">
        <v>914</v>
      </c>
      <c r="AP128" s="69">
        <v>1</v>
      </c>
      <c r="AQ128" s="69">
        <v>913</v>
      </c>
      <c r="AR128" s="74">
        <v>7553</v>
      </c>
      <c r="AS128" s="74"/>
      <c r="AT128" s="74"/>
      <c r="AU128" s="68">
        <v>12</v>
      </c>
      <c r="AV128" s="69">
        <v>32</v>
      </c>
      <c r="AW128" s="69">
        <v>0</v>
      </c>
      <c r="AX128" s="69">
        <v>32</v>
      </c>
      <c r="AY128" s="77">
        <v>291</v>
      </c>
      <c r="AZ128" s="68">
        <v>171</v>
      </c>
      <c r="BA128" s="69">
        <v>495</v>
      </c>
      <c r="BB128" s="69">
        <v>2</v>
      </c>
      <c r="BC128" s="69">
        <v>493</v>
      </c>
      <c r="BD128" s="77">
        <v>4115</v>
      </c>
      <c r="BE128" s="68">
        <v>89</v>
      </c>
      <c r="BF128" s="69">
        <v>228</v>
      </c>
      <c r="BG128" s="69">
        <v>2</v>
      </c>
      <c r="BH128" s="69">
        <v>226</v>
      </c>
      <c r="BI128" s="74">
        <v>2176</v>
      </c>
      <c r="BJ128" s="68">
        <v>62</v>
      </c>
      <c r="BK128" s="74">
        <v>89</v>
      </c>
      <c r="BL128" s="74">
        <v>2</v>
      </c>
      <c r="BM128" s="74">
        <v>87</v>
      </c>
      <c r="BN128" s="77">
        <v>626</v>
      </c>
      <c r="BO128" s="74">
        <v>43</v>
      </c>
      <c r="BP128" s="69">
        <v>100.5</v>
      </c>
      <c r="BQ128" s="69">
        <v>1</v>
      </c>
      <c r="BR128" s="69">
        <v>99.5</v>
      </c>
      <c r="BS128" s="77">
        <v>907</v>
      </c>
      <c r="BT128" s="68">
        <v>13</v>
      </c>
      <c r="BU128" s="77">
        <v>738</v>
      </c>
      <c r="BV128" s="68">
        <v>72</v>
      </c>
      <c r="BW128" s="77">
        <v>1750</v>
      </c>
      <c r="BX128" s="69">
        <v>504</v>
      </c>
      <c r="BY128" s="74">
        <v>21617</v>
      </c>
      <c r="BZ128" s="74"/>
      <c r="CA128" s="74"/>
      <c r="CB128" s="68">
        <v>10</v>
      </c>
      <c r="CC128" s="69">
        <v>22</v>
      </c>
      <c r="CD128" s="69">
        <v>0</v>
      </c>
      <c r="CE128" s="69">
        <v>22</v>
      </c>
      <c r="CF128" s="77">
        <v>215</v>
      </c>
      <c r="CG128" s="68">
        <v>316</v>
      </c>
      <c r="CH128" s="74">
        <v>19829</v>
      </c>
      <c r="CI128" s="74"/>
      <c r="CJ128" s="74"/>
      <c r="CK128" s="68">
        <v>167</v>
      </c>
      <c r="CL128" s="69">
        <v>437</v>
      </c>
      <c r="CM128" s="69">
        <v>1</v>
      </c>
      <c r="CN128" s="69">
        <v>436</v>
      </c>
      <c r="CO128" s="77">
        <v>4883</v>
      </c>
      <c r="CP128" s="68">
        <v>356</v>
      </c>
      <c r="CQ128" s="77">
        <v>40788</v>
      </c>
      <c r="CR128" s="68">
        <v>69</v>
      </c>
      <c r="CS128" s="69">
        <v>152</v>
      </c>
      <c r="CT128" s="69">
        <v>4</v>
      </c>
      <c r="CU128" s="69">
        <v>148</v>
      </c>
      <c r="CV128" s="77">
        <v>1317</v>
      </c>
      <c r="CW128" s="68">
        <v>2</v>
      </c>
      <c r="CX128" s="69">
        <v>4</v>
      </c>
      <c r="CY128" s="69">
        <v>0</v>
      </c>
      <c r="CZ128" s="69">
        <v>4</v>
      </c>
      <c r="DA128" s="77">
        <v>75</v>
      </c>
      <c r="DB128" s="68">
        <v>0</v>
      </c>
      <c r="DC128" s="69">
        <v>0</v>
      </c>
      <c r="DD128" s="69">
        <v>0</v>
      </c>
      <c r="DE128" s="69">
        <v>0</v>
      </c>
      <c r="DF128" s="77">
        <v>0</v>
      </c>
      <c r="DG128" s="68">
        <v>100</v>
      </c>
      <c r="DH128" s="69">
        <v>175</v>
      </c>
      <c r="DI128" s="93">
        <v>3</v>
      </c>
      <c r="DJ128" s="69">
        <v>172</v>
      </c>
      <c r="DK128" s="77">
        <v>2823</v>
      </c>
    </row>
    <row r="129" spans="1:115" ht="15.75" customHeight="1" x14ac:dyDescent="0.2">
      <c r="B129" s="8" t="s">
        <v>132</v>
      </c>
      <c r="C129" s="89">
        <v>0</v>
      </c>
      <c r="D129" s="90">
        <v>0</v>
      </c>
      <c r="E129" s="90">
        <v>0</v>
      </c>
      <c r="F129" s="90">
        <v>0</v>
      </c>
      <c r="G129" s="90">
        <v>0</v>
      </c>
      <c r="H129" s="96">
        <v>0</v>
      </c>
      <c r="I129" s="100"/>
      <c r="J129" s="101"/>
      <c r="K129" s="90">
        <v>195</v>
      </c>
      <c r="L129" s="90">
        <v>2043.5</v>
      </c>
      <c r="M129" s="90">
        <v>399</v>
      </c>
      <c r="N129" s="90">
        <v>1644.5</v>
      </c>
      <c r="O129" s="96">
        <v>10244</v>
      </c>
      <c r="P129" s="96"/>
      <c r="Q129" s="91"/>
      <c r="R129" s="69">
        <v>27</v>
      </c>
      <c r="S129" s="69">
        <v>170.5</v>
      </c>
      <c r="T129" s="69">
        <v>65</v>
      </c>
      <c r="U129" s="69">
        <v>105.5</v>
      </c>
      <c r="V129" s="74">
        <v>797</v>
      </c>
      <c r="W129" s="74"/>
      <c r="X129" s="109"/>
      <c r="Y129" s="68">
        <v>62</v>
      </c>
      <c r="Z129" s="69">
        <v>335.5</v>
      </c>
      <c r="AA129" s="69">
        <v>100</v>
      </c>
      <c r="AB129" s="69">
        <v>235.5</v>
      </c>
      <c r="AC129" s="77">
        <v>1524</v>
      </c>
      <c r="AD129" s="68">
        <v>26</v>
      </c>
      <c r="AE129" s="69">
        <v>164.5</v>
      </c>
      <c r="AF129" s="69">
        <v>51</v>
      </c>
      <c r="AG129" s="69">
        <v>113.5</v>
      </c>
      <c r="AH129" s="77">
        <v>820</v>
      </c>
      <c r="AI129" s="68">
        <v>8</v>
      </c>
      <c r="AJ129" s="69">
        <v>30</v>
      </c>
      <c r="AK129" s="69">
        <v>5</v>
      </c>
      <c r="AL129" s="69">
        <v>25</v>
      </c>
      <c r="AM129" s="77">
        <v>190</v>
      </c>
      <c r="AN129" s="68">
        <v>79</v>
      </c>
      <c r="AO129" s="69">
        <v>359.5</v>
      </c>
      <c r="AP129" s="69">
        <v>105</v>
      </c>
      <c r="AQ129" s="69">
        <v>254.5</v>
      </c>
      <c r="AR129" s="74">
        <v>2003</v>
      </c>
      <c r="AS129" s="74"/>
      <c r="AT129" s="74"/>
      <c r="AU129" s="68">
        <v>9</v>
      </c>
      <c r="AV129" s="69">
        <v>28.5</v>
      </c>
      <c r="AW129" s="69">
        <v>16</v>
      </c>
      <c r="AX129" s="69">
        <v>12.5</v>
      </c>
      <c r="AY129" s="77">
        <v>87</v>
      </c>
      <c r="AZ129" s="68">
        <v>80</v>
      </c>
      <c r="BA129" s="69">
        <v>596</v>
      </c>
      <c r="BB129" s="69">
        <v>178</v>
      </c>
      <c r="BC129" s="69">
        <v>418</v>
      </c>
      <c r="BD129" s="77">
        <v>2990</v>
      </c>
      <c r="BE129" s="68">
        <v>68</v>
      </c>
      <c r="BF129" s="69">
        <v>384.80000001192093</v>
      </c>
      <c r="BG129" s="69">
        <v>72</v>
      </c>
      <c r="BH129" s="69">
        <v>312.80000001192093</v>
      </c>
      <c r="BI129" s="74">
        <v>2487</v>
      </c>
      <c r="BJ129" s="68">
        <v>69</v>
      </c>
      <c r="BK129" s="74">
        <v>581</v>
      </c>
      <c r="BL129" s="74">
        <v>55</v>
      </c>
      <c r="BM129" s="74">
        <v>526</v>
      </c>
      <c r="BN129" s="77">
        <v>4040</v>
      </c>
      <c r="BO129" s="74">
        <v>92</v>
      </c>
      <c r="BP129" s="69">
        <v>272</v>
      </c>
      <c r="BQ129" s="69">
        <v>35</v>
      </c>
      <c r="BR129" s="69">
        <v>237</v>
      </c>
      <c r="BS129" s="77">
        <v>1669</v>
      </c>
      <c r="BT129" s="68">
        <v>4</v>
      </c>
      <c r="BU129" s="77">
        <v>200</v>
      </c>
      <c r="BV129" s="68">
        <v>43</v>
      </c>
      <c r="BW129" s="77">
        <v>1422</v>
      </c>
      <c r="BX129" s="69">
        <v>383</v>
      </c>
      <c r="BY129" s="74">
        <v>9089</v>
      </c>
      <c r="BZ129" s="74"/>
      <c r="CA129" s="74"/>
      <c r="CB129" s="68">
        <v>11</v>
      </c>
      <c r="CC129" s="69">
        <v>57.3</v>
      </c>
      <c r="CD129" s="69">
        <v>4.5</v>
      </c>
      <c r="CE129" s="69">
        <v>52.800000011920929</v>
      </c>
      <c r="CF129" s="77">
        <v>285</v>
      </c>
      <c r="CG129" s="68">
        <v>249</v>
      </c>
      <c r="CH129" s="74">
        <v>16208</v>
      </c>
      <c r="CI129" s="74"/>
      <c r="CJ129" s="74"/>
      <c r="CK129" s="68">
        <v>74</v>
      </c>
      <c r="CL129" s="69">
        <v>491</v>
      </c>
      <c r="CM129" s="69">
        <v>85</v>
      </c>
      <c r="CN129" s="69">
        <v>406</v>
      </c>
      <c r="CO129" s="77">
        <v>2994</v>
      </c>
      <c r="CP129" s="68">
        <v>213</v>
      </c>
      <c r="CQ129" s="77">
        <v>20705</v>
      </c>
      <c r="CR129" s="68">
        <v>68</v>
      </c>
      <c r="CS129" s="69">
        <v>319</v>
      </c>
      <c r="CT129" s="69">
        <v>77.5</v>
      </c>
      <c r="CU129" s="69">
        <v>241.5</v>
      </c>
      <c r="CV129" s="77">
        <v>1921</v>
      </c>
      <c r="CW129" s="68">
        <v>1</v>
      </c>
      <c r="CX129" s="69">
        <v>5</v>
      </c>
      <c r="CY129" s="69">
        <v>5</v>
      </c>
      <c r="CZ129" s="69">
        <v>0</v>
      </c>
      <c r="DA129" s="77">
        <v>0</v>
      </c>
      <c r="DB129" s="68">
        <v>0</v>
      </c>
      <c r="DC129" s="69">
        <v>0</v>
      </c>
      <c r="DD129" s="69">
        <v>0</v>
      </c>
      <c r="DE129" s="69">
        <v>0</v>
      </c>
      <c r="DF129" s="77">
        <v>0</v>
      </c>
      <c r="DG129" s="68">
        <v>60</v>
      </c>
      <c r="DH129" s="69">
        <v>415.5</v>
      </c>
      <c r="DI129" s="93">
        <v>34</v>
      </c>
      <c r="DJ129" s="69">
        <v>381.5</v>
      </c>
      <c r="DK129" s="77">
        <v>4973</v>
      </c>
    </row>
    <row r="130" spans="1:115" ht="15.75" customHeight="1" x14ac:dyDescent="0.2">
      <c r="B130" s="8" t="s">
        <v>124</v>
      </c>
      <c r="C130" s="89">
        <v>0</v>
      </c>
      <c r="D130" s="90">
        <v>0</v>
      </c>
      <c r="E130" s="90">
        <v>0</v>
      </c>
      <c r="F130" s="90">
        <v>0</v>
      </c>
      <c r="G130" s="90">
        <v>0</v>
      </c>
      <c r="H130" s="96">
        <v>0</v>
      </c>
      <c r="I130" s="100"/>
      <c r="J130" s="101"/>
      <c r="K130" s="90">
        <v>445</v>
      </c>
      <c r="L130" s="90">
        <v>986</v>
      </c>
      <c r="M130" s="90">
        <v>58</v>
      </c>
      <c r="N130" s="90">
        <v>928</v>
      </c>
      <c r="O130" s="96">
        <v>11666</v>
      </c>
      <c r="P130" s="96"/>
      <c r="Q130" s="91"/>
      <c r="R130" s="69">
        <v>54</v>
      </c>
      <c r="S130" s="69">
        <v>122</v>
      </c>
      <c r="T130" s="69">
        <v>1</v>
      </c>
      <c r="U130" s="69">
        <v>121</v>
      </c>
      <c r="V130" s="74">
        <v>1441</v>
      </c>
      <c r="W130" s="74"/>
      <c r="X130" s="109"/>
      <c r="Y130" s="68">
        <v>118</v>
      </c>
      <c r="Z130" s="69">
        <v>413</v>
      </c>
      <c r="AA130" s="69">
        <v>7</v>
      </c>
      <c r="AB130" s="69">
        <v>406</v>
      </c>
      <c r="AC130" s="77">
        <v>5054</v>
      </c>
      <c r="AD130" s="68">
        <v>115</v>
      </c>
      <c r="AE130" s="69">
        <v>195</v>
      </c>
      <c r="AF130" s="69">
        <v>9</v>
      </c>
      <c r="AG130" s="69">
        <v>186</v>
      </c>
      <c r="AH130" s="77">
        <v>2339</v>
      </c>
      <c r="AI130" s="68">
        <v>21</v>
      </c>
      <c r="AJ130" s="69">
        <v>24</v>
      </c>
      <c r="AK130" s="69">
        <v>0</v>
      </c>
      <c r="AL130" s="69">
        <v>24</v>
      </c>
      <c r="AM130" s="77">
        <v>243</v>
      </c>
      <c r="AN130" s="68">
        <v>137</v>
      </c>
      <c r="AO130" s="69">
        <v>476</v>
      </c>
      <c r="AP130" s="69">
        <v>17</v>
      </c>
      <c r="AQ130" s="69">
        <v>459</v>
      </c>
      <c r="AR130" s="74">
        <v>5554</v>
      </c>
      <c r="AS130" s="74"/>
      <c r="AT130" s="74"/>
      <c r="AU130" s="68">
        <v>10</v>
      </c>
      <c r="AV130" s="69">
        <v>13</v>
      </c>
      <c r="AW130" s="69">
        <v>0</v>
      </c>
      <c r="AX130" s="69">
        <v>13</v>
      </c>
      <c r="AY130" s="77">
        <v>138</v>
      </c>
      <c r="AZ130" s="68">
        <v>88</v>
      </c>
      <c r="BA130" s="69">
        <v>463</v>
      </c>
      <c r="BB130" s="69">
        <v>7</v>
      </c>
      <c r="BC130" s="69">
        <v>456</v>
      </c>
      <c r="BD130" s="77">
        <v>5417</v>
      </c>
      <c r="BE130" s="68">
        <v>224</v>
      </c>
      <c r="BF130" s="69">
        <v>459</v>
      </c>
      <c r="BG130" s="69">
        <v>27</v>
      </c>
      <c r="BH130" s="69">
        <v>432</v>
      </c>
      <c r="BI130" s="74">
        <v>5292</v>
      </c>
      <c r="BJ130" s="68">
        <v>61</v>
      </c>
      <c r="BK130" s="74">
        <v>110</v>
      </c>
      <c r="BL130" s="74">
        <v>4</v>
      </c>
      <c r="BM130" s="74">
        <v>106</v>
      </c>
      <c r="BN130" s="77">
        <v>1199</v>
      </c>
      <c r="BO130" s="74">
        <v>72</v>
      </c>
      <c r="BP130" s="69">
        <v>103</v>
      </c>
      <c r="BQ130" s="69">
        <v>3</v>
      </c>
      <c r="BR130" s="69">
        <v>100</v>
      </c>
      <c r="BS130" s="77">
        <v>1370</v>
      </c>
      <c r="BT130" s="68">
        <v>6</v>
      </c>
      <c r="BU130" s="77">
        <v>165</v>
      </c>
      <c r="BV130" s="68">
        <v>30</v>
      </c>
      <c r="BW130" s="77">
        <v>1319</v>
      </c>
      <c r="BX130" s="69">
        <v>464</v>
      </c>
      <c r="BY130" s="74">
        <v>14945</v>
      </c>
      <c r="BZ130" s="74"/>
      <c r="CA130" s="74"/>
      <c r="CB130" s="68">
        <v>31</v>
      </c>
      <c r="CC130" s="69">
        <v>62</v>
      </c>
      <c r="CD130" s="69">
        <v>3</v>
      </c>
      <c r="CE130" s="69">
        <v>59</v>
      </c>
      <c r="CF130" s="77">
        <v>576</v>
      </c>
      <c r="CG130" s="68">
        <v>190</v>
      </c>
      <c r="CH130" s="74">
        <v>9040</v>
      </c>
      <c r="CI130" s="74"/>
      <c r="CJ130" s="74"/>
      <c r="CK130" s="68">
        <v>115</v>
      </c>
      <c r="CL130" s="69">
        <v>248</v>
      </c>
      <c r="CM130" s="69">
        <v>16</v>
      </c>
      <c r="CN130" s="69">
        <v>232</v>
      </c>
      <c r="CO130" s="77">
        <v>3105</v>
      </c>
      <c r="CP130" s="68">
        <v>90</v>
      </c>
      <c r="CQ130" s="77">
        <v>10176</v>
      </c>
      <c r="CR130" s="68">
        <v>122</v>
      </c>
      <c r="CS130" s="69">
        <v>272</v>
      </c>
      <c r="CT130" s="69">
        <v>23</v>
      </c>
      <c r="CU130" s="69">
        <v>249</v>
      </c>
      <c r="CV130" s="77">
        <v>3079</v>
      </c>
      <c r="CW130" s="68">
        <v>3</v>
      </c>
      <c r="CX130" s="69">
        <v>12</v>
      </c>
      <c r="CY130" s="69">
        <v>0</v>
      </c>
      <c r="CZ130" s="69">
        <v>12</v>
      </c>
      <c r="DA130" s="77">
        <v>150</v>
      </c>
      <c r="DB130" s="68">
        <v>1</v>
      </c>
      <c r="DC130" s="69">
        <v>2</v>
      </c>
      <c r="DD130" s="69">
        <v>0</v>
      </c>
      <c r="DE130" s="69">
        <v>2</v>
      </c>
      <c r="DF130" s="77">
        <v>28</v>
      </c>
      <c r="DG130" s="68">
        <v>42</v>
      </c>
      <c r="DH130" s="69">
        <v>156</v>
      </c>
      <c r="DI130" s="93">
        <v>9</v>
      </c>
      <c r="DJ130" s="69">
        <v>147</v>
      </c>
      <c r="DK130" s="77">
        <v>1194</v>
      </c>
    </row>
    <row r="131" spans="1:115" ht="15.75" customHeight="1" x14ac:dyDescent="0.2">
      <c r="B131" s="8" t="s">
        <v>133</v>
      </c>
      <c r="C131" s="89">
        <v>0</v>
      </c>
      <c r="D131" s="90">
        <v>0</v>
      </c>
      <c r="E131" s="90">
        <v>0</v>
      </c>
      <c r="F131" s="90">
        <v>0</v>
      </c>
      <c r="G131" s="90">
        <v>0</v>
      </c>
      <c r="H131" s="96">
        <v>0</v>
      </c>
      <c r="I131" s="100"/>
      <c r="J131" s="101"/>
      <c r="K131" s="90">
        <v>358</v>
      </c>
      <c r="L131" s="90">
        <v>419</v>
      </c>
      <c r="M131" s="90">
        <v>15.2</v>
      </c>
      <c r="N131" s="90">
        <v>403.80000013113022</v>
      </c>
      <c r="O131" s="96">
        <v>5766</v>
      </c>
      <c r="P131" s="96"/>
      <c r="Q131" s="91"/>
      <c r="R131" s="69">
        <v>71</v>
      </c>
      <c r="S131" s="69">
        <v>94.5</v>
      </c>
      <c r="T131" s="69">
        <v>0</v>
      </c>
      <c r="U131" s="69">
        <v>94.5</v>
      </c>
      <c r="V131" s="74">
        <v>1346</v>
      </c>
      <c r="W131" s="74"/>
      <c r="X131" s="109"/>
      <c r="Y131" s="68">
        <v>214</v>
      </c>
      <c r="Z131" s="69">
        <v>261.5</v>
      </c>
      <c r="AA131" s="69">
        <v>2.3000000000000003</v>
      </c>
      <c r="AB131" s="69">
        <v>259.20000007748604</v>
      </c>
      <c r="AC131" s="77">
        <v>3763</v>
      </c>
      <c r="AD131" s="68">
        <v>129</v>
      </c>
      <c r="AE131" s="69">
        <v>147.69999999999999</v>
      </c>
      <c r="AF131" s="69">
        <v>1</v>
      </c>
      <c r="AG131" s="69">
        <v>146.70000007748604</v>
      </c>
      <c r="AH131" s="77">
        <v>1884</v>
      </c>
      <c r="AI131" s="68">
        <v>17</v>
      </c>
      <c r="AJ131" s="69">
        <v>12.8</v>
      </c>
      <c r="AK131" s="69">
        <v>0.5</v>
      </c>
      <c r="AL131" s="69">
        <v>12.300000011920929</v>
      </c>
      <c r="AM131" s="77">
        <v>115</v>
      </c>
      <c r="AN131" s="68">
        <v>437</v>
      </c>
      <c r="AO131" s="69">
        <v>520</v>
      </c>
      <c r="AP131" s="69">
        <v>15.9</v>
      </c>
      <c r="AQ131" s="69">
        <v>504.1000002771616</v>
      </c>
      <c r="AR131" s="74">
        <v>9525</v>
      </c>
      <c r="AS131" s="74"/>
      <c r="AT131" s="74"/>
      <c r="AU131" s="68">
        <v>25</v>
      </c>
      <c r="AV131" s="69">
        <v>34.5</v>
      </c>
      <c r="AW131" s="69">
        <v>0.2</v>
      </c>
      <c r="AX131" s="69">
        <v>34.300000011920929</v>
      </c>
      <c r="AY131" s="77">
        <v>436</v>
      </c>
      <c r="AZ131" s="68">
        <v>350</v>
      </c>
      <c r="BA131" s="69">
        <v>377.5</v>
      </c>
      <c r="BB131" s="69">
        <v>9.8000000000000007</v>
      </c>
      <c r="BC131" s="69">
        <v>367.70000027120113</v>
      </c>
      <c r="BD131" s="77">
        <v>6301</v>
      </c>
      <c r="BE131" s="68">
        <v>342</v>
      </c>
      <c r="BF131" s="69">
        <v>296.90000005066395</v>
      </c>
      <c r="BG131" s="69">
        <v>2.0000000074505806</v>
      </c>
      <c r="BH131" s="69">
        <v>294.90000008046627</v>
      </c>
      <c r="BI131" s="74">
        <v>4390</v>
      </c>
      <c r="BJ131" s="68">
        <v>27</v>
      </c>
      <c r="BK131" s="74">
        <v>45.300000011920929</v>
      </c>
      <c r="BL131" s="74">
        <v>0</v>
      </c>
      <c r="BM131" s="74">
        <v>45.300000011920929</v>
      </c>
      <c r="BN131" s="77">
        <v>305</v>
      </c>
      <c r="BO131" s="74">
        <v>59</v>
      </c>
      <c r="BP131" s="69">
        <v>152</v>
      </c>
      <c r="BQ131" s="69">
        <v>0</v>
      </c>
      <c r="BR131" s="69">
        <v>152</v>
      </c>
      <c r="BS131" s="77">
        <v>1413</v>
      </c>
      <c r="BT131" s="68">
        <v>38</v>
      </c>
      <c r="BU131" s="77">
        <v>2660</v>
      </c>
      <c r="BV131" s="68">
        <v>117</v>
      </c>
      <c r="BW131" s="77">
        <v>7255</v>
      </c>
      <c r="BX131" s="69">
        <v>529</v>
      </c>
      <c r="BY131" s="74">
        <v>16788</v>
      </c>
      <c r="BZ131" s="74"/>
      <c r="CA131" s="74"/>
      <c r="CB131" s="68">
        <v>52</v>
      </c>
      <c r="CC131" s="69">
        <v>65</v>
      </c>
      <c r="CD131" s="69">
        <v>0.1</v>
      </c>
      <c r="CE131" s="69">
        <v>64.900000005960464</v>
      </c>
      <c r="CF131" s="77">
        <v>697</v>
      </c>
      <c r="CG131" s="68">
        <v>266</v>
      </c>
      <c r="CH131" s="74">
        <v>14987</v>
      </c>
      <c r="CI131" s="74"/>
      <c r="CJ131" s="74"/>
      <c r="CK131" s="68">
        <v>308</v>
      </c>
      <c r="CL131" s="69">
        <v>412.5</v>
      </c>
      <c r="CM131" s="69">
        <v>5.2</v>
      </c>
      <c r="CN131" s="69">
        <v>407.30000022053719</v>
      </c>
      <c r="CO131" s="77">
        <v>7268</v>
      </c>
      <c r="CP131" s="68">
        <v>170</v>
      </c>
      <c r="CQ131" s="77">
        <v>25558</v>
      </c>
      <c r="CR131" s="68">
        <v>161</v>
      </c>
      <c r="CS131" s="69">
        <v>196.5</v>
      </c>
      <c r="CT131" s="69">
        <v>1.7000000104308128</v>
      </c>
      <c r="CU131" s="69">
        <v>194.80000004172325</v>
      </c>
      <c r="CV131" s="77">
        <v>2637</v>
      </c>
      <c r="CW131" s="68">
        <v>1</v>
      </c>
      <c r="CX131" s="69">
        <v>2</v>
      </c>
      <c r="CY131" s="69">
        <v>0</v>
      </c>
      <c r="CZ131" s="69">
        <v>2</v>
      </c>
      <c r="DA131" s="77">
        <v>35</v>
      </c>
      <c r="DB131" s="68">
        <v>0</v>
      </c>
      <c r="DC131" s="69">
        <v>0</v>
      </c>
      <c r="DD131" s="69">
        <v>0</v>
      </c>
      <c r="DE131" s="69">
        <v>0</v>
      </c>
      <c r="DF131" s="77">
        <v>0</v>
      </c>
      <c r="DG131" s="68">
        <v>70</v>
      </c>
      <c r="DH131" s="69">
        <v>94</v>
      </c>
      <c r="DI131" s="93">
        <v>0</v>
      </c>
      <c r="DJ131" s="69">
        <v>94</v>
      </c>
      <c r="DK131" s="77">
        <v>5452</v>
      </c>
    </row>
    <row r="132" spans="1:115" ht="15.75" customHeight="1" x14ac:dyDescent="0.2">
      <c r="B132" s="8" t="s">
        <v>134</v>
      </c>
      <c r="C132" s="89">
        <v>0</v>
      </c>
      <c r="D132" s="90">
        <v>0</v>
      </c>
      <c r="E132" s="90">
        <v>0</v>
      </c>
      <c r="F132" s="90">
        <v>0</v>
      </c>
      <c r="G132" s="90">
        <v>0</v>
      </c>
      <c r="H132" s="96">
        <v>0</v>
      </c>
      <c r="I132" s="100"/>
      <c r="J132" s="101"/>
      <c r="K132" s="90">
        <v>626</v>
      </c>
      <c r="L132" s="90">
        <v>2782.5</v>
      </c>
      <c r="M132" s="90">
        <v>219.25</v>
      </c>
      <c r="N132" s="90">
        <v>2563.25</v>
      </c>
      <c r="O132" s="96">
        <v>17766</v>
      </c>
      <c r="P132" s="96"/>
      <c r="Q132" s="91"/>
      <c r="R132" s="69">
        <v>35</v>
      </c>
      <c r="S132" s="69">
        <v>48.5</v>
      </c>
      <c r="T132" s="69">
        <v>2.5</v>
      </c>
      <c r="U132" s="69">
        <v>46</v>
      </c>
      <c r="V132" s="74">
        <v>313</v>
      </c>
      <c r="W132" s="74"/>
      <c r="X132" s="109"/>
      <c r="Y132" s="68">
        <v>257</v>
      </c>
      <c r="Z132" s="69">
        <v>1246.5</v>
      </c>
      <c r="AA132" s="69">
        <v>69</v>
      </c>
      <c r="AB132" s="69">
        <v>1177.5</v>
      </c>
      <c r="AC132" s="77">
        <v>8960</v>
      </c>
      <c r="AD132" s="68">
        <v>72</v>
      </c>
      <c r="AE132" s="69">
        <v>88.5</v>
      </c>
      <c r="AF132" s="69">
        <v>1</v>
      </c>
      <c r="AG132" s="69">
        <v>87.5</v>
      </c>
      <c r="AH132" s="77">
        <v>527</v>
      </c>
      <c r="AI132" s="68">
        <v>27</v>
      </c>
      <c r="AJ132" s="69">
        <v>33</v>
      </c>
      <c r="AK132" s="69">
        <v>1</v>
      </c>
      <c r="AL132" s="69">
        <v>32</v>
      </c>
      <c r="AM132" s="77">
        <v>216</v>
      </c>
      <c r="AN132" s="68">
        <v>248</v>
      </c>
      <c r="AO132" s="69">
        <v>1188.5</v>
      </c>
      <c r="AP132" s="69">
        <v>22.75</v>
      </c>
      <c r="AQ132" s="69">
        <v>1165.75</v>
      </c>
      <c r="AR132" s="74">
        <v>9837</v>
      </c>
      <c r="AS132" s="74"/>
      <c r="AT132" s="74"/>
      <c r="AU132" s="68">
        <v>7</v>
      </c>
      <c r="AV132" s="69">
        <v>13.5</v>
      </c>
      <c r="AW132" s="69">
        <v>0</v>
      </c>
      <c r="AX132" s="69">
        <v>13.5</v>
      </c>
      <c r="AY132" s="77">
        <v>89</v>
      </c>
      <c r="AZ132" s="68">
        <v>280</v>
      </c>
      <c r="BA132" s="69">
        <v>1886.5</v>
      </c>
      <c r="BB132" s="69">
        <v>344.25</v>
      </c>
      <c r="BC132" s="69">
        <v>1542.25</v>
      </c>
      <c r="BD132" s="77">
        <v>15439</v>
      </c>
      <c r="BE132" s="68">
        <v>37</v>
      </c>
      <c r="BF132" s="69">
        <v>73</v>
      </c>
      <c r="BG132" s="69">
        <v>7</v>
      </c>
      <c r="BH132" s="69">
        <v>66</v>
      </c>
      <c r="BI132" s="74">
        <v>671</v>
      </c>
      <c r="BJ132" s="68">
        <v>175</v>
      </c>
      <c r="BK132" s="74">
        <v>211</v>
      </c>
      <c r="BL132" s="74">
        <v>3</v>
      </c>
      <c r="BM132" s="74">
        <v>208</v>
      </c>
      <c r="BN132" s="77">
        <v>1259</v>
      </c>
      <c r="BO132" s="74">
        <v>83</v>
      </c>
      <c r="BP132" s="69">
        <v>515.5</v>
      </c>
      <c r="BQ132" s="69">
        <v>39</v>
      </c>
      <c r="BR132" s="69">
        <v>476.5</v>
      </c>
      <c r="BS132" s="77">
        <v>3741</v>
      </c>
      <c r="BT132" s="68">
        <v>59</v>
      </c>
      <c r="BU132" s="77">
        <v>1065</v>
      </c>
      <c r="BV132" s="68">
        <v>35</v>
      </c>
      <c r="BW132" s="77">
        <v>895</v>
      </c>
      <c r="BX132" s="69">
        <v>700</v>
      </c>
      <c r="BY132" s="74">
        <v>23848</v>
      </c>
      <c r="BZ132" s="74"/>
      <c r="CA132" s="74"/>
      <c r="CB132" s="68">
        <v>8</v>
      </c>
      <c r="CC132" s="69">
        <v>45</v>
      </c>
      <c r="CD132" s="69">
        <v>10</v>
      </c>
      <c r="CE132" s="69">
        <v>35</v>
      </c>
      <c r="CF132" s="77">
        <v>293</v>
      </c>
      <c r="CG132" s="68">
        <v>695</v>
      </c>
      <c r="CH132" s="74">
        <v>41587</v>
      </c>
      <c r="CI132" s="74"/>
      <c r="CJ132" s="74"/>
      <c r="CK132" s="68">
        <v>32</v>
      </c>
      <c r="CL132" s="69">
        <v>172.5</v>
      </c>
      <c r="CM132" s="69">
        <v>14</v>
      </c>
      <c r="CN132" s="69">
        <v>158.5</v>
      </c>
      <c r="CO132" s="77">
        <v>1090</v>
      </c>
      <c r="CP132" s="68">
        <v>479</v>
      </c>
      <c r="CQ132" s="77">
        <v>50211</v>
      </c>
      <c r="CR132" s="68">
        <v>48</v>
      </c>
      <c r="CS132" s="69">
        <v>59.300000011920929</v>
      </c>
      <c r="CT132" s="69">
        <v>3</v>
      </c>
      <c r="CU132" s="69">
        <v>56.300000011920929</v>
      </c>
      <c r="CV132" s="77">
        <v>493</v>
      </c>
      <c r="CW132" s="68">
        <v>1</v>
      </c>
      <c r="CX132" s="69">
        <v>6</v>
      </c>
      <c r="CY132" s="69">
        <v>0</v>
      </c>
      <c r="CZ132" s="69">
        <v>6</v>
      </c>
      <c r="DA132" s="77">
        <v>36</v>
      </c>
      <c r="DB132" s="68">
        <v>1</v>
      </c>
      <c r="DC132" s="69">
        <v>2</v>
      </c>
      <c r="DD132" s="69">
        <v>0</v>
      </c>
      <c r="DE132" s="69">
        <v>2</v>
      </c>
      <c r="DF132" s="77">
        <v>12</v>
      </c>
      <c r="DG132" s="68">
        <v>270</v>
      </c>
      <c r="DH132" s="69">
        <v>883.5</v>
      </c>
      <c r="DI132" s="93">
        <v>26</v>
      </c>
      <c r="DJ132" s="69">
        <v>857.5</v>
      </c>
      <c r="DK132" s="77">
        <v>6011</v>
      </c>
    </row>
    <row r="133" spans="1:115" ht="15.75" customHeight="1" x14ac:dyDescent="0.2">
      <c r="B133" s="8" t="s">
        <v>135</v>
      </c>
      <c r="C133" s="89">
        <v>4</v>
      </c>
      <c r="D133" s="90">
        <v>3.9</v>
      </c>
      <c r="E133" s="90">
        <v>3.3</v>
      </c>
      <c r="F133" s="90">
        <v>0</v>
      </c>
      <c r="G133" s="90">
        <v>3.300000011920929</v>
      </c>
      <c r="H133" s="96">
        <v>14</v>
      </c>
      <c r="I133" s="100"/>
      <c r="J133" s="101"/>
      <c r="K133" s="90">
        <v>128</v>
      </c>
      <c r="L133" s="90">
        <v>196.95</v>
      </c>
      <c r="M133" s="90">
        <v>43.7</v>
      </c>
      <c r="N133" s="90">
        <v>153.24999993294477</v>
      </c>
      <c r="O133" s="96">
        <v>1542</v>
      </c>
      <c r="P133" s="96"/>
      <c r="Q133" s="91"/>
      <c r="R133" s="69">
        <v>60</v>
      </c>
      <c r="S133" s="69">
        <v>103.7</v>
      </c>
      <c r="T133" s="69">
        <v>22.15</v>
      </c>
      <c r="U133" s="69">
        <v>81.549999892711639</v>
      </c>
      <c r="V133" s="74">
        <v>627</v>
      </c>
      <c r="W133" s="74"/>
      <c r="X133" s="109"/>
      <c r="Y133" s="68">
        <v>72</v>
      </c>
      <c r="Z133" s="69">
        <v>130.69999999999999</v>
      </c>
      <c r="AA133" s="69">
        <v>14.95</v>
      </c>
      <c r="AB133" s="69">
        <v>115.74999997019768</v>
      </c>
      <c r="AC133" s="77">
        <v>1131</v>
      </c>
      <c r="AD133" s="68">
        <v>16</v>
      </c>
      <c r="AE133" s="69">
        <v>20.149999999999999</v>
      </c>
      <c r="AF133" s="69">
        <v>0.1</v>
      </c>
      <c r="AG133" s="69">
        <v>20.049999982118607</v>
      </c>
      <c r="AH133" s="77">
        <v>131</v>
      </c>
      <c r="AI133" s="68">
        <v>16</v>
      </c>
      <c r="AJ133" s="69">
        <v>14.35</v>
      </c>
      <c r="AK133" s="69">
        <v>0.35</v>
      </c>
      <c r="AL133" s="69">
        <v>14.000000029802322</v>
      </c>
      <c r="AM133" s="77">
        <v>76</v>
      </c>
      <c r="AN133" s="68">
        <v>95</v>
      </c>
      <c r="AO133" s="69">
        <v>186.2</v>
      </c>
      <c r="AP133" s="69">
        <v>25.4</v>
      </c>
      <c r="AQ133" s="69">
        <v>160.79999995231628</v>
      </c>
      <c r="AR133" s="74">
        <v>2804</v>
      </c>
      <c r="AS133" s="74"/>
      <c r="AT133" s="74"/>
      <c r="AU133" s="68">
        <v>15</v>
      </c>
      <c r="AV133" s="69">
        <v>17.649999999999999</v>
      </c>
      <c r="AW133" s="69">
        <v>3</v>
      </c>
      <c r="AX133" s="69">
        <v>14.649999976158142</v>
      </c>
      <c r="AY133" s="77">
        <v>197</v>
      </c>
      <c r="AZ133" s="68">
        <v>58</v>
      </c>
      <c r="BA133" s="69">
        <v>119.1</v>
      </c>
      <c r="BB133" s="69">
        <v>25</v>
      </c>
      <c r="BC133" s="69">
        <v>94.099999964237213</v>
      </c>
      <c r="BD133" s="77">
        <v>1081</v>
      </c>
      <c r="BE133" s="68">
        <v>69</v>
      </c>
      <c r="BF133" s="69">
        <v>93.820000045001507</v>
      </c>
      <c r="BG133" s="69">
        <v>11</v>
      </c>
      <c r="BH133" s="69">
        <v>82.820000045001507</v>
      </c>
      <c r="BI133" s="74">
        <v>922</v>
      </c>
      <c r="BJ133" s="68">
        <v>33</v>
      </c>
      <c r="BK133" s="74">
        <v>37.399999976158142</v>
      </c>
      <c r="BL133" s="74">
        <v>11.550000004470348</v>
      </c>
      <c r="BM133" s="74">
        <v>25.849999994039536</v>
      </c>
      <c r="BN133" s="77">
        <v>120</v>
      </c>
      <c r="BO133" s="74">
        <v>28</v>
      </c>
      <c r="BP133" s="69">
        <v>80.55000002682209</v>
      </c>
      <c r="BQ133" s="69">
        <v>2.25</v>
      </c>
      <c r="BR133" s="69">
        <v>78.30000002682209</v>
      </c>
      <c r="BS133" s="77">
        <v>809</v>
      </c>
      <c r="BT133" s="68">
        <v>2</v>
      </c>
      <c r="BU133" s="77">
        <v>5</v>
      </c>
      <c r="BV133" s="68">
        <v>21</v>
      </c>
      <c r="BW133" s="77">
        <v>299</v>
      </c>
      <c r="BX133" s="69">
        <v>226</v>
      </c>
      <c r="BY133" s="74">
        <v>4179</v>
      </c>
      <c r="BZ133" s="74"/>
      <c r="CA133" s="74"/>
      <c r="CB133" s="68">
        <v>8</v>
      </c>
      <c r="CC133" s="69">
        <v>16.899999999999999</v>
      </c>
      <c r="CD133" s="69">
        <v>2</v>
      </c>
      <c r="CE133" s="69">
        <v>14.899999976158142</v>
      </c>
      <c r="CF133" s="77">
        <v>81</v>
      </c>
      <c r="CG133" s="68">
        <v>66</v>
      </c>
      <c r="CH133" s="74">
        <v>1918</v>
      </c>
      <c r="CI133" s="74"/>
      <c r="CJ133" s="74"/>
      <c r="CK133" s="68">
        <v>144</v>
      </c>
      <c r="CL133" s="69">
        <v>227.9</v>
      </c>
      <c r="CM133" s="69">
        <v>8.1999999999999993</v>
      </c>
      <c r="CN133" s="69">
        <v>219.69999980926514</v>
      </c>
      <c r="CO133" s="77">
        <v>3454</v>
      </c>
      <c r="CP133" s="68">
        <v>39</v>
      </c>
      <c r="CQ133" s="77">
        <v>1080</v>
      </c>
      <c r="CR133" s="68">
        <v>50</v>
      </c>
      <c r="CS133" s="69">
        <v>55.150000050663948</v>
      </c>
      <c r="CT133" s="69">
        <v>3.6000000014901161</v>
      </c>
      <c r="CU133" s="69">
        <v>51.550000049173832</v>
      </c>
      <c r="CV133" s="77">
        <v>568</v>
      </c>
      <c r="CW133" s="68">
        <v>3</v>
      </c>
      <c r="CX133" s="69">
        <v>3.5</v>
      </c>
      <c r="CY133" s="69">
        <v>0</v>
      </c>
      <c r="CZ133" s="69">
        <v>3.5</v>
      </c>
      <c r="DA133" s="77">
        <v>50</v>
      </c>
      <c r="DB133" s="68">
        <v>0</v>
      </c>
      <c r="DC133" s="69">
        <v>0</v>
      </c>
      <c r="DD133" s="69">
        <v>0</v>
      </c>
      <c r="DE133" s="69">
        <v>0</v>
      </c>
      <c r="DF133" s="77">
        <v>0</v>
      </c>
      <c r="DG133" s="68">
        <v>14</v>
      </c>
      <c r="DH133" s="69">
        <v>22.25</v>
      </c>
      <c r="DI133" s="93">
        <v>6.1499999985098839</v>
      </c>
      <c r="DJ133" s="69">
        <v>16.100000001490116</v>
      </c>
      <c r="DK133" s="77">
        <v>122</v>
      </c>
    </row>
    <row r="134" spans="1:115" ht="15.75" customHeight="1" x14ac:dyDescent="0.2">
      <c r="B134" s="8" t="s">
        <v>136</v>
      </c>
      <c r="C134" s="89">
        <v>0</v>
      </c>
      <c r="D134" s="90">
        <v>0</v>
      </c>
      <c r="E134" s="90">
        <v>0</v>
      </c>
      <c r="F134" s="90">
        <v>0</v>
      </c>
      <c r="G134" s="90">
        <v>0</v>
      </c>
      <c r="H134" s="96">
        <v>0</v>
      </c>
      <c r="I134" s="100"/>
      <c r="J134" s="101"/>
      <c r="K134" s="90">
        <v>713</v>
      </c>
      <c r="L134" s="90">
        <v>2077.5</v>
      </c>
      <c r="M134" s="90">
        <v>165.8</v>
      </c>
      <c r="N134" s="90">
        <v>1911.7000000476837</v>
      </c>
      <c r="O134" s="96">
        <v>17218</v>
      </c>
      <c r="P134" s="96"/>
      <c r="Q134" s="91"/>
      <c r="R134" s="69">
        <v>48</v>
      </c>
      <c r="S134" s="69">
        <v>72.5</v>
      </c>
      <c r="T134" s="69">
        <v>1</v>
      </c>
      <c r="U134" s="69">
        <v>71.5</v>
      </c>
      <c r="V134" s="74">
        <v>526</v>
      </c>
      <c r="W134" s="74"/>
      <c r="X134" s="109"/>
      <c r="Y134" s="68">
        <v>285</v>
      </c>
      <c r="Z134" s="69">
        <v>514.1</v>
      </c>
      <c r="AA134" s="69">
        <v>24.3</v>
      </c>
      <c r="AB134" s="69">
        <v>489.80000002682209</v>
      </c>
      <c r="AC134" s="77">
        <v>4279</v>
      </c>
      <c r="AD134" s="68">
        <v>272</v>
      </c>
      <c r="AE134" s="69">
        <v>486.8</v>
      </c>
      <c r="AF134" s="69">
        <v>8</v>
      </c>
      <c r="AG134" s="69">
        <v>478.80000001192093</v>
      </c>
      <c r="AH134" s="77">
        <v>3849</v>
      </c>
      <c r="AI134" s="68">
        <v>108</v>
      </c>
      <c r="AJ134" s="69">
        <v>169.8</v>
      </c>
      <c r="AK134" s="69">
        <v>0</v>
      </c>
      <c r="AL134" s="69">
        <v>169.80000007152557</v>
      </c>
      <c r="AM134" s="77">
        <v>1177</v>
      </c>
      <c r="AN134" s="68">
        <v>341</v>
      </c>
      <c r="AO134" s="69">
        <v>669.5</v>
      </c>
      <c r="AP134" s="69">
        <v>25.5</v>
      </c>
      <c r="AQ134" s="69">
        <v>644</v>
      </c>
      <c r="AR134" s="74">
        <v>7154</v>
      </c>
      <c r="AS134" s="74"/>
      <c r="AT134" s="74"/>
      <c r="AU134" s="68">
        <v>57</v>
      </c>
      <c r="AV134" s="69">
        <v>140</v>
      </c>
      <c r="AW134" s="69">
        <v>2</v>
      </c>
      <c r="AX134" s="69">
        <v>138</v>
      </c>
      <c r="AY134" s="77">
        <v>2693</v>
      </c>
      <c r="AZ134" s="68">
        <v>261</v>
      </c>
      <c r="BA134" s="69">
        <v>500.2</v>
      </c>
      <c r="BB134" s="69">
        <v>28.5</v>
      </c>
      <c r="BC134" s="69">
        <v>471.69999998807907</v>
      </c>
      <c r="BD134" s="77">
        <v>5227</v>
      </c>
      <c r="BE134" s="68">
        <v>219</v>
      </c>
      <c r="BF134" s="69">
        <v>399.40000009536743</v>
      </c>
      <c r="BG134" s="69">
        <v>16.5</v>
      </c>
      <c r="BH134" s="69">
        <v>382.90000009536743</v>
      </c>
      <c r="BI134" s="74">
        <v>2917</v>
      </c>
      <c r="BJ134" s="68">
        <v>302</v>
      </c>
      <c r="BK134" s="74">
        <v>555.49999994039536</v>
      </c>
      <c r="BL134" s="74">
        <v>13</v>
      </c>
      <c r="BM134" s="74">
        <v>542.49999994039536</v>
      </c>
      <c r="BN134" s="77">
        <v>3548</v>
      </c>
      <c r="BO134" s="74">
        <v>126</v>
      </c>
      <c r="BP134" s="69">
        <v>423.70000004768372</v>
      </c>
      <c r="BQ134" s="69">
        <v>45</v>
      </c>
      <c r="BR134" s="69">
        <v>378.70000004768372</v>
      </c>
      <c r="BS134" s="77">
        <v>3536</v>
      </c>
      <c r="BT134" s="68">
        <v>190</v>
      </c>
      <c r="BU134" s="77">
        <v>5805</v>
      </c>
      <c r="BV134" s="68">
        <v>4</v>
      </c>
      <c r="BW134" s="77">
        <v>155</v>
      </c>
      <c r="BX134" s="69">
        <v>703</v>
      </c>
      <c r="BY134" s="74">
        <v>16066</v>
      </c>
      <c r="BZ134" s="74"/>
      <c r="CA134" s="74"/>
      <c r="CB134" s="68">
        <v>189</v>
      </c>
      <c r="CC134" s="69">
        <v>339.3</v>
      </c>
      <c r="CD134" s="69">
        <v>2</v>
      </c>
      <c r="CE134" s="69">
        <v>337.30000001192093</v>
      </c>
      <c r="CF134" s="77">
        <v>2790</v>
      </c>
      <c r="CG134" s="68">
        <v>544</v>
      </c>
      <c r="CH134" s="74">
        <v>30905</v>
      </c>
      <c r="CI134" s="74"/>
      <c r="CJ134" s="74"/>
      <c r="CK134" s="68">
        <v>338</v>
      </c>
      <c r="CL134" s="69">
        <v>550.6</v>
      </c>
      <c r="CM134" s="69">
        <v>5.5</v>
      </c>
      <c r="CN134" s="69">
        <v>545.10000002384186</v>
      </c>
      <c r="CO134" s="77">
        <v>6182</v>
      </c>
      <c r="CP134" s="68">
        <v>592</v>
      </c>
      <c r="CQ134" s="77">
        <v>65402</v>
      </c>
      <c r="CR134" s="68">
        <v>88</v>
      </c>
      <c r="CS134" s="69">
        <v>110.20000004768372</v>
      </c>
      <c r="CT134" s="69">
        <v>5.7000000029802322</v>
      </c>
      <c r="CU134" s="69">
        <v>104.5</v>
      </c>
      <c r="CV134" s="77">
        <v>777</v>
      </c>
      <c r="CW134" s="68">
        <v>1</v>
      </c>
      <c r="CX134" s="69">
        <v>2</v>
      </c>
      <c r="CY134" s="69">
        <v>0</v>
      </c>
      <c r="CZ134" s="69">
        <v>2</v>
      </c>
      <c r="DA134" s="77">
        <v>15</v>
      </c>
      <c r="DB134" s="68">
        <v>0</v>
      </c>
      <c r="DC134" s="69">
        <v>0</v>
      </c>
      <c r="DD134" s="69">
        <v>0</v>
      </c>
      <c r="DE134" s="69">
        <v>0</v>
      </c>
      <c r="DF134" s="77">
        <v>0</v>
      </c>
      <c r="DG134" s="68">
        <v>562</v>
      </c>
      <c r="DH134" s="69">
        <v>839.5</v>
      </c>
      <c r="DI134" s="93">
        <v>50.199999988079071</v>
      </c>
      <c r="DJ134" s="69">
        <v>789.30000001192093</v>
      </c>
      <c r="DK134" s="77">
        <v>20739</v>
      </c>
    </row>
    <row r="135" spans="1:115" ht="15.75" customHeight="1" x14ac:dyDescent="0.2">
      <c r="B135" s="8" t="s">
        <v>137</v>
      </c>
      <c r="C135" s="89">
        <v>0</v>
      </c>
      <c r="D135" s="90">
        <v>0</v>
      </c>
      <c r="E135" s="90">
        <v>0</v>
      </c>
      <c r="F135" s="90">
        <v>0</v>
      </c>
      <c r="G135" s="90">
        <v>0</v>
      </c>
      <c r="H135" s="96">
        <v>0</v>
      </c>
      <c r="I135" s="100"/>
      <c r="J135" s="101"/>
      <c r="K135" s="90">
        <v>128</v>
      </c>
      <c r="L135" s="90">
        <v>866</v>
      </c>
      <c r="M135" s="90">
        <v>1.5</v>
      </c>
      <c r="N135" s="90">
        <v>864.5</v>
      </c>
      <c r="O135" s="96">
        <v>10269</v>
      </c>
      <c r="P135" s="96"/>
      <c r="Q135" s="91"/>
      <c r="R135" s="69">
        <v>9</v>
      </c>
      <c r="S135" s="69">
        <v>10</v>
      </c>
      <c r="T135" s="69">
        <v>1</v>
      </c>
      <c r="U135" s="69">
        <v>9</v>
      </c>
      <c r="V135" s="74">
        <v>73</v>
      </c>
      <c r="W135" s="74"/>
      <c r="X135" s="109"/>
      <c r="Y135" s="68">
        <v>51</v>
      </c>
      <c r="Z135" s="69">
        <v>101</v>
      </c>
      <c r="AA135" s="69">
        <v>2</v>
      </c>
      <c r="AB135" s="69">
        <v>99</v>
      </c>
      <c r="AC135" s="77">
        <v>859</v>
      </c>
      <c r="AD135" s="68">
        <v>11</v>
      </c>
      <c r="AE135" s="69">
        <v>21</v>
      </c>
      <c r="AF135" s="69">
        <v>0</v>
      </c>
      <c r="AG135" s="69">
        <v>21</v>
      </c>
      <c r="AH135" s="77">
        <v>146</v>
      </c>
      <c r="AI135" s="68">
        <v>11</v>
      </c>
      <c r="AJ135" s="69">
        <v>12</v>
      </c>
      <c r="AK135" s="69">
        <v>0</v>
      </c>
      <c r="AL135" s="69">
        <v>12</v>
      </c>
      <c r="AM135" s="77">
        <v>140</v>
      </c>
      <c r="AN135" s="68">
        <v>50</v>
      </c>
      <c r="AO135" s="69">
        <v>159.5</v>
      </c>
      <c r="AP135" s="69">
        <v>2</v>
      </c>
      <c r="AQ135" s="69">
        <v>157.5</v>
      </c>
      <c r="AR135" s="74">
        <v>1921</v>
      </c>
      <c r="AS135" s="74"/>
      <c r="AT135" s="74"/>
      <c r="AU135" s="68">
        <v>4</v>
      </c>
      <c r="AV135" s="69">
        <v>4</v>
      </c>
      <c r="AW135" s="69">
        <v>0</v>
      </c>
      <c r="AX135" s="69">
        <v>4</v>
      </c>
      <c r="AY135" s="77">
        <v>41</v>
      </c>
      <c r="AZ135" s="68">
        <v>38</v>
      </c>
      <c r="BA135" s="69">
        <v>131</v>
      </c>
      <c r="BB135" s="69">
        <v>2</v>
      </c>
      <c r="BC135" s="69">
        <v>129</v>
      </c>
      <c r="BD135" s="77">
        <v>908</v>
      </c>
      <c r="BE135" s="68">
        <v>73</v>
      </c>
      <c r="BF135" s="69">
        <v>192.5</v>
      </c>
      <c r="BG135" s="69">
        <v>11</v>
      </c>
      <c r="BH135" s="69">
        <v>181.5</v>
      </c>
      <c r="BI135" s="74">
        <v>1476</v>
      </c>
      <c r="BJ135" s="68">
        <v>8</v>
      </c>
      <c r="BK135" s="74">
        <v>8</v>
      </c>
      <c r="BL135" s="74">
        <v>0</v>
      </c>
      <c r="BM135" s="74">
        <v>8</v>
      </c>
      <c r="BN135" s="77">
        <v>62</v>
      </c>
      <c r="BO135" s="74">
        <v>4</v>
      </c>
      <c r="BP135" s="69">
        <v>5</v>
      </c>
      <c r="BQ135" s="69">
        <v>0</v>
      </c>
      <c r="BR135" s="69">
        <v>5</v>
      </c>
      <c r="BS135" s="77">
        <v>54</v>
      </c>
      <c r="BT135" s="68">
        <v>1</v>
      </c>
      <c r="BU135" s="77">
        <v>3</v>
      </c>
      <c r="BV135" s="68">
        <v>10</v>
      </c>
      <c r="BW135" s="77">
        <v>827</v>
      </c>
      <c r="BX135" s="69">
        <v>223</v>
      </c>
      <c r="BY135" s="74">
        <v>4355</v>
      </c>
      <c r="BZ135" s="74"/>
      <c r="CA135" s="74"/>
      <c r="CB135" s="68">
        <v>1</v>
      </c>
      <c r="CC135" s="69">
        <v>1</v>
      </c>
      <c r="CD135" s="69">
        <v>0</v>
      </c>
      <c r="CE135" s="69">
        <v>1</v>
      </c>
      <c r="CF135" s="77">
        <v>3</v>
      </c>
      <c r="CG135" s="68">
        <v>57</v>
      </c>
      <c r="CH135" s="74">
        <v>1827</v>
      </c>
      <c r="CI135" s="74"/>
      <c r="CJ135" s="74"/>
      <c r="CK135" s="68">
        <v>43</v>
      </c>
      <c r="CL135" s="69">
        <v>75.5</v>
      </c>
      <c r="CM135" s="69">
        <v>2</v>
      </c>
      <c r="CN135" s="69">
        <v>73.5</v>
      </c>
      <c r="CO135" s="77">
        <v>732</v>
      </c>
      <c r="CP135" s="68">
        <v>59</v>
      </c>
      <c r="CQ135" s="77">
        <v>2638</v>
      </c>
      <c r="CR135" s="68">
        <v>33</v>
      </c>
      <c r="CS135" s="69">
        <v>36</v>
      </c>
      <c r="CT135" s="69">
        <v>0</v>
      </c>
      <c r="CU135" s="69">
        <v>36</v>
      </c>
      <c r="CV135" s="77">
        <v>344</v>
      </c>
      <c r="CW135" s="68">
        <v>2</v>
      </c>
      <c r="CX135" s="69">
        <v>6</v>
      </c>
      <c r="CY135" s="69">
        <v>0</v>
      </c>
      <c r="CZ135" s="69">
        <v>6</v>
      </c>
      <c r="DA135" s="77">
        <v>45</v>
      </c>
      <c r="DB135" s="68">
        <v>0</v>
      </c>
      <c r="DC135" s="69">
        <v>0</v>
      </c>
      <c r="DD135" s="69">
        <v>0</v>
      </c>
      <c r="DE135" s="69">
        <v>0</v>
      </c>
      <c r="DF135" s="77">
        <v>0</v>
      </c>
      <c r="DG135" s="68">
        <v>17</v>
      </c>
      <c r="DH135" s="69">
        <v>17</v>
      </c>
      <c r="DI135" s="93">
        <v>0</v>
      </c>
      <c r="DJ135" s="69">
        <v>17</v>
      </c>
      <c r="DK135" s="77">
        <v>169</v>
      </c>
    </row>
    <row r="136" spans="1:115" ht="15.75" customHeight="1" x14ac:dyDescent="0.2">
      <c r="B136" s="8" t="s">
        <v>138</v>
      </c>
      <c r="C136" s="89">
        <v>0</v>
      </c>
      <c r="D136" s="90">
        <v>0</v>
      </c>
      <c r="E136" s="90">
        <v>0</v>
      </c>
      <c r="F136" s="90">
        <v>0</v>
      </c>
      <c r="G136" s="90">
        <v>0</v>
      </c>
      <c r="H136" s="96">
        <v>0</v>
      </c>
      <c r="I136" s="100"/>
      <c r="J136" s="101"/>
      <c r="K136" s="90">
        <v>296</v>
      </c>
      <c r="L136" s="90">
        <v>510</v>
      </c>
      <c r="M136" s="90">
        <v>7.5</v>
      </c>
      <c r="N136" s="90">
        <v>502.5</v>
      </c>
      <c r="O136" s="96">
        <v>4120</v>
      </c>
      <c r="P136" s="96"/>
      <c r="Q136" s="91"/>
      <c r="R136" s="69">
        <v>37</v>
      </c>
      <c r="S136" s="69">
        <v>50</v>
      </c>
      <c r="T136" s="69">
        <v>5</v>
      </c>
      <c r="U136" s="69">
        <v>45</v>
      </c>
      <c r="V136" s="74">
        <v>347</v>
      </c>
      <c r="W136" s="74"/>
      <c r="X136" s="109"/>
      <c r="Y136" s="68">
        <v>168</v>
      </c>
      <c r="Z136" s="69">
        <v>231.5</v>
      </c>
      <c r="AA136" s="69">
        <v>6</v>
      </c>
      <c r="AB136" s="69">
        <v>225.5</v>
      </c>
      <c r="AC136" s="77">
        <v>2031</v>
      </c>
      <c r="AD136" s="68">
        <v>17</v>
      </c>
      <c r="AE136" s="69">
        <v>16</v>
      </c>
      <c r="AF136" s="69">
        <v>2</v>
      </c>
      <c r="AG136" s="69">
        <v>14</v>
      </c>
      <c r="AH136" s="77">
        <v>86</v>
      </c>
      <c r="AI136" s="68">
        <v>34</v>
      </c>
      <c r="AJ136" s="69">
        <v>34</v>
      </c>
      <c r="AK136" s="69">
        <v>0</v>
      </c>
      <c r="AL136" s="69">
        <v>34</v>
      </c>
      <c r="AM136" s="77">
        <v>192</v>
      </c>
      <c r="AN136" s="68">
        <v>212</v>
      </c>
      <c r="AO136" s="69">
        <v>397.5</v>
      </c>
      <c r="AP136" s="69">
        <v>2</v>
      </c>
      <c r="AQ136" s="69">
        <v>395.5</v>
      </c>
      <c r="AR136" s="74">
        <v>5738</v>
      </c>
      <c r="AS136" s="74"/>
      <c r="AT136" s="74"/>
      <c r="AU136" s="68">
        <v>29</v>
      </c>
      <c r="AV136" s="69">
        <v>55.5</v>
      </c>
      <c r="AW136" s="69">
        <v>0</v>
      </c>
      <c r="AX136" s="69">
        <v>55.5</v>
      </c>
      <c r="AY136" s="77">
        <v>762</v>
      </c>
      <c r="AZ136" s="68">
        <v>125</v>
      </c>
      <c r="BA136" s="69">
        <v>205</v>
      </c>
      <c r="BB136" s="69">
        <v>2</v>
      </c>
      <c r="BC136" s="69">
        <v>203</v>
      </c>
      <c r="BD136" s="77">
        <v>1795</v>
      </c>
      <c r="BE136" s="68">
        <v>259</v>
      </c>
      <c r="BF136" s="69">
        <v>429</v>
      </c>
      <c r="BG136" s="69">
        <v>12</v>
      </c>
      <c r="BH136" s="69">
        <v>417</v>
      </c>
      <c r="BI136" s="74">
        <v>3986</v>
      </c>
      <c r="BJ136" s="68">
        <v>33</v>
      </c>
      <c r="BK136" s="74">
        <v>37</v>
      </c>
      <c r="BL136" s="74">
        <v>2</v>
      </c>
      <c r="BM136" s="74">
        <v>35</v>
      </c>
      <c r="BN136" s="77">
        <v>213</v>
      </c>
      <c r="BO136" s="74">
        <v>62</v>
      </c>
      <c r="BP136" s="69">
        <v>75</v>
      </c>
      <c r="BQ136" s="69">
        <v>2</v>
      </c>
      <c r="BR136" s="69">
        <v>73</v>
      </c>
      <c r="BS136" s="77">
        <v>415</v>
      </c>
      <c r="BT136" s="68">
        <v>0</v>
      </c>
      <c r="BU136" s="77">
        <v>0</v>
      </c>
      <c r="BV136" s="68">
        <v>41</v>
      </c>
      <c r="BW136" s="77">
        <v>535</v>
      </c>
      <c r="BX136" s="69">
        <v>464</v>
      </c>
      <c r="BY136" s="74">
        <v>10096</v>
      </c>
      <c r="BZ136" s="74"/>
      <c r="CA136" s="74"/>
      <c r="CB136" s="68">
        <v>11</v>
      </c>
      <c r="CC136" s="69">
        <v>11.5</v>
      </c>
      <c r="CD136" s="69">
        <v>3</v>
      </c>
      <c r="CE136" s="69">
        <v>8.5</v>
      </c>
      <c r="CF136" s="77">
        <v>68</v>
      </c>
      <c r="CG136" s="68">
        <v>143</v>
      </c>
      <c r="CH136" s="74">
        <v>2758</v>
      </c>
      <c r="CI136" s="74"/>
      <c r="CJ136" s="74"/>
      <c r="CK136" s="68">
        <v>236</v>
      </c>
      <c r="CL136" s="69">
        <v>393</v>
      </c>
      <c r="CM136" s="69">
        <v>2</v>
      </c>
      <c r="CN136" s="69">
        <v>391</v>
      </c>
      <c r="CO136" s="77">
        <v>4661</v>
      </c>
      <c r="CP136" s="68">
        <v>81</v>
      </c>
      <c r="CQ136" s="77">
        <v>3659</v>
      </c>
      <c r="CR136" s="68">
        <v>194</v>
      </c>
      <c r="CS136" s="69">
        <v>227</v>
      </c>
      <c r="CT136" s="69">
        <v>0</v>
      </c>
      <c r="CU136" s="69">
        <v>227</v>
      </c>
      <c r="CV136" s="77">
        <v>2371</v>
      </c>
      <c r="CW136" s="68">
        <v>0</v>
      </c>
      <c r="CX136" s="69">
        <v>0</v>
      </c>
      <c r="CY136" s="69">
        <v>0</v>
      </c>
      <c r="CZ136" s="69">
        <v>0</v>
      </c>
      <c r="DA136" s="77">
        <v>0</v>
      </c>
      <c r="DB136" s="68">
        <v>0</v>
      </c>
      <c r="DC136" s="69">
        <v>0</v>
      </c>
      <c r="DD136" s="69">
        <v>0</v>
      </c>
      <c r="DE136" s="69">
        <v>0</v>
      </c>
      <c r="DF136" s="77">
        <v>0</v>
      </c>
      <c r="DG136" s="68">
        <v>60</v>
      </c>
      <c r="DH136" s="69">
        <v>68.5</v>
      </c>
      <c r="DI136" s="93">
        <v>0</v>
      </c>
      <c r="DJ136" s="69">
        <v>68.5</v>
      </c>
      <c r="DK136" s="77">
        <v>583</v>
      </c>
    </row>
    <row r="137" spans="1:115" ht="15.75" customHeight="1" x14ac:dyDescent="0.2">
      <c r="A137" s="1" t="s">
        <v>139</v>
      </c>
      <c r="B137" s="34" t="s">
        <v>12</v>
      </c>
      <c r="C137" s="79">
        <v>3</v>
      </c>
      <c r="D137" s="80">
        <v>3</v>
      </c>
      <c r="E137" s="80">
        <v>1</v>
      </c>
      <c r="F137" s="80">
        <v>0</v>
      </c>
      <c r="G137" s="80">
        <v>1</v>
      </c>
      <c r="H137" s="92">
        <v>5</v>
      </c>
      <c r="I137" s="98" t="s">
        <v>392</v>
      </c>
      <c r="J137" s="99">
        <v>5</v>
      </c>
      <c r="K137" s="80">
        <v>3324</v>
      </c>
      <c r="L137" s="80">
        <v>8964.6</v>
      </c>
      <c r="M137" s="80">
        <v>457.29999999999995</v>
      </c>
      <c r="N137" s="80">
        <v>8507.3000002801418</v>
      </c>
      <c r="O137" s="92">
        <v>81315</v>
      </c>
      <c r="P137" s="98" t="s">
        <v>392</v>
      </c>
      <c r="Q137" s="81">
        <v>81315</v>
      </c>
      <c r="R137" s="80">
        <v>787</v>
      </c>
      <c r="S137" s="80">
        <v>738.7</v>
      </c>
      <c r="T137" s="80">
        <v>6.3000000000000007</v>
      </c>
      <c r="U137" s="80">
        <v>731.40000020712614</v>
      </c>
      <c r="V137" s="92">
        <v>8833</v>
      </c>
      <c r="W137" s="106" t="s">
        <v>392</v>
      </c>
      <c r="X137" s="108">
        <v>8833</v>
      </c>
      <c r="Y137" s="79">
        <v>1861</v>
      </c>
      <c r="Z137" s="80">
        <v>3210.7999999999997</v>
      </c>
      <c r="AA137" s="80">
        <v>75.899999999999991</v>
      </c>
      <c r="AB137" s="80">
        <v>3134.9000003784895</v>
      </c>
      <c r="AC137" s="81">
        <v>31689</v>
      </c>
      <c r="AD137" s="79">
        <v>538</v>
      </c>
      <c r="AE137" s="80">
        <v>835.3</v>
      </c>
      <c r="AF137" s="80">
        <v>15.12</v>
      </c>
      <c r="AG137" s="80">
        <v>820.18000008165836</v>
      </c>
      <c r="AH137" s="81">
        <v>8291</v>
      </c>
      <c r="AI137" s="79">
        <v>242</v>
      </c>
      <c r="AJ137" s="80">
        <v>228.7</v>
      </c>
      <c r="AK137" s="80">
        <v>2</v>
      </c>
      <c r="AL137" s="80">
        <v>226.70000014454126</v>
      </c>
      <c r="AM137" s="81">
        <v>1716</v>
      </c>
      <c r="AN137" s="79">
        <v>2370</v>
      </c>
      <c r="AO137" s="80">
        <v>4627.9799999999996</v>
      </c>
      <c r="AP137" s="80">
        <v>91.910000000000011</v>
      </c>
      <c r="AQ137" s="80">
        <v>4536.0700002405792</v>
      </c>
      <c r="AR137" s="92">
        <v>68722</v>
      </c>
      <c r="AS137" s="106" t="s">
        <v>392</v>
      </c>
      <c r="AT137" s="92">
        <f>AR137</f>
        <v>68722</v>
      </c>
      <c r="AU137" s="79">
        <v>174</v>
      </c>
      <c r="AV137" s="80">
        <v>222</v>
      </c>
      <c r="AW137" s="80">
        <v>5.4</v>
      </c>
      <c r="AX137" s="80">
        <v>216.6000000461936</v>
      </c>
      <c r="AY137" s="81">
        <v>2445</v>
      </c>
      <c r="AZ137" s="79">
        <v>1643</v>
      </c>
      <c r="BA137" s="80">
        <v>3149.4</v>
      </c>
      <c r="BB137" s="80">
        <v>103.1</v>
      </c>
      <c r="BC137" s="80">
        <v>3046.3000001162291</v>
      </c>
      <c r="BD137" s="81">
        <v>34845</v>
      </c>
      <c r="BE137" s="79">
        <v>1612</v>
      </c>
      <c r="BF137" s="80">
        <v>4129.1900002174079</v>
      </c>
      <c r="BG137" s="80">
        <v>130.1000000461936</v>
      </c>
      <c r="BH137" s="80">
        <v>3999.0900003127754</v>
      </c>
      <c r="BI137" s="92">
        <v>47386</v>
      </c>
      <c r="BJ137" s="79">
        <v>777</v>
      </c>
      <c r="BK137" s="92">
        <v>1783.2000000402331</v>
      </c>
      <c r="BL137" s="92">
        <v>59.100000090897083</v>
      </c>
      <c r="BM137" s="92">
        <v>1724.1000000759959</v>
      </c>
      <c r="BN137" s="81">
        <v>18070</v>
      </c>
      <c r="BO137" s="92">
        <v>922</v>
      </c>
      <c r="BP137" s="80">
        <v>1492.4000001847744</v>
      </c>
      <c r="BQ137" s="80">
        <v>33.100000038743019</v>
      </c>
      <c r="BR137" s="80">
        <v>1459.3000002205372</v>
      </c>
      <c r="BS137" s="81">
        <v>16123</v>
      </c>
      <c r="BT137" s="79">
        <v>312</v>
      </c>
      <c r="BU137" s="81">
        <v>6548</v>
      </c>
      <c r="BV137" s="79">
        <v>479</v>
      </c>
      <c r="BW137" s="81">
        <v>12471</v>
      </c>
      <c r="BX137" s="80">
        <v>3659</v>
      </c>
      <c r="BY137" s="92">
        <v>101102</v>
      </c>
      <c r="BZ137" s="118">
        <v>0</v>
      </c>
      <c r="CA137" s="92">
        <f>BY137</f>
        <v>101102</v>
      </c>
      <c r="CB137" s="79">
        <v>255</v>
      </c>
      <c r="CC137" s="80">
        <v>445.1</v>
      </c>
      <c r="CD137" s="80">
        <v>14.299999999999999</v>
      </c>
      <c r="CE137" s="80">
        <v>430.80000004917383</v>
      </c>
      <c r="CF137" s="81">
        <v>3458</v>
      </c>
      <c r="CG137" s="79">
        <v>1895</v>
      </c>
      <c r="CH137" s="92">
        <v>87234</v>
      </c>
      <c r="CI137" s="49">
        <v>0</v>
      </c>
      <c r="CJ137" s="92">
        <f>CH137</f>
        <v>87234</v>
      </c>
      <c r="CK137" s="79">
        <v>2258</v>
      </c>
      <c r="CL137" s="80">
        <v>3578.2000000000003</v>
      </c>
      <c r="CM137" s="80">
        <v>38.5</v>
      </c>
      <c r="CN137" s="80">
        <v>3539.7000002190471</v>
      </c>
      <c r="CO137" s="81">
        <v>46245</v>
      </c>
      <c r="CP137" s="79">
        <v>939</v>
      </c>
      <c r="CQ137" s="81">
        <v>80112</v>
      </c>
      <c r="CR137" s="79">
        <v>1471</v>
      </c>
      <c r="CS137" s="80">
        <v>1829.8000001385808</v>
      </c>
      <c r="CT137" s="80">
        <v>22.500000111758709</v>
      </c>
      <c r="CU137" s="80">
        <v>1807.3000002279878</v>
      </c>
      <c r="CV137" s="81">
        <v>24737</v>
      </c>
      <c r="CW137" s="79">
        <v>12</v>
      </c>
      <c r="CX137" s="80">
        <v>14.5</v>
      </c>
      <c r="CY137" s="80">
        <v>0.5</v>
      </c>
      <c r="CZ137" s="80">
        <v>14</v>
      </c>
      <c r="DA137" s="81">
        <v>116</v>
      </c>
      <c r="DB137" s="79">
        <v>11</v>
      </c>
      <c r="DC137" s="80">
        <v>9.5</v>
      </c>
      <c r="DD137" s="80">
        <v>0</v>
      </c>
      <c r="DE137" s="80">
        <v>9.5</v>
      </c>
      <c r="DF137" s="81">
        <v>141</v>
      </c>
      <c r="DG137" s="79">
        <v>1176</v>
      </c>
      <c r="DH137" s="80">
        <v>1660.7499999999998</v>
      </c>
      <c r="DI137" s="80">
        <v>21.599999815225374</v>
      </c>
      <c r="DJ137" s="80">
        <v>1639.1500001847744</v>
      </c>
      <c r="DK137" s="81">
        <v>33954</v>
      </c>
    </row>
    <row r="138" spans="1:115" ht="15.75" customHeight="1" x14ac:dyDescent="0.2">
      <c r="B138" s="8" t="s">
        <v>140</v>
      </c>
      <c r="C138" s="89">
        <v>3</v>
      </c>
      <c r="D138" s="90">
        <v>3</v>
      </c>
      <c r="E138" s="90">
        <v>1</v>
      </c>
      <c r="F138" s="90">
        <v>0</v>
      </c>
      <c r="G138" s="90">
        <v>1</v>
      </c>
      <c r="H138" s="96">
        <v>5</v>
      </c>
      <c r="I138" s="100"/>
      <c r="J138" s="101"/>
      <c r="K138" s="90">
        <v>256</v>
      </c>
      <c r="L138" s="90">
        <v>1368</v>
      </c>
      <c r="M138" s="90">
        <v>77</v>
      </c>
      <c r="N138" s="90">
        <v>1291</v>
      </c>
      <c r="O138" s="96">
        <v>6619</v>
      </c>
      <c r="P138" s="96"/>
      <c r="Q138" s="91"/>
      <c r="R138" s="69">
        <v>33</v>
      </c>
      <c r="S138" s="69">
        <v>47.5</v>
      </c>
      <c r="T138" s="69">
        <v>2</v>
      </c>
      <c r="U138" s="69">
        <v>45.5</v>
      </c>
      <c r="V138" s="74">
        <v>361</v>
      </c>
      <c r="W138" s="74"/>
      <c r="X138" s="109"/>
      <c r="Y138" s="68">
        <v>123</v>
      </c>
      <c r="Z138" s="69">
        <v>343.4</v>
      </c>
      <c r="AA138" s="69">
        <v>26</v>
      </c>
      <c r="AB138" s="69">
        <v>317.40000000596046</v>
      </c>
      <c r="AC138" s="77">
        <v>2507</v>
      </c>
      <c r="AD138" s="68">
        <v>32</v>
      </c>
      <c r="AE138" s="69">
        <v>85.5</v>
      </c>
      <c r="AF138" s="69">
        <v>6</v>
      </c>
      <c r="AG138" s="69">
        <v>79.5</v>
      </c>
      <c r="AH138" s="77">
        <v>540</v>
      </c>
      <c r="AI138" s="68">
        <v>35</v>
      </c>
      <c r="AJ138" s="69">
        <v>44.6</v>
      </c>
      <c r="AK138" s="69">
        <v>0.5</v>
      </c>
      <c r="AL138" s="69">
        <v>44.100000023841858</v>
      </c>
      <c r="AM138" s="77">
        <v>253</v>
      </c>
      <c r="AN138" s="68">
        <v>146</v>
      </c>
      <c r="AO138" s="69">
        <v>410.5</v>
      </c>
      <c r="AP138" s="69">
        <v>41.21</v>
      </c>
      <c r="AQ138" s="69">
        <v>369.28999996185303</v>
      </c>
      <c r="AR138" s="74">
        <v>3527</v>
      </c>
      <c r="AS138" s="74"/>
      <c r="AT138" s="74"/>
      <c r="AU138" s="68">
        <v>8</v>
      </c>
      <c r="AV138" s="69">
        <v>33</v>
      </c>
      <c r="AW138" s="69">
        <v>1</v>
      </c>
      <c r="AX138" s="69">
        <v>32</v>
      </c>
      <c r="AY138" s="77">
        <v>494</v>
      </c>
      <c r="AZ138" s="68">
        <v>115</v>
      </c>
      <c r="BA138" s="69">
        <v>330.6</v>
      </c>
      <c r="BB138" s="69">
        <v>32.5</v>
      </c>
      <c r="BC138" s="69">
        <v>298.10000002384186</v>
      </c>
      <c r="BD138" s="77">
        <v>2351</v>
      </c>
      <c r="BE138" s="68">
        <v>115</v>
      </c>
      <c r="BF138" s="69">
        <v>408</v>
      </c>
      <c r="BG138" s="69">
        <v>31</v>
      </c>
      <c r="BH138" s="69">
        <v>377</v>
      </c>
      <c r="BI138" s="74">
        <v>3147</v>
      </c>
      <c r="BJ138" s="68">
        <v>302</v>
      </c>
      <c r="BK138" s="74">
        <v>1213.3000000119209</v>
      </c>
      <c r="BL138" s="74">
        <v>48</v>
      </c>
      <c r="BM138" s="74">
        <v>1165.3000000119209</v>
      </c>
      <c r="BN138" s="77">
        <v>11321</v>
      </c>
      <c r="BO138" s="74">
        <v>53</v>
      </c>
      <c r="BP138" s="69">
        <v>142</v>
      </c>
      <c r="BQ138" s="69">
        <v>17</v>
      </c>
      <c r="BR138" s="69">
        <v>125</v>
      </c>
      <c r="BS138" s="77">
        <v>1056</v>
      </c>
      <c r="BT138" s="68">
        <v>81</v>
      </c>
      <c r="BU138" s="77">
        <v>1658</v>
      </c>
      <c r="BV138" s="68">
        <v>25</v>
      </c>
      <c r="BW138" s="77">
        <v>596</v>
      </c>
      <c r="BX138" s="69">
        <v>363</v>
      </c>
      <c r="BY138" s="74">
        <v>13291</v>
      </c>
      <c r="BZ138" s="74"/>
      <c r="CA138" s="74"/>
      <c r="CB138" s="68">
        <v>15</v>
      </c>
      <c r="CC138" s="69">
        <v>45</v>
      </c>
      <c r="CD138" s="69">
        <v>7.5</v>
      </c>
      <c r="CE138" s="69">
        <v>37.5</v>
      </c>
      <c r="CF138" s="77">
        <v>536</v>
      </c>
      <c r="CG138" s="68">
        <v>295</v>
      </c>
      <c r="CH138" s="74">
        <v>17009</v>
      </c>
      <c r="CI138" s="74"/>
      <c r="CJ138" s="74"/>
      <c r="CK138" s="68">
        <v>183</v>
      </c>
      <c r="CL138" s="69">
        <v>473.5</v>
      </c>
      <c r="CM138" s="69">
        <v>13</v>
      </c>
      <c r="CN138" s="69">
        <v>460.5</v>
      </c>
      <c r="CO138" s="77">
        <v>4470</v>
      </c>
      <c r="CP138" s="68">
        <v>225</v>
      </c>
      <c r="CQ138" s="77">
        <v>17984</v>
      </c>
      <c r="CR138" s="68">
        <v>12</v>
      </c>
      <c r="CS138" s="69">
        <v>12.200000002980232</v>
      </c>
      <c r="CT138" s="69">
        <v>1</v>
      </c>
      <c r="CU138" s="69">
        <v>11.200000002980232</v>
      </c>
      <c r="CV138" s="77">
        <v>90</v>
      </c>
      <c r="CW138" s="68">
        <v>2</v>
      </c>
      <c r="CX138" s="69">
        <v>2</v>
      </c>
      <c r="CY138" s="69">
        <v>0</v>
      </c>
      <c r="CZ138" s="69">
        <v>2</v>
      </c>
      <c r="DA138" s="77">
        <v>20</v>
      </c>
      <c r="DB138" s="68">
        <v>0</v>
      </c>
      <c r="DC138" s="69">
        <v>0</v>
      </c>
      <c r="DD138" s="69">
        <v>0</v>
      </c>
      <c r="DE138" s="69">
        <v>0</v>
      </c>
      <c r="DF138" s="77">
        <v>0</v>
      </c>
      <c r="DG138" s="68">
        <v>178</v>
      </c>
      <c r="DH138" s="69">
        <v>237.75</v>
      </c>
      <c r="DI138" s="93">
        <v>4</v>
      </c>
      <c r="DJ138" s="69">
        <v>233.75</v>
      </c>
      <c r="DK138" s="77">
        <v>4873</v>
      </c>
    </row>
    <row r="139" spans="1:115" ht="15.75" customHeight="1" x14ac:dyDescent="0.2">
      <c r="B139" s="8" t="s">
        <v>141</v>
      </c>
      <c r="C139" s="89">
        <v>0</v>
      </c>
      <c r="D139" s="90">
        <v>0</v>
      </c>
      <c r="E139" s="90">
        <v>0</v>
      </c>
      <c r="F139" s="90">
        <v>0</v>
      </c>
      <c r="G139" s="90">
        <v>0</v>
      </c>
      <c r="H139" s="96">
        <v>0</v>
      </c>
      <c r="I139" s="100"/>
      <c r="J139" s="101"/>
      <c r="K139" s="90">
        <v>202</v>
      </c>
      <c r="L139" s="90">
        <v>366.1</v>
      </c>
      <c r="M139" s="90">
        <v>1.9</v>
      </c>
      <c r="N139" s="90">
        <v>364.20000002533197</v>
      </c>
      <c r="O139" s="96">
        <v>4077</v>
      </c>
      <c r="P139" s="96"/>
      <c r="Q139" s="91"/>
      <c r="R139" s="69">
        <v>73</v>
      </c>
      <c r="S139" s="69">
        <v>50.8</v>
      </c>
      <c r="T139" s="69">
        <v>0</v>
      </c>
      <c r="U139" s="69">
        <v>50.800000034272671</v>
      </c>
      <c r="V139" s="74">
        <v>826</v>
      </c>
      <c r="W139" s="74"/>
      <c r="X139" s="109"/>
      <c r="Y139" s="68">
        <v>56</v>
      </c>
      <c r="Z139" s="69">
        <v>75</v>
      </c>
      <c r="AA139" s="69">
        <v>0</v>
      </c>
      <c r="AB139" s="69">
        <v>75.000000014901161</v>
      </c>
      <c r="AC139" s="77">
        <v>723</v>
      </c>
      <c r="AD139" s="68">
        <v>23</v>
      </c>
      <c r="AE139" s="69">
        <v>40.200000000000003</v>
      </c>
      <c r="AF139" s="69">
        <v>0</v>
      </c>
      <c r="AG139" s="69">
        <v>40.200000002980232</v>
      </c>
      <c r="AH139" s="77">
        <v>497</v>
      </c>
      <c r="AI139" s="68">
        <v>7</v>
      </c>
      <c r="AJ139" s="69">
        <v>14.1</v>
      </c>
      <c r="AK139" s="69">
        <v>0</v>
      </c>
      <c r="AL139" s="69">
        <v>14.100000001490116</v>
      </c>
      <c r="AM139" s="77">
        <v>80</v>
      </c>
      <c r="AN139" s="68">
        <v>109</v>
      </c>
      <c r="AO139" s="69">
        <v>168</v>
      </c>
      <c r="AP139" s="69">
        <v>0</v>
      </c>
      <c r="AQ139" s="69">
        <v>168.00000002235174</v>
      </c>
      <c r="AR139" s="74">
        <v>2810</v>
      </c>
      <c r="AS139" s="74"/>
      <c r="AT139" s="74"/>
      <c r="AU139" s="68">
        <v>7</v>
      </c>
      <c r="AV139" s="69">
        <v>4.5999999999999996</v>
      </c>
      <c r="AW139" s="69">
        <v>0</v>
      </c>
      <c r="AX139" s="69">
        <v>4.6000000014901161</v>
      </c>
      <c r="AY139" s="77">
        <v>55</v>
      </c>
      <c r="AZ139" s="68">
        <v>32</v>
      </c>
      <c r="BA139" s="69">
        <v>37.5</v>
      </c>
      <c r="BB139" s="69">
        <v>1.1000000000000001</v>
      </c>
      <c r="BC139" s="69">
        <v>36.400000005960464</v>
      </c>
      <c r="BD139" s="77">
        <v>504</v>
      </c>
      <c r="BE139" s="68">
        <v>152</v>
      </c>
      <c r="BF139" s="69">
        <v>390.70000007003546</v>
      </c>
      <c r="BG139" s="69">
        <v>15.600000008940697</v>
      </c>
      <c r="BH139" s="69">
        <v>375.10000007599592</v>
      </c>
      <c r="BI139" s="74">
        <v>3451</v>
      </c>
      <c r="BJ139" s="68">
        <v>8</v>
      </c>
      <c r="BK139" s="74">
        <v>3.6000000014901161</v>
      </c>
      <c r="BL139" s="74">
        <v>1.2000000327825546</v>
      </c>
      <c r="BM139" s="74">
        <v>2.3999999836087227</v>
      </c>
      <c r="BN139" s="77">
        <v>27</v>
      </c>
      <c r="BO139" s="74">
        <v>43</v>
      </c>
      <c r="BP139" s="69">
        <v>41.300000011920929</v>
      </c>
      <c r="BQ139" s="69">
        <v>0.20000000298023224</v>
      </c>
      <c r="BR139" s="69">
        <v>41.100000023841858</v>
      </c>
      <c r="BS139" s="77">
        <v>821</v>
      </c>
      <c r="BT139" s="68">
        <v>6</v>
      </c>
      <c r="BU139" s="77">
        <v>82</v>
      </c>
      <c r="BV139" s="68">
        <v>15</v>
      </c>
      <c r="BW139" s="77">
        <v>300</v>
      </c>
      <c r="BX139" s="69">
        <v>241</v>
      </c>
      <c r="BY139" s="74">
        <v>3172</v>
      </c>
      <c r="BZ139" s="74"/>
      <c r="CA139" s="74"/>
      <c r="CB139" s="68">
        <v>7</v>
      </c>
      <c r="CC139" s="69">
        <v>4.5999999999999996</v>
      </c>
      <c r="CD139" s="69">
        <v>0.2</v>
      </c>
      <c r="CE139" s="69">
        <v>4.4000000134110451</v>
      </c>
      <c r="CF139" s="77">
        <v>68</v>
      </c>
      <c r="CG139" s="68">
        <v>108</v>
      </c>
      <c r="CH139" s="74">
        <v>3953</v>
      </c>
      <c r="CI139" s="74"/>
      <c r="CJ139" s="74"/>
      <c r="CK139" s="68">
        <v>154</v>
      </c>
      <c r="CL139" s="69">
        <v>220.9</v>
      </c>
      <c r="CM139" s="69">
        <v>1.6</v>
      </c>
      <c r="CN139" s="69">
        <v>219.30000007897615</v>
      </c>
      <c r="CO139" s="77">
        <v>3046</v>
      </c>
      <c r="CP139" s="68">
        <v>6</v>
      </c>
      <c r="CQ139" s="77">
        <v>59</v>
      </c>
      <c r="CR139" s="68">
        <v>116</v>
      </c>
      <c r="CS139" s="69">
        <v>117.20000001043081</v>
      </c>
      <c r="CT139" s="69">
        <v>0</v>
      </c>
      <c r="CU139" s="69">
        <v>117.20000001043081</v>
      </c>
      <c r="CV139" s="77">
        <v>1866</v>
      </c>
      <c r="CW139" s="68">
        <v>1</v>
      </c>
      <c r="CX139" s="69">
        <v>1</v>
      </c>
      <c r="CY139" s="69">
        <v>0</v>
      </c>
      <c r="CZ139" s="69">
        <v>1</v>
      </c>
      <c r="DA139" s="77">
        <v>6</v>
      </c>
      <c r="DB139" s="68">
        <v>4</v>
      </c>
      <c r="DC139" s="69">
        <v>3</v>
      </c>
      <c r="DD139" s="69">
        <v>0</v>
      </c>
      <c r="DE139" s="69">
        <v>3</v>
      </c>
      <c r="DF139" s="77">
        <v>32</v>
      </c>
      <c r="DG139" s="68">
        <v>30</v>
      </c>
      <c r="DH139" s="69">
        <v>21.8</v>
      </c>
      <c r="DI139" s="93">
        <v>0.39999997168779444</v>
      </c>
      <c r="DJ139" s="69">
        <v>21.400000028312206</v>
      </c>
      <c r="DK139" s="77">
        <v>593</v>
      </c>
    </row>
    <row r="140" spans="1:115" ht="15.75" customHeight="1" x14ac:dyDescent="0.2">
      <c r="B140" s="8" t="s">
        <v>142</v>
      </c>
      <c r="C140" s="89">
        <v>0</v>
      </c>
      <c r="D140" s="90">
        <v>0</v>
      </c>
      <c r="E140" s="90">
        <v>0</v>
      </c>
      <c r="F140" s="90">
        <v>0</v>
      </c>
      <c r="G140" s="90">
        <v>0</v>
      </c>
      <c r="H140" s="96">
        <v>0</v>
      </c>
      <c r="I140" s="100"/>
      <c r="J140" s="101"/>
      <c r="K140" s="90">
        <v>413</v>
      </c>
      <c r="L140" s="90">
        <v>1053.5</v>
      </c>
      <c r="M140" s="90">
        <v>35</v>
      </c>
      <c r="N140" s="90">
        <v>1018.5</v>
      </c>
      <c r="O140" s="96">
        <v>10080</v>
      </c>
      <c r="P140" s="96"/>
      <c r="Q140" s="91"/>
      <c r="R140" s="69">
        <v>60</v>
      </c>
      <c r="S140" s="69">
        <v>98.5</v>
      </c>
      <c r="T140" s="69">
        <v>2.2000000000000002</v>
      </c>
      <c r="U140" s="69">
        <v>96.300000011920929</v>
      </c>
      <c r="V140" s="74">
        <v>1417</v>
      </c>
      <c r="W140" s="74"/>
      <c r="X140" s="109"/>
      <c r="Y140" s="68">
        <v>311</v>
      </c>
      <c r="Z140" s="69">
        <v>592</v>
      </c>
      <c r="AA140" s="69">
        <v>12.5</v>
      </c>
      <c r="AB140" s="69">
        <v>579.5</v>
      </c>
      <c r="AC140" s="77">
        <v>5932</v>
      </c>
      <c r="AD140" s="68">
        <v>96</v>
      </c>
      <c r="AE140" s="69">
        <v>135.5</v>
      </c>
      <c r="AF140" s="69">
        <v>5</v>
      </c>
      <c r="AG140" s="69">
        <v>130.5</v>
      </c>
      <c r="AH140" s="77">
        <v>1224</v>
      </c>
      <c r="AI140" s="68">
        <v>10</v>
      </c>
      <c r="AJ140" s="69">
        <v>17</v>
      </c>
      <c r="AK140" s="69">
        <v>1</v>
      </c>
      <c r="AL140" s="69">
        <v>16</v>
      </c>
      <c r="AM140" s="77">
        <v>185</v>
      </c>
      <c r="AN140" s="68">
        <v>347</v>
      </c>
      <c r="AO140" s="69">
        <v>755.5</v>
      </c>
      <c r="AP140" s="69">
        <v>13.5</v>
      </c>
      <c r="AQ140" s="69">
        <v>742</v>
      </c>
      <c r="AR140" s="74">
        <v>12686</v>
      </c>
      <c r="AS140" s="74"/>
      <c r="AT140" s="74"/>
      <c r="AU140" s="68">
        <v>14</v>
      </c>
      <c r="AV140" s="69">
        <v>16.5</v>
      </c>
      <c r="AW140" s="69">
        <v>3</v>
      </c>
      <c r="AX140" s="69">
        <v>13.5</v>
      </c>
      <c r="AY140" s="77">
        <v>103</v>
      </c>
      <c r="AZ140" s="68">
        <v>264</v>
      </c>
      <c r="BA140" s="69">
        <v>519</v>
      </c>
      <c r="BB140" s="69">
        <v>20</v>
      </c>
      <c r="BC140" s="69">
        <v>499</v>
      </c>
      <c r="BD140" s="77">
        <v>5602</v>
      </c>
      <c r="BE140" s="68">
        <v>194</v>
      </c>
      <c r="BF140" s="69">
        <v>403</v>
      </c>
      <c r="BG140" s="69">
        <v>0.5</v>
      </c>
      <c r="BH140" s="69">
        <v>402.5</v>
      </c>
      <c r="BI140" s="74">
        <v>6013</v>
      </c>
      <c r="BJ140" s="68">
        <v>7</v>
      </c>
      <c r="BK140" s="74">
        <v>21.5</v>
      </c>
      <c r="BL140" s="74">
        <v>3</v>
      </c>
      <c r="BM140" s="74">
        <v>18.5</v>
      </c>
      <c r="BN140" s="77">
        <v>143</v>
      </c>
      <c r="BO140" s="74">
        <v>148</v>
      </c>
      <c r="BP140" s="69">
        <v>397</v>
      </c>
      <c r="BQ140" s="69">
        <v>11.5</v>
      </c>
      <c r="BR140" s="69">
        <v>385.5</v>
      </c>
      <c r="BS140" s="77">
        <v>4116</v>
      </c>
      <c r="BT140" s="68">
        <v>2</v>
      </c>
      <c r="BU140" s="77">
        <v>101</v>
      </c>
      <c r="BV140" s="68">
        <v>27</v>
      </c>
      <c r="BW140" s="77">
        <v>1843</v>
      </c>
      <c r="BX140" s="69">
        <v>457</v>
      </c>
      <c r="BY140" s="74">
        <v>11369</v>
      </c>
      <c r="BZ140" s="74"/>
      <c r="CA140" s="74"/>
      <c r="CB140" s="68">
        <v>10</v>
      </c>
      <c r="CC140" s="69">
        <v>10</v>
      </c>
      <c r="CD140" s="69">
        <v>2</v>
      </c>
      <c r="CE140" s="69">
        <v>8</v>
      </c>
      <c r="CF140" s="77">
        <v>65</v>
      </c>
      <c r="CG140" s="68">
        <v>188</v>
      </c>
      <c r="CH140" s="74">
        <v>7972</v>
      </c>
      <c r="CI140" s="74"/>
      <c r="CJ140" s="74"/>
      <c r="CK140" s="68">
        <v>280</v>
      </c>
      <c r="CL140" s="69">
        <v>519</v>
      </c>
      <c r="CM140" s="69">
        <v>8</v>
      </c>
      <c r="CN140" s="69">
        <v>511</v>
      </c>
      <c r="CO140" s="77">
        <v>7004</v>
      </c>
      <c r="CP140" s="68">
        <v>44</v>
      </c>
      <c r="CQ140" s="77">
        <v>2231</v>
      </c>
      <c r="CR140" s="68">
        <v>279</v>
      </c>
      <c r="CS140" s="69">
        <v>456</v>
      </c>
      <c r="CT140" s="69">
        <v>12.5</v>
      </c>
      <c r="CU140" s="69">
        <v>443.5</v>
      </c>
      <c r="CV140" s="77">
        <v>5938</v>
      </c>
      <c r="CW140" s="68">
        <v>0</v>
      </c>
      <c r="CX140" s="69">
        <v>0</v>
      </c>
      <c r="CY140" s="69">
        <v>0</v>
      </c>
      <c r="CZ140" s="69">
        <v>0</v>
      </c>
      <c r="DA140" s="77">
        <v>0</v>
      </c>
      <c r="DB140" s="68">
        <v>1</v>
      </c>
      <c r="DC140" s="69">
        <v>2</v>
      </c>
      <c r="DD140" s="69">
        <v>0</v>
      </c>
      <c r="DE140" s="69">
        <v>2</v>
      </c>
      <c r="DF140" s="77">
        <v>60</v>
      </c>
      <c r="DG140" s="68">
        <v>76</v>
      </c>
      <c r="DH140" s="69">
        <v>127.5</v>
      </c>
      <c r="DI140" s="93">
        <v>4</v>
      </c>
      <c r="DJ140" s="69">
        <v>123.5</v>
      </c>
      <c r="DK140" s="77">
        <v>3714</v>
      </c>
    </row>
    <row r="141" spans="1:115" ht="15.75" customHeight="1" x14ac:dyDescent="0.2">
      <c r="B141" s="8" t="s">
        <v>143</v>
      </c>
      <c r="C141" s="89">
        <v>0</v>
      </c>
      <c r="D141" s="90">
        <v>0</v>
      </c>
      <c r="E141" s="90">
        <v>0</v>
      </c>
      <c r="F141" s="90">
        <v>0</v>
      </c>
      <c r="G141" s="90">
        <v>0</v>
      </c>
      <c r="H141" s="96">
        <v>0</v>
      </c>
      <c r="I141" s="100"/>
      <c r="J141" s="101"/>
      <c r="K141" s="90">
        <v>218</v>
      </c>
      <c r="L141" s="90">
        <v>1765</v>
      </c>
      <c r="M141" s="90">
        <v>158.5</v>
      </c>
      <c r="N141" s="90">
        <v>1606.5</v>
      </c>
      <c r="O141" s="96">
        <v>15184</v>
      </c>
      <c r="P141" s="96"/>
      <c r="Q141" s="91"/>
      <c r="R141" s="69">
        <v>38</v>
      </c>
      <c r="S141" s="69">
        <v>80.5</v>
      </c>
      <c r="T141" s="69">
        <v>0</v>
      </c>
      <c r="U141" s="69">
        <v>80.5</v>
      </c>
      <c r="V141" s="74">
        <v>892</v>
      </c>
      <c r="W141" s="74"/>
      <c r="X141" s="109"/>
      <c r="Y141" s="68">
        <v>155</v>
      </c>
      <c r="Z141" s="69">
        <v>703</v>
      </c>
      <c r="AA141" s="69">
        <v>24</v>
      </c>
      <c r="AB141" s="69">
        <v>679</v>
      </c>
      <c r="AC141" s="77">
        <v>6954</v>
      </c>
      <c r="AD141" s="68">
        <v>76</v>
      </c>
      <c r="AE141" s="69">
        <v>198.5</v>
      </c>
      <c r="AF141" s="69">
        <v>2.5</v>
      </c>
      <c r="AG141" s="69">
        <v>196</v>
      </c>
      <c r="AH141" s="77">
        <v>1948</v>
      </c>
      <c r="AI141" s="68">
        <v>21</v>
      </c>
      <c r="AJ141" s="69">
        <v>21</v>
      </c>
      <c r="AK141" s="69">
        <v>0</v>
      </c>
      <c r="AL141" s="69">
        <v>21</v>
      </c>
      <c r="AM141" s="77">
        <v>178</v>
      </c>
      <c r="AN141" s="68">
        <v>217</v>
      </c>
      <c r="AO141" s="69">
        <v>1037.5</v>
      </c>
      <c r="AP141" s="69">
        <v>19</v>
      </c>
      <c r="AQ141" s="69">
        <v>1018.5</v>
      </c>
      <c r="AR141" s="74">
        <v>14161</v>
      </c>
      <c r="AS141" s="74"/>
      <c r="AT141" s="74"/>
      <c r="AU141" s="68">
        <v>20</v>
      </c>
      <c r="AV141" s="69">
        <v>58.5</v>
      </c>
      <c r="AW141" s="69">
        <v>0</v>
      </c>
      <c r="AX141" s="69">
        <v>58.5</v>
      </c>
      <c r="AY141" s="77">
        <v>481</v>
      </c>
      <c r="AZ141" s="68">
        <v>164</v>
      </c>
      <c r="BA141" s="69">
        <v>842</v>
      </c>
      <c r="BB141" s="69">
        <v>35</v>
      </c>
      <c r="BC141" s="69">
        <v>807</v>
      </c>
      <c r="BD141" s="77">
        <v>9473</v>
      </c>
      <c r="BE141" s="68">
        <v>122</v>
      </c>
      <c r="BF141" s="69">
        <v>799.5</v>
      </c>
      <c r="BG141" s="69">
        <v>51</v>
      </c>
      <c r="BH141" s="69">
        <v>748.5</v>
      </c>
      <c r="BI141" s="74">
        <v>9621</v>
      </c>
      <c r="BJ141" s="68">
        <v>30</v>
      </c>
      <c r="BK141" s="74">
        <v>54.5</v>
      </c>
      <c r="BL141" s="74">
        <v>3</v>
      </c>
      <c r="BM141" s="74">
        <v>51.5</v>
      </c>
      <c r="BN141" s="77">
        <v>576</v>
      </c>
      <c r="BO141" s="74">
        <v>20</v>
      </c>
      <c r="BP141" s="69">
        <v>51.5</v>
      </c>
      <c r="BQ141" s="69">
        <v>0</v>
      </c>
      <c r="BR141" s="69">
        <v>51.5</v>
      </c>
      <c r="BS141" s="77">
        <v>807</v>
      </c>
      <c r="BT141" s="68">
        <v>1</v>
      </c>
      <c r="BU141" s="77">
        <v>50</v>
      </c>
      <c r="BV141" s="68">
        <v>22</v>
      </c>
      <c r="BW141" s="77">
        <v>1062</v>
      </c>
      <c r="BX141" s="69">
        <v>276</v>
      </c>
      <c r="BY141" s="74">
        <v>15745</v>
      </c>
      <c r="BZ141" s="74"/>
      <c r="CA141" s="74"/>
      <c r="CB141" s="68">
        <v>36</v>
      </c>
      <c r="CC141" s="69">
        <v>197</v>
      </c>
      <c r="CD141" s="69">
        <v>1</v>
      </c>
      <c r="CE141" s="69">
        <v>196</v>
      </c>
      <c r="CF141" s="77">
        <v>1443</v>
      </c>
      <c r="CG141" s="68">
        <v>138</v>
      </c>
      <c r="CH141" s="74">
        <v>11752</v>
      </c>
      <c r="CI141" s="74"/>
      <c r="CJ141" s="74"/>
      <c r="CK141" s="68">
        <v>136</v>
      </c>
      <c r="CL141" s="69">
        <v>405.5</v>
      </c>
      <c r="CM141" s="69">
        <v>6</v>
      </c>
      <c r="CN141" s="69">
        <v>399.5</v>
      </c>
      <c r="CO141" s="77">
        <v>5273</v>
      </c>
      <c r="CP141" s="68">
        <v>115</v>
      </c>
      <c r="CQ141" s="77">
        <v>16205</v>
      </c>
      <c r="CR141" s="68">
        <v>72</v>
      </c>
      <c r="CS141" s="69">
        <v>141.5</v>
      </c>
      <c r="CT141" s="69">
        <v>0.5</v>
      </c>
      <c r="CU141" s="69">
        <v>141</v>
      </c>
      <c r="CV141" s="77">
        <v>2285</v>
      </c>
      <c r="CW141" s="68">
        <v>2</v>
      </c>
      <c r="CX141" s="69">
        <v>6</v>
      </c>
      <c r="CY141" s="69">
        <v>0</v>
      </c>
      <c r="CZ141" s="69">
        <v>6</v>
      </c>
      <c r="DA141" s="77">
        <v>45</v>
      </c>
      <c r="DB141" s="68">
        <v>0</v>
      </c>
      <c r="DC141" s="69">
        <v>0</v>
      </c>
      <c r="DD141" s="69">
        <v>0</v>
      </c>
      <c r="DE141" s="69">
        <v>0</v>
      </c>
      <c r="DF141" s="77">
        <v>0</v>
      </c>
      <c r="DG141" s="68">
        <v>92</v>
      </c>
      <c r="DH141" s="69">
        <v>244</v>
      </c>
      <c r="DI141" s="93">
        <v>10</v>
      </c>
      <c r="DJ141" s="69">
        <v>234</v>
      </c>
      <c r="DK141" s="77">
        <v>7831</v>
      </c>
    </row>
    <row r="142" spans="1:115" ht="15.75" customHeight="1" x14ac:dyDescent="0.2">
      <c r="B142" s="8" t="s">
        <v>144</v>
      </c>
      <c r="C142" s="89">
        <v>0</v>
      </c>
      <c r="D142" s="90">
        <v>0</v>
      </c>
      <c r="E142" s="90">
        <v>0</v>
      </c>
      <c r="F142" s="90">
        <v>0</v>
      </c>
      <c r="G142" s="90">
        <v>0</v>
      </c>
      <c r="H142" s="96">
        <v>0</v>
      </c>
      <c r="I142" s="100"/>
      <c r="J142" s="101"/>
      <c r="K142" s="90">
        <v>346</v>
      </c>
      <c r="L142" s="90">
        <v>600.70000000000005</v>
      </c>
      <c r="M142" s="90">
        <v>60</v>
      </c>
      <c r="N142" s="90">
        <v>540.70000007003546</v>
      </c>
      <c r="O142" s="96">
        <v>5593</v>
      </c>
      <c r="P142" s="96"/>
      <c r="Q142" s="91"/>
      <c r="R142" s="69">
        <v>125</v>
      </c>
      <c r="S142" s="69">
        <v>116.7</v>
      </c>
      <c r="T142" s="69">
        <v>0.5</v>
      </c>
      <c r="U142" s="69">
        <v>115.20000002533197</v>
      </c>
      <c r="V142" s="74">
        <v>1089</v>
      </c>
      <c r="W142" s="74"/>
      <c r="X142" s="109"/>
      <c r="Y142" s="68">
        <v>236</v>
      </c>
      <c r="Z142" s="69">
        <v>302</v>
      </c>
      <c r="AA142" s="69">
        <v>2</v>
      </c>
      <c r="AB142" s="69">
        <v>300</v>
      </c>
      <c r="AC142" s="77">
        <v>3526</v>
      </c>
      <c r="AD142" s="68">
        <v>73</v>
      </c>
      <c r="AE142" s="69">
        <v>83.5</v>
      </c>
      <c r="AF142" s="69">
        <v>0.02</v>
      </c>
      <c r="AG142" s="69">
        <v>83.480000004172325</v>
      </c>
      <c r="AH142" s="77">
        <v>672</v>
      </c>
      <c r="AI142" s="68">
        <v>42</v>
      </c>
      <c r="AJ142" s="69">
        <v>44</v>
      </c>
      <c r="AK142" s="69">
        <v>0</v>
      </c>
      <c r="AL142" s="69">
        <v>44</v>
      </c>
      <c r="AM142" s="77">
        <v>259</v>
      </c>
      <c r="AN142" s="68">
        <v>274</v>
      </c>
      <c r="AO142" s="69">
        <v>348.78</v>
      </c>
      <c r="AP142" s="69">
        <v>6.5</v>
      </c>
      <c r="AQ142" s="69">
        <v>342.2800000179559</v>
      </c>
      <c r="AR142" s="74">
        <v>5459</v>
      </c>
      <c r="AS142" s="74"/>
      <c r="AT142" s="74"/>
      <c r="AU142" s="68">
        <v>31</v>
      </c>
      <c r="AV142" s="69">
        <v>32.4</v>
      </c>
      <c r="AW142" s="69">
        <v>1</v>
      </c>
      <c r="AX142" s="69">
        <v>31.400000005960464</v>
      </c>
      <c r="AY142" s="77">
        <v>278</v>
      </c>
      <c r="AZ142" s="68">
        <v>200</v>
      </c>
      <c r="BA142" s="69">
        <v>253.7</v>
      </c>
      <c r="BB142" s="69">
        <v>5</v>
      </c>
      <c r="BC142" s="69">
        <v>248.70000000298023</v>
      </c>
      <c r="BD142" s="77">
        <v>2745</v>
      </c>
      <c r="BE142" s="68">
        <v>203</v>
      </c>
      <c r="BF142" s="69">
        <v>233.99000002816319</v>
      </c>
      <c r="BG142" s="69">
        <v>4.5</v>
      </c>
      <c r="BH142" s="69">
        <v>229.49000002816319</v>
      </c>
      <c r="BI142" s="74">
        <v>2028</v>
      </c>
      <c r="BJ142" s="68">
        <v>13</v>
      </c>
      <c r="BK142" s="74">
        <v>11.400000005960464</v>
      </c>
      <c r="BL142" s="74">
        <v>0</v>
      </c>
      <c r="BM142" s="74">
        <v>11.400000005960464</v>
      </c>
      <c r="BN142" s="77">
        <v>106</v>
      </c>
      <c r="BO142" s="74">
        <v>26</v>
      </c>
      <c r="BP142" s="69">
        <v>37.700000002980232</v>
      </c>
      <c r="BQ142" s="69">
        <v>0</v>
      </c>
      <c r="BR142" s="69">
        <v>37.700000002980232</v>
      </c>
      <c r="BS142" s="77">
        <v>521</v>
      </c>
      <c r="BT142" s="68">
        <v>9</v>
      </c>
      <c r="BU142" s="77">
        <v>67</v>
      </c>
      <c r="BV142" s="68">
        <v>51</v>
      </c>
      <c r="BW142" s="77">
        <v>1164</v>
      </c>
      <c r="BX142" s="69">
        <v>287</v>
      </c>
      <c r="BY142" s="74">
        <v>4714</v>
      </c>
      <c r="BZ142" s="74"/>
      <c r="CA142" s="74"/>
      <c r="CB142" s="68">
        <v>30</v>
      </c>
      <c r="CC142" s="69">
        <v>30</v>
      </c>
      <c r="CD142" s="69">
        <v>0</v>
      </c>
      <c r="CE142" s="69">
        <v>30</v>
      </c>
      <c r="CF142" s="77">
        <v>250</v>
      </c>
      <c r="CG142" s="68">
        <v>106</v>
      </c>
      <c r="CH142" s="74">
        <v>2556</v>
      </c>
      <c r="CI142" s="74"/>
      <c r="CJ142" s="74"/>
      <c r="CK142" s="68">
        <v>191</v>
      </c>
      <c r="CL142" s="69">
        <v>216.9</v>
      </c>
      <c r="CM142" s="69">
        <v>1.5</v>
      </c>
      <c r="CN142" s="69">
        <v>215.3999999910593</v>
      </c>
      <c r="CO142" s="77">
        <v>2659</v>
      </c>
      <c r="CP142" s="68">
        <v>24</v>
      </c>
      <c r="CQ142" s="77">
        <v>375</v>
      </c>
      <c r="CR142" s="68">
        <v>185</v>
      </c>
      <c r="CS142" s="69">
        <v>216.30000004172325</v>
      </c>
      <c r="CT142" s="69">
        <v>1</v>
      </c>
      <c r="CU142" s="69">
        <v>215.30000004172325</v>
      </c>
      <c r="CV142" s="77">
        <v>2326</v>
      </c>
      <c r="CW142" s="68">
        <v>1</v>
      </c>
      <c r="CX142" s="69">
        <v>1</v>
      </c>
      <c r="CY142" s="69">
        <v>0</v>
      </c>
      <c r="CZ142" s="69">
        <v>1</v>
      </c>
      <c r="DA142" s="77">
        <v>5</v>
      </c>
      <c r="DB142" s="68">
        <v>0</v>
      </c>
      <c r="DC142" s="69">
        <v>0</v>
      </c>
      <c r="DD142" s="69">
        <v>0</v>
      </c>
      <c r="DE142" s="69">
        <v>0</v>
      </c>
      <c r="DF142" s="77">
        <v>0</v>
      </c>
      <c r="DG142" s="68">
        <v>40</v>
      </c>
      <c r="DH142" s="69">
        <v>43.9</v>
      </c>
      <c r="DI142" s="93">
        <v>-1.3411046495548362E-8</v>
      </c>
      <c r="DJ142" s="69">
        <v>43.900000013411045</v>
      </c>
      <c r="DK142" s="77">
        <v>533</v>
      </c>
    </row>
    <row r="143" spans="1:115" ht="15.75" customHeight="1" x14ac:dyDescent="0.2">
      <c r="B143" s="8" t="s">
        <v>145</v>
      </c>
      <c r="C143" s="89">
        <v>0</v>
      </c>
      <c r="D143" s="90">
        <v>0</v>
      </c>
      <c r="E143" s="90">
        <v>0</v>
      </c>
      <c r="F143" s="90">
        <v>0</v>
      </c>
      <c r="G143" s="90">
        <v>0</v>
      </c>
      <c r="H143" s="96">
        <v>0</v>
      </c>
      <c r="I143" s="100"/>
      <c r="J143" s="101"/>
      <c r="K143" s="90">
        <v>575</v>
      </c>
      <c r="L143" s="90">
        <v>993</v>
      </c>
      <c r="M143" s="90">
        <v>2</v>
      </c>
      <c r="N143" s="90">
        <v>991</v>
      </c>
      <c r="O143" s="96">
        <v>9505</v>
      </c>
      <c r="P143" s="96"/>
      <c r="Q143" s="91"/>
      <c r="R143" s="69">
        <v>53</v>
      </c>
      <c r="S143" s="69">
        <v>74</v>
      </c>
      <c r="T143" s="69">
        <v>0</v>
      </c>
      <c r="U143" s="69">
        <v>74</v>
      </c>
      <c r="V143" s="74">
        <v>676</v>
      </c>
      <c r="W143" s="74"/>
      <c r="X143" s="109"/>
      <c r="Y143" s="68">
        <v>296</v>
      </c>
      <c r="Z143" s="69">
        <v>387.5</v>
      </c>
      <c r="AA143" s="69">
        <v>0</v>
      </c>
      <c r="AB143" s="69">
        <v>387.5</v>
      </c>
      <c r="AC143" s="77">
        <v>3222</v>
      </c>
      <c r="AD143" s="68">
        <v>56</v>
      </c>
      <c r="AE143" s="69">
        <v>72</v>
      </c>
      <c r="AF143" s="69">
        <v>0</v>
      </c>
      <c r="AG143" s="69">
        <v>72</v>
      </c>
      <c r="AH143" s="77">
        <v>476</v>
      </c>
      <c r="AI143" s="68">
        <v>11</v>
      </c>
      <c r="AJ143" s="69">
        <v>12</v>
      </c>
      <c r="AK143" s="69">
        <v>0</v>
      </c>
      <c r="AL143" s="69">
        <v>12</v>
      </c>
      <c r="AM143" s="77">
        <v>95</v>
      </c>
      <c r="AN143" s="68">
        <v>293</v>
      </c>
      <c r="AO143" s="69">
        <v>434</v>
      </c>
      <c r="AP143" s="69">
        <v>2</v>
      </c>
      <c r="AQ143" s="69">
        <v>432</v>
      </c>
      <c r="AR143" s="74">
        <v>3916</v>
      </c>
      <c r="AS143" s="74"/>
      <c r="AT143" s="74"/>
      <c r="AU143" s="68">
        <v>14</v>
      </c>
      <c r="AV143" s="69">
        <v>14.5</v>
      </c>
      <c r="AW143" s="69">
        <v>0</v>
      </c>
      <c r="AX143" s="69">
        <v>14.5</v>
      </c>
      <c r="AY143" s="77">
        <v>89</v>
      </c>
      <c r="AZ143" s="68">
        <v>268</v>
      </c>
      <c r="BA143" s="69">
        <v>370</v>
      </c>
      <c r="BB143" s="69">
        <v>0</v>
      </c>
      <c r="BC143" s="69">
        <v>370</v>
      </c>
      <c r="BD143" s="77">
        <v>2966</v>
      </c>
      <c r="BE143" s="68">
        <v>112</v>
      </c>
      <c r="BF143" s="69">
        <v>130.5</v>
      </c>
      <c r="BG143" s="69">
        <v>1</v>
      </c>
      <c r="BH143" s="69">
        <v>129.5</v>
      </c>
      <c r="BI143" s="74">
        <v>1271</v>
      </c>
      <c r="BJ143" s="68">
        <v>361</v>
      </c>
      <c r="BK143" s="74">
        <v>428</v>
      </c>
      <c r="BL143" s="74">
        <v>0</v>
      </c>
      <c r="BM143" s="74">
        <v>428</v>
      </c>
      <c r="BN143" s="77">
        <v>5341</v>
      </c>
      <c r="BO143" s="74">
        <v>136</v>
      </c>
      <c r="BP143" s="69">
        <v>187.5</v>
      </c>
      <c r="BQ143" s="69">
        <v>0</v>
      </c>
      <c r="BR143" s="69">
        <v>187.5</v>
      </c>
      <c r="BS143" s="77">
        <v>1264</v>
      </c>
      <c r="BT143" s="68">
        <v>176</v>
      </c>
      <c r="BU143" s="77">
        <v>4200</v>
      </c>
      <c r="BV143" s="68">
        <v>187</v>
      </c>
      <c r="BW143" s="77">
        <v>4991</v>
      </c>
      <c r="BX143" s="69">
        <v>573</v>
      </c>
      <c r="BY143" s="74">
        <v>26063</v>
      </c>
      <c r="BZ143" s="74"/>
      <c r="CA143" s="74"/>
      <c r="CB143" s="68">
        <v>78</v>
      </c>
      <c r="CC143" s="69">
        <v>94</v>
      </c>
      <c r="CD143" s="69">
        <v>2</v>
      </c>
      <c r="CE143" s="69">
        <v>92</v>
      </c>
      <c r="CF143" s="77">
        <v>532</v>
      </c>
      <c r="CG143" s="68">
        <v>515</v>
      </c>
      <c r="CH143" s="74">
        <v>23635</v>
      </c>
      <c r="CI143" s="74"/>
      <c r="CJ143" s="74"/>
      <c r="CK143" s="68">
        <v>524</v>
      </c>
      <c r="CL143" s="69">
        <v>859</v>
      </c>
      <c r="CM143" s="69">
        <v>1</v>
      </c>
      <c r="CN143" s="69">
        <v>858</v>
      </c>
      <c r="CO143" s="77">
        <v>10673</v>
      </c>
      <c r="CP143" s="68">
        <v>447</v>
      </c>
      <c r="CQ143" s="77">
        <v>37220</v>
      </c>
      <c r="CR143" s="68">
        <v>123</v>
      </c>
      <c r="CS143" s="69">
        <v>135.5</v>
      </c>
      <c r="CT143" s="69">
        <v>0</v>
      </c>
      <c r="CU143" s="69">
        <v>135.5</v>
      </c>
      <c r="CV143" s="77">
        <v>1230</v>
      </c>
      <c r="CW143" s="68">
        <v>2</v>
      </c>
      <c r="CX143" s="69">
        <v>2</v>
      </c>
      <c r="CY143" s="69">
        <v>0</v>
      </c>
      <c r="CZ143" s="69">
        <v>2</v>
      </c>
      <c r="DA143" s="77">
        <v>16</v>
      </c>
      <c r="DB143" s="68">
        <v>1</v>
      </c>
      <c r="DC143" s="69">
        <v>1</v>
      </c>
      <c r="DD143" s="69">
        <v>0</v>
      </c>
      <c r="DE143" s="69">
        <v>1</v>
      </c>
      <c r="DF143" s="77">
        <v>18</v>
      </c>
      <c r="DG143" s="68">
        <v>549</v>
      </c>
      <c r="DH143" s="69">
        <v>787</v>
      </c>
      <c r="DI143" s="93">
        <v>0</v>
      </c>
      <c r="DJ143" s="69">
        <v>787</v>
      </c>
      <c r="DK143" s="77">
        <v>12372</v>
      </c>
    </row>
    <row r="144" spans="1:115" ht="15.75" customHeight="1" x14ac:dyDescent="0.2">
      <c r="B144" s="8" t="s">
        <v>146</v>
      </c>
      <c r="C144" s="89">
        <v>0</v>
      </c>
      <c r="D144" s="90">
        <v>0</v>
      </c>
      <c r="E144" s="90">
        <v>0</v>
      </c>
      <c r="F144" s="90">
        <v>0</v>
      </c>
      <c r="G144" s="90">
        <v>0</v>
      </c>
      <c r="H144" s="96">
        <v>0</v>
      </c>
      <c r="I144" s="100"/>
      <c r="J144" s="101"/>
      <c r="K144" s="90">
        <v>383</v>
      </c>
      <c r="L144" s="90">
        <v>1458</v>
      </c>
      <c r="M144" s="90">
        <v>79</v>
      </c>
      <c r="N144" s="90">
        <v>1379.0000000596046</v>
      </c>
      <c r="O144" s="96">
        <v>15706</v>
      </c>
      <c r="P144" s="96"/>
      <c r="Q144" s="91"/>
      <c r="R144" s="69">
        <v>76</v>
      </c>
      <c r="S144" s="69">
        <v>49.7</v>
      </c>
      <c r="T144" s="69">
        <v>0</v>
      </c>
      <c r="U144" s="69">
        <v>49.700000002980232</v>
      </c>
      <c r="V144" s="74">
        <v>765</v>
      </c>
      <c r="W144" s="74"/>
      <c r="X144" s="109"/>
      <c r="Y144" s="68">
        <v>249</v>
      </c>
      <c r="Z144" s="69">
        <v>370.6</v>
      </c>
      <c r="AA144" s="69">
        <v>5.0999999999999996</v>
      </c>
      <c r="AB144" s="69">
        <v>365.50000011920929</v>
      </c>
      <c r="AC144" s="77">
        <v>4276</v>
      </c>
      <c r="AD144" s="68">
        <v>58</v>
      </c>
      <c r="AE144" s="69">
        <v>52.3</v>
      </c>
      <c r="AF144" s="69">
        <v>0.5</v>
      </c>
      <c r="AG144" s="69">
        <v>51.80000002682209</v>
      </c>
      <c r="AH144" s="77">
        <v>690</v>
      </c>
      <c r="AI144" s="68">
        <v>15</v>
      </c>
      <c r="AJ144" s="69">
        <v>20</v>
      </c>
      <c r="AK144" s="69">
        <v>0</v>
      </c>
      <c r="AL144" s="69">
        <v>20</v>
      </c>
      <c r="AM144" s="77">
        <v>193</v>
      </c>
      <c r="AN144" s="68">
        <v>324</v>
      </c>
      <c r="AO144" s="69">
        <v>512</v>
      </c>
      <c r="AP144" s="69">
        <v>4.5999999999999996</v>
      </c>
      <c r="AQ144" s="69">
        <v>507.40000003576279</v>
      </c>
      <c r="AR144" s="74">
        <v>8372</v>
      </c>
      <c r="AS144" s="74"/>
      <c r="AT144" s="74"/>
      <c r="AU144" s="68">
        <v>17</v>
      </c>
      <c r="AV144" s="69">
        <v>17.5</v>
      </c>
      <c r="AW144" s="69">
        <v>0</v>
      </c>
      <c r="AX144" s="69">
        <v>17.500000014901161</v>
      </c>
      <c r="AY144" s="77">
        <v>459</v>
      </c>
      <c r="AZ144" s="68">
        <v>249</v>
      </c>
      <c r="BA144" s="69">
        <v>371.8</v>
      </c>
      <c r="BB144" s="69">
        <v>5.5</v>
      </c>
      <c r="BC144" s="69">
        <v>366.30000001192093</v>
      </c>
      <c r="BD144" s="77">
        <v>5212</v>
      </c>
      <c r="BE144" s="68">
        <v>240</v>
      </c>
      <c r="BF144" s="69">
        <v>479.5</v>
      </c>
      <c r="BG144" s="69">
        <v>10.300000011920929</v>
      </c>
      <c r="BH144" s="69">
        <v>469.20000004768372</v>
      </c>
      <c r="BI144" s="74">
        <v>5392</v>
      </c>
      <c r="BJ144" s="68">
        <v>6</v>
      </c>
      <c r="BK144" s="74">
        <v>8.7000000029802322</v>
      </c>
      <c r="BL144" s="74">
        <v>0</v>
      </c>
      <c r="BM144" s="74">
        <v>8.7000000029802322</v>
      </c>
      <c r="BN144" s="77">
        <v>113</v>
      </c>
      <c r="BO144" s="74">
        <v>60</v>
      </c>
      <c r="BP144" s="69">
        <v>178.60000003874302</v>
      </c>
      <c r="BQ144" s="69">
        <v>0</v>
      </c>
      <c r="BR144" s="69">
        <v>178.60000003874302</v>
      </c>
      <c r="BS144" s="77">
        <v>1801</v>
      </c>
      <c r="BT144" s="68">
        <v>3</v>
      </c>
      <c r="BU144" s="77">
        <v>26</v>
      </c>
      <c r="BV144" s="68">
        <v>18</v>
      </c>
      <c r="BW144" s="77">
        <v>721</v>
      </c>
      <c r="BX144" s="69">
        <v>380</v>
      </c>
      <c r="BY144" s="74">
        <v>6399</v>
      </c>
      <c r="BZ144" s="74"/>
      <c r="CA144" s="74"/>
      <c r="CB144" s="68">
        <v>32</v>
      </c>
      <c r="CC144" s="69">
        <v>18.7</v>
      </c>
      <c r="CD144" s="69">
        <v>0</v>
      </c>
      <c r="CE144" s="69">
        <v>18.700000032782555</v>
      </c>
      <c r="CF144" s="77">
        <v>163</v>
      </c>
      <c r="CG144" s="68">
        <v>113</v>
      </c>
      <c r="CH144" s="74">
        <v>5296</v>
      </c>
      <c r="CI144" s="74"/>
      <c r="CJ144" s="74"/>
      <c r="CK144" s="68">
        <v>136</v>
      </c>
      <c r="CL144" s="69">
        <v>212.7</v>
      </c>
      <c r="CM144" s="69">
        <v>2</v>
      </c>
      <c r="CN144" s="69">
        <v>210.70000000298023</v>
      </c>
      <c r="CO144" s="77">
        <v>3396</v>
      </c>
      <c r="CP144" s="68">
        <v>15</v>
      </c>
      <c r="CQ144" s="77">
        <v>356</v>
      </c>
      <c r="CR144" s="68">
        <v>200</v>
      </c>
      <c r="CS144" s="69">
        <v>313.5</v>
      </c>
      <c r="CT144" s="69">
        <v>3.8000000268220901</v>
      </c>
      <c r="CU144" s="69">
        <v>309.70000010728836</v>
      </c>
      <c r="CV144" s="77">
        <v>4596</v>
      </c>
      <c r="CW144" s="68">
        <v>1</v>
      </c>
      <c r="CX144" s="69">
        <v>0.5</v>
      </c>
      <c r="CY144" s="69">
        <v>0</v>
      </c>
      <c r="CZ144" s="69">
        <v>0.5</v>
      </c>
      <c r="DA144" s="77">
        <v>10</v>
      </c>
      <c r="DB144" s="68">
        <v>0</v>
      </c>
      <c r="DC144" s="69">
        <v>0</v>
      </c>
      <c r="DD144" s="69">
        <v>0</v>
      </c>
      <c r="DE144" s="69">
        <v>0</v>
      </c>
      <c r="DF144" s="77">
        <v>0</v>
      </c>
      <c r="DG144" s="68">
        <v>44</v>
      </c>
      <c r="DH144" s="69">
        <v>66</v>
      </c>
      <c r="DI144" s="93">
        <v>0.29999999701976776</v>
      </c>
      <c r="DJ144" s="69">
        <v>65.700000002980232</v>
      </c>
      <c r="DK144" s="77">
        <v>1823</v>
      </c>
    </row>
    <row r="145" spans="1:115" ht="15.75" customHeight="1" x14ac:dyDescent="0.2">
      <c r="B145" s="8" t="s">
        <v>147</v>
      </c>
      <c r="C145" s="89">
        <v>0</v>
      </c>
      <c r="D145" s="90">
        <v>0</v>
      </c>
      <c r="E145" s="90">
        <v>0</v>
      </c>
      <c r="F145" s="90">
        <v>0</v>
      </c>
      <c r="G145" s="90">
        <v>0</v>
      </c>
      <c r="H145" s="96">
        <v>0</v>
      </c>
      <c r="I145" s="100"/>
      <c r="J145" s="101"/>
      <c r="K145" s="90">
        <v>58</v>
      </c>
      <c r="L145" s="90">
        <v>266</v>
      </c>
      <c r="M145" s="90">
        <v>8.5</v>
      </c>
      <c r="N145" s="90">
        <v>257.5</v>
      </c>
      <c r="O145" s="96">
        <v>2209</v>
      </c>
      <c r="P145" s="96"/>
      <c r="Q145" s="91"/>
      <c r="R145" s="69">
        <v>3</v>
      </c>
      <c r="S145" s="69">
        <v>2.5</v>
      </c>
      <c r="T145" s="69">
        <v>0</v>
      </c>
      <c r="U145" s="69">
        <v>2.5</v>
      </c>
      <c r="V145" s="74">
        <v>23</v>
      </c>
      <c r="W145" s="74"/>
      <c r="X145" s="109"/>
      <c r="Y145" s="68">
        <v>40</v>
      </c>
      <c r="Z145" s="69">
        <v>55</v>
      </c>
      <c r="AA145" s="69">
        <v>0</v>
      </c>
      <c r="AB145" s="69">
        <v>55</v>
      </c>
      <c r="AC145" s="77">
        <v>507</v>
      </c>
      <c r="AD145" s="68">
        <v>6</v>
      </c>
      <c r="AE145" s="69">
        <v>9</v>
      </c>
      <c r="AF145" s="69">
        <v>0</v>
      </c>
      <c r="AG145" s="69">
        <v>9</v>
      </c>
      <c r="AH145" s="77">
        <v>71</v>
      </c>
      <c r="AI145" s="68">
        <v>3</v>
      </c>
      <c r="AJ145" s="69">
        <v>1.5</v>
      </c>
      <c r="AK145" s="69">
        <v>0</v>
      </c>
      <c r="AL145" s="69">
        <v>1.5</v>
      </c>
      <c r="AM145" s="77">
        <v>11</v>
      </c>
      <c r="AN145" s="68">
        <v>80</v>
      </c>
      <c r="AO145" s="69">
        <v>239</v>
      </c>
      <c r="AP145" s="69">
        <v>1.2</v>
      </c>
      <c r="AQ145" s="69">
        <v>237.80000001192093</v>
      </c>
      <c r="AR145" s="74">
        <v>3997</v>
      </c>
      <c r="AS145" s="74"/>
      <c r="AT145" s="74"/>
      <c r="AU145" s="68">
        <v>2</v>
      </c>
      <c r="AV145" s="69">
        <v>1.5</v>
      </c>
      <c r="AW145" s="69">
        <v>0</v>
      </c>
      <c r="AX145" s="69">
        <v>1.5</v>
      </c>
      <c r="AY145" s="77">
        <v>9</v>
      </c>
      <c r="AZ145" s="68">
        <v>25</v>
      </c>
      <c r="BA145" s="69">
        <v>84.5</v>
      </c>
      <c r="BB145" s="69">
        <v>0</v>
      </c>
      <c r="BC145" s="69">
        <v>84.5</v>
      </c>
      <c r="BD145" s="77">
        <v>1267</v>
      </c>
      <c r="BE145" s="68">
        <v>25</v>
      </c>
      <c r="BF145" s="69">
        <v>86</v>
      </c>
      <c r="BG145" s="69">
        <v>0</v>
      </c>
      <c r="BH145" s="69">
        <v>86</v>
      </c>
      <c r="BI145" s="74">
        <v>1050</v>
      </c>
      <c r="BJ145" s="68">
        <v>1</v>
      </c>
      <c r="BK145" s="74">
        <v>3</v>
      </c>
      <c r="BL145" s="74">
        <v>0</v>
      </c>
      <c r="BM145" s="74">
        <v>3</v>
      </c>
      <c r="BN145" s="77">
        <v>45</v>
      </c>
      <c r="BO145" s="74">
        <v>41</v>
      </c>
      <c r="BP145" s="69">
        <v>66.5</v>
      </c>
      <c r="BQ145" s="69">
        <v>1</v>
      </c>
      <c r="BR145" s="69">
        <v>65.5</v>
      </c>
      <c r="BS145" s="77">
        <v>1092</v>
      </c>
      <c r="BT145" s="68">
        <v>0</v>
      </c>
      <c r="BU145" s="77">
        <v>0</v>
      </c>
      <c r="BV145" s="68">
        <v>0</v>
      </c>
      <c r="BW145" s="77">
        <v>0</v>
      </c>
      <c r="BX145" s="69">
        <v>103</v>
      </c>
      <c r="BY145" s="74">
        <v>5555</v>
      </c>
      <c r="BZ145" s="74"/>
      <c r="CA145" s="74"/>
      <c r="CB145" s="68">
        <v>3</v>
      </c>
      <c r="CC145" s="69">
        <v>4.5</v>
      </c>
      <c r="CD145" s="69">
        <v>0.5</v>
      </c>
      <c r="CE145" s="69">
        <v>4</v>
      </c>
      <c r="CF145" s="77">
        <v>26</v>
      </c>
      <c r="CG145" s="68">
        <v>22</v>
      </c>
      <c r="CH145" s="74">
        <v>2304</v>
      </c>
      <c r="CI145" s="74"/>
      <c r="CJ145" s="74"/>
      <c r="CK145" s="68">
        <v>55</v>
      </c>
      <c r="CL145" s="69">
        <v>89.5</v>
      </c>
      <c r="CM145" s="69">
        <v>1.5</v>
      </c>
      <c r="CN145" s="69">
        <v>88</v>
      </c>
      <c r="CO145" s="77">
        <v>1115</v>
      </c>
      <c r="CP145" s="68">
        <v>5</v>
      </c>
      <c r="CQ145" s="77">
        <v>2665</v>
      </c>
      <c r="CR145" s="68">
        <v>26</v>
      </c>
      <c r="CS145" s="69">
        <v>39</v>
      </c>
      <c r="CT145" s="69">
        <v>0</v>
      </c>
      <c r="CU145" s="69">
        <v>39</v>
      </c>
      <c r="CV145" s="77">
        <v>632</v>
      </c>
      <c r="CW145" s="68">
        <v>0</v>
      </c>
      <c r="CX145" s="69">
        <v>0</v>
      </c>
      <c r="CY145" s="69">
        <v>0</v>
      </c>
      <c r="CZ145" s="69">
        <v>0</v>
      </c>
      <c r="DA145" s="77">
        <v>0</v>
      </c>
      <c r="DB145" s="68">
        <v>0</v>
      </c>
      <c r="DC145" s="69">
        <v>0</v>
      </c>
      <c r="DD145" s="69">
        <v>0</v>
      </c>
      <c r="DE145" s="69">
        <v>0</v>
      </c>
      <c r="DF145" s="77">
        <v>0</v>
      </c>
      <c r="DG145" s="68">
        <v>3</v>
      </c>
      <c r="DH145" s="69">
        <v>5</v>
      </c>
      <c r="DI145" s="93">
        <v>0</v>
      </c>
      <c r="DJ145" s="69">
        <v>5</v>
      </c>
      <c r="DK145" s="77">
        <v>50</v>
      </c>
    </row>
    <row r="146" spans="1:115" ht="15.75" customHeight="1" x14ac:dyDescent="0.2">
      <c r="B146" s="8" t="s">
        <v>148</v>
      </c>
      <c r="C146" s="89">
        <v>0</v>
      </c>
      <c r="D146" s="90">
        <v>0</v>
      </c>
      <c r="E146" s="90">
        <v>0</v>
      </c>
      <c r="F146" s="90">
        <v>0</v>
      </c>
      <c r="G146" s="90">
        <v>0</v>
      </c>
      <c r="H146" s="96">
        <v>0</v>
      </c>
      <c r="I146" s="100"/>
      <c r="J146" s="101"/>
      <c r="K146" s="90">
        <v>333</v>
      </c>
      <c r="L146" s="90">
        <v>308.8</v>
      </c>
      <c r="M146" s="90">
        <v>8.4</v>
      </c>
      <c r="N146" s="90">
        <v>300.40000012516975</v>
      </c>
      <c r="O146" s="96">
        <v>4096</v>
      </c>
      <c r="P146" s="96"/>
      <c r="Q146" s="91"/>
      <c r="R146" s="69">
        <v>174</v>
      </c>
      <c r="S146" s="69">
        <v>115.2</v>
      </c>
      <c r="T146" s="69">
        <v>1.6</v>
      </c>
      <c r="U146" s="69">
        <v>113.60000012069941</v>
      </c>
      <c r="V146" s="74">
        <v>1412</v>
      </c>
      <c r="W146" s="74"/>
      <c r="X146" s="109"/>
      <c r="Y146" s="68">
        <v>115</v>
      </c>
      <c r="Z146" s="69">
        <v>78.599999999999994</v>
      </c>
      <c r="AA146" s="69">
        <v>6.3</v>
      </c>
      <c r="AB146" s="69">
        <v>72.300000235438347</v>
      </c>
      <c r="AC146" s="77">
        <v>863</v>
      </c>
      <c r="AD146" s="68">
        <v>66</v>
      </c>
      <c r="AE146" s="69">
        <v>48.8</v>
      </c>
      <c r="AF146" s="69">
        <v>0.6</v>
      </c>
      <c r="AG146" s="69">
        <v>48.200000032782555</v>
      </c>
      <c r="AH146" s="77">
        <v>543</v>
      </c>
      <c r="AI146" s="68">
        <v>32</v>
      </c>
      <c r="AJ146" s="69">
        <v>17.2</v>
      </c>
      <c r="AK146" s="69">
        <v>0.5</v>
      </c>
      <c r="AL146" s="69">
        <v>16.700000017881393</v>
      </c>
      <c r="AM146" s="77">
        <v>157</v>
      </c>
      <c r="AN146" s="68">
        <v>188</v>
      </c>
      <c r="AO146" s="69">
        <v>147.6</v>
      </c>
      <c r="AP146" s="69">
        <v>2.9</v>
      </c>
      <c r="AQ146" s="69">
        <v>144.70000013709068</v>
      </c>
      <c r="AR146" s="74">
        <v>2503</v>
      </c>
      <c r="AS146" s="74"/>
      <c r="AT146" s="74"/>
      <c r="AU146" s="68">
        <v>31</v>
      </c>
      <c r="AV146" s="69">
        <v>18.2</v>
      </c>
      <c r="AW146" s="69">
        <v>0.4</v>
      </c>
      <c r="AX146" s="69">
        <v>17.800000011920929</v>
      </c>
      <c r="AY146" s="77">
        <v>204</v>
      </c>
      <c r="AZ146" s="68">
        <v>98</v>
      </c>
      <c r="BA146" s="69">
        <v>71.2</v>
      </c>
      <c r="BB146" s="69">
        <v>2.2999999999999998</v>
      </c>
      <c r="BC146" s="69">
        <v>68.900000035762787</v>
      </c>
      <c r="BD146" s="77">
        <v>914</v>
      </c>
      <c r="BE146" s="68">
        <v>196</v>
      </c>
      <c r="BF146" s="69">
        <v>167.50000011920929</v>
      </c>
      <c r="BG146" s="69">
        <v>6.700000025331974</v>
      </c>
      <c r="BH146" s="69">
        <v>160.80000016093254</v>
      </c>
      <c r="BI146" s="74">
        <v>2602</v>
      </c>
      <c r="BJ146" s="68">
        <v>27</v>
      </c>
      <c r="BK146" s="74">
        <v>23.800000011920929</v>
      </c>
      <c r="BL146" s="74">
        <v>3.4000000581145287</v>
      </c>
      <c r="BM146" s="74">
        <v>20.400000065565109</v>
      </c>
      <c r="BN146" s="77">
        <v>213</v>
      </c>
      <c r="BO146" s="74">
        <v>173</v>
      </c>
      <c r="BP146" s="69">
        <v>184.30000013113022</v>
      </c>
      <c r="BQ146" s="69">
        <v>2.4000000357627869</v>
      </c>
      <c r="BR146" s="69">
        <v>181.90000015497208</v>
      </c>
      <c r="BS146" s="77">
        <v>2505</v>
      </c>
      <c r="BT146" s="68">
        <v>26</v>
      </c>
      <c r="BU146" s="77">
        <v>312</v>
      </c>
      <c r="BV146" s="68">
        <v>64</v>
      </c>
      <c r="BW146" s="77">
        <v>804</v>
      </c>
      <c r="BX146" s="69">
        <v>373</v>
      </c>
      <c r="BY146" s="74">
        <v>6681</v>
      </c>
      <c r="BZ146" s="74"/>
      <c r="CA146" s="74"/>
      <c r="CB146" s="68">
        <v>24</v>
      </c>
      <c r="CC146" s="69">
        <v>16.3</v>
      </c>
      <c r="CD146" s="69">
        <v>1.1000000000000001</v>
      </c>
      <c r="CE146" s="69">
        <v>15.200000002980232</v>
      </c>
      <c r="CF146" s="77">
        <v>190</v>
      </c>
      <c r="CG146" s="68">
        <v>215</v>
      </c>
      <c r="CH146" s="74">
        <v>6432</v>
      </c>
      <c r="CI146" s="74"/>
      <c r="CJ146" s="74"/>
      <c r="CK146" s="68">
        <v>214</v>
      </c>
      <c r="CL146" s="69">
        <v>174.9</v>
      </c>
      <c r="CM146" s="69">
        <v>2.9</v>
      </c>
      <c r="CN146" s="69">
        <v>172.00000010430813</v>
      </c>
      <c r="CO146" s="77">
        <v>2618</v>
      </c>
      <c r="CP146" s="68">
        <v>13</v>
      </c>
      <c r="CQ146" s="77">
        <v>246</v>
      </c>
      <c r="CR146" s="68">
        <v>225</v>
      </c>
      <c r="CS146" s="69">
        <v>149.20000004768372</v>
      </c>
      <c r="CT146" s="69">
        <v>2.7000000849366188</v>
      </c>
      <c r="CU146" s="69">
        <v>146.50000002980232</v>
      </c>
      <c r="CV146" s="77">
        <v>1938</v>
      </c>
      <c r="CW146" s="68">
        <v>1</v>
      </c>
      <c r="CX146" s="69">
        <v>0.5</v>
      </c>
      <c r="CY146" s="69">
        <v>0.5</v>
      </c>
      <c r="CZ146" s="69">
        <v>0</v>
      </c>
      <c r="DA146" s="77">
        <v>0</v>
      </c>
      <c r="DB146" s="68">
        <v>4</v>
      </c>
      <c r="DC146" s="69">
        <v>3</v>
      </c>
      <c r="DD146" s="69">
        <v>0</v>
      </c>
      <c r="DE146" s="69">
        <v>3</v>
      </c>
      <c r="DF146" s="77">
        <v>24</v>
      </c>
      <c r="DG146" s="68">
        <v>73</v>
      </c>
      <c r="DH146" s="69">
        <v>37</v>
      </c>
      <c r="DI146" s="93">
        <v>1.3999998867511749</v>
      </c>
      <c r="DJ146" s="69">
        <v>35.600000113248825</v>
      </c>
      <c r="DK146" s="77">
        <v>739</v>
      </c>
    </row>
    <row r="147" spans="1:115" ht="15.75" customHeight="1" x14ac:dyDescent="0.2">
      <c r="B147" s="8" t="s">
        <v>149</v>
      </c>
      <c r="C147" s="89">
        <v>0</v>
      </c>
      <c r="D147" s="90">
        <v>0</v>
      </c>
      <c r="E147" s="90">
        <v>0</v>
      </c>
      <c r="F147" s="90">
        <v>0</v>
      </c>
      <c r="G147" s="90">
        <v>0</v>
      </c>
      <c r="H147" s="96">
        <v>0</v>
      </c>
      <c r="I147" s="100"/>
      <c r="J147" s="101"/>
      <c r="K147" s="90">
        <v>162</v>
      </c>
      <c r="L147" s="90">
        <v>412</v>
      </c>
      <c r="M147" s="90">
        <v>18</v>
      </c>
      <c r="N147" s="90">
        <v>394</v>
      </c>
      <c r="O147" s="96">
        <v>4421</v>
      </c>
      <c r="P147" s="96"/>
      <c r="Q147" s="91"/>
      <c r="R147" s="69">
        <v>43</v>
      </c>
      <c r="S147" s="69">
        <v>34</v>
      </c>
      <c r="T147" s="69">
        <v>0</v>
      </c>
      <c r="U147" s="69">
        <v>34</v>
      </c>
      <c r="V147" s="74">
        <v>444</v>
      </c>
      <c r="W147" s="74"/>
      <c r="X147" s="109"/>
      <c r="Y147" s="68">
        <v>99</v>
      </c>
      <c r="Z147" s="69">
        <v>167</v>
      </c>
      <c r="AA147" s="69">
        <v>0</v>
      </c>
      <c r="AB147" s="69">
        <v>167</v>
      </c>
      <c r="AC147" s="77">
        <v>1607</v>
      </c>
      <c r="AD147" s="68">
        <v>44</v>
      </c>
      <c r="AE147" s="69">
        <v>103</v>
      </c>
      <c r="AF147" s="69">
        <v>0.5</v>
      </c>
      <c r="AG147" s="69">
        <v>102.5</v>
      </c>
      <c r="AH147" s="77">
        <v>1538</v>
      </c>
      <c r="AI147" s="68">
        <v>11</v>
      </c>
      <c r="AJ147" s="69">
        <v>10.5</v>
      </c>
      <c r="AK147" s="69">
        <v>0</v>
      </c>
      <c r="AL147" s="69">
        <v>10.5</v>
      </c>
      <c r="AM147" s="77">
        <v>66</v>
      </c>
      <c r="AN147" s="68">
        <v>147</v>
      </c>
      <c r="AO147" s="69">
        <v>359</v>
      </c>
      <c r="AP147" s="69">
        <v>0</v>
      </c>
      <c r="AQ147" s="69">
        <v>359</v>
      </c>
      <c r="AR147" s="74">
        <v>7834</v>
      </c>
      <c r="AS147" s="74"/>
      <c r="AT147" s="74"/>
      <c r="AU147" s="68">
        <v>14</v>
      </c>
      <c r="AV147" s="69">
        <v>16.5</v>
      </c>
      <c r="AW147" s="69">
        <v>0</v>
      </c>
      <c r="AX147" s="69">
        <v>16.5</v>
      </c>
      <c r="AY147" s="77">
        <v>149</v>
      </c>
      <c r="AZ147" s="68">
        <v>101</v>
      </c>
      <c r="BA147" s="69">
        <v>171.5</v>
      </c>
      <c r="BB147" s="69">
        <v>0</v>
      </c>
      <c r="BC147" s="69">
        <v>171.5</v>
      </c>
      <c r="BD147" s="77">
        <v>2516</v>
      </c>
      <c r="BE147" s="68">
        <v>139</v>
      </c>
      <c r="BF147" s="69">
        <v>846</v>
      </c>
      <c r="BG147" s="69">
        <v>7.5</v>
      </c>
      <c r="BH147" s="69">
        <v>838.5</v>
      </c>
      <c r="BI147" s="74">
        <v>10983</v>
      </c>
      <c r="BJ147" s="68">
        <v>8</v>
      </c>
      <c r="BK147" s="74">
        <v>7</v>
      </c>
      <c r="BL147" s="74">
        <v>0</v>
      </c>
      <c r="BM147" s="74">
        <v>7</v>
      </c>
      <c r="BN147" s="77">
        <v>81</v>
      </c>
      <c r="BO147" s="74">
        <v>15</v>
      </c>
      <c r="BP147" s="69">
        <v>11.5</v>
      </c>
      <c r="BQ147" s="69">
        <v>0</v>
      </c>
      <c r="BR147" s="69">
        <v>11.5</v>
      </c>
      <c r="BS147" s="77">
        <v>91</v>
      </c>
      <c r="BT147" s="68">
        <v>4</v>
      </c>
      <c r="BU147" s="77">
        <v>36</v>
      </c>
      <c r="BV147" s="68">
        <v>61</v>
      </c>
      <c r="BW147" s="77">
        <v>924</v>
      </c>
      <c r="BX147" s="69">
        <v>216</v>
      </c>
      <c r="BY147" s="74">
        <v>3699</v>
      </c>
      <c r="BZ147" s="74"/>
      <c r="CA147" s="74"/>
      <c r="CB147" s="68">
        <v>13</v>
      </c>
      <c r="CC147" s="69">
        <v>20</v>
      </c>
      <c r="CD147" s="69">
        <v>0</v>
      </c>
      <c r="CE147" s="69">
        <v>20</v>
      </c>
      <c r="CF147" s="77">
        <v>147</v>
      </c>
      <c r="CG147" s="68">
        <v>97</v>
      </c>
      <c r="CH147" s="74">
        <v>3767</v>
      </c>
      <c r="CI147" s="74"/>
      <c r="CJ147" s="74"/>
      <c r="CK147" s="68">
        <v>118</v>
      </c>
      <c r="CL147" s="69">
        <v>165.5</v>
      </c>
      <c r="CM147" s="69">
        <v>1</v>
      </c>
      <c r="CN147" s="69">
        <v>164.5</v>
      </c>
      <c r="CO147" s="77">
        <v>2305</v>
      </c>
      <c r="CP147" s="68">
        <v>38</v>
      </c>
      <c r="CQ147" s="77">
        <v>2677</v>
      </c>
      <c r="CR147" s="68">
        <v>103</v>
      </c>
      <c r="CS147" s="69">
        <v>147.5</v>
      </c>
      <c r="CT147" s="69">
        <v>0.5</v>
      </c>
      <c r="CU147" s="69">
        <v>147</v>
      </c>
      <c r="CV147" s="77">
        <v>2544</v>
      </c>
      <c r="CW147" s="68">
        <v>2</v>
      </c>
      <c r="CX147" s="69">
        <v>1.5</v>
      </c>
      <c r="CY147" s="69">
        <v>0</v>
      </c>
      <c r="CZ147" s="69">
        <v>1.5</v>
      </c>
      <c r="DA147" s="77">
        <v>14</v>
      </c>
      <c r="DB147" s="68">
        <v>1</v>
      </c>
      <c r="DC147" s="69">
        <v>0.5</v>
      </c>
      <c r="DD147" s="69">
        <v>0</v>
      </c>
      <c r="DE147" s="69">
        <v>0.5</v>
      </c>
      <c r="DF147" s="77">
        <v>7</v>
      </c>
      <c r="DG147" s="68">
        <v>62</v>
      </c>
      <c r="DH147" s="69">
        <v>74.2</v>
      </c>
      <c r="DI147" s="93">
        <v>1.4999999970197706</v>
      </c>
      <c r="DJ147" s="69">
        <v>72.700000002980232</v>
      </c>
      <c r="DK147" s="77">
        <v>1194</v>
      </c>
    </row>
    <row r="148" spans="1:115" ht="15.75" customHeight="1" x14ac:dyDescent="0.2">
      <c r="B148" s="8" t="s">
        <v>150</v>
      </c>
      <c r="C148" s="89">
        <v>0</v>
      </c>
      <c r="D148" s="90">
        <v>0</v>
      </c>
      <c r="E148" s="90">
        <v>0</v>
      </c>
      <c r="F148" s="90">
        <v>0</v>
      </c>
      <c r="G148" s="90">
        <v>0</v>
      </c>
      <c r="H148" s="96">
        <v>0</v>
      </c>
      <c r="I148" s="100"/>
      <c r="J148" s="101"/>
      <c r="K148" s="90">
        <v>72</v>
      </c>
      <c r="L148" s="90">
        <v>94</v>
      </c>
      <c r="M148" s="90">
        <v>9</v>
      </c>
      <c r="N148" s="90">
        <v>85</v>
      </c>
      <c r="O148" s="96">
        <v>870</v>
      </c>
      <c r="P148" s="96"/>
      <c r="Q148" s="91"/>
      <c r="R148" s="69">
        <v>17</v>
      </c>
      <c r="S148" s="69">
        <v>11</v>
      </c>
      <c r="T148" s="69">
        <v>0</v>
      </c>
      <c r="U148" s="69">
        <v>11</v>
      </c>
      <c r="V148" s="74">
        <v>139</v>
      </c>
      <c r="W148" s="74"/>
      <c r="X148" s="109"/>
      <c r="Y148" s="68">
        <v>39</v>
      </c>
      <c r="Z148" s="69">
        <v>26</v>
      </c>
      <c r="AA148" s="69">
        <v>0</v>
      </c>
      <c r="AB148" s="69">
        <v>26</v>
      </c>
      <c r="AC148" s="77">
        <v>334</v>
      </c>
      <c r="AD148" s="68">
        <v>3</v>
      </c>
      <c r="AE148" s="69">
        <v>5</v>
      </c>
      <c r="AF148" s="69">
        <v>0</v>
      </c>
      <c r="AG148" s="69">
        <v>5</v>
      </c>
      <c r="AH148" s="77">
        <v>70</v>
      </c>
      <c r="AI148" s="68">
        <v>2</v>
      </c>
      <c r="AJ148" s="69">
        <v>1</v>
      </c>
      <c r="AK148" s="69">
        <v>0</v>
      </c>
      <c r="AL148" s="69">
        <v>1</v>
      </c>
      <c r="AM148" s="77">
        <v>6</v>
      </c>
      <c r="AN148" s="68">
        <v>61</v>
      </c>
      <c r="AO148" s="69">
        <v>57</v>
      </c>
      <c r="AP148" s="69">
        <v>1</v>
      </c>
      <c r="AQ148" s="69">
        <v>56</v>
      </c>
      <c r="AR148" s="74">
        <v>851</v>
      </c>
      <c r="AS148" s="74"/>
      <c r="AT148" s="74"/>
      <c r="AU148" s="68">
        <v>1</v>
      </c>
      <c r="AV148" s="69">
        <v>0.5</v>
      </c>
      <c r="AW148" s="69">
        <v>0</v>
      </c>
      <c r="AX148" s="69">
        <v>0.5</v>
      </c>
      <c r="AY148" s="77">
        <v>5</v>
      </c>
      <c r="AZ148" s="68">
        <v>32</v>
      </c>
      <c r="BA148" s="69">
        <v>28.5</v>
      </c>
      <c r="BB148" s="69">
        <v>1.7</v>
      </c>
      <c r="BC148" s="69">
        <v>26.800000011920929</v>
      </c>
      <c r="BD148" s="77">
        <v>324</v>
      </c>
      <c r="BE148" s="68">
        <v>72</v>
      </c>
      <c r="BF148" s="69">
        <v>127</v>
      </c>
      <c r="BG148" s="69">
        <v>0</v>
      </c>
      <c r="BH148" s="69">
        <v>127</v>
      </c>
      <c r="BI148" s="74">
        <v>1094</v>
      </c>
      <c r="BJ148" s="68">
        <v>1</v>
      </c>
      <c r="BK148" s="74">
        <v>0.5</v>
      </c>
      <c r="BL148" s="74">
        <v>0</v>
      </c>
      <c r="BM148" s="74">
        <v>0.5</v>
      </c>
      <c r="BN148" s="77">
        <v>4</v>
      </c>
      <c r="BO148" s="74">
        <v>0</v>
      </c>
      <c r="BP148" s="69">
        <v>0</v>
      </c>
      <c r="BQ148" s="69">
        <v>0</v>
      </c>
      <c r="BR148" s="69">
        <v>0</v>
      </c>
      <c r="BS148" s="77">
        <v>0</v>
      </c>
      <c r="BT148" s="68">
        <v>0</v>
      </c>
      <c r="BU148" s="77">
        <v>0</v>
      </c>
      <c r="BV148" s="68">
        <v>3</v>
      </c>
      <c r="BW148" s="77">
        <v>14</v>
      </c>
      <c r="BX148" s="69">
        <v>80</v>
      </c>
      <c r="BY148" s="74">
        <v>2003</v>
      </c>
      <c r="BZ148" s="74"/>
      <c r="CA148" s="74"/>
      <c r="CB148" s="68">
        <v>2</v>
      </c>
      <c r="CC148" s="69">
        <v>1.5</v>
      </c>
      <c r="CD148" s="69">
        <v>0</v>
      </c>
      <c r="CE148" s="69">
        <v>1.5</v>
      </c>
      <c r="CF148" s="77">
        <v>11</v>
      </c>
      <c r="CG148" s="68">
        <v>25</v>
      </c>
      <c r="CH148" s="74">
        <v>685</v>
      </c>
      <c r="CI148" s="74"/>
      <c r="CJ148" s="74"/>
      <c r="CK148" s="68">
        <v>57</v>
      </c>
      <c r="CL148" s="69">
        <v>55</v>
      </c>
      <c r="CM148" s="69">
        <v>0</v>
      </c>
      <c r="CN148" s="69">
        <v>55</v>
      </c>
      <c r="CO148" s="77">
        <v>730</v>
      </c>
      <c r="CP148" s="68">
        <v>0</v>
      </c>
      <c r="CQ148" s="77">
        <v>0</v>
      </c>
      <c r="CR148" s="68">
        <v>45</v>
      </c>
      <c r="CS148" s="69">
        <v>40.5</v>
      </c>
      <c r="CT148" s="69">
        <v>0.5</v>
      </c>
      <c r="CU148" s="69">
        <v>40</v>
      </c>
      <c r="CV148" s="77">
        <v>498</v>
      </c>
      <c r="CW148" s="68">
        <v>0</v>
      </c>
      <c r="CX148" s="69">
        <v>0</v>
      </c>
      <c r="CY148" s="69">
        <v>0</v>
      </c>
      <c r="CZ148" s="69">
        <v>0</v>
      </c>
      <c r="DA148" s="77">
        <v>0</v>
      </c>
      <c r="DB148" s="68">
        <v>0</v>
      </c>
      <c r="DC148" s="69">
        <v>0</v>
      </c>
      <c r="DD148" s="69">
        <v>0</v>
      </c>
      <c r="DE148" s="69">
        <v>0</v>
      </c>
      <c r="DF148" s="77">
        <v>0</v>
      </c>
      <c r="DG148" s="68">
        <v>0</v>
      </c>
      <c r="DH148" s="69">
        <v>0</v>
      </c>
      <c r="DI148" s="93">
        <v>0</v>
      </c>
      <c r="DJ148" s="69">
        <v>0</v>
      </c>
      <c r="DK148" s="77">
        <v>0</v>
      </c>
    </row>
    <row r="149" spans="1:115" ht="15.75" customHeight="1" x14ac:dyDescent="0.2">
      <c r="B149" s="8" t="s">
        <v>151</v>
      </c>
      <c r="C149" s="89">
        <v>0</v>
      </c>
      <c r="D149" s="90">
        <v>0</v>
      </c>
      <c r="E149" s="90">
        <v>0</v>
      </c>
      <c r="F149" s="90">
        <v>0</v>
      </c>
      <c r="G149" s="90">
        <v>0</v>
      </c>
      <c r="H149" s="96">
        <v>0</v>
      </c>
      <c r="I149" s="100"/>
      <c r="J149" s="101"/>
      <c r="K149" s="90">
        <v>306</v>
      </c>
      <c r="L149" s="90">
        <v>279.5</v>
      </c>
      <c r="M149" s="90">
        <v>0</v>
      </c>
      <c r="N149" s="90">
        <v>279.5</v>
      </c>
      <c r="O149" s="96">
        <v>2955</v>
      </c>
      <c r="P149" s="96"/>
      <c r="Q149" s="91"/>
      <c r="R149" s="69">
        <v>92</v>
      </c>
      <c r="S149" s="69">
        <v>58.3</v>
      </c>
      <c r="T149" s="69">
        <v>0</v>
      </c>
      <c r="U149" s="69">
        <v>58.300000011920929</v>
      </c>
      <c r="V149" s="74">
        <v>789</v>
      </c>
      <c r="W149" s="74"/>
      <c r="X149" s="109"/>
      <c r="Y149" s="68">
        <v>142</v>
      </c>
      <c r="Z149" s="69">
        <v>110.7</v>
      </c>
      <c r="AA149" s="69">
        <v>0</v>
      </c>
      <c r="AB149" s="69">
        <v>110.70000000298023</v>
      </c>
      <c r="AC149" s="77">
        <v>1238</v>
      </c>
      <c r="AD149" s="68">
        <v>5</v>
      </c>
      <c r="AE149" s="69">
        <v>2</v>
      </c>
      <c r="AF149" s="69">
        <v>0</v>
      </c>
      <c r="AG149" s="69">
        <v>2.0000000149011612</v>
      </c>
      <c r="AH149" s="77">
        <v>22</v>
      </c>
      <c r="AI149" s="68">
        <v>53</v>
      </c>
      <c r="AJ149" s="69">
        <v>25.8</v>
      </c>
      <c r="AK149" s="69">
        <v>0</v>
      </c>
      <c r="AL149" s="69">
        <v>25.800000101327896</v>
      </c>
      <c r="AM149" s="77">
        <v>233</v>
      </c>
      <c r="AN149" s="68">
        <v>184</v>
      </c>
      <c r="AO149" s="69">
        <v>159.1</v>
      </c>
      <c r="AP149" s="69">
        <v>0</v>
      </c>
      <c r="AQ149" s="69">
        <v>159.10000005364418</v>
      </c>
      <c r="AR149" s="74">
        <v>2606</v>
      </c>
      <c r="AS149" s="74"/>
      <c r="AT149" s="74"/>
      <c r="AU149" s="68">
        <v>15</v>
      </c>
      <c r="AV149" s="69">
        <v>8.3000000000000007</v>
      </c>
      <c r="AW149" s="69">
        <v>0</v>
      </c>
      <c r="AX149" s="69">
        <v>8.300000011920929</v>
      </c>
      <c r="AY149" s="77">
        <v>119</v>
      </c>
      <c r="AZ149" s="68">
        <v>95</v>
      </c>
      <c r="BA149" s="69">
        <v>69.099999999999994</v>
      </c>
      <c r="BB149" s="69">
        <v>0</v>
      </c>
      <c r="BC149" s="69">
        <v>69.100000023841858</v>
      </c>
      <c r="BD149" s="77">
        <v>971</v>
      </c>
      <c r="BE149" s="68">
        <v>42</v>
      </c>
      <c r="BF149" s="69">
        <v>57.5</v>
      </c>
      <c r="BG149" s="69">
        <v>2</v>
      </c>
      <c r="BH149" s="69">
        <v>55.5</v>
      </c>
      <c r="BI149" s="74">
        <v>734</v>
      </c>
      <c r="BJ149" s="68">
        <v>13</v>
      </c>
      <c r="BK149" s="74">
        <v>7.9000000059604645</v>
      </c>
      <c r="BL149" s="74">
        <v>0.5</v>
      </c>
      <c r="BM149" s="74">
        <v>7.4000000059604645</v>
      </c>
      <c r="BN149" s="77">
        <v>100</v>
      </c>
      <c r="BO149" s="74">
        <v>207</v>
      </c>
      <c r="BP149" s="69">
        <v>194.5</v>
      </c>
      <c r="BQ149" s="69">
        <v>1</v>
      </c>
      <c r="BR149" s="69">
        <v>193.5</v>
      </c>
      <c r="BS149" s="77">
        <v>2049</v>
      </c>
      <c r="BT149" s="68">
        <v>4</v>
      </c>
      <c r="BU149" s="77">
        <v>16</v>
      </c>
      <c r="BV149" s="68">
        <v>6</v>
      </c>
      <c r="BW149" s="77">
        <v>52</v>
      </c>
      <c r="BX149" s="69">
        <v>310</v>
      </c>
      <c r="BY149" s="74">
        <v>2411</v>
      </c>
      <c r="BZ149" s="74"/>
      <c r="CA149" s="74"/>
      <c r="CB149" s="68">
        <v>5</v>
      </c>
      <c r="CC149" s="69">
        <v>3.5</v>
      </c>
      <c r="CD149" s="69">
        <v>0</v>
      </c>
      <c r="CE149" s="69">
        <v>3.5</v>
      </c>
      <c r="CF149" s="77">
        <v>27</v>
      </c>
      <c r="CG149" s="68">
        <v>73</v>
      </c>
      <c r="CH149" s="74">
        <v>1873</v>
      </c>
      <c r="CI149" s="74"/>
      <c r="CJ149" s="74"/>
      <c r="CK149" s="68">
        <v>210</v>
      </c>
      <c r="CL149" s="69">
        <v>185.8</v>
      </c>
      <c r="CM149" s="69">
        <v>0</v>
      </c>
      <c r="CN149" s="69">
        <v>185.80000004172325</v>
      </c>
      <c r="CO149" s="77">
        <v>2956</v>
      </c>
      <c r="CP149" s="68">
        <v>7</v>
      </c>
      <c r="CQ149" s="77">
        <v>94</v>
      </c>
      <c r="CR149" s="68">
        <v>85</v>
      </c>
      <c r="CS149" s="69">
        <v>61.400000035762787</v>
      </c>
      <c r="CT149" s="69">
        <v>0</v>
      </c>
      <c r="CU149" s="69">
        <v>61.400000035762787</v>
      </c>
      <c r="CV149" s="77">
        <v>794</v>
      </c>
      <c r="CW149" s="68">
        <v>0</v>
      </c>
      <c r="CX149" s="69">
        <v>0</v>
      </c>
      <c r="CY149" s="69">
        <v>0</v>
      </c>
      <c r="CZ149" s="69">
        <v>0</v>
      </c>
      <c r="DA149" s="77">
        <v>0</v>
      </c>
      <c r="DB149" s="68">
        <v>0</v>
      </c>
      <c r="DC149" s="69">
        <v>0</v>
      </c>
      <c r="DD149" s="69">
        <v>0</v>
      </c>
      <c r="DE149" s="69">
        <v>0</v>
      </c>
      <c r="DF149" s="77">
        <v>0</v>
      </c>
      <c r="DG149" s="68">
        <v>29</v>
      </c>
      <c r="DH149" s="69">
        <v>16.600000000000001</v>
      </c>
      <c r="DI149" s="93">
        <v>-2.3841856489070778E-8</v>
      </c>
      <c r="DJ149" s="69">
        <v>16.600000023841858</v>
      </c>
      <c r="DK149" s="77">
        <v>232</v>
      </c>
    </row>
    <row r="150" spans="1:115" ht="15.75" customHeight="1" x14ac:dyDescent="0.2">
      <c r="A150" s="1" t="s">
        <v>152</v>
      </c>
      <c r="B150" s="34" t="s">
        <v>12</v>
      </c>
      <c r="C150" s="80">
        <v>198</v>
      </c>
      <c r="D150" s="80">
        <v>1962.25</v>
      </c>
      <c r="E150" s="80">
        <v>1675.75</v>
      </c>
      <c r="F150" s="80">
        <v>25.5</v>
      </c>
      <c r="G150" s="80">
        <v>1650.25</v>
      </c>
      <c r="H150" s="92">
        <v>12216</v>
      </c>
      <c r="I150" s="110">
        <v>500</v>
      </c>
      <c r="J150" s="102">
        <v>12716</v>
      </c>
      <c r="K150" s="80">
        <v>858</v>
      </c>
      <c r="L150" s="80">
        <v>2306.75</v>
      </c>
      <c r="M150" s="80">
        <v>85.55</v>
      </c>
      <c r="N150" s="80">
        <v>2221.2000000178814</v>
      </c>
      <c r="O150" s="92">
        <v>31759</v>
      </c>
      <c r="P150" s="105">
        <v>720</v>
      </c>
      <c r="Q150" s="111">
        <v>32479</v>
      </c>
      <c r="R150" s="80">
        <v>214</v>
      </c>
      <c r="S150" s="80">
        <v>611.84999999999991</v>
      </c>
      <c r="T150" s="80">
        <v>2.1</v>
      </c>
      <c r="U150" s="80">
        <v>609.75000007450581</v>
      </c>
      <c r="V150" s="92">
        <v>9466</v>
      </c>
      <c r="W150" s="112">
        <v>3100</v>
      </c>
      <c r="X150" s="108">
        <v>12566</v>
      </c>
      <c r="Y150" s="79">
        <v>539</v>
      </c>
      <c r="Z150" s="80">
        <v>5394.7</v>
      </c>
      <c r="AA150" s="80">
        <v>319.40000000000003</v>
      </c>
      <c r="AB150" s="80">
        <v>5075.3000000119209</v>
      </c>
      <c r="AC150" s="81">
        <v>50766</v>
      </c>
      <c r="AD150" s="79">
        <v>43</v>
      </c>
      <c r="AE150" s="80">
        <v>158</v>
      </c>
      <c r="AF150" s="80">
        <v>1</v>
      </c>
      <c r="AG150" s="80">
        <v>157</v>
      </c>
      <c r="AH150" s="81">
        <v>849</v>
      </c>
      <c r="AI150" s="79">
        <v>458</v>
      </c>
      <c r="AJ150" s="80">
        <v>966.6</v>
      </c>
      <c r="AK150" s="80">
        <v>10.7</v>
      </c>
      <c r="AL150" s="80">
        <v>955.90000000596046</v>
      </c>
      <c r="AM150" s="81">
        <v>8806</v>
      </c>
      <c r="AN150" s="79">
        <v>569</v>
      </c>
      <c r="AO150" s="80">
        <v>3681.5</v>
      </c>
      <c r="AP150" s="80">
        <v>268</v>
      </c>
      <c r="AQ150" s="80">
        <v>3413.4999999329448</v>
      </c>
      <c r="AR150" s="92">
        <v>69442</v>
      </c>
      <c r="AS150" s="113">
        <v>9800</v>
      </c>
      <c r="AT150" s="92">
        <f>AS150+AR150</f>
        <v>79242</v>
      </c>
      <c r="AU150" s="79">
        <v>391</v>
      </c>
      <c r="AV150" s="80">
        <v>1817.7</v>
      </c>
      <c r="AW150" s="80">
        <v>54.4</v>
      </c>
      <c r="AX150" s="80">
        <v>1763.3000000268221</v>
      </c>
      <c r="AY150" s="81">
        <v>32720</v>
      </c>
      <c r="AZ150" s="79">
        <v>475</v>
      </c>
      <c r="BA150" s="80">
        <v>6021.35</v>
      </c>
      <c r="BB150" s="80">
        <v>509</v>
      </c>
      <c r="BC150" s="80">
        <v>5512.350000038743</v>
      </c>
      <c r="BD150" s="81">
        <v>124918</v>
      </c>
      <c r="BE150" s="79">
        <v>111</v>
      </c>
      <c r="BF150" s="80">
        <v>551.75</v>
      </c>
      <c r="BG150" s="80">
        <v>6</v>
      </c>
      <c r="BH150" s="80">
        <v>545.75</v>
      </c>
      <c r="BI150" s="92">
        <v>8668</v>
      </c>
      <c r="BJ150" s="79">
        <v>12</v>
      </c>
      <c r="BK150" s="92">
        <v>30.350000008940697</v>
      </c>
      <c r="BL150" s="92">
        <v>0.20000000298023224</v>
      </c>
      <c r="BM150" s="92">
        <v>30.150000005960464</v>
      </c>
      <c r="BN150" s="81">
        <v>829</v>
      </c>
      <c r="BO150" s="92">
        <v>1070</v>
      </c>
      <c r="BP150" s="80">
        <v>14193.84999999404</v>
      </c>
      <c r="BQ150" s="80">
        <v>1758.3500000238419</v>
      </c>
      <c r="BR150" s="80">
        <v>12435.500000029802</v>
      </c>
      <c r="BS150" s="81">
        <v>277204</v>
      </c>
      <c r="BT150" s="79">
        <v>683</v>
      </c>
      <c r="BU150" s="81">
        <v>15674</v>
      </c>
      <c r="BV150" s="79">
        <v>7</v>
      </c>
      <c r="BW150" s="81">
        <v>109</v>
      </c>
      <c r="BX150" s="80">
        <v>1052</v>
      </c>
      <c r="BY150" s="92">
        <v>64020</v>
      </c>
      <c r="BZ150" s="114">
        <v>14350</v>
      </c>
      <c r="CA150" s="92">
        <f>BZ150+BY150</f>
        <v>78370</v>
      </c>
      <c r="CB150" s="79">
        <v>375</v>
      </c>
      <c r="CC150" s="80">
        <v>1447.05</v>
      </c>
      <c r="CD150" s="80">
        <v>328</v>
      </c>
      <c r="CE150" s="80">
        <v>1119.0500000119209</v>
      </c>
      <c r="CF150" s="81">
        <v>11973</v>
      </c>
      <c r="CG150" s="79">
        <v>667</v>
      </c>
      <c r="CH150" s="92">
        <v>33233</v>
      </c>
      <c r="CI150" s="114">
        <v>3900</v>
      </c>
      <c r="CJ150" s="92">
        <f>CI150+CH150</f>
        <v>37133</v>
      </c>
      <c r="CK150" s="79">
        <v>862</v>
      </c>
      <c r="CL150" s="80">
        <v>7756.3</v>
      </c>
      <c r="CM150" s="80">
        <v>109.45</v>
      </c>
      <c r="CN150" s="80">
        <v>7646.8499999269843</v>
      </c>
      <c r="CO150" s="81">
        <v>202290</v>
      </c>
      <c r="CP150" s="79">
        <v>68</v>
      </c>
      <c r="CQ150" s="81">
        <v>5056</v>
      </c>
      <c r="CR150" s="79">
        <v>314</v>
      </c>
      <c r="CS150" s="80">
        <v>541.70000000298023</v>
      </c>
      <c r="CT150" s="80">
        <v>23.55000002682209</v>
      </c>
      <c r="CU150" s="80">
        <v>518.1499999910593</v>
      </c>
      <c r="CV150" s="81">
        <v>11071</v>
      </c>
      <c r="CW150" s="79">
        <v>504</v>
      </c>
      <c r="CX150" s="80">
        <v>6693.2</v>
      </c>
      <c r="CY150" s="80">
        <v>825.3</v>
      </c>
      <c r="CZ150" s="80">
        <v>5867.9000000655651</v>
      </c>
      <c r="DA150" s="81">
        <v>280411</v>
      </c>
      <c r="DB150" s="79">
        <v>21</v>
      </c>
      <c r="DC150" s="80">
        <v>122</v>
      </c>
      <c r="DD150" s="80">
        <v>3</v>
      </c>
      <c r="DE150" s="80">
        <v>119</v>
      </c>
      <c r="DF150" s="81">
        <v>5259</v>
      </c>
      <c r="DG150" s="79">
        <v>538</v>
      </c>
      <c r="DH150" s="80">
        <v>497.9</v>
      </c>
      <c r="DI150" s="80">
        <v>4.1999998852610361</v>
      </c>
      <c r="DJ150" s="80">
        <v>493.70000011473894</v>
      </c>
      <c r="DK150" s="81">
        <v>15238</v>
      </c>
    </row>
    <row r="151" spans="1:115" ht="15.75" customHeight="1" x14ac:dyDescent="0.2">
      <c r="B151" s="8" t="s">
        <v>153</v>
      </c>
      <c r="C151" s="89">
        <v>45</v>
      </c>
      <c r="D151" s="90">
        <v>199.75</v>
      </c>
      <c r="E151" s="90">
        <v>166.25</v>
      </c>
      <c r="F151" s="90">
        <v>0.5</v>
      </c>
      <c r="G151" s="90">
        <v>165.75</v>
      </c>
      <c r="H151" s="96">
        <v>1333</v>
      </c>
      <c r="I151" s="100"/>
      <c r="J151" s="101"/>
      <c r="K151" s="90">
        <v>233</v>
      </c>
      <c r="L151" s="90">
        <v>291.64999999999998</v>
      </c>
      <c r="M151" s="90">
        <v>18.75</v>
      </c>
      <c r="N151" s="90">
        <v>272.8999999910593</v>
      </c>
      <c r="O151" s="96">
        <v>4693</v>
      </c>
      <c r="P151" s="96"/>
      <c r="Q151" s="91"/>
      <c r="R151" s="69">
        <v>36</v>
      </c>
      <c r="S151" s="69">
        <v>140.75</v>
      </c>
      <c r="T151" s="69">
        <v>0</v>
      </c>
      <c r="U151" s="69">
        <v>140.75</v>
      </c>
      <c r="V151" s="74">
        <v>2615</v>
      </c>
      <c r="W151" s="74"/>
      <c r="X151" s="109"/>
      <c r="Y151" s="68">
        <v>172</v>
      </c>
      <c r="Z151" s="69">
        <v>3263</v>
      </c>
      <c r="AA151" s="69">
        <v>179</v>
      </c>
      <c r="AB151" s="69">
        <v>3084</v>
      </c>
      <c r="AC151" s="77">
        <v>28821</v>
      </c>
      <c r="AD151" s="68">
        <v>13</v>
      </c>
      <c r="AE151" s="69">
        <v>15</v>
      </c>
      <c r="AF151" s="69">
        <v>0</v>
      </c>
      <c r="AG151" s="69">
        <v>15</v>
      </c>
      <c r="AH151" s="77">
        <v>125</v>
      </c>
      <c r="AI151" s="68">
        <v>96</v>
      </c>
      <c r="AJ151" s="69">
        <v>87</v>
      </c>
      <c r="AK151" s="69">
        <v>0.5</v>
      </c>
      <c r="AL151" s="69">
        <v>86.5</v>
      </c>
      <c r="AM151" s="77">
        <v>734</v>
      </c>
      <c r="AN151" s="68">
        <v>145</v>
      </c>
      <c r="AO151" s="69">
        <v>2338</v>
      </c>
      <c r="AP151" s="69">
        <v>130.5</v>
      </c>
      <c r="AQ151" s="69">
        <v>2207.5</v>
      </c>
      <c r="AR151" s="74">
        <v>44982</v>
      </c>
      <c r="AS151" s="74"/>
      <c r="AT151" s="74"/>
      <c r="AU151" s="68">
        <v>122</v>
      </c>
      <c r="AV151" s="69">
        <v>846.5</v>
      </c>
      <c r="AW151" s="69">
        <v>13</v>
      </c>
      <c r="AX151" s="69">
        <v>833.5</v>
      </c>
      <c r="AY151" s="77">
        <v>13755</v>
      </c>
      <c r="AZ151" s="68">
        <v>155</v>
      </c>
      <c r="BA151" s="69">
        <v>4287.25</v>
      </c>
      <c r="BB151" s="69">
        <v>327</v>
      </c>
      <c r="BC151" s="69">
        <v>3960.25</v>
      </c>
      <c r="BD151" s="77">
        <v>94932</v>
      </c>
      <c r="BE151" s="68">
        <v>22</v>
      </c>
      <c r="BF151" s="69">
        <v>71.25</v>
      </c>
      <c r="BG151" s="69">
        <v>0.5</v>
      </c>
      <c r="BH151" s="69">
        <v>70.75</v>
      </c>
      <c r="BI151" s="74">
        <v>1063</v>
      </c>
      <c r="BJ151" s="68">
        <v>5</v>
      </c>
      <c r="BK151" s="74">
        <v>3.4500000029802322</v>
      </c>
      <c r="BL151" s="74">
        <v>0.20000000298023224</v>
      </c>
      <c r="BM151" s="74">
        <v>3.25</v>
      </c>
      <c r="BN151" s="77">
        <v>20</v>
      </c>
      <c r="BO151" s="74">
        <v>191</v>
      </c>
      <c r="BP151" s="69">
        <v>641</v>
      </c>
      <c r="BQ151" s="69">
        <v>18.25</v>
      </c>
      <c r="BR151" s="69">
        <v>622.75</v>
      </c>
      <c r="BS151" s="77">
        <v>15239</v>
      </c>
      <c r="BT151" s="68">
        <v>188</v>
      </c>
      <c r="BU151" s="77">
        <v>3722</v>
      </c>
      <c r="BV151" s="68">
        <v>1</v>
      </c>
      <c r="BW151" s="77">
        <v>3</v>
      </c>
      <c r="BX151" s="69">
        <v>244</v>
      </c>
      <c r="BY151" s="74">
        <v>16477</v>
      </c>
      <c r="BZ151" s="74"/>
      <c r="CA151" s="74"/>
      <c r="CB151" s="68">
        <v>153</v>
      </c>
      <c r="CC151" s="69">
        <v>113.75</v>
      </c>
      <c r="CD151" s="69">
        <v>6.5</v>
      </c>
      <c r="CE151" s="69">
        <v>107.25</v>
      </c>
      <c r="CF151" s="77">
        <v>1480</v>
      </c>
      <c r="CG151" s="68">
        <v>188</v>
      </c>
      <c r="CH151" s="74">
        <v>7681</v>
      </c>
      <c r="CI151" s="74"/>
      <c r="CJ151" s="74"/>
      <c r="CK151" s="68">
        <v>254</v>
      </c>
      <c r="CL151" s="69">
        <v>5015</v>
      </c>
      <c r="CM151" s="69">
        <v>52.5</v>
      </c>
      <c r="CN151" s="69">
        <v>4962.5</v>
      </c>
      <c r="CO151" s="77">
        <v>143004</v>
      </c>
      <c r="CP151" s="68">
        <v>23</v>
      </c>
      <c r="CQ151" s="77">
        <v>2015</v>
      </c>
      <c r="CR151" s="68">
        <v>74</v>
      </c>
      <c r="CS151" s="69">
        <v>89</v>
      </c>
      <c r="CT151" s="69">
        <v>0.75</v>
      </c>
      <c r="CU151" s="69">
        <v>88.25</v>
      </c>
      <c r="CV151" s="77">
        <v>2500</v>
      </c>
      <c r="CW151" s="68">
        <v>76</v>
      </c>
      <c r="CX151" s="69">
        <v>1411</v>
      </c>
      <c r="CY151" s="69">
        <v>0</v>
      </c>
      <c r="CZ151" s="69">
        <v>1411</v>
      </c>
      <c r="DA151" s="77">
        <v>71842</v>
      </c>
      <c r="DB151" s="68">
        <v>4</v>
      </c>
      <c r="DC151" s="69">
        <v>16.5</v>
      </c>
      <c r="DD151" s="69">
        <v>0</v>
      </c>
      <c r="DE151" s="69">
        <v>16.5</v>
      </c>
      <c r="DF151" s="77">
        <v>321</v>
      </c>
      <c r="DG151" s="68">
        <v>107</v>
      </c>
      <c r="DH151" s="69">
        <v>68.7</v>
      </c>
      <c r="DI151" s="93">
        <v>-2.9802293965985882E-9</v>
      </c>
      <c r="DJ151" s="69">
        <v>68.700000002980232</v>
      </c>
      <c r="DK151" s="77">
        <v>1922</v>
      </c>
    </row>
    <row r="152" spans="1:115" ht="15.75" customHeight="1" x14ac:dyDescent="0.2">
      <c r="B152" s="8" t="s">
        <v>154</v>
      </c>
      <c r="C152" s="89">
        <v>22</v>
      </c>
      <c r="D152" s="90">
        <v>13.5</v>
      </c>
      <c r="E152" s="90">
        <v>7</v>
      </c>
      <c r="F152" s="90">
        <v>0</v>
      </c>
      <c r="G152" s="90">
        <v>7</v>
      </c>
      <c r="H152" s="96">
        <v>49</v>
      </c>
      <c r="I152" s="100"/>
      <c r="J152" s="101"/>
      <c r="K152" s="90">
        <v>174</v>
      </c>
      <c r="L152" s="90">
        <v>231.5</v>
      </c>
      <c r="M152" s="90">
        <v>0</v>
      </c>
      <c r="N152" s="90">
        <v>231.5</v>
      </c>
      <c r="O152" s="96">
        <v>2076</v>
      </c>
      <c r="P152" s="96"/>
      <c r="Q152" s="91"/>
      <c r="R152" s="69">
        <v>6</v>
      </c>
      <c r="S152" s="69">
        <v>3.5</v>
      </c>
      <c r="T152" s="69">
        <v>0</v>
      </c>
      <c r="U152" s="69">
        <v>3.5</v>
      </c>
      <c r="V152" s="74">
        <v>55</v>
      </c>
      <c r="W152" s="74"/>
      <c r="X152" s="109"/>
      <c r="Y152" s="68">
        <v>97</v>
      </c>
      <c r="Z152" s="69">
        <v>67.5</v>
      </c>
      <c r="AA152" s="69">
        <v>0.5</v>
      </c>
      <c r="AB152" s="69">
        <v>67</v>
      </c>
      <c r="AC152" s="77">
        <v>846</v>
      </c>
      <c r="AD152" s="68">
        <v>1</v>
      </c>
      <c r="AE152" s="69">
        <v>1</v>
      </c>
      <c r="AF152" s="69">
        <v>0</v>
      </c>
      <c r="AG152" s="69">
        <v>1</v>
      </c>
      <c r="AH152" s="77">
        <v>10</v>
      </c>
      <c r="AI152" s="68">
        <v>70</v>
      </c>
      <c r="AJ152" s="69">
        <v>47</v>
      </c>
      <c r="AK152" s="69">
        <v>0</v>
      </c>
      <c r="AL152" s="69">
        <v>47</v>
      </c>
      <c r="AM152" s="77">
        <v>294</v>
      </c>
      <c r="AN152" s="68">
        <v>122</v>
      </c>
      <c r="AO152" s="69">
        <v>97.5</v>
      </c>
      <c r="AP152" s="69">
        <v>0</v>
      </c>
      <c r="AQ152" s="69">
        <v>97.5</v>
      </c>
      <c r="AR152" s="74">
        <v>1644</v>
      </c>
      <c r="AS152" s="74"/>
      <c r="AT152" s="74"/>
      <c r="AU152" s="68">
        <v>70</v>
      </c>
      <c r="AV152" s="69">
        <v>44</v>
      </c>
      <c r="AW152" s="69">
        <v>0</v>
      </c>
      <c r="AX152" s="69">
        <v>44</v>
      </c>
      <c r="AY152" s="77">
        <v>568</v>
      </c>
      <c r="AZ152" s="68">
        <v>81</v>
      </c>
      <c r="BA152" s="69">
        <v>46</v>
      </c>
      <c r="BB152" s="69">
        <v>0</v>
      </c>
      <c r="BC152" s="69">
        <v>46</v>
      </c>
      <c r="BD152" s="77">
        <v>518</v>
      </c>
      <c r="BE152" s="68">
        <v>7</v>
      </c>
      <c r="BF152" s="69">
        <v>4.5</v>
      </c>
      <c r="BG152" s="69">
        <v>0</v>
      </c>
      <c r="BH152" s="69">
        <v>4.5</v>
      </c>
      <c r="BI152" s="74">
        <v>63</v>
      </c>
      <c r="BJ152" s="68">
        <v>1</v>
      </c>
      <c r="BK152" s="74">
        <v>0.5</v>
      </c>
      <c r="BL152" s="74">
        <v>0</v>
      </c>
      <c r="BM152" s="74">
        <v>0.5</v>
      </c>
      <c r="BN152" s="77">
        <v>1</v>
      </c>
      <c r="BO152" s="74">
        <v>72</v>
      </c>
      <c r="BP152" s="69">
        <v>86.5</v>
      </c>
      <c r="BQ152" s="69">
        <v>0</v>
      </c>
      <c r="BR152" s="69">
        <v>86.5</v>
      </c>
      <c r="BS152" s="77">
        <v>2128</v>
      </c>
      <c r="BT152" s="68">
        <v>150</v>
      </c>
      <c r="BU152" s="77">
        <v>2391</v>
      </c>
      <c r="BV152" s="68">
        <v>1</v>
      </c>
      <c r="BW152" s="77">
        <v>15</v>
      </c>
      <c r="BX152" s="69">
        <v>159</v>
      </c>
      <c r="BY152" s="74">
        <v>1245</v>
      </c>
      <c r="BZ152" s="74"/>
      <c r="CA152" s="74"/>
      <c r="CB152" s="68">
        <v>100</v>
      </c>
      <c r="CC152" s="69">
        <v>62</v>
      </c>
      <c r="CD152" s="69">
        <v>0.5</v>
      </c>
      <c r="CE152" s="69">
        <v>61.5</v>
      </c>
      <c r="CF152" s="77">
        <v>596</v>
      </c>
      <c r="CG152" s="68">
        <v>100</v>
      </c>
      <c r="CH152" s="74">
        <v>1680</v>
      </c>
      <c r="CI152" s="74"/>
      <c r="CJ152" s="74"/>
      <c r="CK152" s="68">
        <v>153</v>
      </c>
      <c r="CL152" s="69">
        <v>174</v>
      </c>
      <c r="CM152" s="69">
        <v>0</v>
      </c>
      <c r="CN152" s="69">
        <v>174</v>
      </c>
      <c r="CO152" s="77">
        <v>5568</v>
      </c>
      <c r="CP152" s="68">
        <v>2</v>
      </c>
      <c r="CQ152" s="77">
        <v>23</v>
      </c>
      <c r="CR152" s="68">
        <v>19</v>
      </c>
      <c r="CS152" s="69">
        <v>12.5</v>
      </c>
      <c r="CT152" s="69">
        <v>0</v>
      </c>
      <c r="CU152" s="69">
        <v>12.5</v>
      </c>
      <c r="CV152" s="77">
        <v>152</v>
      </c>
      <c r="CW152" s="68">
        <v>59</v>
      </c>
      <c r="CX152" s="69">
        <v>50</v>
      </c>
      <c r="CY152" s="69">
        <v>0</v>
      </c>
      <c r="CZ152" s="69">
        <v>50</v>
      </c>
      <c r="DA152" s="77">
        <v>1175</v>
      </c>
      <c r="DB152" s="68">
        <v>1</v>
      </c>
      <c r="DC152" s="69">
        <v>0.5</v>
      </c>
      <c r="DD152" s="69">
        <v>0</v>
      </c>
      <c r="DE152" s="69">
        <v>0.5</v>
      </c>
      <c r="DF152" s="77">
        <v>5</v>
      </c>
      <c r="DG152" s="68">
        <v>79</v>
      </c>
      <c r="DH152" s="69">
        <v>41.9</v>
      </c>
      <c r="DI152" s="93">
        <v>-3.5762788286319847E-8</v>
      </c>
      <c r="DJ152" s="69">
        <v>41.900000035762787</v>
      </c>
      <c r="DK152" s="77">
        <v>683</v>
      </c>
    </row>
    <row r="153" spans="1:115" ht="15.75" customHeight="1" x14ac:dyDescent="0.2">
      <c r="B153" s="8" t="s">
        <v>155</v>
      </c>
      <c r="C153" s="89">
        <v>20</v>
      </c>
      <c r="D153" s="90">
        <v>549</v>
      </c>
      <c r="E153" s="90">
        <v>478</v>
      </c>
      <c r="F153" s="90">
        <v>22</v>
      </c>
      <c r="G153" s="90">
        <v>456</v>
      </c>
      <c r="H153" s="96">
        <v>816</v>
      </c>
      <c r="I153" s="100"/>
      <c r="J153" s="101"/>
      <c r="K153" s="90">
        <v>38</v>
      </c>
      <c r="L153" s="90">
        <v>178.6</v>
      </c>
      <c r="M153" s="90">
        <v>14</v>
      </c>
      <c r="N153" s="90">
        <v>164.60000002384186</v>
      </c>
      <c r="O153" s="96">
        <v>2499</v>
      </c>
      <c r="P153" s="96"/>
      <c r="Q153" s="91"/>
      <c r="R153" s="69">
        <v>9</v>
      </c>
      <c r="S153" s="69">
        <v>19.600000000000001</v>
      </c>
      <c r="T153" s="69">
        <v>0</v>
      </c>
      <c r="U153" s="69">
        <v>19.600000023841858</v>
      </c>
      <c r="V153" s="74">
        <v>464</v>
      </c>
      <c r="W153" s="74"/>
      <c r="X153" s="109"/>
      <c r="Y153" s="68">
        <v>16</v>
      </c>
      <c r="Z153" s="69">
        <v>120.5</v>
      </c>
      <c r="AA153" s="69">
        <v>22</v>
      </c>
      <c r="AB153" s="69">
        <v>98.5</v>
      </c>
      <c r="AC153" s="77">
        <v>1372</v>
      </c>
      <c r="AD153" s="68">
        <v>11</v>
      </c>
      <c r="AE153" s="69">
        <v>116</v>
      </c>
      <c r="AF153" s="69">
        <v>0</v>
      </c>
      <c r="AG153" s="69">
        <v>116</v>
      </c>
      <c r="AH153" s="77">
        <v>472</v>
      </c>
      <c r="AI153" s="68">
        <v>34</v>
      </c>
      <c r="AJ153" s="69">
        <v>147.5</v>
      </c>
      <c r="AK153" s="69">
        <v>0</v>
      </c>
      <c r="AL153" s="69">
        <v>147.5</v>
      </c>
      <c r="AM153" s="77">
        <v>956</v>
      </c>
      <c r="AN153" s="68">
        <v>16</v>
      </c>
      <c r="AO153" s="69">
        <v>96</v>
      </c>
      <c r="AP153" s="69">
        <v>15</v>
      </c>
      <c r="AQ153" s="69">
        <v>81</v>
      </c>
      <c r="AR153" s="74">
        <v>5042</v>
      </c>
      <c r="AS153" s="74"/>
      <c r="AT153" s="74"/>
      <c r="AU153" s="68">
        <v>14</v>
      </c>
      <c r="AV153" s="69">
        <v>94</v>
      </c>
      <c r="AW153" s="69">
        <v>12</v>
      </c>
      <c r="AX153" s="69">
        <v>82</v>
      </c>
      <c r="AY153" s="77">
        <v>1280</v>
      </c>
      <c r="AZ153" s="68">
        <v>10</v>
      </c>
      <c r="BA153" s="69">
        <v>174.5</v>
      </c>
      <c r="BB153" s="69">
        <v>35</v>
      </c>
      <c r="BC153" s="69">
        <v>139.5</v>
      </c>
      <c r="BD153" s="77">
        <v>4629</v>
      </c>
      <c r="BE153" s="68">
        <v>10</v>
      </c>
      <c r="BF153" s="69">
        <v>56</v>
      </c>
      <c r="BG153" s="69">
        <v>0.5</v>
      </c>
      <c r="BH153" s="69">
        <v>55.5</v>
      </c>
      <c r="BI153" s="74">
        <v>560</v>
      </c>
      <c r="BJ153" s="68">
        <v>0</v>
      </c>
      <c r="BK153" s="74">
        <v>0</v>
      </c>
      <c r="BL153" s="74">
        <v>0</v>
      </c>
      <c r="BM153" s="74">
        <v>0</v>
      </c>
      <c r="BN153" s="77">
        <v>0</v>
      </c>
      <c r="BO153" s="74">
        <v>131</v>
      </c>
      <c r="BP153" s="69">
        <v>2402.5</v>
      </c>
      <c r="BQ153" s="69">
        <v>506</v>
      </c>
      <c r="BR153" s="69">
        <v>1896.5</v>
      </c>
      <c r="BS153" s="77">
        <v>54038</v>
      </c>
      <c r="BT153" s="68">
        <v>28</v>
      </c>
      <c r="BU153" s="77">
        <v>874</v>
      </c>
      <c r="BV153" s="68">
        <v>1</v>
      </c>
      <c r="BW153" s="77">
        <v>10</v>
      </c>
      <c r="BX153" s="69">
        <v>66</v>
      </c>
      <c r="BY153" s="74">
        <v>2193</v>
      </c>
      <c r="BZ153" s="74"/>
      <c r="CA153" s="74"/>
      <c r="CB153" s="68">
        <v>38</v>
      </c>
      <c r="CC153" s="69">
        <v>924</v>
      </c>
      <c r="CD153" s="69">
        <v>261</v>
      </c>
      <c r="CE153" s="69">
        <v>663</v>
      </c>
      <c r="CF153" s="77">
        <v>5083</v>
      </c>
      <c r="CG153" s="68">
        <v>45</v>
      </c>
      <c r="CH153" s="74">
        <v>4267</v>
      </c>
      <c r="CI153" s="74"/>
      <c r="CJ153" s="74"/>
      <c r="CK153" s="68">
        <v>13</v>
      </c>
      <c r="CL153" s="69">
        <v>117</v>
      </c>
      <c r="CM153" s="69">
        <v>0</v>
      </c>
      <c r="CN153" s="69">
        <v>117</v>
      </c>
      <c r="CO153" s="77">
        <v>1960</v>
      </c>
      <c r="CP153" s="68">
        <v>0</v>
      </c>
      <c r="CQ153" s="77">
        <v>0</v>
      </c>
      <c r="CR153" s="68">
        <v>37</v>
      </c>
      <c r="CS153" s="69">
        <v>148</v>
      </c>
      <c r="CT153" s="69">
        <v>7</v>
      </c>
      <c r="CU153" s="69">
        <v>141</v>
      </c>
      <c r="CV153" s="77">
        <v>3615</v>
      </c>
      <c r="CW153" s="68">
        <v>76</v>
      </c>
      <c r="CX153" s="69">
        <v>3132</v>
      </c>
      <c r="CY153" s="69">
        <v>776</v>
      </c>
      <c r="CZ153" s="69">
        <v>2356</v>
      </c>
      <c r="DA153" s="77">
        <v>152685</v>
      </c>
      <c r="DB153" s="68">
        <v>2</v>
      </c>
      <c r="DC153" s="69">
        <v>68</v>
      </c>
      <c r="DD153" s="69">
        <v>0</v>
      </c>
      <c r="DE153" s="69">
        <v>68</v>
      </c>
      <c r="DF153" s="77">
        <v>3800</v>
      </c>
      <c r="DG153" s="68">
        <v>15</v>
      </c>
      <c r="DH153" s="69">
        <v>36.200000000000003</v>
      </c>
      <c r="DI153" s="93">
        <v>0.99999995231628702</v>
      </c>
      <c r="DJ153" s="69">
        <v>35.200000047683716</v>
      </c>
      <c r="DK153" s="77">
        <v>2543</v>
      </c>
    </row>
    <row r="154" spans="1:115" ht="15.75" customHeight="1" x14ac:dyDescent="0.2">
      <c r="B154" s="8" t="s">
        <v>156</v>
      </c>
      <c r="C154" s="89">
        <v>38</v>
      </c>
      <c r="D154" s="90">
        <v>71</v>
      </c>
      <c r="E154" s="90">
        <v>53.5</v>
      </c>
      <c r="F154" s="90">
        <v>1</v>
      </c>
      <c r="G154" s="90">
        <v>52.5</v>
      </c>
      <c r="H154" s="96">
        <v>460</v>
      </c>
      <c r="I154" s="100"/>
      <c r="J154" s="101"/>
      <c r="K154" s="90">
        <v>140</v>
      </c>
      <c r="L154" s="90">
        <v>529</v>
      </c>
      <c r="M154" s="90">
        <v>20</v>
      </c>
      <c r="N154" s="90">
        <v>509</v>
      </c>
      <c r="O154" s="96">
        <v>9120</v>
      </c>
      <c r="P154" s="96"/>
      <c r="Q154" s="91"/>
      <c r="R154" s="69">
        <v>47</v>
      </c>
      <c r="S154" s="69">
        <v>49.3</v>
      </c>
      <c r="T154" s="69">
        <v>0.9</v>
      </c>
      <c r="U154" s="69">
        <v>48.400000035762787</v>
      </c>
      <c r="V154" s="74">
        <v>575</v>
      </c>
      <c r="W154" s="74"/>
      <c r="X154" s="109"/>
      <c r="Y154" s="68">
        <v>74</v>
      </c>
      <c r="Z154" s="69">
        <v>154.30000000000001</v>
      </c>
      <c r="AA154" s="69">
        <v>19.899999999999999</v>
      </c>
      <c r="AB154" s="69">
        <v>134.40000000596046</v>
      </c>
      <c r="AC154" s="77">
        <v>2087</v>
      </c>
      <c r="AD154" s="68">
        <v>4</v>
      </c>
      <c r="AE154" s="69">
        <v>3</v>
      </c>
      <c r="AF154" s="69">
        <v>0</v>
      </c>
      <c r="AG154" s="69">
        <v>3</v>
      </c>
      <c r="AH154" s="77">
        <v>51</v>
      </c>
      <c r="AI154" s="68">
        <v>127</v>
      </c>
      <c r="AJ154" s="69">
        <v>276</v>
      </c>
      <c r="AK154" s="69">
        <v>8</v>
      </c>
      <c r="AL154" s="69">
        <v>268</v>
      </c>
      <c r="AM154" s="77">
        <v>3639</v>
      </c>
      <c r="AN154" s="68">
        <v>96</v>
      </c>
      <c r="AO154" s="69">
        <v>181.5</v>
      </c>
      <c r="AP154" s="69">
        <v>20</v>
      </c>
      <c r="AQ154" s="69">
        <v>161.49999982118607</v>
      </c>
      <c r="AR154" s="74">
        <v>3154</v>
      </c>
      <c r="AS154" s="74"/>
      <c r="AT154" s="74"/>
      <c r="AU154" s="68">
        <v>104</v>
      </c>
      <c r="AV154" s="69">
        <v>631.5</v>
      </c>
      <c r="AW154" s="69">
        <v>28</v>
      </c>
      <c r="AX154" s="69">
        <v>603.5</v>
      </c>
      <c r="AY154" s="77">
        <v>13699</v>
      </c>
      <c r="AZ154" s="68">
        <v>73</v>
      </c>
      <c r="BA154" s="69">
        <v>164.8</v>
      </c>
      <c r="BB154" s="69">
        <v>27.6</v>
      </c>
      <c r="BC154" s="69">
        <v>137.20000001788139</v>
      </c>
      <c r="BD154" s="77">
        <v>1894</v>
      </c>
      <c r="BE154" s="68">
        <v>12</v>
      </c>
      <c r="BF154" s="69">
        <v>18</v>
      </c>
      <c r="BG154" s="69">
        <v>1</v>
      </c>
      <c r="BH154" s="69">
        <v>17</v>
      </c>
      <c r="BI154" s="74">
        <v>280</v>
      </c>
      <c r="BJ154" s="68">
        <v>0</v>
      </c>
      <c r="BK154" s="74">
        <v>0</v>
      </c>
      <c r="BL154" s="74">
        <v>0</v>
      </c>
      <c r="BM154" s="74">
        <v>0</v>
      </c>
      <c r="BN154" s="77">
        <v>0</v>
      </c>
      <c r="BO154" s="74">
        <v>151</v>
      </c>
      <c r="BP154" s="69">
        <v>963</v>
      </c>
      <c r="BQ154" s="69">
        <v>48.600000023841858</v>
      </c>
      <c r="BR154" s="69">
        <v>914.40000003576279</v>
      </c>
      <c r="BS154" s="77">
        <v>29733</v>
      </c>
      <c r="BT154" s="68">
        <v>133</v>
      </c>
      <c r="BU154" s="77">
        <v>4600</v>
      </c>
      <c r="BV154" s="68">
        <v>4</v>
      </c>
      <c r="BW154" s="77">
        <v>81</v>
      </c>
      <c r="BX154" s="69">
        <v>147</v>
      </c>
      <c r="BY154" s="74">
        <v>18170</v>
      </c>
      <c r="BZ154" s="74"/>
      <c r="CA154" s="74"/>
      <c r="CB154" s="68">
        <v>57</v>
      </c>
      <c r="CC154" s="69">
        <v>90.3</v>
      </c>
      <c r="CD154" s="69">
        <v>13</v>
      </c>
      <c r="CE154" s="69">
        <v>77.300000011920929</v>
      </c>
      <c r="CF154" s="77">
        <v>1097</v>
      </c>
      <c r="CG154" s="68">
        <v>121</v>
      </c>
      <c r="CH154" s="74">
        <v>7629</v>
      </c>
      <c r="CI154" s="74"/>
      <c r="CJ154" s="74"/>
      <c r="CK154" s="68">
        <v>144</v>
      </c>
      <c r="CL154" s="69">
        <v>1296.5</v>
      </c>
      <c r="CM154" s="69">
        <v>46.8</v>
      </c>
      <c r="CN154" s="69">
        <v>1249.6999998092651</v>
      </c>
      <c r="CO154" s="77">
        <v>31238</v>
      </c>
      <c r="CP154" s="68">
        <v>29</v>
      </c>
      <c r="CQ154" s="77">
        <v>2601</v>
      </c>
      <c r="CR154" s="68">
        <v>48</v>
      </c>
      <c r="CS154" s="69">
        <v>74.5</v>
      </c>
      <c r="CT154" s="69">
        <v>4.1000000238418579</v>
      </c>
      <c r="CU154" s="69">
        <v>70.399999976158142</v>
      </c>
      <c r="CV154" s="77">
        <v>1308</v>
      </c>
      <c r="CW154" s="68">
        <v>93</v>
      </c>
      <c r="CX154" s="69">
        <v>858</v>
      </c>
      <c r="CY154" s="69">
        <v>24.5</v>
      </c>
      <c r="CZ154" s="69">
        <v>833.5</v>
      </c>
      <c r="DA154" s="77">
        <v>25230</v>
      </c>
      <c r="DB154" s="68">
        <v>4</v>
      </c>
      <c r="DC154" s="69">
        <v>14.5</v>
      </c>
      <c r="DD154" s="69">
        <v>0</v>
      </c>
      <c r="DE154" s="69">
        <v>14.5</v>
      </c>
      <c r="DF154" s="77">
        <v>265</v>
      </c>
      <c r="DG154" s="68">
        <v>136</v>
      </c>
      <c r="DH154" s="69">
        <v>163.5</v>
      </c>
      <c r="DI154" s="93">
        <v>0</v>
      </c>
      <c r="DJ154" s="69">
        <v>163.5</v>
      </c>
      <c r="DK154" s="77">
        <v>4056</v>
      </c>
    </row>
    <row r="155" spans="1:115" ht="15.75" customHeight="1" x14ac:dyDescent="0.2">
      <c r="B155" s="8" t="s">
        <v>157</v>
      </c>
      <c r="C155" s="89">
        <v>0</v>
      </c>
      <c r="D155" s="90">
        <v>0</v>
      </c>
      <c r="E155" s="90">
        <v>0</v>
      </c>
      <c r="F155" s="90">
        <v>0</v>
      </c>
      <c r="G155" s="90">
        <v>0</v>
      </c>
      <c r="H155" s="96">
        <v>0</v>
      </c>
      <c r="I155" s="100"/>
      <c r="J155" s="101"/>
      <c r="K155" s="90">
        <v>0</v>
      </c>
      <c r="L155" s="90">
        <v>0</v>
      </c>
      <c r="M155" s="90">
        <v>0</v>
      </c>
      <c r="N155" s="90">
        <v>0</v>
      </c>
      <c r="O155" s="96">
        <v>0</v>
      </c>
      <c r="P155" s="96"/>
      <c r="Q155" s="91"/>
      <c r="R155" s="69">
        <v>0</v>
      </c>
      <c r="S155" s="69">
        <v>0</v>
      </c>
      <c r="T155" s="69">
        <v>0</v>
      </c>
      <c r="U155" s="69">
        <v>0</v>
      </c>
      <c r="V155" s="74">
        <v>0</v>
      </c>
      <c r="W155" s="74"/>
      <c r="X155" s="109"/>
      <c r="Y155" s="68">
        <v>11</v>
      </c>
      <c r="Z155" s="69">
        <v>8.8000000000000007</v>
      </c>
      <c r="AA155" s="69">
        <v>1.3</v>
      </c>
      <c r="AB155" s="69">
        <v>7.5</v>
      </c>
      <c r="AC155" s="77">
        <v>96</v>
      </c>
      <c r="AD155" s="68">
        <v>0</v>
      </c>
      <c r="AE155" s="69">
        <v>0</v>
      </c>
      <c r="AF155" s="69">
        <v>0</v>
      </c>
      <c r="AG155" s="69">
        <v>0</v>
      </c>
      <c r="AH155" s="77">
        <v>0</v>
      </c>
      <c r="AI155" s="68">
        <v>0</v>
      </c>
      <c r="AJ155" s="69">
        <v>0</v>
      </c>
      <c r="AK155" s="69">
        <v>0</v>
      </c>
      <c r="AL155" s="69">
        <v>0</v>
      </c>
      <c r="AM155" s="77">
        <v>0</v>
      </c>
      <c r="AN155" s="68">
        <v>40</v>
      </c>
      <c r="AO155" s="69">
        <v>35.200000000000003</v>
      </c>
      <c r="AP155" s="69">
        <v>7.8</v>
      </c>
      <c r="AQ155" s="69">
        <v>27.400000110268593</v>
      </c>
      <c r="AR155" s="74">
        <v>608</v>
      </c>
      <c r="AS155" s="74"/>
      <c r="AT155" s="74"/>
      <c r="AU155" s="68">
        <v>4</v>
      </c>
      <c r="AV155" s="69">
        <v>1.4</v>
      </c>
      <c r="AW155" s="69">
        <v>0.3</v>
      </c>
      <c r="AX155" s="69">
        <v>1.1000000238418579</v>
      </c>
      <c r="AY155" s="77">
        <v>13</v>
      </c>
      <c r="AZ155" s="68">
        <v>10</v>
      </c>
      <c r="BA155" s="69">
        <v>6.8</v>
      </c>
      <c r="BB155" s="69">
        <v>3.9</v>
      </c>
      <c r="BC155" s="69">
        <v>2.9000000208616257</v>
      </c>
      <c r="BD155" s="77">
        <v>45</v>
      </c>
      <c r="BE155" s="68">
        <v>0</v>
      </c>
      <c r="BF155" s="69">
        <v>0</v>
      </c>
      <c r="BG155" s="69">
        <v>0</v>
      </c>
      <c r="BH155" s="69">
        <v>0</v>
      </c>
      <c r="BI155" s="74">
        <v>0</v>
      </c>
      <c r="BJ155" s="68">
        <v>0</v>
      </c>
      <c r="BK155" s="74">
        <v>0</v>
      </c>
      <c r="BL155" s="74">
        <v>0</v>
      </c>
      <c r="BM155" s="74">
        <v>0</v>
      </c>
      <c r="BN155" s="77">
        <v>0</v>
      </c>
      <c r="BO155" s="74">
        <v>0</v>
      </c>
      <c r="BP155" s="69">
        <v>0</v>
      </c>
      <c r="BQ155" s="69">
        <v>0</v>
      </c>
      <c r="BR155" s="69">
        <v>0</v>
      </c>
      <c r="BS155" s="77">
        <v>0</v>
      </c>
      <c r="BT155" s="68">
        <v>0</v>
      </c>
      <c r="BU155" s="77">
        <v>0</v>
      </c>
      <c r="BV155" s="68">
        <v>0</v>
      </c>
      <c r="BW155" s="77">
        <v>0</v>
      </c>
      <c r="BX155" s="69">
        <v>70</v>
      </c>
      <c r="BY155" s="74">
        <v>150</v>
      </c>
      <c r="BZ155" s="74"/>
      <c r="CA155" s="74"/>
      <c r="CB155" s="68">
        <v>0</v>
      </c>
      <c r="CC155" s="69">
        <v>0</v>
      </c>
      <c r="CD155" s="69">
        <v>0</v>
      </c>
      <c r="CE155" s="69">
        <v>0</v>
      </c>
      <c r="CF155" s="77">
        <v>0</v>
      </c>
      <c r="CG155" s="68">
        <v>0</v>
      </c>
      <c r="CH155" s="74">
        <v>0</v>
      </c>
      <c r="CI155" s="74"/>
      <c r="CJ155" s="74"/>
      <c r="CK155" s="68">
        <v>69</v>
      </c>
      <c r="CL155" s="69">
        <v>60.6</v>
      </c>
      <c r="CM155" s="69">
        <v>3</v>
      </c>
      <c r="CN155" s="69">
        <v>57.600000113248825</v>
      </c>
      <c r="CO155" s="77">
        <v>1407</v>
      </c>
      <c r="CP155" s="68">
        <v>0</v>
      </c>
      <c r="CQ155" s="77">
        <v>0</v>
      </c>
      <c r="CR155" s="68">
        <v>0</v>
      </c>
      <c r="CS155" s="69">
        <v>0</v>
      </c>
      <c r="CT155" s="69">
        <v>0</v>
      </c>
      <c r="CU155" s="69">
        <v>0</v>
      </c>
      <c r="CV155" s="77">
        <v>0</v>
      </c>
      <c r="CW155" s="68">
        <v>32</v>
      </c>
      <c r="CX155" s="69">
        <v>31.7</v>
      </c>
      <c r="CY155" s="69">
        <v>9.4</v>
      </c>
      <c r="CZ155" s="69">
        <v>22.300000041723251</v>
      </c>
      <c r="DA155" s="77">
        <v>408</v>
      </c>
      <c r="DB155" s="68">
        <v>0</v>
      </c>
      <c r="DC155" s="69">
        <v>0</v>
      </c>
      <c r="DD155" s="69">
        <v>0</v>
      </c>
      <c r="DE155" s="69">
        <v>0</v>
      </c>
      <c r="DF155" s="77">
        <v>0</v>
      </c>
      <c r="DG155" s="68">
        <v>0</v>
      </c>
      <c r="DH155" s="69">
        <v>0</v>
      </c>
      <c r="DI155" s="93">
        <v>0</v>
      </c>
      <c r="DJ155" s="69">
        <v>0</v>
      </c>
      <c r="DK155" s="77">
        <v>0</v>
      </c>
    </row>
    <row r="156" spans="1:115" ht="15.75" customHeight="1" x14ac:dyDescent="0.2">
      <c r="B156" s="8" t="s">
        <v>158</v>
      </c>
      <c r="C156" s="89">
        <v>73</v>
      </c>
      <c r="D156" s="90">
        <v>1129</v>
      </c>
      <c r="E156" s="90">
        <v>971</v>
      </c>
      <c r="F156" s="90">
        <v>2</v>
      </c>
      <c r="G156" s="90">
        <v>969</v>
      </c>
      <c r="H156" s="96">
        <v>9558</v>
      </c>
      <c r="I156" s="100"/>
      <c r="J156" s="101"/>
      <c r="K156" s="90">
        <v>271</v>
      </c>
      <c r="L156" s="90">
        <v>1074.5</v>
      </c>
      <c r="M156" s="90">
        <v>32.299999999999997</v>
      </c>
      <c r="N156" s="90">
        <v>1042.2000000029802</v>
      </c>
      <c r="O156" s="96">
        <v>13364</v>
      </c>
      <c r="P156" s="96"/>
      <c r="Q156" s="91"/>
      <c r="R156" s="69">
        <v>116</v>
      </c>
      <c r="S156" s="69">
        <v>398.7</v>
      </c>
      <c r="T156" s="69">
        <v>1.2</v>
      </c>
      <c r="U156" s="69">
        <v>397.50000001490116</v>
      </c>
      <c r="V156" s="74">
        <v>5757</v>
      </c>
      <c r="W156" s="74"/>
      <c r="X156" s="109"/>
      <c r="Y156" s="68">
        <v>161</v>
      </c>
      <c r="Z156" s="69">
        <v>1774.7</v>
      </c>
      <c r="AA156" s="69">
        <v>96.5</v>
      </c>
      <c r="AB156" s="69">
        <v>1678.2000000029802</v>
      </c>
      <c r="AC156" s="77">
        <v>17505</v>
      </c>
      <c r="AD156" s="68">
        <v>12</v>
      </c>
      <c r="AE156" s="69">
        <v>22</v>
      </c>
      <c r="AF156" s="69">
        <v>1</v>
      </c>
      <c r="AG156" s="69">
        <v>21</v>
      </c>
      <c r="AH156" s="77">
        <v>178</v>
      </c>
      <c r="AI156" s="68">
        <v>121</v>
      </c>
      <c r="AJ156" s="69">
        <v>402.1</v>
      </c>
      <c r="AK156" s="69">
        <v>2.2000000000000002</v>
      </c>
      <c r="AL156" s="69">
        <v>399.90000000596046</v>
      </c>
      <c r="AM156" s="77">
        <v>3117</v>
      </c>
      <c r="AN156" s="68">
        <v>136</v>
      </c>
      <c r="AO156" s="69">
        <v>921.5</v>
      </c>
      <c r="AP156" s="69">
        <v>94.5</v>
      </c>
      <c r="AQ156" s="69">
        <v>827</v>
      </c>
      <c r="AR156" s="74">
        <v>13841</v>
      </c>
      <c r="AS156" s="74"/>
      <c r="AT156" s="74"/>
      <c r="AU156" s="68">
        <v>63</v>
      </c>
      <c r="AV156" s="69">
        <v>183</v>
      </c>
      <c r="AW156" s="69">
        <v>0.5</v>
      </c>
      <c r="AX156" s="69">
        <v>182.5</v>
      </c>
      <c r="AY156" s="77">
        <v>3261</v>
      </c>
      <c r="AZ156" s="68">
        <v>143</v>
      </c>
      <c r="BA156" s="69">
        <v>1339.5</v>
      </c>
      <c r="BB156" s="69">
        <v>115.5</v>
      </c>
      <c r="BC156" s="69">
        <v>1224</v>
      </c>
      <c r="BD156" s="77">
        <v>22883</v>
      </c>
      <c r="BE156" s="68">
        <v>60</v>
      </c>
      <c r="BF156" s="69">
        <v>402</v>
      </c>
      <c r="BG156" s="69">
        <v>4</v>
      </c>
      <c r="BH156" s="69">
        <v>398</v>
      </c>
      <c r="BI156" s="74">
        <v>6702</v>
      </c>
      <c r="BJ156" s="68">
        <v>6</v>
      </c>
      <c r="BK156" s="74">
        <v>26.400000005960464</v>
      </c>
      <c r="BL156" s="74">
        <v>0</v>
      </c>
      <c r="BM156" s="74">
        <v>26.400000005960464</v>
      </c>
      <c r="BN156" s="77">
        <v>808</v>
      </c>
      <c r="BO156" s="74">
        <v>525</v>
      </c>
      <c r="BP156" s="69">
        <v>10100.84999999404</v>
      </c>
      <c r="BQ156" s="69">
        <v>1185.5</v>
      </c>
      <c r="BR156" s="69">
        <v>8915.3499999940395</v>
      </c>
      <c r="BS156" s="77">
        <v>176066</v>
      </c>
      <c r="BT156" s="68">
        <v>184</v>
      </c>
      <c r="BU156" s="77">
        <v>4087</v>
      </c>
      <c r="BV156" s="68">
        <v>0</v>
      </c>
      <c r="BW156" s="77">
        <v>0</v>
      </c>
      <c r="BX156" s="69">
        <v>335</v>
      </c>
      <c r="BY156" s="74">
        <v>25237</v>
      </c>
      <c r="BZ156" s="74"/>
      <c r="CA156" s="74"/>
      <c r="CB156" s="68">
        <v>27</v>
      </c>
      <c r="CC156" s="69">
        <v>257</v>
      </c>
      <c r="CD156" s="69">
        <v>47</v>
      </c>
      <c r="CE156" s="69">
        <v>210</v>
      </c>
      <c r="CF156" s="77">
        <v>3717</v>
      </c>
      <c r="CG156" s="68">
        <v>213</v>
      </c>
      <c r="CH156" s="74">
        <v>11976</v>
      </c>
      <c r="CI156" s="74"/>
      <c r="CJ156" s="74"/>
      <c r="CK156" s="68">
        <v>197</v>
      </c>
      <c r="CL156" s="69">
        <v>1050</v>
      </c>
      <c r="CM156" s="69">
        <v>3.5</v>
      </c>
      <c r="CN156" s="69">
        <v>1046.5</v>
      </c>
      <c r="CO156" s="77">
        <v>18662</v>
      </c>
      <c r="CP156" s="68">
        <v>14</v>
      </c>
      <c r="CQ156" s="77">
        <v>417</v>
      </c>
      <c r="CR156" s="68">
        <v>136</v>
      </c>
      <c r="CS156" s="69">
        <v>217.70000000298023</v>
      </c>
      <c r="CT156" s="69">
        <v>11.700000002980232</v>
      </c>
      <c r="CU156" s="69">
        <v>206.00000001490116</v>
      </c>
      <c r="CV156" s="77">
        <v>3496</v>
      </c>
      <c r="CW156" s="68">
        <v>137</v>
      </c>
      <c r="CX156" s="69">
        <v>1129</v>
      </c>
      <c r="CY156" s="69">
        <v>4</v>
      </c>
      <c r="CZ156" s="69">
        <v>1125</v>
      </c>
      <c r="DA156" s="77">
        <v>28047</v>
      </c>
      <c r="DB156" s="68">
        <v>10</v>
      </c>
      <c r="DC156" s="69">
        <v>22.5</v>
      </c>
      <c r="DD156" s="69">
        <v>3</v>
      </c>
      <c r="DE156" s="69">
        <v>19.5</v>
      </c>
      <c r="DF156" s="77">
        <v>868</v>
      </c>
      <c r="DG156" s="68">
        <v>201</v>
      </c>
      <c r="DH156" s="69">
        <v>187.6</v>
      </c>
      <c r="DI156" s="93">
        <v>3.199999971687788</v>
      </c>
      <c r="DJ156" s="69">
        <v>184.40000002831221</v>
      </c>
      <c r="DK156" s="77">
        <v>6034</v>
      </c>
    </row>
    <row r="157" spans="1:115" ht="15.75" customHeight="1" x14ac:dyDescent="0.2">
      <c r="B157" s="8" t="s">
        <v>159</v>
      </c>
      <c r="C157" s="89">
        <v>0</v>
      </c>
      <c r="D157" s="90">
        <v>0</v>
      </c>
      <c r="E157" s="90">
        <v>0</v>
      </c>
      <c r="F157" s="90">
        <v>0</v>
      </c>
      <c r="G157" s="90">
        <v>0</v>
      </c>
      <c r="H157" s="96">
        <v>0</v>
      </c>
      <c r="I157" s="100"/>
      <c r="J157" s="101"/>
      <c r="K157" s="90">
        <v>2</v>
      </c>
      <c r="L157" s="90">
        <v>1.5</v>
      </c>
      <c r="M157" s="90">
        <v>0.5</v>
      </c>
      <c r="N157" s="90">
        <v>1</v>
      </c>
      <c r="O157" s="96">
        <v>7</v>
      </c>
      <c r="P157" s="96"/>
      <c r="Q157" s="91"/>
      <c r="R157" s="69">
        <v>0</v>
      </c>
      <c r="S157" s="69">
        <v>0</v>
      </c>
      <c r="T157" s="69">
        <v>0</v>
      </c>
      <c r="U157" s="69">
        <v>0</v>
      </c>
      <c r="V157" s="74">
        <v>0</v>
      </c>
      <c r="W157" s="74"/>
      <c r="X157" s="109"/>
      <c r="Y157" s="68">
        <v>6</v>
      </c>
      <c r="Z157" s="69">
        <v>5.5</v>
      </c>
      <c r="AA157" s="69">
        <v>0</v>
      </c>
      <c r="AB157" s="69">
        <v>5.5</v>
      </c>
      <c r="AC157" s="77">
        <v>34</v>
      </c>
      <c r="AD157" s="68">
        <v>1</v>
      </c>
      <c r="AE157" s="69">
        <v>0.5</v>
      </c>
      <c r="AF157" s="69">
        <v>0</v>
      </c>
      <c r="AG157" s="69">
        <v>0.5</v>
      </c>
      <c r="AH157" s="77">
        <v>3</v>
      </c>
      <c r="AI157" s="68">
        <v>10</v>
      </c>
      <c r="AJ157" s="69">
        <v>7</v>
      </c>
      <c r="AK157" s="69">
        <v>0</v>
      </c>
      <c r="AL157" s="69">
        <v>7</v>
      </c>
      <c r="AM157" s="77">
        <v>66</v>
      </c>
      <c r="AN157" s="68">
        <v>5</v>
      </c>
      <c r="AO157" s="69">
        <v>4</v>
      </c>
      <c r="AP157" s="69">
        <v>0</v>
      </c>
      <c r="AQ157" s="69">
        <v>4</v>
      </c>
      <c r="AR157" s="74">
        <v>46</v>
      </c>
      <c r="AS157" s="74"/>
      <c r="AT157" s="74"/>
      <c r="AU157" s="68">
        <v>7</v>
      </c>
      <c r="AV157" s="69">
        <v>5</v>
      </c>
      <c r="AW157" s="69">
        <v>0</v>
      </c>
      <c r="AX157" s="69">
        <v>5</v>
      </c>
      <c r="AY157" s="77">
        <v>50</v>
      </c>
      <c r="AZ157" s="68">
        <v>3</v>
      </c>
      <c r="BA157" s="69">
        <v>2.5</v>
      </c>
      <c r="BB157" s="69">
        <v>0</v>
      </c>
      <c r="BC157" s="69">
        <v>2.5</v>
      </c>
      <c r="BD157" s="77">
        <v>17</v>
      </c>
      <c r="BE157" s="68">
        <v>0</v>
      </c>
      <c r="BF157" s="69">
        <v>0</v>
      </c>
      <c r="BG157" s="69">
        <v>0</v>
      </c>
      <c r="BH157" s="69">
        <v>0</v>
      </c>
      <c r="BI157" s="74">
        <v>0</v>
      </c>
      <c r="BJ157" s="68">
        <v>0</v>
      </c>
      <c r="BK157" s="74">
        <v>0</v>
      </c>
      <c r="BL157" s="74">
        <v>0</v>
      </c>
      <c r="BM157" s="74">
        <v>0</v>
      </c>
      <c r="BN157" s="77">
        <v>0</v>
      </c>
      <c r="BO157" s="74">
        <v>0</v>
      </c>
      <c r="BP157" s="69">
        <v>0</v>
      </c>
      <c r="BQ157" s="69">
        <v>0</v>
      </c>
      <c r="BR157" s="69">
        <v>0</v>
      </c>
      <c r="BS157" s="77">
        <v>0</v>
      </c>
      <c r="BT157" s="68">
        <v>0</v>
      </c>
      <c r="BU157" s="77">
        <v>0</v>
      </c>
      <c r="BV157" s="68">
        <v>0</v>
      </c>
      <c r="BW157" s="77">
        <v>0</v>
      </c>
      <c r="BX157" s="69">
        <v>17</v>
      </c>
      <c r="BY157" s="74">
        <v>321</v>
      </c>
      <c r="BZ157" s="74"/>
      <c r="CA157" s="74"/>
      <c r="CB157" s="68">
        <v>0</v>
      </c>
      <c r="CC157" s="69">
        <v>0</v>
      </c>
      <c r="CD157" s="69">
        <v>0</v>
      </c>
      <c r="CE157" s="69">
        <v>0</v>
      </c>
      <c r="CF157" s="77">
        <v>0</v>
      </c>
      <c r="CG157" s="68">
        <v>0</v>
      </c>
      <c r="CH157" s="74">
        <v>0</v>
      </c>
      <c r="CI157" s="74"/>
      <c r="CJ157" s="74"/>
      <c r="CK157" s="68">
        <v>11</v>
      </c>
      <c r="CL157" s="69">
        <v>15.5</v>
      </c>
      <c r="CM157" s="69">
        <v>2</v>
      </c>
      <c r="CN157" s="69">
        <v>13.5</v>
      </c>
      <c r="CO157" s="77">
        <v>182</v>
      </c>
      <c r="CP157" s="68">
        <v>0</v>
      </c>
      <c r="CQ157" s="77">
        <v>0</v>
      </c>
      <c r="CR157" s="68">
        <v>0</v>
      </c>
      <c r="CS157" s="69">
        <v>0</v>
      </c>
      <c r="CT157" s="69">
        <v>0</v>
      </c>
      <c r="CU157" s="69">
        <v>0</v>
      </c>
      <c r="CV157" s="77">
        <v>0</v>
      </c>
      <c r="CW157" s="68">
        <v>7</v>
      </c>
      <c r="CX157" s="69">
        <v>8</v>
      </c>
      <c r="CY157" s="69">
        <v>0</v>
      </c>
      <c r="CZ157" s="69">
        <v>8</v>
      </c>
      <c r="DA157" s="77">
        <v>102</v>
      </c>
      <c r="DB157" s="68">
        <v>0</v>
      </c>
      <c r="DC157" s="69">
        <v>0</v>
      </c>
      <c r="DD157" s="69">
        <v>0</v>
      </c>
      <c r="DE157" s="69">
        <v>0</v>
      </c>
      <c r="DF157" s="77">
        <v>0</v>
      </c>
      <c r="DG157" s="68">
        <v>0</v>
      </c>
      <c r="DH157" s="69">
        <v>0</v>
      </c>
      <c r="DI157" s="93">
        <v>0</v>
      </c>
      <c r="DJ157" s="69">
        <v>0</v>
      </c>
      <c r="DK157" s="77">
        <v>0</v>
      </c>
    </row>
    <row r="158" spans="1:115" ht="15.75" customHeight="1" x14ac:dyDescent="0.2">
      <c r="B158" s="8" t="s">
        <v>160</v>
      </c>
      <c r="C158" s="89">
        <v>0</v>
      </c>
      <c r="D158" s="90">
        <v>0</v>
      </c>
      <c r="E158" s="90">
        <v>0</v>
      </c>
      <c r="F158" s="90">
        <v>0</v>
      </c>
      <c r="G158" s="90">
        <v>0</v>
      </c>
      <c r="H158" s="96">
        <v>0</v>
      </c>
      <c r="I158" s="100"/>
      <c r="J158" s="101"/>
      <c r="K158" s="90">
        <v>0</v>
      </c>
      <c r="L158" s="90">
        <v>0</v>
      </c>
      <c r="M158" s="90">
        <v>0</v>
      </c>
      <c r="N158" s="90">
        <v>0</v>
      </c>
      <c r="O158" s="96">
        <v>0</v>
      </c>
      <c r="P158" s="96"/>
      <c r="Q158" s="91"/>
      <c r="R158" s="69">
        <v>0</v>
      </c>
      <c r="S158" s="69">
        <v>0</v>
      </c>
      <c r="T158" s="69">
        <v>0</v>
      </c>
      <c r="U158" s="69">
        <v>0</v>
      </c>
      <c r="V158" s="74">
        <v>0</v>
      </c>
      <c r="W158" s="74"/>
      <c r="X158" s="109"/>
      <c r="Y158" s="68">
        <v>2</v>
      </c>
      <c r="Z158" s="69">
        <v>0.4</v>
      </c>
      <c r="AA158" s="69">
        <v>0.2</v>
      </c>
      <c r="AB158" s="69">
        <v>0.20000000298023224</v>
      </c>
      <c r="AC158" s="77">
        <v>5</v>
      </c>
      <c r="AD158" s="68">
        <v>1</v>
      </c>
      <c r="AE158" s="69">
        <v>0.5</v>
      </c>
      <c r="AF158" s="69">
        <v>0</v>
      </c>
      <c r="AG158" s="69">
        <v>0.5</v>
      </c>
      <c r="AH158" s="77">
        <v>10</v>
      </c>
      <c r="AI158" s="68">
        <v>0</v>
      </c>
      <c r="AJ158" s="69">
        <v>0</v>
      </c>
      <c r="AK158" s="69">
        <v>0</v>
      </c>
      <c r="AL158" s="69">
        <v>0</v>
      </c>
      <c r="AM158" s="77">
        <v>0</v>
      </c>
      <c r="AN158" s="68">
        <v>9</v>
      </c>
      <c r="AO158" s="69">
        <v>7.8</v>
      </c>
      <c r="AP158" s="69">
        <v>0.2</v>
      </c>
      <c r="AQ158" s="69">
        <v>7.6000000014901161</v>
      </c>
      <c r="AR158" s="74">
        <v>125</v>
      </c>
      <c r="AS158" s="74"/>
      <c r="AT158" s="74"/>
      <c r="AU158" s="68">
        <v>7</v>
      </c>
      <c r="AV158" s="69">
        <v>12.3</v>
      </c>
      <c r="AW158" s="69">
        <v>0.60000000000000009</v>
      </c>
      <c r="AX158" s="69">
        <v>11.700000002980232</v>
      </c>
      <c r="AY158" s="77">
        <v>94</v>
      </c>
      <c r="AZ158" s="68">
        <v>0</v>
      </c>
      <c r="BA158" s="69">
        <v>0</v>
      </c>
      <c r="BB158" s="69">
        <v>0</v>
      </c>
      <c r="BC158" s="69">
        <v>0</v>
      </c>
      <c r="BD158" s="77">
        <v>0</v>
      </c>
      <c r="BE158" s="68">
        <v>0</v>
      </c>
      <c r="BF158" s="69">
        <v>0</v>
      </c>
      <c r="BG158" s="69">
        <v>0</v>
      </c>
      <c r="BH158" s="69">
        <v>0</v>
      </c>
      <c r="BI158" s="74">
        <v>0</v>
      </c>
      <c r="BJ158" s="68">
        <v>0</v>
      </c>
      <c r="BK158" s="74">
        <v>0</v>
      </c>
      <c r="BL158" s="74">
        <v>0</v>
      </c>
      <c r="BM158" s="74">
        <v>0</v>
      </c>
      <c r="BN158" s="77">
        <v>0</v>
      </c>
      <c r="BO158" s="74">
        <v>0</v>
      </c>
      <c r="BP158" s="69">
        <v>0</v>
      </c>
      <c r="BQ158" s="69">
        <v>0</v>
      </c>
      <c r="BR158" s="69">
        <v>0</v>
      </c>
      <c r="BS158" s="77">
        <v>0</v>
      </c>
      <c r="BT158" s="68">
        <v>0</v>
      </c>
      <c r="BU158" s="77">
        <v>0</v>
      </c>
      <c r="BV158" s="68">
        <v>0</v>
      </c>
      <c r="BW158" s="77">
        <v>0</v>
      </c>
      <c r="BX158" s="69">
        <v>14</v>
      </c>
      <c r="BY158" s="74">
        <v>227</v>
      </c>
      <c r="BZ158" s="74"/>
      <c r="CA158" s="74"/>
      <c r="CB158" s="68">
        <v>0</v>
      </c>
      <c r="CC158" s="69">
        <v>0</v>
      </c>
      <c r="CD158" s="69">
        <v>0</v>
      </c>
      <c r="CE158" s="69">
        <v>0</v>
      </c>
      <c r="CF158" s="77">
        <v>0</v>
      </c>
      <c r="CG158" s="68">
        <v>0</v>
      </c>
      <c r="CH158" s="74">
        <v>0</v>
      </c>
      <c r="CI158" s="74"/>
      <c r="CJ158" s="74"/>
      <c r="CK158" s="68">
        <v>21</v>
      </c>
      <c r="CL158" s="69">
        <v>27.7</v>
      </c>
      <c r="CM158" s="69">
        <v>1.65</v>
      </c>
      <c r="CN158" s="69">
        <v>26.050000004470348</v>
      </c>
      <c r="CO158" s="77">
        <v>269</v>
      </c>
      <c r="CP158" s="68">
        <v>0</v>
      </c>
      <c r="CQ158" s="77">
        <v>0</v>
      </c>
      <c r="CR158" s="68">
        <v>0</v>
      </c>
      <c r="CS158" s="69">
        <v>0</v>
      </c>
      <c r="CT158" s="69">
        <v>0</v>
      </c>
      <c r="CU158" s="69">
        <v>0</v>
      </c>
      <c r="CV158" s="77">
        <v>0</v>
      </c>
      <c r="CW158" s="68">
        <v>24</v>
      </c>
      <c r="CX158" s="69">
        <v>73.5</v>
      </c>
      <c r="CY158" s="69">
        <v>11.4</v>
      </c>
      <c r="CZ158" s="69">
        <v>62.100000023841858</v>
      </c>
      <c r="DA158" s="77">
        <v>922</v>
      </c>
      <c r="DB158" s="68">
        <v>0</v>
      </c>
      <c r="DC158" s="69">
        <v>0</v>
      </c>
      <c r="DD158" s="69">
        <v>0</v>
      </c>
      <c r="DE158" s="69">
        <v>0</v>
      </c>
      <c r="DF158" s="77">
        <v>0</v>
      </c>
      <c r="DG158" s="68">
        <v>0</v>
      </c>
      <c r="DH158" s="69">
        <v>0</v>
      </c>
      <c r="DI158" s="93">
        <v>0</v>
      </c>
      <c r="DJ158" s="69">
        <v>0</v>
      </c>
      <c r="DK158" s="77">
        <v>0</v>
      </c>
    </row>
    <row r="159" spans="1:115" ht="15.75" customHeight="1" x14ac:dyDescent="0.2">
      <c r="A159" s="1" t="s">
        <v>161</v>
      </c>
      <c r="B159" s="34" t="s">
        <v>12</v>
      </c>
      <c r="C159" s="80">
        <v>238</v>
      </c>
      <c r="D159" s="80">
        <v>1196.8</v>
      </c>
      <c r="E159" s="80">
        <v>1111.4000000000001</v>
      </c>
      <c r="F159" s="80">
        <v>12</v>
      </c>
      <c r="G159" s="80">
        <v>1099.4000000953674</v>
      </c>
      <c r="H159" s="92">
        <v>13771</v>
      </c>
      <c r="I159" s="98" t="s">
        <v>392</v>
      </c>
      <c r="J159" s="99">
        <v>13771</v>
      </c>
      <c r="K159" s="80">
        <v>3000</v>
      </c>
      <c r="L159" s="80">
        <v>13937.3</v>
      </c>
      <c r="M159" s="80">
        <v>531.4</v>
      </c>
      <c r="N159" s="80">
        <v>13405.899999722838</v>
      </c>
      <c r="O159" s="92">
        <v>185055</v>
      </c>
      <c r="P159" s="98" t="s">
        <v>392</v>
      </c>
      <c r="Q159" s="81">
        <v>185055</v>
      </c>
      <c r="R159" s="80">
        <v>757</v>
      </c>
      <c r="S159" s="80">
        <v>1376.4</v>
      </c>
      <c r="T159" s="80">
        <v>53.9</v>
      </c>
      <c r="U159" s="80">
        <v>1322.500000141561</v>
      </c>
      <c r="V159" s="92">
        <v>17320</v>
      </c>
      <c r="W159" s="106" t="s">
        <v>392</v>
      </c>
      <c r="X159" s="108">
        <v>17320</v>
      </c>
      <c r="Y159" s="79">
        <v>1880</v>
      </c>
      <c r="Z159" s="80">
        <v>6302.8</v>
      </c>
      <c r="AA159" s="80">
        <v>208.5</v>
      </c>
      <c r="AB159" s="80">
        <v>6094.3000003471971</v>
      </c>
      <c r="AC159" s="81">
        <v>80543</v>
      </c>
      <c r="AD159" s="79">
        <v>957</v>
      </c>
      <c r="AE159" s="80">
        <v>3256.1000000000004</v>
      </c>
      <c r="AF159" s="80">
        <v>73.7</v>
      </c>
      <c r="AG159" s="80">
        <v>3182.3999998867512</v>
      </c>
      <c r="AH159" s="81">
        <v>40297</v>
      </c>
      <c r="AI159" s="79">
        <v>1267</v>
      </c>
      <c r="AJ159" s="80">
        <v>2668.4</v>
      </c>
      <c r="AK159" s="80">
        <v>31.1</v>
      </c>
      <c r="AL159" s="80">
        <v>2637.3000000566244</v>
      </c>
      <c r="AM159" s="81">
        <v>34549</v>
      </c>
      <c r="AN159" s="79">
        <v>2663</v>
      </c>
      <c r="AO159" s="80">
        <v>9832.1999999999989</v>
      </c>
      <c r="AP159" s="80">
        <v>301.89999999999998</v>
      </c>
      <c r="AQ159" s="80">
        <v>9530.3000002503395</v>
      </c>
      <c r="AR159" s="92">
        <v>194060</v>
      </c>
      <c r="AS159" s="106" t="s">
        <v>392</v>
      </c>
      <c r="AT159" s="92">
        <f>AR159</f>
        <v>194060</v>
      </c>
      <c r="AU159" s="79">
        <v>472</v>
      </c>
      <c r="AV159" s="80">
        <v>956.7</v>
      </c>
      <c r="AW159" s="80">
        <v>17.5</v>
      </c>
      <c r="AX159" s="80">
        <v>939.20000001788139</v>
      </c>
      <c r="AY159" s="81">
        <v>10902</v>
      </c>
      <c r="AZ159" s="79">
        <v>1280</v>
      </c>
      <c r="BA159" s="80">
        <v>4683.5</v>
      </c>
      <c r="BB159" s="80">
        <v>182.1</v>
      </c>
      <c r="BC159" s="80">
        <v>4501.3999999985099</v>
      </c>
      <c r="BD159" s="81">
        <v>70750</v>
      </c>
      <c r="BE159" s="79">
        <v>1052</v>
      </c>
      <c r="BF159" s="80">
        <v>3455.3500001877546</v>
      </c>
      <c r="BG159" s="80">
        <v>279.20000000298023</v>
      </c>
      <c r="BH159" s="80">
        <v>3176.1500002592802</v>
      </c>
      <c r="BI159" s="92">
        <v>39572</v>
      </c>
      <c r="BJ159" s="79">
        <v>962</v>
      </c>
      <c r="BK159" s="92">
        <v>2830.6000000461936</v>
      </c>
      <c r="BL159" s="92">
        <v>119.60000000149012</v>
      </c>
      <c r="BM159" s="92">
        <v>2710.9999984130263</v>
      </c>
      <c r="BN159" s="81">
        <v>51616</v>
      </c>
      <c r="BO159" s="92">
        <v>3276</v>
      </c>
      <c r="BP159" s="80">
        <v>33638.100000090897</v>
      </c>
      <c r="BQ159" s="80">
        <v>4411.000000230968</v>
      </c>
      <c r="BR159" s="80">
        <v>29227.099996127188</v>
      </c>
      <c r="BS159" s="81">
        <v>649350</v>
      </c>
      <c r="BT159" s="79">
        <v>652</v>
      </c>
      <c r="BU159" s="81">
        <v>23412</v>
      </c>
      <c r="BV159" s="79">
        <v>178</v>
      </c>
      <c r="BW159" s="81">
        <v>2642</v>
      </c>
      <c r="BX159" s="80">
        <v>4226</v>
      </c>
      <c r="BY159" s="92">
        <v>119813</v>
      </c>
      <c r="BZ159" s="118">
        <v>0</v>
      </c>
      <c r="CA159" s="92">
        <f>BY159</f>
        <v>119813</v>
      </c>
      <c r="CB159" s="79">
        <v>765</v>
      </c>
      <c r="CC159" s="80">
        <v>2561.6999999999998</v>
      </c>
      <c r="CD159" s="80">
        <v>175.2</v>
      </c>
      <c r="CE159" s="80">
        <v>2386.5000002011657</v>
      </c>
      <c r="CF159" s="81">
        <v>28532</v>
      </c>
      <c r="CG159" s="79">
        <v>2302</v>
      </c>
      <c r="CH159" s="92">
        <v>288734</v>
      </c>
      <c r="CI159" s="49">
        <v>0</v>
      </c>
      <c r="CJ159" s="92">
        <f>CH159</f>
        <v>288734</v>
      </c>
      <c r="CK159" s="79">
        <v>3881</v>
      </c>
      <c r="CL159" s="80">
        <v>14049.25</v>
      </c>
      <c r="CM159" s="80">
        <v>224.2</v>
      </c>
      <c r="CN159" s="80">
        <v>13825.050000146031</v>
      </c>
      <c r="CO159" s="81">
        <v>305324</v>
      </c>
      <c r="CP159" s="79">
        <v>645</v>
      </c>
      <c r="CQ159" s="81">
        <v>96698</v>
      </c>
      <c r="CR159" s="79">
        <v>298</v>
      </c>
      <c r="CS159" s="80">
        <v>453.65000002086163</v>
      </c>
      <c r="CT159" s="80">
        <v>20.300000011920929</v>
      </c>
      <c r="CU159" s="80">
        <v>433.3500000089407</v>
      </c>
      <c r="CV159" s="81">
        <v>5794</v>
      </c>
      <c r="CW159" s="79">
        <v>85</v>
      </c>
      <c r="CX159" s="80">
        <v>203.7</v>
      </c>
      <c r="CY159" s="80">
        <v>1.7000000000000002</v>
      </c>
      <c r="CZ159" s="80">
        <v>201.99999998509884</v>
      </c>
      <c r="DA159" s="81">
        <v>4373</v>
      </c>
      <c r="DB159" s="79">
        <v>0</v>
      </c>
      <c r="DC159" s="80">
        <v>0</v>
      </c>
      <c r="DD159" s="80">
        <v>0</v>
      </c>
      <c r="DE159" s="80">
        <v>0</v>
      </c>
      <c r="DF159" s="81">
        <v>0</v>
      </c>
      <c r="DG159" s="79">
        <v>2439</v>
      </c>
      <c r="DH159" s="80">
        <v>2711.16</v>
      </c>
      <c r="DI159" s="80">
        <v>160.39999858833835</v>
      </c>
      <c r="DJ159" s="80">
        <v>2550.7600014116615</v>
      </c>
      <c r="DK159" s="81">
        <v>120294</v>
      </c>
    </row>
    <row r="160" spans="1:115" ht="15.75" customHeight="1" x14ac:dyDescent="0.2">
      <c r="B160" s="8" t="s">
        <v>162</v>
      </c>
      <c r="C160" s="89">
        <v>1</v>
      </c>
      <c r="D160" s="90">
        <v>2</v>
      </c>
      <c r="E160" s="90">
        <v>2</v>
      </c>
      <c r="F160" s="90">
        <v>1</v>
      </c>
      <c r="G160" s="90">
        <v>1</v>
      </c>
      <c r="H160" s="96">
        <v>10</v>
      </c>
      <c r="I160" s="100"/>
      <c r="J160" s="101"/>
      <c r="K160" s="90">
        <v>105</v>
      </c>
      <c r="L160" s="90">
        <v>322</v>
      </c>
      <c r="M160" s="90">
        <v>3</v>
      </c>
      <c r="N160" s="90">
        <v>319</v>
      </c>
      <c r="O160" s="96">
        <v>3968</v>
      </c>
      <c r="P160" s="96"/>
      <c r="Q160" s="91"/>
      <c r="R160" s="69">
        <v>7</v>
      </c>
      <c r="S160" s="69">
        <v>14</v>
      </c>
      <c r="T160" s="69">
        <v>1</v>
      </c>
      <c r="U160" s="69">
        <v>13</v>
      </c>
      <c r="V160" s="74">
        <v>262</v>
      </c>
      <c r="W160" s="74"/>
      <c r="X160" s="109"/>
      <c r="Y160" s="68">
        <v>110</v>
      </c>
      <c r="Z160" s="69">
        <v>633</v>
      </c>
      <c r="AA160" s="69">
        <v>3</v>
      </c>
      <c r="AB160" s="69">
        <v>630</v>
      </c>
      <c r="AC160" s="77">
        <v>9626</v>
      </c>
      <c r="AD160" s="68">
        <v>8</v>
      </c>
      <c r="AE160" s="69">
        <v>15.5</v>
      </c>
      <c r="AF160" s="69">
        <v>0</v>
      </c>
      <c r="AG160" s="69">
        <v>15.5</v>
      </c>
      <c r="AH160" s="77">
        <v>260</v>
      </c>
      <c r="AI160" s="68">
        <v>45</v>
      </c>
      <c r="AJ160" s="69">
        <v>77.5</v>
      </c>
      <c r="AK160" s="69">
        <v>0</v>
      </c>
      <c r="AL160" s="69">
        <v>77.5</v>
      </c>
      <c r="AM160" s="77">
        <v>987</v>
      </c>
      <c r="AN160" s="68">
        <v>143</v>
      </c>
      <c r="AO160" s="69">
        <v>767</v>
      </c>
      <c r="AP160" s="69">
        <v>7</v>
      </c>
      <c r="AQ160" s="69">
        <v>760</v>
      </c>
      <c r="AR160" s="74">
        <v>16450</v>
      </c>
      <c r="AS160" s="74"/>
      <c r="AT160" s="74"/>
      <c r="AU160" s="68">
        <v>33</v>
      </c>
      <c r="AV160" s="69">
        <v>73</v>
      </c>
      <c r="AW160" s="69">
        <v>1</v>
      </c>
      <c r="AX160" s="69">
        <v>72</v>
      </c>
      <c r="AY160" s="77">
        <v>1105</v>
      </c>
      <c r="AZ160" s="68">
        <v>119</v>
      </c>
      <c r="BA160" s="69">
        <v>654</v>
      </c>
      <c r="BB160" s="69">
        <v>15</v>
      </c>
      <c r="BC160" s="69">
        <v>639</v>
      </c>
      <c r="BD160" s="77">
        <v>12383</v>
      </c>
      <c r="BE160" s="68">
        <v>42</v>
      </c>
      <c r="BF160" s="69">
        <v>173</v>
      </c>
      <c r="BG160" s="69">
        <v>0</v>
      </c>
      <c r="BH160" s="69">
        <v>173</v>
      </c>
      <c r="BI160" s="74">
        <v>4467</v>
      </c>
      <c r="BJ160" s="68">
        <v>117</v>
      </c>
      <c r="BK160" s="74">
        <v>787</v>
      </c>
      <c r="BL160" s="74">
        <v>1</v>
      </c>
      <c r="BM160" s="74">
        <v>786</v>
      </c>
      <c r="BN160" s="77">
        <v>22503</v>
      </c>
      <c r="BO160" s="74">
        <v>45</v>
      </c>
      <c r="BP160" s="69">
        <v>218</v>
      </c>
      <c r="BQ160" s="69">
        <v>52.5</v>
      </c>
      <c r="BR160" s="69">
        <v>165.5</v>
      </c>
      <c r="BS160" s="77">
        <v>3970</v>
      </c>
      <c r="BT160" s="68">
        <v>15</v>
      </c>
      <c r="BU160" s="77">
        <v>662</v>
      </c>
      <c r="BV160" s="68">
        <v>9</v>
      </c>
      <c r="BW160" s="77">
        <v>323</v>
      </c>
      <c r="BX160" s="69">
        <v>62</v>
      </c>
      <c r="BY160" s="74">
        <v>3693</v>
      </c>
      <c r="BZ160" s="74"/>
      <c r="CA160" s="74"/>
      <c r="CB160" s="68">
        <v>69</v>
      </c>
      <c r="CC160" s="69">
        <v>157.5</v>
      </c>
      <c r="CD160" s="69">
        <v>2</v>
      </c>
      <c r="CE160" s="69">
        <v>155.5</v>
      </c>
      <c r="CF160" s="77">
        <v>2917</v>
      </c>
      <c r="CG160" s="68">
        <v>143</v>
      </c>
      <c r="CH160" s="74">
        <v>43398</v>
      </c>
      <c r="CI160" s="74"/>
      <c r="CJ160" s="74"/>
      <c r="CK160" s="68">
        <v>121</v>
      </c>
      <c r="CL160" s="69">
        <v>387</v>
      </c>
      <c r="CM160" s="69">
        <v>0</v>
      </c>
      <c r="CN160" s="69">
        <v>387</v>
      </c>
      <c r="CO160" s="77">
        <v>12966</v>
      </c>
      <c r="CP160" s="68">
        <v>105</v>
      </c>
      <c r="CQ160" s="77">
        <v>21993</v>
      </c>
      <c r="CR160" s="68">
        <v>9</v>
      </c>
      <c r="CS160" s="69">
        <v>20.5</v>
      </c>
      <c r="CT160" s="69">
        <v>0</v>
      </c>
      <c r="CU160" s="69">
        <v>20.5</v>
      </c>
      <c r="CV160" s="77">
        <v>430</v>
      </c>
      <c r="CW160" s="68">
        <v>0</v>
      </c>
      <c r="CX160" s="69">
        <v>0</v>
      </c>
      <c r="CY160" s="69">
        <v>0</v>
      </c>
      <c r="CZ160" s="69">
        <v>0</v>
      </c>
      <c r="DA160" s="77">
        <v>0</v>
      </c>
      <c r="DB160" s="68">
        <v>0</v>
      </c>
      <c r="DC160" s="69">
        <v>0</v>
      </c>
      <c r="DD160" s="69">
        <v>0</v>
      </c>
      <c r="DE160" s="69">
        <v>0</v>
      </c>
      <c r="DF160" s="77">
        <v>0</v>
      </c>
      <c r="DG160" s="68">
        <v>105</v>
      </c>
      <c r="DH160" s="69">
        <v>149.6</v>
      </c>
      <c r="DI160" s="93">
        <v>-8.9407024006504798E-9</v>
      </c>
      <c r="DJ160" s="69">
        <v>149.6000000089407</v>
      </c>
      <c r="DK160" s="77">
        <v>12820</v>
      </c>
    </row>
    <row r="161" spans="1:115" ht="15.75" customHeight="1" x14ac:dyDescent="0.2">
      <c r="B161" s="8" t="s">
        <v>163</v>
      </c>
      <c r="C161" s="89">
        <v>0</v>
      </c>
      <c r="D161" s="90">
        <v>0</v>
      </c>
      <c r="E161" s="90">
        <v>0</v>
      </c>
      <c r="F161" s="90">
        <v>0</v>
      </c>
      <c r="G161" s="90">
        <v>0</v>
      </c>
      <c r="H161" s="96">
        <v>0</v>
      </c>
      <c r="I161" s="100"/>
      <c r="J161" s="101"/>
      <c r="K161" s="90">
        <v>104</v>
      </c>
      <c r="L161" s="90">
        <v>576.5</v>
      </c>
      <c r="M161" s="90">
        <v>74</v>
      </c>
      <c r="N161" s="90">
        <v>502.5</v>
      </c>
      <c r="O161" s="96">
        <v>5135</v>
      </c>
      <c r="P161" s="96"/>
      <c r="Q161" s="91"/>
      <c r="R161" s="69">
        <v>11</v>
      </c>
      <c r="S161" s="69">
        <v>46</v>
      </c>
      <c r="T161" s="69">
        <v>2</v>
      </c>
      <c r="U161" s="69">
        <v>44</v>
      </c>
      <c r="V161" s="74">
        <v>390</v>
      </c>
      <c r="W161" s="74"/>
      <c r="X161" s="109"/>
      <c r="Y161" s="68">
        <v>59</v>
      </c>
      <c r="Z161" s="69">
        <v>659.5</v>
      </c>
      <c r="AA161" s="69">
        <v>31</v>
      </c>
      <c r="AB161" s="69">
        <v>628.5</v>
      </c>
      <c r="AC161" s="77">
        <v>8873</v>
      </c>
      <c r="AD161" s="68">
        <v>16</v>
      </c>
      <c r="AE161" s="69">
        <v>76</v>
      </c>
      <c r="AF161" s="69">
        <v>0</v>
      </c>
      <c r="AG161" s="69">
        <v>76</v>
      </c>
      <c r="AH161" s="77">
        <v>688</v>
      </c>
      <c r="AI161" s="68">
        <v>8</v>
      </c>
      <c r="AJ161" s="69">
        <v>27</v>
      </c>
      <c r="AK161" s="69">
        <v>0</v>
      </c>
      <c r="AL161" s="69">
        <v>27</v>
      </c>
      <c r="AM161" s="77">
        <v>366</v>
      </c>
      <c r="AN161" s="68">
        <v>123</v>
      </c>
      <c r="AO161" s="69">
        <v>1060</v>
      </c>
      <c r="AP161" s="69">
        <v>79</v>
      </c>
      <c r="AQ161" s="69">
        <v>981</v>
      </c>
      <c r="AR161" s="74">
        <v>22514</v>
      </c>
      <c r="AS161" s="74"/>
      <c r="AT161" s="74"/>
      <c r="AU161" s="68">
        <v>17</v>
      </c>
      <c r="AV161" s="69">
        <v>65</v>
      </c>
      <c r="AW161" s="69">
        <v>3</v>
      </c>
      <c r="AX161" s="69">
        <v>62</v>
      </c>
      <c r="AY161" s="77">
        <v>697</v>
      </c>
      <c r="AZ161" s="68">
        <v>45</v>
      </c>
      <c r="BA161" s="69">
        <v>611</v>
      </c>
      <c r="BB161" s="69">
        <v>39</v>
      </c>
      <c r="BC161" s="69">
        <v>572</v>
      </c>
      <c r="BD161" s="77">
        <v>11525</v>
      </c>
      <c r="BE161" s="68">
        <v>34</v>
      </c>
      <c r="BF161" s="69">
        <v>172.60000014305115</v>
      </c>
      <c r="BG161" s="69">
        <v>32</v>
      </c>
      <c r="BH161" s="69">
        <v>140.60000014305115</v>
      </c>
      <c r="BI161" s="74">
        <v>1387</v>
      </c>
      <c r="BJ161" s="68">
        <v>6</v>
      </c>
      <c r="BK161" s="74">
        <v>15</v>
      </c>
      <c r="BL161" s="74">
        <v>2</v>
      </c>
      <c r="BM161" s="74">
        <v>13</v>
      </c>
      <c r="BN161" s="77">
        <v>195</v>
      </c>
      <c r="BO161" s="74">
        <v>143</v>
      </c>
      <c r="BP161" s="69">
        <v>927</v>
      </c>
      <c r="BQ161" s="69">
        <v>190.5</v>
      </c>
      <c r="BR161" s="69">
        <v>736.5</v>
      </c>
      <c r="BS161" s="77">
        <v>12510</v>
      </c>
      <c r="BT161" s="68">
        <v>6</v>
      </c>
      <c r="BU161" s="77">
        <v>140</v>
      </c>
      <c r="BV161" s="68">
        <v>0</v>
      </c>
      <c r="BW161" s="77">
        <v>0</v>
      </c>
      <c r="BX161" s="69">
        <v>165</v>
      </c>
      <c r="BY161" s="74">
        <v>7514</v>
      </c>
      <c r="BZ161" s="74"/>
      <c r="CA161" s="74"/>
      <c r="CB161" s="68">
        <v>36</v>
      </c>
      <c r="CC161" s="69">
        <v>233</v>
      </c>
      <c r="CD161" s="69">
        <v>32</v>
      </c>
      <c r="CE161" s="69">
        <v>201</v>
      </c>
      <c r="CF161" s="77">
        <v>2386</v>
      </c>
      <c r="CG161" s="68">
        <v>66</v>
      </c>
      <c r="CH161" s="74">
        <v>12060</v>
      </c>
      <c r="CI161" s="74"/>
      <c r="CJ161" s="74"/>
      <c r="CK161" s="68">
        <v>98</v>
      </c>
      <c r="CL161" s="69">
        <v>606.5</v>
      </c>
      <c r="CM161" s="69">
        <v>13</v>
      </c>
      <c r="CN161" s="69">
        <v>593.5</v>
      </c>
      <c r="CO161" s="77">
        <v>12666</v>
      </c>
      <c r="CP161" s="68">
        <v>15</v>
      </c>
      <c r="CQ161" s="77">
        <v>3190</v>
      </c>
      <c r="CR161" s="68">
        <v>8</v>
      </c>
      <c r="CS161" s="69">
        <v>21</v>
      </c>
      <c r="CT161" s="69">
        <v>0</v>
      </c>
      <c r="CU161" s="69">
        <v>21</v>
      </c>
      <c r="CV161" s="77">
        <v>230</v>
      </c>
      <c r="CW161" s="68">
        <v>1</v>
      </c>
      <c r="CX161" s="69">
        <v>4</v>
      </c>
      <c r="CY161" s="69">
        <v>0</v>
      </c>
      <c r="CZ161" s="69">
        <v>4</v>
      </c>
      <c r="DA161" s="77">
        <v>70</v>
      </c>
      <c r="DB161" s="68">
        <v>0</v>
      </c>
      <c r="DC161" s="69">
        <v>0</v>
      </c>
      <c r="DD161" s="69">
        <v>0</v>
      </c>
      <c r="DE161" s="69">
        <v>0</v>
      </c>
      <c r="DF161" s="77">
        <v>0</v>
      </c>
      <c r="DG161" s="68">
        <v>65</v>
      </c>
      <c r="DH161" s="69">
        <v>90.8</v>
      </c>
      <c r="DI161" s="93">
        <v>5.999999973177907</v>
      </c>
      <c r="DJ161" s="69">
        <v>84.80000002682209</v>
      </c>
      <c r="DK161" s="77">
        <v>3524</v>
      </c>
    </row>
    <row r="162" spans="1:115" ht="15.75" customHeight="1" x14ac:dyDescent="0.2">
      <c r="B162" s="8" t="s">
        <v>164</v>
      </c>
      <c r="C162" s="89">
        <v>107</v>
      </c>
      <c r="D162" s="90">
        <v>99.3</v>
      </c>
      <c r="E162" s="90">
        <v>67.3</v>
      </c>
      <c r="F162" s="90">
        <v>2.5</v>
      </c>
      <c r="G162" s="90">
        <v>64.800000093877316</v>
      </c>
      <c r="H162" s="96">
        <v>613</v>
      </c>
      <c r="I162" s="100"/>
      <c r="J162" s="101"/>
      <c r="K162" s="90">
        <v>354</v>
      </c>
      <c r="L162" s="90">
        <v>868.4</v>
      </c>
      <c r="M162" s="90">
        <v>1</v>
      </c>
      <c r="N162" s="90">
        <v>867.40000000596046</v>
      </c>
      <c r="O162" s="96">
        <v>10708</v>
      </c>
      <c r="P162" s="96"/>
      <c r="Q162" s="91"/>
      <c r="R162" s="69">
        <v>87</v>
      </c>
      <c r="S162" s="69">
        <v>89.5</v>
      </c>
      <c r="T162" s="69">
        <v>0</v>
      </c>
      <c r="U162" s="69">
        <v>89.500000022351742</v>
      </c>
      <c r="V162" s="74">
        <v>980</v>
      </c>
      <c r="W162" s="74"/>
      <c r="X162" s="109"/>
      <c r="Y162" s="68">
        <v>141</v>
      </c>
      <c r="Z162" s="69">
        <v>283.39999999999998</v>
      </c>
      <c r="AA162" s="69">
        <v>0</v>
      </c>
      <c r="AB162" s="69">
        <v>283.40000000596046</v>
      </c>
      <c r="AC162" s="77">
        <v>4097</v>
      </c>
      <c r="AD162" s="68">
        <v>6</v>
      </c>
      <c r="AE162" s="69">
        <v>4.2</v>
      </c>
      <c r="AF162" s="69">
        <v>0</v>
      </c>
      <c r="AG162" s="69">
        <v>4.2000000029802322</v>
      </c>
      <c r="AH162" s="77">
        <v>37</v>
      </c>
      <c r="AI162" s="68">
        <v>207</v>
      </c>
      <c r="AJ162" s="69">
        <v>185</v>
      </c>
      <c r="AK162" s="69">
        <v>0</v>
      </c>
      <c r="AL162" s="69">
        <v>185.00000004470348</v>
      </c>
      <c r="AM162" s="77">
        <v>1660</v>
      </c>
      <c r="AN162" s="68">
        <v>173</v>
      </c>
      <c r="AO162" s="69">
        <v>508.4</v>
      </c>
      <c r="AP162" s="69">
        <v>0</v>
      </c>
      <c r="AQ162" s="69">
        <v>508.40000000596046</v>
      </c>
      <c r="AR162" s="74">
        <v>13193</v>
      </c>
      <c r="AS162" s="74"/>
      <c r="AT162" s="74"/>
      <c r="AU162" s="68">
        <v>67</v>
      </c>
      <c r="AV162" s="69">
        <v>72</v>
      </c>
      <c r="AW162" s="69">
        <v>0</v>
      </c>
      <c r="AX162" s="69">
        <v>72.000000014901161</v>
      </c>
      <c r="AY162" s="77">
        <v>742</v>
      </c>
      <c r="AZ162" s="68">
        <v>106</v>
      </c>
      <c r="BA162" s="69">
        <v>206.7</v>
      </c>
      <c r="BB162" s="69">
        <v>0</v>
      </c>
      <c r="BC162" s="69">
        <v>206.70000001043081</v>
      </c>
      <c r="BD162" s="77">
        <v>3222</v>
      </c>
      <c r="BE162" s="68">
        <v>121</v>
      </c>
      <c r="BF162" s="69">
        <v>247.60000003129244</v>
      </c>
      <c r="BG162" s="69">
        <v>1</v>
      </c>
      <c r="BH162" s="69">
        <v>246.60000003129244</v>
      </c>
      <c r="BI162" s="74">
        <v>3991</v>
      </c>
      <c r="BJ162" s="68">
        <v>58</v>
      </c>
      <c r="BK162" s="74">
        <v>33.000000044703484</v>
      </c>
      <c r="BL162" s="74">
        <v>0</v>
      </c>
      <c r="BM162" s="74">
        <v>33.000000044703484</v>
      </c>
      <c r="BN162" s="77">
        <v>341</v>
      </c>
      <c r="BO162" s="74">
        <v>343</v>
      </c>
      <c r="BP162" s="69">
        <v>854.39999992400408</v>
      </c>
      <c r="BQ162" s="69">
        <v>27</v>
      </c>
      <c r="BR162" s="69">
        <v>827.39999992400408</v>
      </c>
      <c r="BS162" s="77">
        <v>16918</v>
      </c>
      <c r="BT162" s="68">
        <v>97</v>
      </c>
      <c r="BU162" s="77">
        <v>1916</v>
      </c>
      <c r="BV162" s="68">
        <v>42</v>
      </c>
      <c r="BW162" s="77">
        <v>428</v>
      </c>
      <c r="BX162" s="69">
        <v>335</v>
      </c>
      <c r="BY162" s="74">
        <v>7281</v>
      </c>
      <c r="BZ162" s="74"/>
      <c r="CA162" s="74"/>
      <c r="CB162" s="68">
        <v>116</v>
      </c>
      <c r="CC162" s="69">
        <v>166.9</v>
      </c>
      <c r="CD162" s="69">
        <v>0</v>
      </c>
      <c r="CE162" s="69">
        <v>166.90000002831221</v>
      </c>
      <c r="CF162" s="77">
        <v>2456</v>
      </c>
      <c r="CG162" s="68">
        <v>213</v>
      </c>
      <c r="CH162" s="74">
        <v>24867</v>
      </c>
      <c r="CI162" s="74"/>
      <c r="CJ162" s="74"/>
      <c r="CK162" s="68">
        <v>287</v>
      </c>
      <c r="CL162" s="69">
        <v>1252</v>
      </c>
      <c r="CM162" s="69">
        <v>3</v>
      </c>
      <c r="CN162" s="69">
        <v>1249</v>
      </c>
      <c r="CO162" s="77">
        <v>44870</v>
      </c>
      <c r="CP162" s="68">
        <v>52</v>
      </c>
      <c r="CQ162" s="77">
        <v>4387</v>
      </c>
      <c r="CR162" s="68">
        <v>27</v>
      </c>
      <c r="CS162" s="69">
        <v>18.000000014901161</v>
      </c>
      <c r="CT162" s="69">
        <v>0</v>
      </c>
      <c r="CU162" s="69">
        <v>18.000000014901161</v>
      </c>
      <c r="CV162" s="77">
        <v>151</v>
      </c>
      <c r="CW162" s="68">
        <v>32</v>
      </c>
      <c r="CX162" s="69">
        <v>82.2</v>
      </c>
      <c r="CY162" s="69">
        <v>0</v>
      </c>
      <c r="CZ162" s="69">
        <v>82.200000002980232</v>
      </c>
      <c r="DA162" s="77">
        <v>1582</v>
      </c>
      <c r="DB162" s="68">
        <v>0</v>
      </c>
      <c r="DC162" s="69">
        <v>0</v>
      </c>
      <c r="DD162" s="69">
        <v>0</v>
      </c>
      <c r="DE162" s="69">
        <v>0</v>
      </c>
      <c r="DF162" s="77">
        <v>0</v>
      </c>
      <c r="DG162" s="68">
        <v>294</v>
      </c>
      <c r="DH162" s="69">
        <v>263.3</v>
      </c>
      <c r="DI162" s="93">
        <v>-1.0877846534640412E-7</v>
      </c>
      <c r="DJ162" s="69">
        <v>263.30000010877848</v>
      </c>
      <c r="DK162" s="77">
        <v>12400</v>
      </c>
    </row>
    <row r="163" spans="1:115" ht="15.75" customHeight="1" x14ac:dyDescent="0.2">
      <c r="B163" s="8" t="s">
        <v>165</v>
      </c>
      <c r="C163" s="89">
        <v>5</v>
      </c>
      <c r="D163" s="90">
        <v>6.5</v>
      </c>
      <c r="E163" s="90">
        <v>6.5</v>
      </c>
      <c r="F163" s="90">
        <v>0</v>
      </c>
      <c r="G163" s="90">
        <v>6.5</v>
      </c>
      <c r="H163" s="96">
        <v>85</v>
      </c>
      <c r="I163" s="100"/>
      <c r="J163" s="101"/>
      <c r="K163" s="90">
        <v>207</v>
      </c>
      <c r="L163" s="90">
        <v>4522</v>
      </c>
      <c r="M163" s="90">
        <v>160</v>
      </c>
      <c r="N163" s="90">
        <v>4362</v>
      </c>
      <c r="O163" s="96">
        <v>75564</v>
      </c>
      <c r="P163" s="96"/>
      <c r="Q163" s="91"/>
      <c r="R163" s="69">
        <v>164</v>
      </c>
      <c r="S163" s="69">
        <v>422</v>
      </c>
      <c r="T163" s="69">
        <v>41</v>
      </c>
      <c r="U163" s="69">
        <v>381</v>
      </c>
      <c r="V163" s="74">
        <v>5227</v>
      </c>
      <c r="W163" s="74"/>
      <c r="X163" s="109"/>
      <c r="Y163" s="68">
        <v>45</v>
      </c>
      <c r="Z163" s="69">
        <v>123.5</v>
      </c>
      <c r="AA163" s="69">
        <v>8.5</v>
      </c>
      <c r="AB163" s="69">
        <v>115</v>
      </c>
      <c r="AC163" s="77">
        <v>1694</v>
      </c>
      <c r="AD163" s="68">
        <v>201</v>
      </c>
      <c r="AE163" s="69">
        <v>1492</v>
      </c>
      <c r="AF163" s="69">
        <v>37</v>
      </c>
      <c r="AG163" s="69">
        <v>1455</v>
      </c>
      <c r="AH163" s="77">
        <v>22239</v>
      </c>
      <c r="AI163" s="68">
        <v>171</v>
      </c>
      <c r="AJ163" s="69">
        <v>1332.5</v>
      </c>
      <c r="AK163" s="69">
        <v>3</v>
      </c>
      <c r="AL163" s="69">
        <v>1329.5</v>
      </c>
      <c r="AM163" s="77">
        <v>21532</v>
      </c>
      <c r="AN163" s="68">
        <v>105</v>
      </c>
      <c r="AO163" s="69">
        <v>428.5</v>
      </c>
      <c r="AP163" s="69">
        <v>42</v>
      </c>
      <c r="AQ163" s="69">
        <v>386.5</v>
      </c>
      <c r="AR163" s="74">
        <v>9815</v>
      </c>
      <c r="AS163" s="74"/>
      <c r="AT163" s="74"/>
      <c r="AU163" s="68">
        <v>7</v>
      </c>
      <c r="AV163" s="69">
        <v>37</v>
      </c>
      <c r="AW163" s="69">
        <v>0</v>
      </c>
      <c r="AX163" s="69">
        <v>37</v>
      </c>
      <c r="AY163" s="77">
        <v>177</v>
      </c>
      <c r="AZ163" s="68">
        <v>50</v>
      </c>
      <c r="BA163" s="69">
        <v>164</v>
      </c>
      <c r="BB163" s="69">
        <v>12</v>
      </c>
      <c r="BC163" s="69">
        <v>152</v>
      </c>
      <c r="BD163" s="77">
        <v>3104</v>
      </c>
      <c r="BE163" s="68">
        <v>2</v>
      </c>
      <c r="BF163" s="69">
        <v>75</v>
      </c>
      <c r="BG163" s="69">
        <v>21</v>
      </c>
      <c r="BH163" s="69">
        <v>54</v>
      </c>
      <c r="BI163" s="74">
        <v>315</v>
      </c>
      <c r="BJ163" s="68">
        <v>15</v>
      </c>
      <c r="BK163" s="74">
        <v>232.5</v>
      </c>
      <c r="BL163" s="74">
        <v>17.399999976158142</v>
      </c>
      <c r="BM163" s="74">
        <v>215.09999847412109</v>
      </c>
      <c r="BN163" s="77">
        <v>4510</v>
      </c>
      <c r="BO163" s="74">
        <v>283</v>
      </c>
      <c r="BP163" s="69">
        <v>15758</v>
      </c>
      <c r="BQ163" s="69">
        <v>2981.4000000655651</v>
      </c>
      <c r="BR163" s="69">
        <v>12776.599996566772</v>
      </c>
      <c r="BS163" s="77">
        <v>330176</v>
      </c>
      <c r="BT163" s="68">
        <v>36</v>
      </c>
      <c r="BU163" s="77">
        <v>2080</v>
      </c>
      <c r="BV163" s="68">
        <v>4</v>
      </c>
      <c r="BW163" s="77">
        <v>82</v>
      </c>
      <c r="BX163" s="69">
        <v>206</v>
      </c>
      <c r="BY163" s="74">
        <v>11797</v>
      </c>
      <c r="BZ163" s="74"/>
      <c r="CA163" s="74"/>
      <c r="CB163" s="68">
        <v>61</v>
      </c>
      <c r="CC163" s="69">
        <v>148.80000000000001</v>
      </c>
      <c r="CD163" s="69">
        <v>1</v>
      </c>
      <c r="CE163" s="69">
        <v>147.79999995231628</v>
      </c>
      <c r="CF163" s="77">
        <v>2670</v>
      </c>
      <c r="CG163" s="68">
        <v>171</v>
      </c>
      <c r="CH163" s="74">
        <v>58201</v>
      </c>
      <c r="CI163" s="74"/>
      <c r="CJ163" s="74"/>
      <c r="CK163" s="68">
        <v>216</v>
      </c>
      <c r="CL163" s="69">
        <v>1013</v>
      </c>
      <c r="CM163" s="69">
        <v>18</v>
      </c>
      <c r="CN163" s="69">
        <v>995</v>
      </c>
      <c r="CO163" s="77">
        <v>23245</v>
      </c>
      <c r="CP163" s="68">
        <v>39</v>
      </c>
      <c r="CQ163" s="77">
        <v>3050</v>
      </c>
      <c r="CR163" s="68">
        <v>12</v>
      </c>
      <c r="CS163" s="69">
        <v>65.5</v>
      </c>
      <c r="CT163" s="69">
        <v>1.5</v>
      </c>
      <c r="CU163" s="69">
        <v>64</v>
      </c>
      <c r="CV163" s="77">
        <v>760</v>
      </c>
      <c r="CW163" s="68">
        <v>2</v>
      </c>
      <c r="CX163" s="69">
        <v>8</v>
      </c>
      <c r="CY163" s="69">
        <v>0</v>
      </c>
      <c r="CZ163" s="69">
        <v>8</v>
      </c>
      <c r="DA163" s="77">
        <v>85</v>
      </c>
      <c r="DB163" s="68">
        <v>0</v>
      </c>
      <c r="DC163" s="69">
        <v>0</v>
      </c>
      <c r="DD163" s="69">
        <v>0</v>
      </c>
      <c r="DE163" s="69">
        <v>0</v>
      </c>
      <c r="DF163" s="77">
        <v>0</v>
      </c>
      <c r="DG163" s="68">
        <v>164</v>
      </c>
      <c r="DH163" s="69">
        <v>327.5</v>
      </c>
      <c r="DI163" s="93">
        <v>33</v>
      </c>
      <c r="DJ163" s="69">
        <v>294.5</v>
      </c>
      <c r="DK163" s="77">
        <v>17559</v>
      </c>
    </row>
    <row r="164" spans="1:115" ht="15.75" customHeight="1" x14ac:dyDescent="0.2">
      <c r="B164" s="8" t="s">
        <v>166</v>
      </c>
      <c r="C164" s="89">
        <v>17</v>
      </c>
      <c r="D164" s="90">
        <v>38</v>
      </c>
      <c r="E164" s="90">
        <v>37</v>
      </c>
      <c r="F164" s="90">
        <v>0</v>
      </c>
      <c r="G164" s="90">
        <v>37</v>
      </c>
      <c r="H164" s="96">
        <v>343</v>
      </c>
      <c r="I164" s="100"/>
      <c r="J164" s="101"/>
      <c r="K164" s="90">
        <v>346</v>
      </c>
      <c r="L164" s="90">
        <v>730</v>
      </c>
      <c r="M164" s="90">
        <v>3.1</v>
      </c>
      <c r="N164" s="90">
        <v>726.89999997615814</v>
      </c>
      <c r="O164" s="96">
        <v>9548</v>
      </c>
      <c r="P164" s="96"/>
      <c r="Q164" s="91"/>
      <c r="R164" s="69">
        <v>157</v>
      </c>
      <c r="S164" s="69">
        <v>290</v>
      </c>
      <c r="T164" s="69">
        <v>2</v>
      </c>
      <c r="U164" s="69">
        <v>288</v>
      </c>
      <c r="V164" s="74">
        <v>4515</v>
      </c>
      <c r="W164" s="74"/>
      <c r="X164" s="109"/>
      <c r="Y164" s="68">
        <v>196</v>
      </c>
      <c r="Z164" s="69">
        <v>606</v>
      </c>
      <c r="AA164" s="69">
        <v>2</v>
      </c>
      <c r="AB164" s="69">
        <v>604</v>
      </c>
      <c r="AC164" s="77">
        <v>8182</v>
      </c>
      <c r="AD164" s="68">
        <v>76</v>
      </c>
      <c r="AE164" s="69">
        <v>108</v>
      </c>
      <c r="AF164" s="69">
        <v>0</v>
      </c>
      <c r="AG164" s="69">
        <v>108</v>
      </c>
      <c r="AH164" s="77">
        <v>1363</v>
      </c>
      <c r="AI164" s="68">
        <v>2</v>
      </c>
      <c r="AJ164" s="69">
        <v>2</v>
      </c>
      <c r="AK164" s="69">
        <v>0</v>
      </c>
      <c r="AL164" s="69">
        <v>2</v>
      </c>
      <c r="AM164" s="77">
        <v>19</v>
      </c>
      <c r="AN164" s="68">
        <v>364</v>
      </c>
      <c r="AO164" s="69">
        <v>1049</v>
      </c>
      <c r="AP164" s="69">
        <v>5</v>
      </c>
      <c r="AQ164" s="69">
        <v>1044</v>
      </c>
      <c r="AR164" s="74">
        <v>24196</v>
      </c>
      <c r="AS164" s="74"/>
      <c r="AT164" s="74"/>
      <c r="AU164" s="68">
        <v>65</v>
      </c>
      <c r="AV164" s="69">
        <v>78.5</v>
      </c>
      <c r="AW164" s="69">
        <v>0</v>
      </c>
      <c r="AX164" s="69">
        <v>78.5</v>
      </c>
      <c r="AY164" s="77">
        <v>750</v>
      </c>
      <c r="AZ164" s="68">
        <v>144</v>
      </c>
      <c r="BA164" s="69">
        <v>496</v>
      </c>
      <c r="BB164" s="69">
        <v>2</v>
      </c>
      <c r="BC164" s="69">
        <v>494</v>
      </c>
      <c r="BD164" s="77">
        <v>9368</v>
      </c>
      <c r="BE164" s="68">
        <v>137</v>
      </c>
      <c r="BF164" s="69">
        <v>134.5</v>
      </c>
      <c r="BG164" s="69">
        <v>12</v>
      </c>
      <c r="BH164" s="69">
        <v>122.5</v>
      </c>
      <c r="BI164" s="74">
        <v>871</v>
      </c>
      <c r="BJ164" s="68">
        <v>20</v>
      </c>
      <c r="BK164" s="74">
        <v>94.600000001490116</v>
      </c>
      <c r="BL164" s="74">
        <v>1</v>
      </c>
      <c r="BM164" s="74">
        <v>93.600000001490116</v>
      </c>
      <c r="BN164" s="77">
        <v>3591</v>
      </c>
      <c r="BO164" s="74">
        <v>453</v>
      </c>
      <c r="BP164" s="69">
        <v>3617.5</v>
      </c>
      <c r="BQ164" s="69">
        <v>176</v>
      </c>
      <c r="BR164" s="69">
        <v>3441.5</v>
      </c>
      <c r="BS164" s="77">
        <v>93079</v>
      </c>
      <c r="BT164" s="68">
        <v>168</v>
      </c>
      <c r="BU164" s="77">
        <v>3876</v>
      </c>
      <c r="BV164" s="68">
        <v>26</v>
      </c>
      <c r="BW164" s="77">
        <v>435</v>
      </c>
      <c r="BX164" s="69">
        <v>436</v>
      </c>
      <c r="BY164" s="74">
        <v>8291</v>
      </c>
      <c r="BZ164" s="74"/>
      <c r="CA164" s="74"/>
      <c r="CB164" s="68">
        <v>39</v>
      </c>
      <c r="CC164" s="69">
        <v>47.5</v>
      </c>
      <c r="CD164" s="69">
        <v>0</v>
      </c>
      <c r="CE164" s="69">
        <v>47.5</v>
      </c>
      <c r="CF164" s="77">
        <v>502</v>
      </c>
      <c r="CG164" s="68">
        <v>173</v>
      </c>
      <c r="CH164" s="74">
        <v>11371</v>
      </c>
      <c r="CI164" s="74"/>
      <c r="CJ164" s="74"/>
      <c r="CK164" s="68">
        <v>347</v>
      </c>
      <c r="CL164" s="69">
        <v>726.1</v>
      </c>
      <c r="CM164" s="69">
        <v>4.5</v>
      </c>
      <c r="CN164" s="69">
        <v>721.60000000149012</v>
      </c>
      <c r="CO164" s="77">
        <v>14770</v>
      </c>
      <c r="CP164" s="68">
        <v>29</v>
      </c>
      <c r="CQ164" s="77">
        <v>1510</v>
      </c>
      <c r="CR164" s="68">
        <v>17</v>
      </c>
      <c r="CS164" s="69">
        <v>27</v>
      </c>
      <c r="CT164" s="69">
        <v>0</v>
      </c>
      <c r="CU164" s="69">
        <v>27</v>
      </c>
      <c r="CV164" s="77">
        <v>373</v>
      </c>
      <c r="CW164" s="68">
        <v>3</v>
      </c>
      <c r="CX164" s="69">
        <v>11.5</v>
      </c>
      <c r="CY164" s="69">
        <v>0</v>
      </c>
      <c r="CZ164" s="69">
        <v>11.5</v>
      </c>
      <c r="DA164" s="77">
        <v>483</v>
      </c>
      <c r="DB164" s="68">
        <v>0</v>
      </c>
      <c r="DC164" s="69">
        <v>0</v>
      </c>
      <c r="DD164" s="69">
        <v>0</v>
      </c>
      <c r="DE164" s="69">
        <v>0</v>
      </c>
      <c r="DF164" s="77">
        <v>0</v>
      </c>
      <c r="DG164" s="68">
        <v>196</v>
      </c>
      <c r="DH164" s="69">
        <v>138.05000000000001</v>
      </c>
      <c r="DI164" s="93">
        <v>-7.4504669100861065E-10</v>
      </c>
      <c r="DJ164" s="69">
        <v>138.05000000074506</v>
      </c>
      <c r="DK164" s="77">
        <v>5833</v>
      </c>
    </row>
    <row r="165" spans="1:115" ht="15.75" customHeight="1" x14ac:dyDescent="0.2">
      <c r="B165" s="8" t="s">
        <v>167</v>
      </c>
      <c r="C165" s="89">
        <v>3</v>
      </c>
      <c r="D165" s="90">
        <v>5</v>
      </c>
      <c r="E165" s="90">
        <v>5</v>
      </c>
      <c r="F165" s="90">
        <v>0</v>
      </c>
      <c r="G165" s="90">
        <v>5</v>
      </c>
      <c r="H165" s="96">
        <v>55</v>
      </c>
      <c r="I165" s="100"/>
      <c r="J165" s="101"/>
      <c r="K165" s="90">
        <v>492</v>
      </c>
      <c r="L165" s="90">
        <v>2286</v>
      </c>
      <c r="M165" s="90">
        <v>30</v>
      </c>
      <c r="N165" s="90">
        <v>2256</v>
      </c>
      <c r="O165" s="96">
        <v>32433</v>
      </c>
      <c r="P165" s="96"/>
      <c r="Q165" s="91"/>
      <c r="R165" s="69">
        <v>14</v>
      </c>
      <c r="S165" s="69">
        <v>38</v>
      </c>
      <c r="T165" s="69">
        <v>0</v>
      </c>
      <c r="U165" s="69">
        <v>38</v>
      </c>
      <c r="V165" s="74">
        <v>596</v>
      </c>
      <c r="W165" s="74"/>
      <c r="X165" s="109"/>
      <c r="Y165" s="68">
        <v>266</v>
      </c>
      <c r="Z165" s="69">
        <v>1323</v>
      </c>
      <c r="AA165" s="69">
        <v>13</v>
      </c>
      <c r="AB165" s="69">
        <v>1310</v>
      </c>
      <c r="AC165" s="77">
        <v>19318</v>
      </c>
      <c r="AD165" s="68">
        <v>8</v>
      </c>
      <c r="AE165" s="69">
        <v>25.5</v>
      </c>
      <c r="AF165" s="69">
        <v>0</v>
      </c>
      <c r="AG165" s="69">
        <v>25.5</v>
      </c>
      <c r="AH165" s="77">
        <v>236</v>
      </c>
      <c r="AI165" s="68">
        <v>233</v>
      </c>
      <c r="AJ165" s="69">
        <v>249</v>
      </c>
      <c r="AK165" s="69">
        <v>0</v>
      </c>
      <c r="AL165" s="69">
        <v>249</v>
      </c>
      <c r="AM165" s="77">
        <v>2886</v>
      </c>
      <c r="AN165" s="68">
        <v>294</v>
      </c>
      <c r="AO165" s="69">
        <v>1632</v>
      </c>
      <c r="AP165" s="69">
        <v>21</v>
      </c>
      <c r="AQ165" s="69">
        <v>1611</v>
      </c>
      <c r="AR165" s="74">
        <v>36469</v>
      </c>
      <c r="AS165" s="74"/>
      <c r="AT165" s="74"/>
      <c r="AU165" s="68">
        <v>30</v>
      </c>
      <c r="AV165" s="69">
        <v>152</v>
      </c>
      <c r="AW165" s="69">
        <v>2</v>
      </c>
      <c r="AX165" s="69">
        <v>150</v>
      </c>
      <c r="AY165" s="77">
        <v>1715</v>
      </c>
      <c r="AZ165" s="68">
        <v>216</v>
      </c>
      <c r="BA165" s="69">
        <v>907.5</v>
      </c>
      <c r="BB165" s="69">
        <v>8</v>
      </c>
      <c r="BC165" s="69">
        <v>899.5</v>
      </c>
      <c r="BD165" s="77">
        <v>12579</v>
      </c>
      <c r="BE165" s="68">
        <v>38</v>
      </c>
      <c r="BF165" s="69">
        <v>118</v>
      </c>
      <c r="BG165" s="69">
        <v>6</v>
      </c>
      <c r="BH165" s="69">
        <v>112</v>
      </c>
      <c r="BI165" s="74">
        <v>932</v>
      </c>
      <c r="BJ165" s="68">
        <v>189</v>
      </c>
      <c r="BK165" s="74">
        <v>305</v>
      </c>
      <c r="BL165" s="74">
        <v>0</v>
      </c>
      <c r="BM165" s="74">
        <v>305</v>
      </c>
      <c r="BN165" s="77">
        <v>2788</v>
      </c>
      <c r="BO165" s="74">
        <v>352</v>
      </c>
      <c r="BP165" s="69">
        <v>1980.5</v>
      </c>
      <c r="BQ165" s="69">
        <v>94</v>
      </c>
      <c r="BR165" s="69">
        <v>1886.5</v>
      </c>
      <c r="BS165" s="77">
        <v>18019</v>
      </c>
      <c r="BT165" s="68">
        <v>203</v>
      </c>
      <c r="BU165" s="77">
        <v>11733</v>
      </c>
      <c r="BV165" s="68">
        <v>2</v>
      </c>
      <c r="BW165" s="77">
        <v>80</v>
      </c>
      <c r="BX165" s="69">
        <v>567</v>
      </c>
      <c r="BY165" s="74">
        <v>21435</v>
      </c>
      <c r="BZ165" s="74"/>
      <c r="CA165" s="74"/>
      <c r="CB165" s="68">
        <v>126</v>
      </c>
      <c r="CC165" s="69">
        <v>946</v>
      </c>
      <c r="CD165" s="69">
        <v>56</v>
      </c>
      <c r="CE165" s="69">
        <v>890</v>
      </c>
      <c r="CF165" s="77">
        <v>10337</v>
      </c>
      <c r="CG165" s="68">
        <v>220</v>
      </c>
      <c r="CH165" s="74">
        <v>17547</v>
      </c>
      <c r="CI165" s="74"/>
      <c r="CJ165" s="74"/>
      <c r="CK165" s="68">
        <v>568</v>
      </c>
      <c r="CL165" s="69">
        <v>3591</v>
      </c>
      <c r="CM165" s="69">
        <v>3</v>
      </c>
      <c r="CN165" s="69">
        <v>3588</v>
      </c>
      <c r="CO165" s="77">
        <v>72853</v>
      </c>
      <c r="CP165" s="68">
        <v>165</v>
      </c>
      <c r="CQ165" s="77">
        <v>43525</v>
      </c>
      <c r="CR165" s="68">
        <v>15</v>
      </c>
      <c r="CS165" s="69">
        <v>22</v>
      </c>
      <c r="CT165" s="69">
        <v>0</v>
      </c>
      <c r="CU165" s="69">
        <v>22</v>
      </c>
      <c r="CV165" s="77">
        <v>275</v>
      </c>
      <c r="CW165" s="68">
        <v>8</v>
      </c>
      <c r="CX165" s="69">
        <v>24</v>
      </c>
      <c r="CY165" s="69">
        <v>0</v>
      </c>
      <c r="CZ165" s="69">
        <v>24</v>
      </c>
      <c r="DA165" s="77">
        <v>590</v>
      </c>
      <c r="DB165" s="68">
        <v>0</v>
      </c>
      <c r="DC165" s="69">
        <v>0</v>
      </c>
      <c r="DD165" s="69">
        <v>0</v>
      </c>
      <c r="DE165" s="69">
        <v>0</v>
      </c>
      <c r="DF165" s="77">
        <v>0</v>
      </c>
      <c r="DG165" s="68">
        <v>427</v>
      </c>
      <c r="DH165" s="69">
        <v>124</v>
      </c>
      <c r="DI165" s="93">
        <v>9.9999576807022095E-2</v>
      </c>
      <c r="DJ165" s="69">
        <v>123.90000042319298</v>
      </c>
      <c r="DK165" s="77">
        <v>22096</v>
      </c>
    </row>
    <row r="166" spans="1:115" ht="15.75" customHeight="1" x14ac:dyDescent="0.2">
      <c r="B166" s="8" t="s">
        <v>168</v>
      </c>
      <c r="C166" s="89">
        <v>2</v>
      </c>
      <c r="D166" s="90">
        <v>1.5</v>
      </c>
      <c r="E166" s="90">
        <v>0.5</v>
      </c>
      <c r="F166" s="90">
        <v>0</v>
      </c>
      <c r="G166" s="90">
        <v>0.5</v>
      </c>
      <c r="H166" s="96">
        <v>5</v>
      </c>
      <c r="I166" s="100"/>
      <c r="J166" s="101"/>
      <c r="K166" s="90">
        <v>79</v>
      </c>
      <c r="L166" s="90">
        <v>102</v>
      </c>
      <c r="M166" s="90">
        <v>0</v>
      </c>
      <c r="N166" s="90">
        <v>102</v>
      </c>
      <c r="O166" s="96">
        <v>1018</v>
      </c>
      <c r="P166" s="96"/>
      <c r="Q166" s="91"/>
      <c r="R166" s="69">
        <v>1</v>
      </c>
      <c r="S166" s="69">
        <v>0.5</v>
      </c>
      <c r="T166" s="69">
        <v>0</v>
      </c>
      <c r="U166" s="69">
        <v>0.5</v>
      </c>
      <c r="V166" s="74">
        <v>6</v>
      </c>
      <c r="W166" s="74"/>
      <c r="X166" s="109"/>
      <c r="Y166" s="68">
        <v>180</v>
      </c>
      <c r="Z166" s="69">
        <v>211.2</v>
      </c>
      <c r="AA166" s="69">
        <v>0</v>
      </c>
      <c r="AB166" s="69">
        <v>211.20000002533197</v>
      </c>
      <c r="AC166" s="77">
        <v>3026</v>
      </c>
      <c r="AD166" s="68">
        <v>28</v>
      </c>
      <c r="AE166" s="69">
        <v>32.700000000000003</v>
      </c>
      <c r="AF166" s="69">
        <v>0</v>
      </c>
      <c r="AG166" s="69">
        <v>32.699999988079071</v>
      </c>
      <c r="AH166" s="77">
        <v>277</v>
      </c>
      <c r="AI166" s="68">
        <v>40</v>
      </c>
      <c r="AJ166" s="69">
        <v>42</v>
      </c>
      <c r="AK166" s="69">
        <v>0</v>
      </c>
      <c r="AL166" s="69">
        <v>42</v>
      </c>
      <c r="AM166" s="77">
        <v>419</v>
      </c>
      <c r="AN166" s="68">
        <v>181</v>
      </c>
      <c r="AO166" s="69">
        <v>257.39999999999998</v>
      </c>
      <c r="AP166" s="69">
        <v>1.5</v>
      </c>
      <c r="AQ166" s="69">
        <v>255.89999997615814</v>
      </c>
      <c r="AR166" s="74">
        <v>6113</v>
      </c>
      <c r="AS166" s="74"/>
      <c r="AT166" s="74"/>
      <c r="AU166" s="68">
        <v>84</v>
      </c>
      <c r="AV166" s="69">
        <v>74.2</v>
      </c>
      <c r="AW166" s="69">
        <v>0</v>
      </c>
      <c r="AX166" s="69">
        <v>74.200000002980232</v>
      </c>
      <c r="AY166" s="77">
        <v>662</v>
      </c>
      <c r="AZ166" s="68">
        <v>141</v>
      </c>
      <c r="BA166" s="69">
        <v>163.4</v>
      </c>
      <c r="BB166" s="69">
        <v>0</v>
      </c>
      <c r="BC166" s="69">
        <v>163.39999997615814</v>
      </c>
      <c r="BD166" s="77">
        <v>2658</v>
      </c>
      <c r="BE166" s="68">
        <v>91</v>
      </c>
      <c r="BF166" s="69">
        <v>106.90000001341105</v>
      </c>
      <c r="BG166" s="69">
        <v>2</v>
      </c>
      <c r="BH166" s="69">
        <v>104.90000001341105</v>
      </c>
      <c r="BI166" s="74">
        <v>774</v>
      </c>
      <c r="BJ166" s="68">
        <v>20</v>
      </c>
      <c r="BK166" s="74">
        <v>19.5</v>
      </c>
      <c r="BL166" s="74">
        <v>0</v>
      </c>
      <c r="BM166" s="74">
        <v>19.5</v>
      </c>
      <c r="BN166" s="77">
        <v>169</v>
      </c>
      <c r="BO166" s="74">
        <v>21</v>
      </c>
      <c r="BP166" s="69">
        <v>174</v>
      </c>
      <c r="BQ166" s="69">
        <v>11</v>
      </c>
      <c r="BR166" s="69">
        <v>163</v>
      </c>
      <c r="BS166" s="77">
        <v>1925</v>
      </c>
      <c r="BT166" s="68">
        <v>1</v>
      </c>
      <c r="BU166" s="77">
        <v>30</v>
      </c>
      <c r="BV166" s="68">
        <v>1</v>
      </c>
      <c r="BW166" s="77">
        <v>15</v>
      </c>
      <c r="BX166" s="69">
        <v>143</v>
      </c>
      <c r="BY166" s="74">
        <v>3213</v>
      </c>
      <c r="BZ166" s="74"/>
      <c r="CA166" s="74"/>
      <c r="CB166" s="68">
        <v>23</v>
      </c>
      <c r="CC166" s="69">
        <v>28</v>
      </c>
      <c r="CD166" s="69">
        <v>0</v>
      </c>
      <c r="CE166" s="69">
        <v>28</v>
      </c>
      <c r="CF166" s="77">
        <v>261</v>
      </c>
      <c r="CG166" s="68">
        <v>72</v>
      </c>
      <c r="CH166" s="74">
        <v>7171</v>
      </c>
      <c r="CI166" s="74"/>
      <c r="CJ166" s="74"/>
      <c r="CK166" s="68">
        <v>117</v>
      </c>
      <c r="CL166" s="69">
        <v>159.55000000000001</v>
      </c>
      <c r="CM166" s="69">
        <v>1</v>
      </c>
      <c r="CN166" s="69">
        <v>158.55000004917383</v>
      </c>
      <c r="CO166" s="77">
        <v>3395</v>
      </c>
      <c r="CP166" s="68">
        <v>8</v>
      </c>
      <c r="CQ166" s="77">
        <v>4460</v>
      </c>
      <c r="CR166" s="68">
        <v>0</v>
      </c>
      <c r="CS166" s="69">
        <v>0</v>
      </c>
      <c r="CT166" s="69">
        <v>0</v>
      </c>
      <c r="CU166" s="69">
        <v>0</v>
      </c>
      <c r="CV166" s="77">
        <v>0</v>
      </c>
      <c r="CW166" s="68">
        <v>2</v>
      </c>
      <c r="CX166" s="69">
        <v>1.5</v>
      </c>
      <c r="CY166" s="69">
        <v>0</v>
      </c>
      <c r="CZ166" s="69">
        <v>1.5</v>
      </c>
      <c r="DA166" s="77">
        <v>20</v>
      </c>
      <c r="DB166" s="68">
        <v>0</v>
      </c>
      <c r="DC166" s="69">
        <v>0</v>
      </c>
      <c r="DD166" s="69">
        <v>0</v>
      </c>
      <c r="DE166" s="69">
        <v>0</v>
      </c>
      <c r="DF166" s="77">
        <v>0</v>
      </c>
      <c r="DG166" s="68">
        <v>111</v>
      </c>
      <c r="DH166" s="69">
        <v>93.6</v>
      </c>
      <c r="DI166" s="93">
        <v>-3.8743024788345792E-8</v>
      </c>
      <c r="DJ166" s="69">
        <v>93.600000038743019</v>
      </c>
      <c r="DK166" s="77">
        <v>3617</v>
      </c>
    </row>
    <row r="167" spans="1:115" ht="15.75" customHeight="1" x14ac:dyDescent="0.2">
      <c r="B167" s="8" t="s">
        <v>169</v>
      </c>
      <c r="C167" s="89">
        <v>0</v>
      </c>
      <c r="D167" s="90">
        <v>0</v>
      </c>
      <c r="E167" s="90">
        <v>0</v>
      </c>
      <c r="F167" s="90">
        <v>0</v>
      </c>
      <c r="G167" s="90">
        <v>0</v>
      </c>
      <c r="H167" s="96">
        <v>0</v>
      </c>
      <c r="I167" s="100"/>
      <c r="J167" s="101"/>
      <c r="K167" s="90">
        <v>49</v>
      </c>
      <c r="L167" s="90">
        <v>116.5</v>
      </c>
      <c r="M167" s="90">
        <v>4</v>
      </c>
      <c r="N167" s="90">
        <v>112.5</v>
      </c>
      <c r="O167" s="96">
        <v>1125</v>
      </c>
      <c r="P167" s="96"/>
      <c r="Q167" s="91"/>
      <c r="R167" s="69">
        <v>6</v>
      </c>
      <c r="S167" s="69">
        <v>11.5</v>
      </c>
      <c r="T167" s="69">
        <v>1</v>
      </c>
      <c r="U167" s="69">
        <v>10.5</v>
      </c>
      <c r="V167" s="74">
        <v>95</v>
      </c>
      <c r="W167" s="74"/>
      <c r="X167" s="109"/>
      <c r="Y167" s="68">
        <v>28</v>
      </c>
      <c r="Z167" s="69">
        <v>74</v>
      </c>
      <c r="AA167" s="69">
        <v>4.5</v>
      </c>
      <c r="AB167" s="69">
        <v>69.5</v>
      </c>
      <c r="AC167" s="77">
        <v>760</v>
      </c>
      <c r="AD167" s="68">
        <v>97</v>
      </c>
      <c r="AE167" s="69">
        <v>290</v>
      </c>
      <c r="AF167" s="69">
        <v>0</v>
      </c>
      <c r="AG167" s="69">
        <v>290</v>
      </c>
      <c r="AH167" s="77">
        <v>2144</v>
      </c>
      <c r="AI167" s="68">
        <v>2</v>
      </c>
      <c r="AJ167" s="69">
        <v>1</v>
      </c>
      <c r="AK167" s="69">
        <v>0</v>
      </c>
      <c r="AL167" s="69">
        <v>1</v>
      </c>
      <c r="AM167" s="77">
        <v>14</v>
      </c>
      <c r="AN167" s="68">
        <v>99</v>
      </c>
      <c r="AO167" s="69">
        <v>411</v>
      </c>
      <c r="AP167" s="69">
        <v>10</v>
      </c>
      <c r="AQ167" s="69">
        <v>401</v>
      </c>
      <c r="AR167" s="74">
        <v>5144</v>
      </c>
      <c r="AS167" s="74"/>
      <c r="AT167" s="74"/>
      <c r="AU167" s="68">
        <v>11</v>
      </c>
      <c r="AV167" s="69">
        <v>17.5</v>
      </c>
      <c r="AW167" s="69">
        <v>0</v>
      </c>
      <c r="AX167" s="69">
        <v>17.5</v>
      </c>
      <c r="AY167" s="77">
        <v>210</v>
      </c>
      <c r="AZ167" s="68">
        <v>13</v>
      </c>
      <c r="BA167" s="69">
        <v>35.5</v>
      </c>
      <c r="BB167" s="69">
        <v>0</v>
      </c>
      <c r="BC167" s="69">
        <v>35.5</v>
      </c>
      <c r="BD167" s="77">
        <v>321</v>
      </c>
      <c r="BE167" s="68">
        <v>14</v>
      </c>
      <c r="BF167" s="69">
        <v>295</v>
      </c>
      <c r="BG167" s="69">
        <v>61</v>
      </c>
      <c r="BH167" s="69">
        <v>234</v>
      </c>
      <c r="BI167" s="74">
        <v>2190</v>
      </c>
      <c r="BJ167" s="68">
        <v>6</v>
      </c>
      <c r="BK167" s="74">
        <v>16</v>
      </c>
      <c r="BL167" s="74">
        <v>0</v>
      </c>
      <c r="BM167" s="74">
        <v>16</v>
      </c>
      <c r="BN167" s="77">
        <v>254</v>
      </c>
      <c r="BO167" s="74">
        <v>87</v>
      </c>
      <c r="BP167" s="69">
        <v>604.5</v>
      </c>
      <c r="BQ167" s="69">
        <v>87</v>
      </c>
      <c r="BR167" s="69">
        <v>517.5</v>
      </c>
      <c r="BS167" s="77">
        <v>4229</v>
      </c>
      <c r="BT167" s="68">
        <v>1</v>
      </c>
      <c r="BU167" s="77">
        <v>30</v>
      </c>
      <c r="BV167" s="68">
        <v>2</v>
      </c>
      <c r="BW167" s="77">
        <v>14</v>
      </c>
      <c r="BX167" s="69">
        <v>116</v>
      </c>
      <c r="BY167" s="74">
        <v>2538</v>
      </c>
      <c r="BZ167" s="74"/>
      <c r="CA167" s="74"/>
      <c r="CB167" s="68">
        <v>1</v>
      </c>
      <c r="CC167" s="69">
        <v>0.5</v>
      </c>
      <c r="CD167" s="69">
        <v>0</v>
      </c>
      <c r="CE167" s="69">
        <v>0.5</v>
      </c>
      <c r="CF167" s="77">
        <v>10</v>
      </c>
      <c r="CG167" s="68">
        <v>38</v>
      </c>
      <c r="CH167" s="74">
        <v>2509</v>
      </c>
      <c r="CI167" s="74"/>
      <c r="CJ167" s="74"/>
      <c r="CK167" s="68">
        <v>90</v>
      </c>
      <c r="CL167" s="69">
        <v>208</v>
      </c>
      <c r="CM167" s="69">
        <v>3.5</v>
      </c>
      <c r="CN167" s="69">
        <v>204.5</v>
      </c>
      <c r="CO167" s="77">
        <v>2635</v>
      </c>
      <c r="CP167" s="68">
        <v>11</v>
      </c>
      <c r="CQ167" s="77">
        <v>770</v>
      </c>
      <c r="CR167" s="68">
        <v>6</v>
      </c>
      <c r="CS167" s="69">
        <v>11.75</v>
      </c>
      <c r="CT167" s="69">
        <v>0</v>
      </c>
      <c r="CU167" s="69">
        <v>11.75</v>
      </c>
      <c r="CV167" s="77">
        <v>86</v>
      </c>
      <c r="CW167" s="68">
        <v>1</v>
      </c>
      <c r="CX167" s="69">
        <v>1</v>
      </c>
      <c r="CY167" s="69">
        <v>0</v>
      </c>
      <c r="CZ167" s="69">
        <v>1</v>
      </c>
      <c r="DA167" s="77">
        <v>20</v>
      </c>
      <c r="DB167" s="68">
        <v>0</v>
      </c>
      <c r="DC167" s="69">
        <v>0</v>
      </c>
      <c r="DD167" s="69">
        <v>0</v>
      </c>
      <c r="DE167" s="69">
        <v>0</v>
      </c>
      <c r="DF167" s="77">
        <v>0</v>
      </c>
      <c r="DG167" s="68">
        <v>62</v>
      </c>
      <c r="DH167" s="69">
        <v>69.900000000000006</v>
      </c>
      <c r="DI167" s="93">
        <v>-2.0861619987044833E-8</v>
      </c>
      <c r="DJ167" s="69">
        <v>69.900000020861626</v>
      </c>
      <c r="DK167" s="77">
        <v>1831</v>
      </c>
    </row>
    <row r="168" spans="1:115" ht="15.75" customHeight="1" x14ac:dyDescent="0.2">
      <c r="B168" s="8" t="s">
        <v>170</v>
      </c>
      <c r="C168" s="89">
        <v>22</v>
      </c>
      <c r="D168" s="90">
        <v>28.5</v>
      </c>
      <c r="E168" s="90">
        <v>17.100000000000001</v>
      </c>
      <c r="F168" s="90">
        <v>0</v>
      </c>
      <c r="G168" s="90">
        <v>17.100000001490116</v>
      </c>
      <c r="H168" s="96">
        <v>110</v>
      </c>
      <c r="I168" s="100"/>
      <c r="J168" s="101"/>
      <c r="K168" s="90">
        <v>421</v>
      </c>
      <c r="L168" s="90">
        <v>774.5</v>
      </c>
      <c r="M168" s="90">
        <v>11</v>
      </c>
      <c r="N168" s="90">
        <v>763.5</v>
      </c>
      <c r="O168" s="96">
        <v>8788</v>
      </c>
      <c r="P168" s="96"/>
      <c r="Q168" s="91"/>
      <c r="R168" s="69">
        <v>79</v>
      </c>
      <c r="S168" s="69">
        <v>97</v>
      </c>
      <c r="T168" s="69">
        <v>1</v>
      </c>
      <c r="U168" s="69">
        <v>96</v>
      </c>
      <c r="V168" s="74">
        <v>1166</v>
      </c>
      <c r="W168" s="74"/>
      <c r="X168" s="109"/>
      <c r="Y168" s="68">
        <v>302</v>
      </c>
      <c r="Z168" s="69">
        <v>379.5</v>
      </c>
      <c r="AA168" s="69">
        <v>6.5</v>
      </c>
      <c r="AB168" s="69">
        <v>373</v>
      </c>
      <c r="AC168" s="77">
        <v>4562</v>
      </c>
      <c r="AD168" s="68">
        <v>14</v>
      </c>
      <c r="AE168" s="69">
        <v>13.5</v>
      </c>
      <c r="AF168" s="69">
        <v>0</v>
      </c>
      <c r="AG168" s="69">
        <v>13.5</v>
      </c>
      <c r="AH168" s="77">
        <v>140</v>
      </c>
      <c r="AI168" s="68">
        <v>94</v>
      </c>
      <c r="AJ168" s="69">
        <v>120.5</v>
      </c>
      <c r="AK168" s="69">
        <v>0</v>
      </c>
      <c r="AL168" s="69">
        <v>120.5</v>
      </c>
      <c r="AM168" s="77">
        <v>1433</v>
      </c>
      <c r="AN168" s="68">
        <v>312</v>
      </c>
      <c r="AO168" s="69">
        <v>477.5</v>
      </c>
      <c r="AP168" s="69">
        <v>15</v>
      </c>
      <c r="AQ168" s="69">
        <v>462.5</v>
      </c>
      <c r="AR168" s="74">
        <v>7326</v>
      </c>
      <c r="AS168" s="74"/>
      <c r="AT168" s="74"/>
      <c r="AU168" s="68">
        <v>40</v>
      </c>
      <c r="AV168" s="69">
        <v>44.5</v>
      </c>
      <c r="AW168" s="69">
        <v>0</v>
      </c>
      <c r="AX168" s="69">
        <v>44.5</v>
      </c>
      <c r="AY168" s="77">
        <v>676</v>
      </c>
      <c r="AZ168" s="68">
        <v>85</v>
      </c>
      <c r="BA168" s="69">
        <v>111.5</v>
      </c>
      <c r="BB168" s="69">
        <v>2</v>
      </c>
      <c r="BC168" s="69">
        <v>109.5</v>
      </c>
      <c r="BD168" s="77">
        <v>1573</v>
      </c>
      <c r="BE168" s="68">
        <v>215</v>
      </c>
      <c r="BF168" s="69">
        <v>474</v>
      </c>
      <c r="BG168" s="69">
        <v>35.100000001490116</v>
      </c>
      <c r="BH168" s="69">
        <v>438.90000009536743</v>
      </c>
      <c r="BI168" s="74">
        <v>5722</v>
      </c>
      <c r="BJ168" s="68">
        <v>347</v>
      </c>
      <c r="BK168" s="74">
        <v>935.5</v>
      </c>
      <c r="BL168" s="74">
        <v>77</v>
      </c>
      <c r="BM168" s="74">
        <v>858.5</v>
      </c>
      <c r="BN168" s="77">
        <v>14005</v>
      </c>
      <c r="BO168" s="74">
        <v>43</v>
      </c>
      <c r="BP168" s="69">
        <v>74</v>
      </c>
      <c r="BQ168" s="69">
        <v>4.5</v>
      </c>
      <c r="BR168" s="69">
        <v>69.5</v>
      </c>
      <c r="BS168" s="77">
        <v>772</v>
      </c>
      <c r="BT168" s="68">
        <v>23</v>
      </c>
      <c r="BU168" s="77">
        <v>402</v>
      </c>
      <c r="BV168" s="68">
        <v>34</v>
      </c>
      <c r="BW168" s="77">
        <v>588</v>
      </c>
      <c r="BX168" s="69">
        <v>391</v>
      </c>
      <c r="BY168" s="74">
        <v>6005</v>
      </c>
      <c r="BZ168" s="74"/>
      <c r="CA168" s="74"/>
      <c r="CB168" s="68">
        <v>55</v>
      </c>
      <c r="CC168" s="69">
        <v>68.5</v>
      </c>
      <c r="CD168" s="69">
        <v>3</v>
      </c>
      <c r="CE168" s="69">
        <v>65.5</v>
      </c>
      <c r="CF168" s="77">
        <v>908</v>
      </c>
      <c r="CG168" s="68">
        <v>273</v>
      </c>
      <c r="CH168" s="74">
        <v>8599</v>
      </c>
      <c r="CI168" s="74"/>
      <c r="CJ168" s="74"/>
      <c r="CK168" s="68">
        <v>369</v>
      </c>
      <c r="CL168" s="69">
        <v>472.9</v>
      </c>
      <c r="CM168" s="69">
        <v>23</v>
      </c>
      <c r="CN168" s="69">
        <v>449.90000000596046</v>
      </c>
      <c r="CO168" s="77">
        <v>7864</v>
      </c>
      <c r="CP168" s="68">
        <v>57</v>
      </c>
      <c r="CQ168" s="77">
        <v>3031</v>
      </c>
      <c r="CR168" s="68">
        <v>31</v>
      </c>
      <c r="CS168" s="69">
        <v>34.400000005960464</v>
      </c>
      <c r="CT168" s="69">
        <v>1</v>
      </c>
      <c r="CU168" s="69">
        <v>33.400000005960464</v>
      </c>
      <c r="CV168" s="77">
        <v>470</v>
      </c>
      <c r="CW168" s="68">
        <v>9</v>
      </c>
      <c r="CX168" s="69">
        <v>11</v>
      </c>
      <c r="CY168" s="69">
        <v>0</v>
      </c>
      <c r="CZ168" s="69">
        <v>11</v>
      </c>
      <c r="DA168" s="77">
        <v>210</v>
      </c>
      <c r="DB168" s="68">
        <v>0</v>
      </c>
      <c r="DC168" s="69">
        <v>0</v>
      </c>
      <c r="DD168" s="69">
        <v>0</v>
      </c>
      <c r="DE168" s="69">
        <v>0</v>
      </c>
      <c r="DF168" s="77">
        <v>0</v>
      </c>
      <c r="DG168" s="68">
        <v>102</v>
      </c>
      <c r="DH168" s="69">
        <v>76.510000000000005</v>
      </c>
      <c r="DI168" s="93">
        <v>0.19999998830259358</v>
      </c>
      <c r="DJ168" s="69">
        <v>76.310000011697412</v>
      </c>
      <c r="DK168" s="77">
        <v>3767</v>
      </c>
    </row>
    <row r="169" spans="1:115" ht="15.75" customHeight="1" x14ac:dyDescent="0.2">
      <c r="B169" s="8" t="s">
        <v>171</v>
      </c>
      <c r="C169" s="89">
        <v>0</v>
      </c>
      <c r="D169" s="90">
        <v>0</v>
      </c>
      <c r="E169" s="90">
        <v>0</v>
      </c>
      <c r="F169" s="90">
        <v>0</v>
      </c>
      <c r="G169" s="90">
        <v>0</v>
      </c>
      <c r="H169" s="96">
        <v>0</v>
      </c>
      <c r="I169" s="100"/>
      <c r="J169" s="101"/>
      <c r="K169" s="90">
        <v>63</v>
      </c>
      <c r="L169" s="90">
        <v>149.1</v>
      </c>
      <c r="M169" s="90">
        <v>0</v>
      </c>
      <c r="N169" s="90">
        <v>149.10000002384186</v>
      </c>
      <c r="O169" s="96">
        <v>1239</v>
      </c>
      <c r="P169" s="96"/>
      <c r="Q169" s="91"/>
      <c r="R169" s="69">
        <v>111</v>
      </c>
      <c r="S169" s="69">
        <v>121.4</v>
      </c>
      <c r="T169" s="69">
        <v>0</v>
      </c>
      <c r="U169" s="69">
        <v>121.40000015497208</v>
      </c>
      <c r="V169" s="74">
        <v>1483</v>
      </c>
      <c r="W169" s="74"/>
      <c r="X169" s="109"/>
      <c r="Y169" s="68">
        <v>26</v>
      </c>
      <c r="Z169" s="69">
        <v>61.5</v>
      </c>
      <c r="AA169" s="69">
        <v>0</v>
      </c>
      <c r="AB169" s="69">
        <v>61.5</v>
      </c>
      <c r="AC169" s="77">
        <v>598</v>
      </c>
      <c r="AD169" s="68">
        <v>131</v>
      </c>
      <c r="AE169" s="69">
        <v>246.4</v>
      </c>
      <c r="AF169" s="69">
        <v>0</v>
      </c>
      <c r="AG169" s="69">
        <v>246.39999997615814</v>
      </c>
      <c r="AH169" s="77">
        <v>1787</v>
      </c>
      <c r="AI169" s="68">
        <v>5</v>
      </c>
      <c r="AJ169" s="69">
        <v>2.6</v>
      </c>
      <c r="AK169" s="69">
        <v>0</v>
      </c>
      <c r="AL169" s="69">
        <v>2.6000000238418579</v>
      </c>
      <c r="AM169" s="77">
        <v>27</v>
      </c>
      <c r="AN169" s="68">
        <v>113</v>
      </c>
      <c r="AO169" s="69">
        <v>171.2</v>
      </c>
      <c r="AP169" s="69">
        <v>0.5</v>
      </c>
      <c r="AQ169" s="69">
        <v>170.70000028610229</v>
      </c>
      <c r="AR169" s="74">
        <v>2949</v>
      </c>
      <c r="AS169" s="74"/>
      <c r="AT169" s="74"/>
      <c r="AU169" s="68">
        <v>2</v>
      </c>
      <c r="AV169" s="69">
        <v>2</v>
      </c>
      <c r="AW169" s="69">
        <v>0</v>
      </c>
      <c r="AX169" s="69">
        <v>2</v>
      </c>
      <c r="AY169" s="77">
        <v>35</v>
      </c>
      <c r="AZ169" s="68">
        <v>13</v>
      </c>
      <c r="BA169" s="69">
        <v>21.6</v>
      </c>
      <c r="BB169" s="69">
        <v>0</v>
      </c>
      <c r="BC169" s="69">
        <v>21.600000023841858</v>
      </c>
      <c r="BD169" s="77">
        <v>321</v>
      </c>
      <c r="BE169" s="68">
        <v>1</v>
      </c>
      <c r="BF169" s="69">
        <v>5</v>
      </c>
      <c r="BG169" s="69">
        <v>0</v>
      </c>
      <c r="BH169" s="69">
        <v>5</v>
      </c>
      <c r="BI169" s="74">
        <v>50</v>
      </c>
      <c r="BJ169" s="68">
        <v>11</v>
      </c>
      <c r="BK169" s="74">
        <v>44.5</v>
      </c>
      <c r="BL169" s="74">
        <v>1</v>
      </c>
      <c r="BM169" s="74">
        <v>43.5</v>
      </c>
      <c r="BN169" s="77">
        <v>278</v>
      </c>
      <c r="BO169" s="74">
        <v>290</v>
      </c>
      <c r="BP169" s="69">
        <v>486.30000030994415</v>
      </c>
      <c r="BQ169" s="69">
        <v>2.2000000029802322</v>
      </c>
      <c r="BR169" s="69">
        <v>484.10000032186508</v>
      </c>
      <c r="BS169" s="77">
        <v>7891</v>
      </c>
      <c r="BT169" s="68">
        <v>3</v>
      </c>
      <c r="BU169" s="77">
        <v>32</v>
      </c>
      <c r="BV169" s="68">
        <v>0</v>
      </c>
      <c r="BW169" s="77">
        <v>0</v>
      </c>
      <c r="BX169" s="69">
        <v>234</v>
      </c>
      <c r="BY169" s="74">
        <v>3420</v>
      </c>
      <c r="BZ169" s="74"/>
      <c r="CA169" s="74"/>
      <c r="CB169" s="68">
        <v>0</v>
      </c>
      <c r="CC169" s="69">
        <v>0</v>
      </c>
      <c r="CD169" s="69">
        <v>0</v>
      </c>
      <c r="CE169" s="69">
        <v>0</v>
      </c>
      <c r="CF169" s="77">
        <v>0</v>
      </c>
      <c r="CG169" s="68">
        <v>185</v>
      </c>
      <c r="CH169" s="74">
        <v>7731</v>
      </c>
      <c r="CI169" s="74"/>
      <c r="CJ169" s="74"/>
      <c r="CK169" s="68">
        <v>182</v>
      </c>
      <c r="CL169" s="69">
        <v>365.3</v>
      </c>
      <c r="CM169" s="69">
        <v>0</v>
      </c>
      <c r="CN169" s="69">
        <v>365.30000019073486</v>
      </c>
      <c r="CO169" s="77">
        <v>5900</v>
      </c>
      <c r="CP169" s="68">
        <v>0</v>
      </c>
      <c r="CQ169" s="77">
        <v>0</v>
      </c>
      <c r="CR169" s="68">
        <v>4</v>
      </c>
      <c r="CS169" s="69">
        <v>3</v>
      </c>
      <c r="CT169" s="69">
        <v>0</v>
      </c>
      <c r="CU169" s="69">
        <v>3</v>
      </c>
      <c r="CV169" s="77">
        <v>63</v>
      </c>
      <c r="CW169" s="68">
        <v>0</v>
      </c>
      <c r="CX169" s="69">
        <v>0</v>
      </c>
      <c r="CY169" s="69">
        <v>0</v>
      </c>
      <c r="CZ169" s="69">
        <v>0</v>
      </c>
      <c r="DA169" s="77">
        <v>0</v>
      </c>
      <c r="DB169" s="68">
        <v>0</v>
      </c>
      <c r="DC169" s="69">
        <v>0</v>
      </c>
      <c r="DD169" s="69">
        <v>0</v>
      </c>
      <c r="DE169" s="69">
        <v>0</v>
      </c>
      <c r="DF169" s="77">
        <v>0</v>
      </c>
      <c r="DG169" s="68">
        <v>187</v>
      </c>
      <c r="DH169" s="69">
        <v>341</v>
      </c>
      <c r="DI169" s="93">
        <v>-1.7881393432617188E-7</v>
      </c>
      <c r="DJ169" s="69">
        <v>341.00000017881393</v>
      </c>
      <c r="DK169" s="77">
        <v>6812</v>
      </c>
    </row>
    <row r="170" spans="1:115" ht="15.75" customHeight="1" x14ac:dyDescent="0.2">
      <c r="B170" s="8" t="s">
        <v>172</v>
      </c>
      <c r="C170" s="89">
        <v>3</v>
      </c>
      <c r="D170" s="90">
        <v>7</v>
      </c>
      <c r="E170" s="90">
        <v>6</v>
      </c>
      <c r="F170" s="90">
        <v>0</v>
      </c>
      <c r="G170" s="90">
        <v>6</v>
      </c>
      <c r="H170" s="96">
        <v>12</v>
      </c>
      <c r="I170" s="100"/>
      <c r="J170" s="101"/>
      <c r="K170" s="90">
        <v>198</v>
      </c>
      <c r="L170" s="90">
        <v>403</v>
      </c>
      <c r="M170" s="90">
        <v>17</v>
      </c>
      <c r="N170" s="90">
        <v>386</v>
      </c>
      <c r="O170" s="96">
        <v>3496</v>
      </c>
      <c r="P170" s="96"/>
      <c r="Q170" s="91"/>
      <c r="R170" s="69">
        <v>21</v>
      </c>
      <c r="S170" s="69">
        <v>36</v>
      </c>
      <c r="T170" s="69">
        <v>2</v>
      </c>
      <c r="U170" s="69">
        <v>34</v>
      </c>
      <c r="V170" s="74">
        <v>239</v>
      </c>
      <c r="W170" s="74"/>
      <c r="X170" s="109"/>
      <c r="Y170" s="68">
        <v>141</v>
      </c>
      <c r="Z170" s="69">
        <v>559.70000000000005</v>
      </c>
      <c r="AA170" s="69">
        <v>67</v>
      </c>
      <c r="AB170" s="69">
        <v>492.70000004768372</v>
      </c>
      <c r="AC170" s="77">
        <v>4004</v>
      </c>
      <c r="AD170" s="68">
        <v>68</v>
      </c>
      <c r="AE170" s="69">
        <v>157</v>
      </c>
      <c r="AF170" s="69">
        <v>12</v>
      </c>
      <c r="AG170" s="69">
        <v>145</v>
      </c>
      <c r="AH170" s="77">
        <v>902</v>
      </c>
      <c r="AI170" s="68">
        <v>49</v>
      </c>
      <c r="AJ170" s="69">
        <v>55.5</v>
      </c>
      <c r="AK170" s="69">
        <v>0</v>
      </c>
      <c r="AL170" s="69">
        <v>55.5</v>
      </c>
      <c r="AM170" s="77">
        <v>343</v>
      </c>
      <c r="AN170" s="68">
        <v>149</v>
      </c>
      <c r="AO170" s="69">
        <v>506</v>
      </c>
      <c r="AP170" s="69">
        <v>35</v>
      </c>
      <c r="AQ170" s="69">
        <v>471</v>
      </c>
      <c r="AR170" s="74">
        <v>4866</v>
      </c>
      <c r="AS170" s="74"/>
      <c r="AT170" s="74"/>
      <c r="AU170" s="68">
        <v>11</v>
      </c>
      <c r="AV170" s="69">
        <v>77</v>
      </c>
      <c r="AW170" s="69">
        <v>11</v>
      </c>
      <c r="AX170" s="69">
        <v>66</v>
      </c>
      <c r="AY170" s="77">
        <v>525</v>
      </c>
      <c r="AZ170" s="68">
        <v>118</v>
      </c>
      <c r="BA170" s="69">
        <v>475</v>
      </c>
      <c r="BB170" s="69">
        <v>60</v>
      </c>
      <c r="BC170" s="69">
        <v>415</v>
      </c>
      <c r="BD170" s="77">
        <v>2784</v>
      </c>
      <c r="BE170" s="68">
        <v>52</v>
      </c>
      <c r="BF170" s="69">
        <v>226.5</v>
      </c>
      <c r="BG170" s="69">
        <v>41</v>
      </c>
      <c r="BH170" s="69">
        <v>185.5</v>
      </c>
      <c r="BI170" s="74">
        <v>1571</v>
      </c>
      <c r="BJ170" s="68">
        <v>34</v>
      </c>
      <c r="BK170" s="74">
        <v>91</v>
      </c>
      <c r="BL170" s="74">
        <v>6</v>
      </c>
      <c r="BM170" s="74">
        <v>85</v>
      </c>
      <c r="BN170" s="77">
        <v>462</v>
      </c>
      <c r="BO170" s="74">
        <v>71</v>
      </c>
      <c r="BP170" s="69">
        <v>188</v>
      </c>
      <c r="BQ170" s="69">
        <v>14</v>
      </c>
      <c r="BR170" s="69">
        <v>174</v>
      </c>
      <c r="BS170" s="77">
        <v>1526</v>
      </c>
      <c r="BT170" s="68">
        <v>28</v>
      </c>
      <c r="BU170" s="77">
        <v>925</v>
      </c>
      <c r="BV170" s="68">
        <v>11</v>
      </c>
      <c r="BW170" s="77">
        <v>71</v>
      </c>
      <c r="BX170" s="69">
        <v>251</v>
      </c>
      <c r="BY170" s="74">
        <v>7617</v>
      </c>
      <c r="BZ170" s="74"/>
      <c r="CA170" s="74"/>
      <c r="CB170" s="68">
        <v>48</v>
      </c>
      <c r="CC170" s="69">
        <v>146</v>
      </c>
      <c r="CD170" s="69">
        <v>6</v>
      </c>
      <c r="CE170" s="69">
        <v>140</v>
      </c>
      <c r="CF170" s="77">
        <v>651</v>
      </c>
      <c r="CG170" s="68">
        <v>136</v>
      </c>
      <c r="CH170" s="74">
        <v>17019</v>
      </c>
      <c r="CI170" s="74"/>
      <c r="CJ170" s="74"/>
      <c r="CK170" s="68">
        <v>189</v>
      </c>
      <c r="CL170" s="69">
        <v>718.5</v>
      </c>
      <c r="CM170" s="69">
        <v>40</v>
      </c>
      <c r="CN170" s="69">
        <v>678.5</v>
      </c>
      <c r="CO170" s="77">
        <v>18737</v>
      </c>
      <c r="CP170" s="68">
        <v>33</v>
      </c>
      <c r="CQ170" s="77">
        <v>2857</v>
      </c>
      <c r="CR170" s="68">
        <v>9</v>
      </c>
      <c r="CS170" s="69">
        <v>42</v>
      </c>
      <c r="CT170" s="69">
        <v>10</v>
      </c>
      <c r="CU170" s="69">
        <v>32</v>
      </c>
      <c r="CV170" s="77">
        <v>182</v>
      </c>
      <c r="CW170" s="68">
        <v>7</v>
      </c>
      <c r="CX170" s="69">
        <v>12</v>
      </c>
      <c r="CY170" s="69">
        <v>1</v>
      </c>
      <c r="CZ170" s="69">
        <v>11</v>
      </c>
      <c r="DA170" s="77">
        <v>122</v>
      </c>
      <c r="DB170" s="68">
        <v>0</v>
      </c>
      <c r="DC170" s="69">
        <v>0</v>
      </c>
      <c r="DD170" s="69">
        <v>0</v>
      </c>
      <c r="DE170" s="69">
        <v>0</v>
      </c>
      <c r="DF170" s="77">
        <v>0</v>
      </c>
      <c r="DG170" s="68">
        <v>72</v>
      </c>
      <c r="DH170" s="69">
        <v>95</v>
      </c>
      <c r="DI170" s="93">
        <v>6</v>
      </c>
      <c r="DJ170" s="69">
        <v>89</v>
      </c>
      <c r="DK170" s="77">
        <v>3888</v>
      </c>
    </row>
    <row r="171" spans="1:115" ht="15.75" customHeight="1" x14ac:dyDescent="0.2">
      <c r="B171" s="8" t="s">
        <v>173</v>
      </c>
      <c r="C171" s="89">
        <v>0</v>
      </c>
      <c r="D171" s="90">
        <v>0</v>
      </c>
      <c r="E171" s="90">
        <v>0</v>
      </c>
      <c r="F171" s="90">
        <v>0</v>
      </c>
      <c r="G171" s="90">
        <v>0</v>
      </c>
      <c r="H171" s="96">
        <v>0</v>
      </c>
      <c r="I171" s="100"/>
      <c r="J171" s="101"/>
      <c r="K171" s="90">
        <v>145</v>
      </c>
      <c r="L171" s="90">
        <v>188.8</v>
      </c>
      <c r="M171" s="90">
        <v>8.7000000000000011</v>
      </c>
      <c r="N171" s="90">
        <v>180.09999985992908</v>
      </c>
      <c r="O171" s="96">
        <v>1750</v>
      </c>
      <c r="P171" s="96"/>
      <c r="Q171" s="91"/>
      <c r="R171" s="69">
        <v>9</v>
      </c>
      <c r="S171" s="69">
        <v>8.5</v>
      </c>
      <c r="T171" s="69">
        <v>0.4</v>
      </c>
      <c r="U171" s="69">
        <v>8.0999999642372131</v>
      </c>
      <c r="V171" s="74">
        <v>118</v>
      </c>
      <c r="W171" s="74"/>
      <c r="X171" s="109"/>
      <c r="Y171" s="68">
        <v>75</v>
      </c>
      <c r="Z171" s="69">
        <v>134.5</v>
      </c>
      <c r="AA171" s="69">
        <v>2</v>
      </c>
      <c r="AB171" s="69">
        <v>132.5000002682209</v>
      </c>
      <c r="AC171" s="77">
        <v>1754</v>
      </c>
      <c r="AD171" s="68">
        <v>100</v>
      </c>
      <c r="AE171" s="69">
        <v>79.8</v>
      </c>
      <c r="AF171" s="69">
        <v>0.7</v>
      </c>
      <c r="AG171" s="69">
        <v>79.09999991953373</v>
      </c>
      <c r="AH171" s="77">
        <v>1062</v>
      </c>
      <c r="AI171" s="68">
        <v>30</v>
      </c>
      <c r="AJ171" s="69">
        <v>19.8</v>
      </c>
      <c r="AK171" s="69">
        <v>0.60000000000000009</v>
      </c>
      <c r="AL171" s="69">
        <v>19.199999988079071</v>
      </c>
      <c r="AM171" s="77">
        <v>244</v>
      </c>
      <c r="AN171" s="68">
        <v>146</v>
      </c>
      <c r="AO171" s="69">
        <v>284.2</v>
      </c>
      <c r="AP171" s="69">
        <v>2.1</v>
      </c>
      <c r="AQ171" s="69">
        <v>282.09999993443489</v>
      </c>
      <c r="AR171" s="74">
        <v>4669</v>
      </c>
      <c r="AS171" s="74"/>
      <c r="AT171" s="74"/>
      <c r="AU171" s="68">
        <v>14</v>
      </c>
      <c r="AV171" s="69">
        <v>25.5</v>
      </c>
      <c r="AW171" s="69">
        <v>0</v>
      </c>
      <c r="AX171" s="69">
        <v>25.5</v>
      </c>
      <c r="AY171" s="77">
        <v>426</v>
      </c>
      <c r="AZ171" s="68">
        <v>29</v>
      </c>
      <c r="BA171" s="69">
        <v>59.3</v>
      </c>
      <c r="BB171" s="69">
        <v>0.1</v>
      </c>
      <c r="BC171" s="69">
        <v>59.199999988079071</v>
      </c>
      <c r="BD171" s="77">
        <v>1178</v>
      </c>
      <c r="BE171" s="68">
        <v>1</v>
      </c>
      <c r="BF171" s="69">
        <v>2</v>
      </c>
      <c r="BG171" s="69">
        <v>0</v>
      </c>
      <c r="BH171" s="69">
        <v>2</v>
      </c>
      <c r="BI171" s="74">
        <v>30</v>
      </c>
      <c r="BJ171" s="68">
        <v>5</v>
      </c>
      <c r="BK171" s="74">
        <v>3</v>
      </c>
      <c r="BL171" s="74">
        <v>0.70000001788139343</v>
      </c>
      <c r="BM171" s="74">
        <v>2.300000011920929</v>
      </c>
      <c r="BN171" s="77">
        <v>47</v>
      </c>
      <c r="BO171" s="74">
        <v>186</v>
      </c>
      <c r="BP171" s="69">
        <v>318.39999985694885</v>
      </c>
      <c r="BQ171" s="69">
        <v>13.500000149011612</v>
      </c>
      <c r="BR171" s="69">
        <v>304.89999929070473</v>
      </c>
      <c r="BS171" s="77">
        <v>4450</v>
      </c>
      <c r="BT171" s="68">
        <v>2</v>
      </c>
      <c r="BU171" s="77">
        <v>15</v>
      </c>
      <c r="BV171" s="68">
        <v>4</v>
      </c>
      <c r="BW171" s="77">
        <v>29</v>
      </c>
      <c r="BX171" s="69">
        <v>266</v>
      </c>
      <c r="BY171" s="74">
        <v>8011</v>
      </c>
      <c r="BZ171" s="74"/>
      <c r="CA171" s="74"/>
      <c r="CB171" s="68">
        <v>55</v>
      </c>
      <c r="CC171" s="69">
        <v>80</v>
      </c>
      <c r="CD171" s="69">
        <v>2.5</v>
      </c>
      <c r="CE171" s="69">
        <v>77.500000208616257</v>
      </c>
      <c r="CF171" s="77">
        <v>991</v>
      </c>
      <c r="CG171" s="68">
        <v>99</v>
      </c>
      <c r="CH171" s="74">
        <v>8016</v>
      </c>
      <c r="CI171" s="74"/>
      <c r="CJ171" s="74"/>
      <c r="CK171" s="68">
        <v>232</v>
      </c>
      <c r="CL171" s="69">
        <v>460.9</v>
      </c>
      <c r="CM171" s="69">
        <v>5.6000000000000005</v>
      </c>
      <c r="CN171" s="69">
        <v>455.29999968409538</v>
      </c>
      <c r="CO171" s="77">
        <v>12933</v>
      </c>
      <c r="CP171" s="68">
        <v>50</v>
      </c>
      <c r="CQ171" s="77">
        <v>3705</v>
      </c>
      <c r="CR171" s="68">
        <v>8</v>
      </c>
      <c r="CS171" s="69">
        <v>9.5</v>
      </c>
      <c r="CT171" s="69">
        <v>0.30000001192092896</v>
      </c>
      <c r="CU171" s="69">
        <v>9.199999988079071</v>
      </c>
      <c r="CV171" s="77">
        <v>146</v>
      </c>
      <c r="CW171" s="68">
        <v>13</v>
      </c>
      <c r="CX171" s="69">
        <v>17.5</v>
      </c>
      <c r="CY171" s="69">
        <v>0.70000000000000007</v>
      </c>
      <c r="CZ171" s="69">
        <v>16.799999982118607</v>
      </c>
      <c r="DA171" s="77">
        <v>381</v>
      </c>
      <c r="DB171" s="68">
        <v>0</v>
      </c>
      <c r="DC171" s="69">
        <v>0</v>
      </c>
      <c r="DD171" s="69">
        <v>0</v>
      </c>
      <c r="DE171" s="69">
        <v>0</v>
      </c>
      <c r="DF171" s="77">
        <v>0</v>
      </c>
      <c r="DG171" s="68">
        <v>195</v>
      </c>
      <c r="DH171" s="69">
        <v>151</v>
      </c>
      <c r="DI171" s="93">
        <v>16.599999383091927</v>
      </c>
      <c r="DJ171" s="69">
        <v>134.40000061690807</v>
      </c>
      <c r="DK171" s="77">
        <v>5692</v>
      </c>
    </row>
    <row r="172" spans="1:115" ht="15.75" customHeight="1" x14ac:dyDescent="0.2">
      <c r="B172" s="8" t="s">
        <v>174</v>
      </c>
      <c r="C172" s="89">
        <v>0</v>
      </c>
      <c r="D172" s="90">
        <v>0</v>
      </c>
      <c r="E172" s="90">
        <v>0</v>
      </c>
      <c r="F172" s="90">
        <v>0</v>
      </c>
      <c r="G172" s="90">
        <v>0</v>
      </c>
      <c r="H172" s="96">
        <v>0</v>
      </c>
      <c r="I172" s="100"/>
      <c r="J172" s="101"/>
      <c r="K172" s="90">
        <v>27</v>
      </c>
      <c r="L172" s="90">
        <v>139</v>
      </c>
      <c r="M172" s="90">
        <v>2</v>
      </c>
      <c r="N172" s="90">
        <v>137</v>
      </c>
      <c r="O172" s="96">
        <v>1311</v>
      </c>
      <c r="P172" s="96"/>
      <c r="Q172" s="91"/>
      <c r="R172" s="69">
        <v>0</v>
      </c>
      <c r="S172" s="69">
        <v>0</v>
      </c>
      <c r="T172" s="69">
        <v>0</v>
      </c>
      <c r="U172" s="69">
        <v>0</v>
      </c>
      <c r="V172" s="74">
        <v>0</v>
      </c>
      <c r="W172" s="74"/>
      <c r="X172" s="109"/>
      <c r="Y172" s="68">
        <v>14</v>
      </c>
      <c r="Z172" s="69">
        <v>38</v>
      </c>
      <c r="AA172" s="69">
        <v>1</v>
      </c>
      <c r="AB172" s="69">
        <v>37</v>
      </c>
      <c r="AC172" s="77">
        <v>220</v>
      </c>
      <c r="AD172" s="68">
        <v>4</v>
      </c>
      <c r="AE172" s="69">
        <v>4</v>
      </c>
      <c r="AF172" s="69">
        <v>0</v>
      </c>
      <c r="AG172" s="69">
        <v>4</v>
      </c>
      <c r="AH172" s="77">
        <v>25</v>
      </c>
      <c r="AI172" s="68">
        <v>0</v>
      </c>
      <c r="AJ172" s="69">
        <v>0</v>
      </c>
      <c r="AK172" s="69">
        <v>0</v>
      </c>
      <c r="AL172" s="69">
        <v>0</v>
      </c>
      <c r="AM172" s="77">
        <v>0</v>
      </c>
      <c r="AN172" s="68">
        <v>136</v>
      </c>
      <c r="AO172" s="69">
        <v>797</v>
      </c>
      <c r="AP172" s="69">
        <v>0</v>
      </c>
      <c r="AQ172" s="69">
        <v>797</v>
      </c>
      <c r="AR172" s="74">
        <v>11396</v>
      </c>
      <c r="AS172" s="74"/>
      <c r="AT172" s="74"/>
      <c r="AU172" s="68">
        <v>2</v>
      </c>
      <c r="AV172" s="69">
        <v>8</v>
      </c>
      <c r="AW172" s="69">
        <v>0</v>
      </c>
      <c r="AX172" s="69">
        <v>8</v>
      </c>
      <c r="AY172" s="77">
        <v>90</v>
      </c>
      <c r="AZ172" s="68">
        <v>9</v>
      </c>
      <c r="BA172" s="69">
        <v>17</v>
      </c>
      <c r="BB172" s="69">
        <v>0</v>
      </c>
      <c r="BC172" s="69">
        <v>17</v>
      </c>
      <c r="BD172" s="77">
        <v>198</v>
      </c>
      <c r="BE172" s="68">
        <v>2</v>
      </c>
      <c r="BF172" s="69">
        <v>6</v>
      </c>
      <c r="BG172" s="69">
        <v>0</v>
      </c>
      <c r="BH172" s="69">
        <v>6</v>
      </c>
      <c r="BI172" s="74">
        <v>40</v>
      </c>
      <c r="BJ172" s="68">
        <v>17</v>
      </c>
      <c r="BK172" s="74">
        <v>59</v>
      </c>
      <c r="BL172" s="74">
        <v>2</v>
      </c>
      <c r="BM172" s="74">
        <v>57</v>
      </c>
      <c r="BN172" s="77">
        <v>375</v>
      </c>
      <c r="BO172" s="74">
        <v>179</v>
      </c>
      <c r="BP172" s="69">
        <v>2316</v>
      </c>
      <c r="BQ172" s="69">
        <v>77</v>
      </c>
      <c r="BR172" s="69">
        <v>2239</v>
      </c>
      <c r="BS172" s="77">
        <v>54555</v>
      </c>
      <c r="BT172" s="68">
        <v>0</v>
      </c>
      <c r="BU172" s="77">
        <v>0</v>
      </c>
      <c r="BV172" s="68">
        <v>0</v>
      </c>
      <c r="BW172" s="77">
        <v>0</v>
      </c>
      <c r="BX172" s="69">
        <v>271</v>
      </c>
      <c r="BY172" s="74">
        <v>7047</v>
      </c>
      <c r="BZ172" s="74"/>
      <c r="CA172" s="74"/>
      <c r="CB172" s="68">
        <v>3</v>
      </c>
      <c r="CC172" s="69">
        <v>38</v>
      </c>
      <c r="CD172" s="69">
        <v>3</v>
      </c>
      <c r="CE172" s="69">
        <v>35</v>
      </c>
      <c r="CF172" s="77">
        <v>120</v>
      </c>
      <c r="CG172" s="68">
        <v>33</v>
      </c>
      <c r="CH172" s="74">
        <v>2700</v>
      </c>
      <c r="CI172" s="74"/>
      <c r="CJ172" s="74"/>
      <c r="CK172" s="68">
        <v>309</v>
      </c>
      <c r="CL172" s="69">
        <v>2056</v>
      </c>
      <c r="CM172" s="69">
        <v>24</v>
      </c>
      <c r="CN172" s="69">
        <v>2032</v>
      </c>
      <c r="CO172" s="77">
        <v>37781</v>
      </c>
      <c r="CP172" s="68">
        <v>1</v>
      </c>
      <c r="CQ172" s="77">
        <v>20</v>
      </c>
      <c r="CR172" s="68">
        <v>0</v>
      </c>
      <c r="CS172" s="69">
        <v>0</v>
      </c>
      <c r="CT172" s="69">
        <v>0</v>
      </c>
      <c r="CU172" s="69">
        <v>0</v>
      </c>
      <c r="CV172" s="77">
        <v>0</v>
      </c>
      <c r="CW172" s="68">
        <v>0</v>
      </c>
      <c r="CX172" s="69">
        <v>0</v>
      </c>
      <c r="CY172" s="69">
        <v>0</v>
      </c>
      <c r="CZ172" s="69">
        <v>0</v>
      </c>
      <c r="DA172" s="77">
        <v>0</v>
      </c>
      <c r="DB172" s="68">
        <v>0</v>
      </c>
      <c r="DC172" s="69">
        <v>0</v>
      </c>
      <c r="DD172" s="69">
        <v>0</v>
      </c>
      <c r="DE172" s="69">
        <v>0</v>
      </c>
      <c r="DF172" s="77">
        <v>0</v>
      </c>
      <c r="DG172" s="68">
        <v>2</v>
      </c>
      <c r="DH172" s="69">
        <v>3</v>
      </c>
      <c r="DI172" s="93">
        <v>0</v>
      </c>
      <c r="DJ172" s="69">
        <v>3</v>
      </c>
      <c r="DK172" s="77">
        <v>26</v>
      </c>
    </row>
    <row r="173" spans="1:115" ht="15.75" customHeight="1" x14ac:dyDescent="0.2">
      <c r="B173" s="8" t="s">
        <v>175</v>
      </c>
      <c r="C173" s="89">
        <v>2</v>
      </c>
      <c r="D173" s="90">
        <v>6</v>
      </c>
      <c r="E173" s="90">
        <v>5</v>
      </c>
      <c r="F173" s="90">
        <v>1</v>
      </c>
      <c r="G173" s="90">
        <v>4</v>
      </c>
      <c r="H173" s="96">
        <v>20</v>
      </c>
      <c r="I173" s="100"/>
      <c r="J173" s="101"/>
      <c r="K173" s="90">
        <v>241</v>
      </c>
      <c r="L173" s="90">
        <v>1412</v>
      </c>
      <c r="M173" s="90">
        <v>95</v>
      </c>
      <c r="N173" s="90">
        <v>1317</v>
      </c>
      <c r="O173" s="96">
        <v>12180</v>
      </c>
      <c r="P173" s="96"/>
      <c r="Q173" s="91"/>
      <c r="R173" s="69">
        <v>14</v>
      </c>
      <c r="S173" s="69">
        <v>31</v>
      </c>
      <c r="T173" s="69">
        <v>2</v>
      </c>
      <c r="U173" s="69">
        <v>29</v>
      </c>
      <c r="V173" s="74">
        <v>285</v>
      </c>
      <c r="W173" s="74"/>
      <c r="X173" s="109"/>
      <c r="Y173" s="68">
        <v>166</v>
      </c>
      <c r="Z173" s="69">
        <v>686</v>
      </c>
      <c r="AA173" s="69">
        <v>26</v>
      </c>
      <c r="AB173" s="69">
        <v>660</v>
      </c>
      <c r="AC173" s="77">
        <v>7420</v>
      </c>
      <c r="AD173" s="68">
        <v>103</v>
      </c>
      <c r="AE173" s="69">
        <v>370</v>
      </c>
      <c r="AF173" s="69">
        <v>2</v>
      </c>
      <c r="AG173" s="69">
        <v>368</v>
      </c>
      <c r="AH173" s="77">
        <v>4181</v>
      </c>
      <c r="AI173" s="68">
        <v>145</v>
      </c>
      <c r="AJ173" s="69">
        <v>329</v>
      </c>
      <c r="AK173" s="69">
        <v>15</v>
      </c>
      <c r="AL173" s="69">
        <v>314</v>
      </c>
      <c r="AM173" s="77">
        <v>2405</v>
      </c>
      <c r="AN173" s="68">
        <v>148</v>
      </c>
      <c r="AO173" s="69">
        <v>688</v>
      </c>
      <c r="AP173" s="69">
        <v>33</v>
      </c>
      <c r="AQ173" s="69">
        <v>655</v>
      </c>
      <c r="AR173" s="74">
        <v>10565</v>
      </c>
      <c r="AS173" s="74"/>
      <c r="AT173" s="74"/>
      <c r="AU173" s="68">
        <v>22</v>
      </c>
      <c r="AV173" s="69">
        <v>51</v>
      </c>
      <c r="AW173" s="69">
        <v>0</v>
      </c>
      <c r="AX173" s="69">
        <v>51</v>
      </c>
      <c r="AY173" s="77">
        <v>682</v>
      </c>
      <c r="AZ173" s="68">
        <v>95</v>
      </c>
      <c r="BA173" s="69">
        <v>384</v>
      </c>
      <c r="BB173" s="69">
        <v>16</v>
      </c>
      <c r="BC173" s="69">
        <v>368</v>
      </c>
      <c r="BD173" s="77">
        <v>4083</v>
      </c>
      <c r="BE173" s="68">
        <v>188</v>
      </c>
      <c r="BF173" s="69">
        <v>1001</v>
      </c>
      <c r="BG173" s="69">
        <v>44</v>
      </c>
      <c r="BH173" s="69">
        <v>957</v>
      </c>
      <c r="BI173" s="74">
        <v>11560</v>
      </c>
      <c r="BJ173" s="68">
        <v>20</v>
      </c>
      <c r="BK173" s="74">
        <v>69</v>
      </c>
      <c r="BL173" s="74">
        <v>10</v>
      </c>
      <c r="BM173" s="74">
        <v>59</v>
      </c>
      <c r="BN173" s="77">
        <v>595</v>
      </c>
      <c r="BO173" s="74">
        <v>427</v>
      </c>
      <c r="BP173" s="69">
        <v>3129</v>
      </c>
      <c r="BQ173" s="69">
        <v>301</v>
      </c>
      <c r="BR173" s="69">
        <v>2828</v>
      </c>
      <c r="BS173" s="77">
        <v>47058</v>
      </c>
      <c r="BT173" s="68">
        <v>18</v>
      </c>
      <c r="BU173" s="77">
        <v>372</v>
      </c>
      <c r="BV173" s="68">
        <v>23</v>
      </c>
      <c r="BW173" s="77">
        <v>246</v>
      </c>
      <c r="BX173" s="69">
        <v>473</v>
      </c>
      <c r="BY173" s="74">
        <v>13814</v>
      </c>
      <c r="BZ173" s="74"/>
      <c r="CA173" s="74"/>
      <c r="CB173" s="68">
        <v>56</v>
      </c>
      <c r="CC173" s="69">
        <v>264</v>
      </c>
      <c r="CD173" s="69">
        <v>46</v>
      </c>
      <c r="CE173" s="69">
        <v>218</v>
      </c>
      <c r="CF173" s="77">
        <v>2126</v>
      </c>
      <c r="CG173" s="68">
        <v>326</v>
      </c>
      <c r="CH173" s="74">
        <v>50367</v>
      </c>
      <c r="CI173" s="74"/>
      <c r="CJ173" s="74"/>
      <c r="CK173" s="68">
        <v>466</v>
      </c>
      <c r="CL173" s="69">
        <v>1208</v>
      </c>
      <c r="CM173" s="69">
        <v>44</v>
      </c>
      <c r="CN173" s="69">
        <v>1164</v>
      </c>
      <c r="CO173" s="77">
        <v>19472</v>
      </c>
      <c r="CP173" s="68">
        <v>19</v>
      </c>
      <c r="CQ173" s="77">
        <v>918</v>
      </c>
      <c r="CR173" s="68">
        <v>30</v>
      </c>
      <c r="CS173" s="69">
        <v>74</v>
      </c>
      <c r="CT173" s="69">
        <v>6</v>
      </c>
      <c r="CU173" s="69">
        <v>68</v>
      </c>
      <c r="CV173" s="77">
        <v>1023</v>
      </c>
      <c r="CW173" s="68">
        <v>2</v>
      </c>
      <c r="CX173" s="69">
        <v>4</v>
      </c>
      <c r="CY173" s="69">
        <v>0</v>
      </c>
      <c r="CZ173" s="69">
        <v>4</v>
      </c>
      <c r="DA173" s="77">
        <v>90</v>
      </c>
      <c r="DB173" s="68">
        <v>0</v>
      </c>
      <c r="DC173" s="69">
        <v>0</v>
      </c>
      <c r="DD173" s="69">
        <v>0</v>
      </c>
      <c r="DE173" s="69">
        <v>0</v>
      </c>
      <c r="DF173" s="77">
        <v>0</v>
      </c>
      <c r="DG173" s="68">
        <v>214</v>
      </c>
      <c r="DH173" s="69">
        <v>560.4</v>
      </c>
      <c r="DI173" s="93">
        <v>47.000000023841835</v>
      </c>
      <c r="DJ173" s="69">
        <v>513.39999997615814</v>
      </c>
      <c r="DK173" s="77">
        <v>11847</v>
      </c>
    </row>
    <row r="174" spans="1:115" ht="15.75" customHeight="1" x14ac:dyDescent="0.2">
      <c r="B174" s="8" t="s">
        <v>176</v>
      </c>
      <c r="C174" s="89">
        <v>76</v>
      </c>
      <c r="D174" s="90">
        <v>1003</v>
      </c>
      <c r="E174" s="90">
        <v>965</v>
      </c>
      <c r="F174" s="90">
        <v>7.5</v>
      </c>
      <c r="G174" s="90">
        <v>957.5</v>
      </c>
      <c r="H174" s="96">
        <v>12518</v>
      </c>
      <c r="I174" s="100"/>
      <c r="J174" s="101"/>
      <c r="K174" s="90">
        <v>169</v>
      </c>
      <c r="L174" s="90">
        <v>1347.5</v>
      </c>
      <c r="M174" s="90">
        <v>122.6</v>
      </c>
      <c r="N174" s="90">
        <v>1224.8999998569489</v>
      </c>
      <c r="O174" s="96">
        <v>16792</v>
      </c>
      <c r="P174" s="96"/>
      <c r="Q174" s="91"/>
      <c r="R174" s="69">
        <v>76</v>
      </c>
      <c r="S174" s="69">
        <v>171</v>
      </c>
      <c r="T174" s="69">
        <v>1.5</v>
      </c>
      <c r="U174" s="69">
        <v>169.5</v>
      </c>
      <c r="V174" s="74">
        <v>1958</v>
      </c>
      <c r="W174" s="74"/>
      <c r="X174" s="109"/>
      <c r="Y174" s="68">
        <v>131</v>
      </c>
      <c r="Z174" s="69">
        <v>530</v>
      </c>
      <c r="AA174" s="69">
        <v>44</v>
      </c>
      <c r="AB174" s="69">
        <v>486</v>
      </c>
      <c r="AC174" s="77">
        <v>6409</v>
      </c>
      <c r="AD174" s="68">
        <v>97</v>
      </c>
      <c r="AE174" s="69">
        <v>341.5</v>
      </c>
      <c r="AF174" s="69">
        <v>22</v>
      </c>
      <c r="AG174" s="69">
        <v>319.5</v>
      </c>
      <c r="AH174" s="77">
        <v>4956</v>
      </c>
      <c r="AI174" s="68">
        <v>236</v>
      </c>
      <c r="AJ174" s="69">
        <v>225</v>
      </c>
      <c r="AK174" s="69">
        <v>12.5</v>
      </c>
      <c r="AL174" s="69">
        <v>212.5</v>
      </c>
      <c r="AM174" s="77">
        <v>2214</v>
      </c>
      <c r="AN174" s="68">
        <v>177</v>
      </c>
      <c r="AO174" s="69">
        <v>795</v>
      </c>
      <c r="AP174" s="69">
        <v>50.8</v>
      </c>
      <c r="AQ174" s="69">
        <v>744.20000004768372</v>
      </c>
      <c r="AR174" s="74">
        <v>18395</v>
      </c>
      <c r="AS174" s="74"/>
      <c r="AT174" s="74"/>
      <c r="AU174" s="68">
        <v>67</v>
      </c>
      <c r="AV174" s="69">
        <v>179.5</v>
      </c>
      <c r="AW174" s="69">
        <v>0.5</v>
      </c>
      <c r="AX174" s="69">
        <v>179</v>
      </c>
      <c r="AY174" s="77">
        <v>2410</v>
      </c>
      <c r="AZ174" s="68">
        <v>97</v>
      </c>
      <c r="BA174" s="69">
        <v>377</v>
      </c>
      <c r="BB174" s="69">
        <v>28</v>
      </c>
      <c r="BC174" s="69">
        <v>349</v>
      </c>
      <c r="BD174" s="77">
        <v>5453</v>
      </c>
      <c r="BE174" s="68">
        <v>114</v>
      </c>
      <c r="BF174" s="69">
        <v>418.25</v>
      </c>
      <c r="BG174" s="69">
        <v>24.100000001490116</v>
      </c>
      <c r="BH174" s="69">
        <v>394.14999997615814</v>
      </c>
      <c r="BI174" s="74">
        <v>5672</v>
      </c>
      <c r="BJ174" s="68">
        <v>97</v>
      </c>
      <c r="BK174" s="74">
        <v>126</v>
      </c>
      <c r="BL174" s="74">
        <v>1.5000000074505806</v>
      </c>
      <c r="BM174" s="74">
        <v>124.49999988079071</v>
      </c>
      <c r="BN174" s="77">
        <v>1503</v>
      </c>
      <c r="BO174" s="74">
        <v>353</v>
      </c>
      <c r="BP174" s="69">
        <v>2992.5</v>
      </c>
      <c r="BQ174" s="69">
        <v>379.40000001341105</v>
      </c>
      <c r="BR174" s="69">
        <v>2613.1000000238419</v>
      </c>
      <c r="BS174" s="77">
        <v>52272</v>
      </c>
      <c r="BT174" s="68">
        <v>51</v>
      </c>
      <c r="BU174" s="77">
        <v>1199</v>
      </c>
      <c r="BV174" s="68">
        <v>20</v>
      </c>
      <c r="BW174" s="77">
        <v>331</v>
      </c>
      <c r="BX174" s="69">
        <v>310</v>
      </c>
      <c r="BY174" s="74">
        <v>8137</v>
      </c>
      <c r="BZ174" s="74"/>
      <c r="CA174" s="74"/>
      <c r="CB174" s="68">
        <v>77</v>
      </c>
      <c r="CC174" s="69">
        <v>237</v>
      </c>
      <c r="CD174" s="69">
        <v>23.7</v>
      </c>
      <c r="CE174" s="69">
        <v>213.30000001192093</v>
      </c>
      <c r="CF174" s="77">
        <v>2197</v>
      </c>
      <c r="CG174" s="68">
        <v>154</v>
      </c>
      <c r="CH174" s="74">
        <v>17178</v>
      </c>
      <c r="CI174" s="74"/>
      <c r="CJ174" s="74"/>
      <c r="CK174" s="68">
        <v>290</v>
      </c>
      <c r="CL174" s="69">
        <v>824.5</v>
      </c>
      <c r="CM174" s="69">
        <v>41.6</v>
      </c>
      <c r="CN174" s="69">
        <v>782.90000021457672</v>
      </c>
      <c r="CO174" s="77">
        <v>15237</v>
      </c>
      <c r="CP174" s="68">
        <v>61</v>
      </c>
      <c r="CQ174" s="77">
        <v>3282</v>
      </c>
      <c r="CR174" s="68">
        <v>122</v>
      </c>
      <c r="CS174" s="69">
        <v>105</v>
      </c>
      <c r="CT174" s="69">
        <v>1.5</v>
      </c>
      <c r="CU174" s="69">
        <v>103.5</v>
      </c>
      <c r="CV174" s="77">
        <v>1605</v>
      </c>
      <c r="CW174" s="68">
        <v>5</v>
      </c>
      <c r="CX174" s="69">
        <v>27</v>
      </c>
      <c r="CY174" s="69">
        <v>0</v>
      </c>
      <c r="CZ174" s="69">
        <v>27</v>
      </c>
      <c r="DA174" s="77">
        <v>720</v>
      </c>
      <c r="DB174" s="68">
        <v>0</v>
      </c>
      <c r="DC174" s="69">
        <v>0</v>
      </c>
      <c r="DD174" s="69">
        <v>0</v>
      </c>
      <c r="DE174" s="69">
        <v>0</v>
      </c>
      <c r="DF174" s="77">
        <v>0</v>
      </c>
      <c r="DG174" s="68">
        <v>243</v>
      </c>
      <c r="DH174" s="69">
        <v>227.5</v>
      </c>
      <c r="DI174" s="93">
        <v>51.5</v>
      </c>
      <c r="DJ174" s="69">
        <v>176</v>
      </c>
      <c r="DK174" s="77">
        <v>8582</v>
      </c>
    </row>
    <row r="175" spans="1:115" ht="15.75" customHeight="1" x14ac:dyDescent="0.2">
      <c r="A175" s="1" t="s">
        <v>177</v>
      </c>
      <c r="B175" s="34" t="s">
        <v>12</v>
      </c>
      <c r="C175" s="80">
        <v>114</v>
      </c>
      <c r="D175" s="80">
        <v>374.2</v>
      </c>
      <c r="E175" s="80">
        <v>212.5</v>
      </c>
      <c r="F175" s="80">
        <v>24.9</v>
      </c>
      <c r="G175" s="80">
        <v>187.60000018775463</v>
      </c>
      <c r="H175" s="92">
        <v>1943</v>
      </c>
      <c r="I175" s="98" t="s">
        <v>392</v>
      </c>
      <c r="J175" s="99">
        <v>1943</v>
      </c>
      <c r="K175" s="80">
        <v>1387</v>
      </c>
      <c r="L175" s="80">
        <v>6875.85</v>
      </c>
      <c r="M175" s="80">
        <v>357.8</v>
      </c>
      <c r="N175" s="80">
        <v>6518.0499992370605</v>
      </c>
      <c r="O175" s="92">
        <v>66804</v>
      </c>
      <c r="P175" s="98" t="s">
        <v>392</v>
      </c>
      <c r="Q175" s="81">
        <v>66804</v>
      </c>
      <c r="R175" s="80">
        <v>623</v>
      </c>
      <c r="S175" s="80">
        <v>1279.55</v>
      </c>
      <c r="T175" s="80">
        <v>84.5</v>
      </c>
      <c r="U175" s="80">
        <v>1195.0500006601214</v>
      </c>
      <c r="V175" s="92">
        <v>14413</v>
      </c>
      <c r="W175" s="106" t="s">
        <v>392</v>
      </c>
      <c r="X175" s="108">
        <v>14413</v>
      </c>
      <c r="Y175" s="79">
        <v>747</v>
      </c>
      <c r="Z175" s="80">
        <v>3753.75</v>
      </c>
      <c r="AA175" s="80">
        <v>93.3</v>
      </c>
      <c r="AB175" s="80">
        <v>3660.4500008523464</v>
      </c>
      <c r="AC175" s="81">
        <v>41503</v>
      </c>
      <c r="AD175" s="79">
        <v>368</v>
      </c>
      <c r="AE175" s="80">
        <v>1799.3</v>
      </c>
      <c r="AF175" s="80">
        <v>31.6</v>
      </c>
      <c r="AG175" s="80">
        <v>1767.6999999880791</v>
      </c>
      <c r="AH175" s="81">
        <v>19623</v>
      </c>
      <c r="AI175" s="79">
        <v>596</v>
      </c>
      <c r="AJ175" s="80">
        <v>1214.45</v>
      </c>
      <c r="AK175" s="80">
        <v>16.5</v>
      </c>
      <c r="AL175" s="80">
        <v>1197.9500001892447</v>
      </c>
      <c r="AM175" s="81">
        <v>9625</v>
      </c>
      <c r="AN175" s="79">
        <v>1317</v>
      </c>
      <c r="AO175" s="80">
        <v>7309.55</v>
      </c>
      <c r="AP175" s="80">
        <v>216</v>
      </c>
      <c r="AQ175" s="80">
        <v>7093.5499998778105</v>
      </c>
      <c r="AR175" s="92">
        <v>99905</v>
      </c>
      <c r="AS175" s="106" t="s">
        <v>392</v>
      </c>
      <c r="AT175" s="92">
        <f>AR175</f>
        <v>99905</v>
      </c>
      <c r="AU175" s="79">
        <v>247</v>
      </c>
      <c r="AV175" s="80">
        <v>368.59999999999997</v>
      </c>
      <c r="AW175" s="80">
        <v>10.9</v>
      </c>
      <c r="AX175" s="80">
        <v>357.69999966770411</v>
      </c>
      <c r="AY175" s="81">
        <v>5288</v>
      </c>
      <c r="AZ175" s="79">
        <v>598</v>
      </c>
      <c r="BA175" s="80">
        <v>2019.5</v>
      </c>
      <c r="BB175" s="80">
        <v>81.5</v>
      </c>
      <c r="BC175" s="80">
        <v>1938.0000004395843</v>
      </c>
      <c r="BD175" s="81">
        <v>25562</v>
      </c>
      <c r="BE175" s="79">
        <v>341</v>
      </c>
      <c r="BF175" s="80">
        <v>1017.7999999672174</v>
      </c>
      <c r="BG175" s="80">
        <v>15.300000041723251</v>
      </c>
      <c r="BH175" s="80">
        <v>1002.4999998658895</v>
      </c>
      <c r="BI175" s="92">
        <v>15617</v>
      </c>
      <c r="BJ175" s="79">
        <v>254</v>
      </c>
      <c r="BK175" s="92">
        <v>511.48000005632639</v>
      </c>
      <c r="BL175" s="92">
        <v>24.100000031292439</v>
      </c>
      <c r="BM175" s="92">
        <v>487.3800001218915</v>
      </c>
      <c r="BN175" s="81">
        <v>5107</v>
      </c>
      <c r="BO175" s="92">
        <v>1867</v>
      </c>
      <c r="BP175" s="80">
        <v>22475.000000178814</v>
      </c>
      <c r="BQ175" s="80">
        <v>2680.9000003412366</v>
      </c>
      <c r="BR175" s="80">
        <v>19794.100001215935</v>
      </c>
      <c r="BS175" s="81">
        <v>344345</v>
      </c>
      <c r="BT175" s="79">
        <v>325</v>
      </c>
      <c r="BU175" s="81">
        <v>6755</v>
      </c>
      <c r="BV175" s="79">
        <v>197</v>
      </c>
      <c r="BW175" s="81">
        <v>2885</v>
      </c>
      <c r="BX175" s="80">
        <v>1570</v>
      </c>
      <c r="BY175" s="92">
        <v>65883</v>
      </c>
      <c r="BZ175" s="118">
        <v>0</v>
      </c>
      <c r="CA175" s="92">
        <f>BY175</f>
        <v>65883</v>
      </c>
      <c r="CB175" s="79">
        <v>350</v>
      </c>
      <c r="CC175" s="80">
        <v>610.9</v>
      </c>
      <c r="CD175" s="80">
        <v>54</v>
      </c>
      <c r="CE175" s="80">
        <v>556.90000080317259</v>
      </c>
      <c r="CF175" s="81">
        <v>5512</v>
      </c>
      <c r="CG175" s="79">
        <v>618</v>
      </c>
      <c r="CH175" s="92">
        <v>32329</v>
      </c>
      <c r="CI175" s="49">
        <v>0</v>
      </c>
      <c r="CJ175" s="92">
        <f>CH175</f>
        <v>32329</v>
      </c>
      <c r="CK175" s="79">
        <v>1299</v>
      </c>
      <c r="CL175" s="80">
        <v>4189.8999999999996</v>
      </c>
      <c r="CM175" s="80">
        <v>116.8</v>
      </c>
      <c r="CN175" s="80">
        <v>4073.0999997854233</v>
      </c>
      <c r="CO175" s="81">
        <v>69809</v>
      </c>
      <c r="CP175" s="79">
        <v>315</v>
      </c>
      <c r="CQ175" s="81">
        <v>22663</v>
      </c>
      <c r="CR175" s="79">
        <v>166</v>
      </c>
      <c r="CS175" s="80">
        <v>231.40000002831221</v>
      </c>
      <c r="CT175" s="80">
        <v>12.900000058114529</v>
      </c>
      <c r="CU175" s="80">
        <v>218.50000017136335</v>
      </c>
      <c r="CV175" s="81">
        <v>2759</v>
      </c>
      <c r="CW175" s="79">
        <v>78</v>
      </c>
      <c r="CX175" s="80">
        <v>243</v>
      </c>
      <c r="CY175" s="80">
        <v>3.4</v>
      </c>
      <c r="CZ175" s="80">
        <v>239.60000032931566</v>
      </c>
      <c r="DA175" s="81">
        <v>4171</v>
      </c>
      <c r="DB175" s="79">
        <v>9</v>
      </c>
      <c r="DC175" s="80">
        <v>10.5</v>
      </c>
      <c r="DD175" s="80">
        <v>0</v>
      </c>
      <c r="DE175" s="80">
        <v>10.5</v>
      </c>
      <c r="DF175" s="81">
        <v>163</v>
      </c>
      <c r="DG175" s="79">
        <v>1005</v>
      </c>
      <c r="DH175" s="80">
        <v>1711.8999999999999</v>
      </c>
      <c r="DI175" s="80">
        <v>27.199999788403375</v>
      </c>
      <c r="DJ175" s="80">
        <v>1684.7000002115965</v>
      </c>
      <c r="DK175" s="81">
        <v>57362</v>
      </c>
    </row>
    <row r="176" spans="1:115" ht="15.75" customHeight="1" x14ac:dyDescent="0.2">
      <c r="B176" s="8" t="s">
        <v>178</v>
      </c>
      <c r="C176" s="89">
        <v>80</v>
      </c>
      <c r="D176" s="90">
        <v>188.2</v>
      </c>
      <c r="E176" s="90">
        <v>131</v>
      </c>
      <c r="F176" s="90">
        <v>21.9</v>
      </c>
      <c r="G176" s="90">
        <v>109.10000018775463</v>
      </c>
      <c r="H176" s="96">
        <v>1016</v>
      </c>
      <c r="I176" s="100"/>
      <c r="J176" s="101"/>
      <c r="K176" s="90">
        <v>250</v>
      </c>
      <c r="L176" s="90">
        <v>407.8</v>
      </c>
      <c r="M176" s="90">
        <v>47.8</v>
      </c>
      <c r="N176" s="90">
        <v>359.99999961256981</v>
      </c>
      <c r="O176" s="96">
        <v>5283</v>
      </c>
      <c r="P176" s="96"/>
      <c r="Q176" s="91"/>
      <c r="R176" s="69">
        <v>230</v>
      </c>
      <c r="S176" s="69">
        <v>281</v>
      </c>
      <c r="T176" s="69">
        <v>58.2</v>
      </c>
      <c r="U176" s="69">
        <v>222.8000006005168</v>
      </c>
      <c r="V176" s="74">
        <v>3153</v>
      </c>
      <c r="W176" s="74"/>
      <c r="X176" s="109"/>
      <c r="Y176" s="68">
        <v>219</v>
      </c>
      <c r="Z176" s="69">
        <v>461.9</v>
      </c>
      <c r="AA176" s="69">
        <v>42.6</v>
      </c>
      <c r="AB176" s="69">
        <v>419.30000075697899</v>
      </c>
      <c r="AC176" s="77">
        <v>5853</v>
      </c>
      <c r="AD176" s="68">
        <v>27</v>
      </c>
      <c r="AE176" s="69">
        <v>25</v>
      </c>
      <c r="AF176" s="69">
        <v>3.5</v>
      </c>
      <c r="AG176" s="69">
        <v>21.5</v>
      </c>
      <c r="AH176" s="77">
        <v>177</v>
      </c>
      <c r="AI176" s="68">
        <v>208</v>
      </c>
      <c r="AJ176" s="69">
        <v>203.9</v>
      </c>
      <c r="AK176" s="69">
        <v>4.4000000000000004</v>
      </c>
      <c r="AL176" s="69">
        <v>199.50000020116568</v>
      </c>
      <c r="AM176" s="77">
        <v>2231</v>
      </c>
      <c r="AN176" s="68">
        <v>237</v>
      </c>
      <c r="AO176" s="69">
        <v>507.6</v>
      </c>
      <c r="AP176" s="69">
        <v>58.1</v>
      </c>
      <c r="AQ176" s="69">
        <v>449.49999992549419</v>
      </c>
      <c r="AR176" s="74">
        <v>7897</v>
      </c>
      <c r="AS176" s="74"/>
      <c r="AT176" s="74"/>
      <c r="AU176" s="68">
        <v>155</v>
      </c>
      <c r="AV176" s="69">
        <v>182</v>
      </c>
      <c r="AW176" s="69">
        <v>6.7</v>
      </c>
      <c r="AX176" s="69">
        <v>175.29999966174364</v>
      </c>
      <c r="AY176" s="77">
        <v>2615</v>
      </c>
      <c r="AZ176" s="68">
        <v>214</v>
      </c>
      <c r="BA176" s="69">
        <v>324.10000000000002</v>
      </c>
      <c r="BB176" s="69">
        <v>35.1</v>
      </c>
      <c r="BC176" s="69">
        <v>289.00000037997961</v>
      </c>
      <c r="BD176" s="77">
        <v>4579</v>
      </c>
      <c r="BE176" s="68">
        <v>42</v>
      </c>
      <c r="BF176" s="69">
        <v>35.999999955296516</v>
      </c>
      <c r="BG176" s="69">
        <v>4.1000000387430191</v>
      </c>
      <c r="BH176" s="69">
        <v>31.899999901652336</v>
      </c>
      <c r="BI176" s="74">
        <v>495</v>
      </c>
      <c r="BJ176" s="68">
        <v>134</v>
      </c>
      <c r="BK176" s="74">
        <v>273.50000002980232</v>
      </c>
      <c r="BL176" s="74">
        <v>15.700000025331974</v>
      </c>
      <c r="BM176" s="74">
        <v>257.80000007152557</v>
      </c>
      <c r="BN176" s="77">
        <v>2670</v>
      </c>
      <c r="BO176" s="74">
        <v>260</v>
      </c>
      <c r="BP176" s="69">
        <v>2282.6000001430511</v>
      </c>
      <c r="BQ176" s="69">
        <v>423.10000029951334</v>
      </c>
      <c r="BR176" s="69">
        <v>1859.5000010728836</v>
      </c>
      <c r="BS176" s="77">
        <v>47705</v>
      </c>
      <c r="BT176" s="68">
        <v>156</v>
      </c>
      <c r="BU176" s="77">
        <v>1553</v>
      </c>
      <c r="BV176" s="68">
        <v>56</v>
      </c>
      <c r="BW176" s="77">
        <v>346</v>
      </c>
      <c r="BX176" s="69">
        <v>238</v>
      </c>
      <c r="BY176" s="74">
        <v>4923</v>
      </c>
      <c r="BZ176" s="74"/>
      <c r="CA176" s="74"/>
      <c r="CB176" s="68">
        <v>175</v>
      </c>
      <c r="CC176" s="69">
        <v>158.30000000000001</v>
      </c>
      <c r="CD176" s="69">
        <v>22</v>
      </c>
      <c r="CE176" s="69">
        <v>136.30000079423189</v>
      </c>
      <c r="CF176" s="77">
        <v>1695</v>
      </c>
      <c r="CG176" s="68">
        <v>147</v>
      </c>
      <c r="CH176" s="74">
        <v>6742</v>
      </c>
      <c r="CI176" s="74"/>
      <c r="CJ176" s="74"/>
      <c r="CK176" s="68">
        <v>219</v>
      </c>
      <c r="CL176" s="69">
        <v>376.6</v>
      </c>
      <c r="CM176" s="69">
        <v>19.600000000000001</v>
      </c>
      <c r="CN176" s="69">
        <v>356.99999982118607</v>
      </c>
      <c r="CO176" s="77">
        <v>7703</v>
      </c>
      <c r="CP176" s="68">
        <v>143</v>
      </c>
      <c r="CQ176" s="77">
        <v>7501</v>
      </c>
      <c r="CR176" s="68">
        <v>87</v>
      </c>
      <c r="CS176" s="69">
        <v>54.900000028312206</v>
      </c>
      <c r="CT176" s="69">
        <v>5.9000000581145287</v>
      </c>
      <c r="CU176" s="69">
        <v>49.000000171363354</v>
      </c>
      <c r="CV176" s="77">
        <v>578</v>
      </c>
      <c r="CW176" s="68">
        <v>74</v>
      </c>
      <c r="CX176" s="69">
        <v>238</v>
      </c>
      <c r="CY176" s="69">
        <v>3.4</v>
      </c>
      <c r="CZ176" s="69">
        <v>234.60000032931566</v>
      </c>
      <c r="DA176" s="77">
        <v>4083</v>
      </c>
      <c r="DB176" s="68">
        <v>7</v>
      </c>
      <c r="DC176" s="69">
        <v>6.5</v>
      </c>
      <c r="DD176" s="69">
        <v>0</v>
      </c>
      <c r="DE176" s="69">
        <v>6.5</v>
      </c>
      <c r="DF176" s="77">
        <v>109</v>
      </c>
      <c r="DG176" s="68">
        <v>230</v>
      </c>
      <c r="DH176" s="69">
        <v>163.30000000000001</v>
      </c>
      <c r="DI176" s="93">
        <v>5.899999845027935</v>
      </c>
      <c r="DJ176" s="69">
        <v>157.40000015497208</v>
      </c>
      <c r="DK176" s="77">
        <v>9246</v>
      </c>
    </row>
    <row r="177" spans="1:115" ht="15.75" customHeight="1" x14ac:dyDescent="0.2">
      <c r="B177" s="8" t="s">
        <v>179</v>
      </c>
      <c r="C177" s="89">
        <v>2</v>
      </c>
      <c r="D177" s="90">
        <v>6</v>
      </c>
      <c r="E177" s="90">
        <v>3</v>
      </c>
      <c r="F177" s="90">
        <v>1</v>
      </c>
      <c r="G177" s="90">
        <v>2</v>
      </c>
      <c r="H177" s="96">
        <v>18</v>
      </c>
      <c r="I177" s="100"/>
      <c r="J177" s="101"/>
      <c r="K177" s="90">
        <v>97</v>
      </c>
      <c r="L177" s="90">
        <v>446</v>
      </c>
      <c r="M177" s="90">
        <v>125</v>
      </c>
      <c r="N177" s="90">
        <v>321</v>
      </c>
      <c r="O177" s="96">
        <v>2822</v>
      </c>
      <c r="P177" s="96"/>
      <c r="Q177" s="91"/>
      <c r="R177" s="69">
        <v>3</v>
      </c>
      <c r="S177" s="69">
        <v>6</v>
      </c>
      <c r="T177" s="69">
        <v>2</v>
      </c>
      <c r="U177" s="69">
        <v>4</v>
      </c>
      <c r="V177" s="74">
        <v>44</v>
      </c>
      <c r="W177" s="74"/>
      <c r="X177" s="109"/>
      <c r="Y177" s="68">
        <v>16</v>
      </c>
      <c r="Z177" s="69">
        <v>49</v>
      </c>
      <c r="AA177" s="69">
        <v>16</v>
      </c>
      <c r="AB177" s="69">
        <v>33</v>
      </c>
      <c r="AC177" s="77">
        <v>353</v>
      </c>
      <c r="AD177" s="68">
        <v>5</v>
      </c>
      <c r="AE177" s="69">
        <v>108</v>
      </c>
      <c r="AF177" s="69">
        <v>15</v>
      </c>
      <c r="AG177" s="69">
        <v>93</v>
      </c>
      <c r="AH177" s="77">
        <v>908</v>
      </c>
      <c r="AI177" s="68">
        <v>107</v>
      </c>
      <c r="AJ177" s="69">
        <v>410</v>
      </c>
      <c r="AK177" s="69">
        <v>9</v>
      </c>
      <c r="AL177" s="69">
        <v>401</v>
      </c>
      <c r="AM177" s="77">
        <v>2589</v>
      </c>
      <c r="AN177" s="68">
        <v>114</v>
      </c>
      <c r="AO177" s="69">
        <v>456</v>
      </c>
      <c r="AP177" s="69">
        <v>62</v>
      </c>
      <c r="AQ177" s="69">
        <v>394</v>
      </c>
      <c r="AR177" s="74">
        <v>4010</v>
      </c>
      <c r="AS177" s="74"/>
      <c r="AT177" s="74"/>
      <c r="AU177" s="68">
        <v>0</v>
      </c>
      <c r="AV177" s="69">
        <v>0</v>
      </c>
      <c r="AW177" s="69">
        <v>0</v>
      </c>
      <c r="AX177" s="69">
        <v>0</v>
      </c>
      <c r="AY177" s="77">
        <v>0</v>
      </c>
      <c r="AZ177" s="68">
        <v>13</v>
      </c>
      <c r="BA177" s="69">
        <v>50</v>
      </c>
      <c r="BB177" s="69">
        <v>17</v>
      </c>
      <c r="BC177" s="69">
        <v>33</v>
      </c>
      <c r="BD177" s="77">
        <v>288</v>
      </c>
      <c r="BE177" s="68">
        <v>3</v>
      </c>
      <c r="BF177" s="69">
        <v>10</v>
      </c>
      <c r="BG177" s="69">
        <v>5</v>
      </c>
      <c r="BH177" s="69">
        <v>5</v>
      </c>
      <c r="BI177" s="74">
        <v>86</v>
      </c>
      <c r="BJ177" s="68">
        <v>5</v>
      </c>
      <c r="BK177" s="74">
        <v>22</v>
      </c>
      <c r="BL177" s="74">
        <v>4</v>
      </c>
      <c r="BM177" s="74">
        <v>18</v>
      </c>
      <c r="BN177" s="77">
        <v>196</v>
      </c>
      <c r="BO177" s="74">
        <v>222</v>
      </c>
      <c r="BP177" s="69">
        <v>1599</v>
      </c>
      <c r="BQ177" s="69">
        <v>474</v>
      </c>
      <c r="BR177" s="69">
        <v>1125</v>
      </c>
      <c r="BS177" s="77">
        <v>9023</v>
      </c>
      <c r="BT177" s="68">
        <v>0</v>
      </c>
      <c r="BU177" s="77">
        <v>0</v>
      </c>
      <c r="BV177" s="68">
        <v>0</v>
      </c>
      <c r="BW177" s="77">
        <v>0</v>
      </c>
      <c r="BX177" s="69">
        <v>139</v>
      </c>
      <c r="BY177" s="74">
        <v>2558</v>
      </c>
      <c r="BZ177" s="74"/>
      <c r="CA177" s="74"/>
      <c r="CB177" s="68">
        <v>12</v>
      </c>
      <c r="CC177" s="69">
        <v>76</v>
      </c>
      <c r="CD177" s="69">
        <v>16</v>
      </c>
      <c r="CE177" s="69">
        <v>60</v>
      </c>
      <c r="CF177" s="77">
        <v>304</v>
      </c>
      <c r="CG177" s="68">
        <v>33</v>
      </c>
      <c r="CH177" s="74">
        <v>1444</v>
      </c>
      <c r="CI177" s="74"/>
      <c r="CJ177" s="74"/>
      <c r="CK177" s="68">
        <v>143</v>
      </c>
      <c r="CL177" s="69">
        <v>476</v>
      </c>
      <c r="CM177" s="69">
        <v>61</v>
      </c>
      <c r="CN177" s="69">
        <v>415</v>
      </c>
      <c r="CO177" s="77">
        <v>4440</v>
      </c>
      <c r="CP177" s="68">
        <v>3</v>
      </c>
      <c r="CQ177" s="77">
        <v>200</v>
      </c>
      <c r="CR177" s="68">
        <v>2</v>
      </c>
      <c r="CS177" s="69">
        <v>4</v>
      </c>
      <c r="CT177" s="69">
        <v>0</v>
      </c>
      <c r="CU177" s="69">
        <v>4</v>
      </c>
      <c r="CV177" s="77">
        <v>35</v>
      </c>
      <c r="CW177" s="68">
        <v>1</v>
      </c>
      <c r="CX177" s="69">
        <v>1</v>
      </c>
      <c r="CY177" s="69">
        <v>0</v>
      </c>
      <c r="CZ177" s="69">
        <v>1</v>
      </c>
      <c r="DA177" s="77">
        <v>5</v>
      </c>
      <c r="DB177" s="68">
        <v>0</v>
      </c>
      <c r="DC177" s="69">
        <v>0</v>
      </c>
      <c r="DD177" s="69">
        <v>0</v>
      </c>
      <c r="DE177" s="69">
        <v>0</v>
      </c>
      <c r="DF177" s="77">
        <v>0</v>
      </c>
      <c r="DG177" s="68">
        <v>89</v>
      </c>
      <c r="DH177" s="69">
        <v>342</v>
      </c>
      <c r="DI177" s="93">
        <v>18</v>
      </c>
      <c r="DJ177" s="69">
        <v>324</v>
      </c>
      <c r="DK177" s="77">
        <v>2752</v>
      </c>
    </row>
    <row r="178" spans="1:115" ht="15.75" customHeight="1" x14ac:dyDescent="0.2">
      <c r="B178" s="8" t="s">
        <v>180</v>
      </c>
      <c r="C178" s="89">
        <v>12</v>
      </c>
      <c r="D178" s="90">
        <v>103</v>
      </c>
      <c r="E178" s="90">
        <v>52</v>
      </c>
      <c r="F178" s="90">
        <v>2</v>
      </c>
      <c r="G178" s="90">
        <v>50</v>
      </c>
      <c r="H178" s="96">
        <v>558</v>
      </c>
      <c r="I178" s="100"/>
      <c r="J178" s="101"/>
      <c r="K178" s="90">
        <v>201</v>
      </c>
      <c r="L178" s="90">
        <v>2791.45</v>
      </c>
      <c r="M178" s="90">
        <v>33.200000000000003</v>
      </c>
      <c r="N178" s="90">
        <v>2758.2499996423721</v>
      </c>
      <c r="O178" s="96">
        <v>23350</v>
      </c>
      <c r="P178" s="96"/>
      <c r="Q178" s="91"/>
      <c r="R178" s="69">
        <v>48</v>
      </c>
      <c r="S178" s="69">
        <v>117.25</v>
      </c>
      <c r="T178" s="69">
        <v>0</v>
      </c>
      <c r="U178" s="69">
        <v>117.25</v>
      </c>
      <c r="V178" s="74">
        <v>770</v>
      </c>
      <c r="W178" s="74"/>
      <c r="X178" s="109"/>
      <c r="Y178" s="68">
        <v>83</v>
      </c>
      <c r="Z178" s="69">
        <v>1405.45</v>
      </c>
      <c r="AA178" s="69">
        <v>10.1</v>
      </c>
      <c r="AB178" s="69">
        <v>1395.3500000238419</v>
      </c>
      <c r="AC178" s="77">
        <v>11929</v>
      </c>
      <c r="AD178" s="68">
        <v>27</v>
      </c>
      <c r="AE178" s="69">
        <v>223.3</v>
      </c>
      <c r="AF178" s="69">
        <v>2.1</v>
      </c>
      <c r="AG178" s="69">
        <v>221.19999998807907</v>
      </c>
      <c r="AH178" s="77">
        <v>1798</v>
      </c>
      <c r="AI178" s="68">
        <v>35</v>
      </c>
      <c r="AJ178" s="69">
        <v>129.55000000000001</v>
      </c>
      <c r="AK178" s="69">
        <v>0.1</v>
      </c>
      <c r="AL178" s="69">
        <v>129.44999992847443</v>
      </c>
      <c r="AM178" s="77">
        <v>1001</v>
      </c>
      <c r="AN178" s="68">
        <v>268</v>
      </c>
      <c r="AO178" s="69">
        <v>3345.75</v>
      </c>
      <c r="AP178" s="69">
        <v>31.3</v>
      </c>
      <c r="AQ178" s="69">
        <v>3314.4499999284744</v>
      </c>
      <c r="AR178" s="74">
        <v>33164</v>
      </c>
      <c r="AS178" s="74"/>
      <c r="AT178" s="74"/>
      <c r="AU178" s="68">
        <v>12</v>
      </c>
      <c r="AV178" s="69">
        <v>17</v>
      </c>
      <c r="AW178" s="69">
        <v>0.2</v>
      </c>
      <c r="AX178" s="69">
        <v>16.800000011920929</v>
      </c>
      <c r="AY178" s="77">
        <v>160</v>
      </c>
      <c r="AZ178" s="68">
        <v>42</v>
      </c>
      <c r="BA178" s="69">
        <v>510</v>
      </c>
      <c r="BB178" s="69">
        <v>0</v>
      </c>
      <c r="BC178" s="69">
        <v>510</v>
      </c>
      <c r="BD178" s="77">
        <v>4737</v>
      </c>
      <c r="BE178" s="68">
        <v>80</v>
      </c>
      <c r="BF178" s="69">
        <v>191</v>
      </c>
      <c r="BG178" s="69">
        <v>3.2000000029802322</v>
      </c>
      <c r="BH178" s="69">
        <v>187.79999995231628</v>
      </c>
      <c r="BI178" s="74">
        <v>1916</v>
      </c>
      <c r="BJ178" s="68">
        <v>36</v>
      </c>
      <c r="BK178" s="74">
        <v>86.279999971389771</v>
      </c>
      <c r="BL178" s="74">
        <v>3.2000000029802322</v>
      </c>
      <c r="BM178" s="74">
        <v>83.080000042915344</v>
      </c>
      <c r="BN178" s="77">
        <v>816</v>
      </c>
      <c r="BO178" s="74">
        <v>300</v>
      </c>
      <c r="BP178" s="69">
        <v>4308.5</v>
      </c>
      <c r="BQ178" s="69">
        <v>107.40000001341105</v>
      </c>
      <c r="BR178" s="69">
        <v>4201.1000002622604</v>
      </c>
      <c r="BS178" s="77">
        <v>38452</v>
      </c>
      <c r="BT178" s="68">
        <v>32</v>
      </c>
      <c r="BU178" s="77">
        <v>1059</v>
      </c>
      <c r="BV178" s="68">
        <v>36</v>
      </c>
      <c r="BW178" s="77">
        <v>907</v>
      </c>
      <c r="BX178" s="69">
        <v>273</v>
      </c>
      <c r="BY178" s="74">
        <v>12016</v>
      </c>
      <c r="BZ178" s="74"/>
      <c r="CA178" s="74"/>
      <c r="CB178" s="68">
        <v>63</v>
      </c>
      <c r="CC178" s="69">
        <v>166</v>
      </c>
      <c r="CD178" s="69">
        <v>1</v>
      </c>
      <c r="CE178" s="69">
        <v>165</v>
      </c>
      <c r="CF178" s="77">
        <v>1406</v>
      </c>
      <c r="CG178" s="68">
        <v>106</v>
      </c>
      <c r="CH178" s="74">
        <v>4182</v>
      </c>
      <c r="CI178" s="74"/>
      <c r="CJ178" s="74"/>
      <c r="CK178" s="68">
        <v>212</v>
      </c>
      <c r="CL178" s="69">
        <v>1024.9000000000001</v>
      </c>
      <c r="CM178" s="69">
        <v>3</v>
      </c>
      <c r="CN178" s="69">
        <v>1021.8999999761581</v>
      </c>
      <c r="CO178" s="77">
        <v>11377</v>
      </c>
      <c r="CP178" s="68">
        <v>43</v>
      </c>
      <c r="CQ178" s="77">
        <v>1950</v>
      </c>
      <c r="CR178" s="68">
        <v>16</v>
      </c>
      <c r="CS178" s="69">
        <v>78</v>
      </c>
      <c r="CT178" s="69">
        <v>0</v>
      </c>
      <c r="CU178" s="69">
        <v>78</v>
      </c>
      <c r="CV178" s="77">
        <v>711</v>
      </c>
      <c r="CW178" s="68">
        <v>0</v>
      </c>
      <c r="CX178" s="69">
        <v>0</v>
      </c>
      <c r="CY178" s="69">
        <v>0</v>
      </c>
      <c r="CZ178" s="69">
        <v>0</v>
      </c>
      <c r="DA178" s="77">
        <v>0</v>
      </c>
      <c r="DB178" s="68">
        <v>0</v>
      </c>
      <c r="DC178" s="69">
        <v>0</v>
      </c>
      <c r="DD178" s="69">
        <v>0</v>
      </c>
      <c r="DE178" s="69">
        <v>0</v>
      </c>
      <c r="DF178" s="77">
        <v>0</v>
      </c>
      <c r="DG178" s="68">
        <v>112</v>
      </c>
      <c r="DH178" s="69">
        <v>284</v>
      </c>
      <c r="DI178" s="93">
        <v>0.10000002384185791</v>
      </c>
      <c r="DJ178" s="69">
        <v>283.89999997615814</v>
      </c>
      <c r="DK178" s="77">
        <v>5160</v>
      </c>
    </row>
    <row r="179" spans="1:115" ht="15.75" customHeight="1" x14ac:dyDescent="0.2">
      <c r="B179" s="8" t="s">
        <v>181</v>
      </c>
      <c r="C179" s="89">
        <v>1</v>
      </c>
      <c r="D179" s="90">
        <v>1</v>
      </c>
      <c r="E179" s="90">
        <v>1</v>
      </c>
      <c r="F179" s="90">
        <v>0</v>
      </c>
      <c r="G179" s="90">
        <v>1</v>
      </c>
      <c r="H179" s="96">
        <v>7</v>
      </c>
      <c r="I179" s="100"/>
      <c r="J179" s="101"/>
      <c r="K179" s="90">
        <v>121</v>
      </c>
      <c r="L179" s="90">
        <v>616</v>
      </c>
      <c r="M179" s="90">
        <v>4</v>
      </c>
      <c r="N179" s="90">
        <v>612</v>
      </c>
      <c r="O179" s="96">
        <v>10333</v>
      </c>
      <c r="P179" s="96"/>
      <c r="Q179" s="91"/>
      <c r="R179" s="69">
        <v>33</v>
      </c>
      <c r="S179" s="69">
        <v>126</v>
      </c>
      <c r="T179" s="69">
        <v>0</v>
      </c>
      <c r="U179" s="69">
        <v>126</v>
      </c>
      <c r="V179" s="74">
        <v>1443</v>
      </c>
      <c r="W179" s="74"/>
      <c r="X179" s="109"/>
      <c r="Y179" s="68">
        <v>79</v>
      </c>
      <c r="Z179" s="69">
        <v>835</v>
      </c>
      <c r="AA179" s="69">
        <v>0</v>
      </c>
      <c r="AB179" s="69">
        <v>835</v>
      </c>
      <c r="AC179" s="77">
        <v>10957</v>
      </c>
      <c r="AD179" s="68">
        <v>19</v>
      </c>
      <c r="AE179" s="69">
        <v>51</v>
      </c>
      <c r="AF179" s="69">
        <v>0</v>
      </c>
      <c r="AG179" s="69">
        <v>51</v>
      </c>
      <c r="AH179" s="77">
        <v>1452</v>
      </c>
      <c r="AI179" s="68">
        <v>2</v>
      </c>
      <c r="AJ179" s="69">
        <v>3</v>
      </c>
      <c r="AK179" s="69">
        <v>0</v>
      </c>
      <c r="AL179" s="69">
        <v>3</v>
      </c>
      <c r="AM179" s="77">
        <v>21</v>
      </c>
      <c r="AN179" s="68">
        <v>129</v>
      </c>
      <c r="AO179" s="69">
        <v>1360</v>
      </c>
      <c r="AP179" s="69">
        <v>12</v>
      </c>
      <c r="AQ179" s="69">
        <v>1348</v>
      </c>
      <c r="AR179" s="74">
        <v>29260</v>
      </c>
      <c r="AS179" s="74"/>
      <c r="AT179" s="74"/>
      <c r="AU179" s="68">
        <v>17</v>
      </c>
      <c r="AV179" s="69">
        <v>23.7</v>
      </c>
      <c r="AW179" s="69">
        <v>2</v>
      </c>
      <c r="AX179" s="69">
        <v>21.699999988079071</v>
      </c>
      <c r="AY179" s="77">
        <v>348</v>
      </c>
      <c r="AZ179" s="68">
        <v>70</v>
      </c>
      <c r="BA179" s="69">
        <v>484</v>
      </c>
      <c r="BB179" s="69">
        <v>20</v>
      </c>
      <c r="BC179" s="69">
        <v>464</v>
      </c>
      <c r="BD179" s="77">
        <v>7134</v>
      </c>
      <c r="BE179" s="68">
        <v>103</v>
      </c>
      <c r="BF179" s="69">
        <v>501</v>
      </c>
      <c r="BG179" s="69">
        <v>3</v>
      </c>
      <c r="BH179" s="69">
        <v>498</v>
      </c>
      <c r="BI179" s="74">
        <v>8647</v>
      </c>
      <c r="BJ179" s="68">
        <v>4</v>
      </c>
      <c r="BK179" s="74">
        <v>11</v>
      </c>
      <c r="BL179" s="74">
        <v>0</v>
      </c>
      <c r="BM179" s="74">
        <v>11</v>
      </c>
      <c r="BN179" s="77">
        <v>141</v>
      </c>
      <c r="BO179" s="74">
        <v>186</v>
      </c>
      <c r="BP179" s="69">
        <v>2923</v>
      </c>
      <c r="BQ179" s="69">
        <v>247</v>
      </c>
      <c r="BR179" s="69">
        <v>2676</v>
      </c>
      <c r="BS179" s="77">
        <v>46378</v>
      </c>
      <c r="BT179" s="68">
        <v>20</v>
      </c>
      <c r="BU179" s="77">
        <v>348</v>
      </c>
      <c r="BV179" s="68">
        <v>8</v>
      </c>
      <c r="BW179" s="77">
        <v>123</v>
      </c>
      <c r="BX179" s="69">
        <v>144</v>
      </c>
      <c r="BY179" s="74">
        <v>3244</v>
      </c>
      <c r="BZ179" s="74"/>
      <c r="CA179" s="74"/>
      <c r="CB179" s="68">
        <v>19</v>
      </c>
      <c r="CC179" s="69">
        <v>83</v>
      </c>
      <c r="CD179" s="69">
        <v>1</v>
      </c>
      <c r="CE179" s="69">
        <v>82</v>
      </c>
      <c r="CF179" s="77">
        <v>944</v>
      </c>
      <c r="CG179" s="68">
        <v>23</v>
      </c>
      <c r="CH179" s="74">
        <v>1325</v>
      </c>
      <c r="CI179" s="74"/>
      <c r="CJ179" s="74"/>
      <c r="CK179" s="68">
        <v>116</v>
      </c>
      <c r="CL179" s="69">
        <v>400</v>
      </c>
      <c r="CM179" s="69">
        <v>0</v>
      </c>
      <c r="CN179" s="69">
        <v>400</v>
      </c>
      <c r="CO179" s="77">
        <v>12997</v>
      </c>
      <c r="CP179" s="68">
        <v>3</v>
      </c>
      <c r="CQ179" s="77">
        <v>81</v>
      </c>
      <c r="CR179" s="68">
        <v>12</v>
      </c>
      <c r="CS179" s="69">
        <v>18</v>
      </c>
      <c r="CT179" s="69">
        <v>6</v>
      </c>
      <c r="CU179" s="69">
        <v>12</v>
      </c>
      <c r="CV179" s="77">
        <v>416</v>
      </c>
      <c r="CW179" s="68">
        <v>0</v>
      </c>
      <c r="CX179" s="69">
        <v>0</v>
      </c>
      <c r="CY179" s="69">
        <v>0</v>
      </c>
      <c r="CZ179" s="69">
        <v>0</v>
      </c>
      <c r="DA179" s="77">
        <v>0</v>
      </c>
      <c r="DB179" s="68">
        <v>0</v>
      </c>
      <c r="DC179" s="69">
        <v>0</v>
      </c>
      <c r="DD179" s="69">
        <v>0</v>
      </c>
      <c r="DE179" s="69">
        <v>0</v>
      </c>
      <c r="DF179" s="77">
        <v>0</v>
      </c>
      <c r="DG179" s="68">
        <v>27</v>
      </c>
      <c r="DH179" s="69">
        <v>59</v>
      </c>
      <c r="DI179" s="93">
        <v>0</v>
      </c>
      <c r="DJ179" s="69">
        <v>59</v>
      </c>
      <c r="DK179" s="77">
        <v>2179</v>
      </c>
    </row>
    <row r="180" spans="1:115" ht="15.75" customHeight="1" x14ac:dyDescent="0.2">
      <c r="B180" s="8" t="s">
        <v>182</v>
      </c>
      <c r="C180" s="89">
        <v>0</v>
      </c>
      <c r="D180" s="90">
        <v>0</v>
      </c>
      <c r="E180" s="90">
        <v>0</v>
      </c>
      <c r="F180" s="90">
        <v>0</v>
      </c>
      <c r="G180" s="90">
        <v>0</v>
      </c>
      <c r="H180" s="96">
        <v>0</v>
      </c>
      <c r="I180" s="100"/>
      <c r="J180" s="101"/>
      <c r="K180" s="90">
        <v>190</v>
      </c>
      <c r="L180" s="90">
        <v>796</v>
      </c>
      <c r="M180" s="90">
        <v>119.5</v>
      </c>
      <c r="N180" s="90">
        <v>676.5</v>
      </c>
      <c r="O180" s="96">
        <v>5762</v>
      </c>
      <c r="P180" s="96"/>
      <c r="Q180" s="91"/>
      <c r="R180" s="69">
        <v>59</v>
      </c>
      <c r="S180" s="69">
        <v>228</v>
      </c>
      <c r="T180" s="69">
        <v>9.5</v>
      </c>
      <c r="U180" s="69">
        <v>218.5</v>
      </c>
      <c r="V180" s="74">
        <v>1668</v>
      </c>
      <c r="W180" s="74"/>
      <c r="X180" s="109"/>
      <c r="Y180" s="68">
        <v>48</v>
      </c>
      <c r="Z180" s="69">
        <v>220.5</v>
      </c>
      <c r="AA180" s="69">
        <v>10</v>
      </c>
      <c r="AB180" s="69">
        <v>210.5</v>
      </c>
      <c r="AC180" s="77">
        <v>2150</v>
      </c>
      <c r="AD180" s="68">
        <v>76</v>
      </c>
      <c r="AE180" s="69">
        <v>270</v>
      </c>
      <c r="AF180" s="69">
        <v>11</v>
      </c>
      <c r="AG180" s="69">
        <v>259</v>
      </c>
      <c r="AH180" s="77">
        <v>1665</v>
      </c>
      <c r="AI180" s="68">
        <v>69</v>
      </c>
      <c r="AJ180" s="69">
        <v>243</v>
      </c>
      <c r="AK180" s="69">
        <v>0</v>
      </c>
      <c r="AL180" s="69">
        <v>243</v>
      </c>
      <c r="AM180" s="77">
        <v>1465</v>
      </c>
      <c r="AN180" s="68">
        <v>132</v>
      </c>
      <c r="AO180" s="69">
        <v>510.5</v>
      </c>
      <c r="AP180" s="69">
        <v>44</v>
      </c>
      <c r="AQ180" s="69">
        <v>466.5</v>
      </c>
      <c r="AR180" s="74">
        <v>4694</v>
      </c>
      <c r="AS180" s="74"/>
      <c r="AT180" s="74"/>
      <c r="AU180" s="68">
        <v>5</v>
      </c>
      <c r="AV180" s="69">
        <v>11</v>
      </c>
      <c r="AW180" s="69">
        <v>0</v>
      </c>
      <c r="AX180" s="69">
        <v>11</v>
      </c>
      <c r="AY180" s="77">
        <v>75</v>
      </c>
      <c r="AZ180" s="68">
        <v>29</v>
      </c>
      <c r="BA180" s="69">
        <v>118.5</v>
      </c>
      <c r="BB180" s="69">
        <v>4</v>
      </c>
      <c r="BC180" s="69">
        <v>114.5</v>
      </c>
      <c r="BD180" s="77">
        <v>938</v>
      </c>
      <c r="BE180" s="68">
        <v>4</v>
      </c>
      <c r="BF180" s="69">
        <v>17</v>
      </c>
      <c r="BG180" s="69">
        <v>0</v>
      </c>
      <c r="BH180" s="69">
        <v>17</v>
      </c>
      <c r="BI180" s="74">
        <v>100</v>
      </c>
      <c r="BJ180" s="68">
        <v>18</v>
      </c>
      <c r="BK180" s="74">
        <v>66.5</v>
      </c>
      <c r="BL180" s="74">
        <v>0</v>
      </c>
      <c r="BM180" s="74">
        <v>66.5</v>
      </c>
      <c r="BN180" s="77">
        <v>370</v>
      </c>
      <c r="BO180" s="74">
        <v>269</v>
      </c>
      <c r="BP180" s="69">
        <v>3773</v>
      </c>
      <c r="BQ180" s="69">
        <v>771.5</v>
      </c>
      <c r="BR180" s="69">
        <v>3001.5</v>
      </c>
      <c r="BS180" s="77">
        <v>50224</v>
      </c>
      <c r="BT180" s="68">
        <v>12</v>
      </c>
      <c r="BU180" s="77">
        <v>348</v>
      </c>
      <c r="BV180" s="68">
        <v>32</v>
      </c>
      <c r="BW180" s="77">
        <v>567</v>
      </c>
      <c r="BX180" s="69">
        <v>259</v>
      </c>
      <c r="BY180" s="74">
        <v>9613</v>
      </c>
      <c r="BZ180" s="74"/>
      <c r="CA180" s="74"/>
      <c r="CB180" s="68">
        <v>18</v>
      </c>
      <c r="CC180" s="69">
        <v>40</v>
      </c>
      <c r="CD180" s="69">
        <v>5</v>
      </c>
      <c r="CE180" s="69">
        <v>35</v>
      </c>
      <c r="CF180" s="77">
        <v>248</v>
      </c>
      <c r="CG180" s="68">
        <v>122</v>
      </c>
      <c r="CH180" s="74">
        <v>6235</v>
      </c>
      <c r="CI180" s="74"/>
      <c r="CJ180" s="74"/>
      <c r="CK180" s="68">
        <v>156</v>
      </c>
      <c r="CL180" s="69">
        <v>681.5</v>
      </c>
      <c r="CM180" s="69">
        <v>25</v>
      </c>
      <c r="CN180" s="69">
        <v>656.5</v>
      </c>
      <c r="CO180" s="77">
        <v>7916</v>
      </c>
      <c r="CP180" s="68">
        <v>12</v>
      </c>
      <c r="CQ180" s="77">
        <v>1070</v>
      </c>
      <c r="CR180" s="68">
        <v>6</v>
      </c>
      <c r="CS180" s="69">
        <v>17</v>
      </c>
      <c r="CT180" s="69">
        <v>1</v>
      </c>
      <c r="CU180" s="69">
        <v>16</v>
      </c>
      <c r="CV180" s="77">
        <v>135</v>
      </c>
      <c r="CW180" s="68">
        <v>0</v>
      </c>
      <c r="CX180" s="69">
        <v>0</v>
      </c>
      <c r="CY180" s="69">
        <v>0</v>
      </c>
      <c r="CZ180" s="69">
        <v>0</v>
      </c>
      <c r="DA180" s="77">
        <v>0</v>
      </c>
      <c r="DB180" s="68">
        <v>0</v>
      </c>
      <c r="DC180" s="69">
        <v>0</v>
      </c>
      <c r="DD180" s="69">
        <v>0</v>
      </c>
      <c r="DE180" s="69">
        <v>0</v>
      </c>
      <c r="DF180" s="77">
        <v>0</v>
      </c>
      <c r="DG180" s="68">
        <v>152</v>
      </c>
      <c r="DH180" s="69">
        <v>291</v>
      </c>
      <c r="DI180" s="93">
        <v>0</v>
      </c>
      <c r="DJ180" s="69">
        <v>291</v>
      </c>
      <c r="DK180" s="77">
        <v>5608</v>
      </c>
    </row>
    <row r="181" spans="1:115" ht="15.75" customHeight="1" x14ac:dyDescent="0.2">
      <c r="B181" s="8" t="s">
        <v>183</v>
      </c>
      <c r="C181" s="89">
        <v>6</v>
      </c>
      <c r="D181" s="90">
        <v>35.5</v>
      </c>
      <c r="E181" s="90">
        <v>7.5</v>
      </c>
      <c r="F181" s="90">
        <v>0</v>
      </c>
      <c r="G181" s="90">
        <v>7.5</v>
      </c>
      <c r="H181" s="96">
        <v>44</v>
      </c>
      <c r="I181" s="100"/>
      <c r="J181" s="101"/>
      <c r="K181" s="90">
        <v>145</v>
      </c>
      <c r="L181" s="90">
        <v>1034.5</v>
      </c>
      <c r="M181" s="90">
        <v>3.5</v>
      </c>
      <c r="N181" s="90">
        <v>1031</v>
      </c>
      <c r="O181" s="96">
        <v>9085</v>
      </c>
      <c r="P181" s="96"/>
      <c r="Q181" s="91"/>
      <c r="R181" s="69">
        <v>61</v>
      </c>
      <c r="S181" s="69">
        <v>172.5</v>
      </c>
      <c r="T181" s="69">
        <v>0</v>
      </c>
      <c r="U181" s="69">
        <v>172.5</v>
      </c>
      <c r="V181" s="74">
        <v>2398</v>
      </c>
      <c r="W181" s="74"/>
      <c r="X181" s="109"/>
      <c r="Y181" s="68">
        <v>64</v>
      </c>
      <c r="Z181" s="69">
        <v>302.5</v>
      </c>
      <c r="AA181" s="69">
        <v>0</v>
      </c>
      <c r="AB181" s="69">
        <v>302.5</v>
      </c>
      <c r="AC181" s="77">
        <v>4194</v>
      </c>
      <c r="AD181" s="68">
        <v>103</v>
      </c>
      <c r="AE181" s="69">
        <v>902</v>
      </c>
      <c r="AF181" s="69">
        <v>0</v>
      </c>
      <c r="AG181" s="69">
        <v>902</v>
      </c>
      <c r="AH181" s="77">
        <v>11007</v>
      </c>
      <c r="AI181" s="68">
        <v>7</v>
      </c>
      <c r="AJ181" s="69">
        <v>9</v>
      </c>
      <c r="AK181" s="69">
        <v>0</v>
      </c>
      <c r="AL181" s="69">
        <v>9</v>
      </c>
      <c r="AM181" s="77">
        <v>95</v>
      </c>
      <c r="AN181" s="68">
        <v>101</v>
      </c>
      <c r="AO181" s="69">
        <v>343</v>
      </c>
      <c r="AP181" s="69">
        <v>1.1000000000000001</v>
      </c>
      <c r="AQ181" s="69">
        <v>341.89999997615814</v>
      </c>
      <c r="AR181" s="74">
        <v>7234</v>
      </c>
      <c r="AS181" s="74"/>
      <c r="AT181" s="74"/>
      <c r="AU181" s="68">
        <v>14</v>
      </c>
      <c r="AV181" s="69">
        <v>78</v>
      </c>
      <c r="AW181" s="69">
        <v>0</v>
      </c>
      <c r="AX181" s="69">
        <v>78</v>
      </c>
      <c r="AY181" s="77">
        <v>1297</v>
      </c>
      <c r="AZ181" s="68">
        <v>55</v>
      </c>
      <c r="BA181" s="69">
        <v>215</v>
      </c>
      <c r="BB181" s="69">
        <v>0.5</v>
      </c>
      <c r="BC181" s="69">
        <v>214.5</v>
      </c>
      <c r="BD181" s="77">
        <v>3055</v>
      </c>
      <c r="BE181" s="68">
        <v>44</v>
      </c>
      <c r="BF181" s="69">
        <v>81</v>
      </c>
      <c r="BG181" s="69">
        <v>0</v>
      </c>
      <c r="BH181" s="69">
        <v>81</v>
      </c>
      <c r="BI181" s="74">
        <v>1552</v>
      </c>
      <c r="BJ181" s="68">
        <v>18</v>
      </c>
      <c r="BK181" s="74">
        <v>24.5</v>
      </c>
      <c r="BL181" s="74">
        <v>0</v>
      </c>
      <c r="BM181" s="74">
        <v>24.5</v>
      </c>
      <c r="BN181" s="77">
        <v>426</v>
      </c>
      <c r="BO181" s="74">
        <v>178</v>
      </c>
      <c r="BP181" s="69">
        <v>2534</v>
      </c>
      <c r="BQ181" s="69">
        <v>4</v>
      </c>
      <c r="BR181" s="69">
        <v>2530</v>
      </c>
      <c r="BS181" s="77">
        <v>48048</v>
      </c>
      <c r="BT181" s="68">
        <v>48</v>
      </c>
      <c r="BU181" s="77">
        <v>1622</v>
      </c>
      <c r="BV181" s="68">
        <v>42</v>
      </c>
      <c r="BW181" s="77">
        <v>404</v>
      </c>
      <c r="BX181" s="69">
        <v>148</v>
      </c>
      <c r="BY181" s="74">
        <v>24271</v>
      </c>
      <c r="BZ181" s="74"/>
      <c r="CA181" s="74"/>
      <c r="CB181" s="68">
        <v>23</v>
      </c>
      <c r="CC181" s="69">
        <v>33.5</v>
      </c>
      <c r="CD181" s="69">
        <v>1</v>
      </c>
      <c r="CE181" s="69">
        <v>32.5</v>
      </c>
      <c r="CF181" s="77">
        <v>369</v>
      </c>
      <c r="CG181" s="68">
        <v>51</v>
      </c>
      <c r="CH181" s="74">
        <v>3908</v>
      </c>
      <c r="CI181" s="74"/>
      <c r="CJ181" s="74"/>
      <c r="CK181" s="68">
        <v>129</v>
      </c>
      <c r="CL181" s="69">
        <v>604</v>
      </c>
      <c r="CM181" s="69">
        <v>1</v>
      </c>
      <c r="CN181" s="69">
        <v>603</v>
      </c>
      <c r="CO181" s="77">
        <v>13363</v>
      </c>
      <c r="CP181" s="68">
        <v>33</v>
      </c>
      <c r="CQ181" s="77">
        <v>7007</v>
      </c>
      <c r="CR181" s="68">
        <v>32</v>
      </c>
      <c r="CS181" s="69">
        <v>42.5</v>
      </c>
      <c r="CT181" s="69">
        <v>0</v>
      </c>
      <c r="CU181" s="69">
        <v>42.5</v>
      </c>
      <c r="CV181" s="77">
        <v>607</v>
      </c>
      <c r="CW181" s="68">
        <v>1</v>
      </c>
      <c r="CX181" s="69">
        <v>2</v>
      </c>
      <c r="CY181" s="69">
        <v>0</v>
      </c>
      <c r="CZ181" s="69">
        <v>2</v>
      </c>
      <c r="DA181" s="77">
        <v>25</v>
      </c>
      <c r="DB181" s="68">
        <v>2</v>
      </c>
      <c r="DC181" s="69">
        <v>4</v>
      </c>
      <c r="DD181" s="69">
        <v>0</v>
      </c>
      <c r="DE181" s="69">
        <v>4</v>
      </c>
      <c r="DF181" s="77">
        <v>54</v>
      </c>
      <c r="DG181" s="68">
        <v>90</v>
      </c>
      <c r="DH181" s="69">
        <v>263</v>
      </c>
      <c r="DI181" s="93">
        <v>0</v>
      </c>
      <c r="DJ181" s="69">
        <v>263</v>
      </c>
      <c r="DK181" s="77">
        <v>16941</v>
      </c>
    </row>
    <row r="182" spans="1:115" ht="15.75" customHeight="1" x14ac:dyDescent="0.2">
      <c r="B182" s="8" t="s">
        <v>184</v>
      </c>
      <c r="C182" s="89">
        <v>0</v>
      </c>
      <c r="D182" s="90">
        <v>0</v>
      </c>
      <c r="E182" s="90">
        <v>0</v>
      </c>
      <c r="F182" s="90">
        <v>0</v>
      </c>
      <c r="G182" s="90">
        <v>0</v>
      </c>
      <c r="H182" s="96">
        <v>0</v>
      </c>
      <c r="I182" s="100"/>
      <c r="J182" s="101"/>
      <c r="K182" s="90">
        <v>186</v>
      </c>
      <c r="L182" s="90">
        <v>462</v>
      </c>
      <c r="M182" s="90">
        <v>9.5</v>
      </c>
      <c r="N182" s="90">
        <v>452.5</v>
      </c>
      <c r="O182" s="96">
        <v>6258</v>
      </c>
      <c r="P182" s="96"/>
      <c r="Q182" s="91"/>
      <c r="R182" s="69">
        <v>51</v>
      </c>
      <c r="S182" s="69">
        <v>124</v>
      </c>
      <c r="T182" s="69">
        <v>5</v>
      </c>
      <c r="U182" s="69">
        <v>119</v>
      </c>
      <c r="V182" s="74">
        <v>1892</v>
      </c>
      <c r="W182" s="74"/>
      <c r="X182" s="109"/>
      <c r="Y182" s="68">
        <v>64</v>
      </c>
      <c r="Z182" s="69">
        <v>144</v>
      </c>
      <c r="AA182" s="69">
        <v>3</v>
      </c>
      <c r="AB182" s="69">
        <v>141</v>
      </c>
      <c r="AC182" s="77">
        <v>1697</v>
      </c>
      <c r="AD182" s="68">
        <v>27</v>
      </c>
      <c r="AE182" s="69">
        <v>108</v>
      </c>
      <c r="AF182" s="69">
        <v>0</v>
      </c>
      <c r="AG182" s="69">
        <v>108</v>
      </c>
      <c r="AH182" s="77">
        <v>1581</v>
      </c>
      <c r="AI182" s="68">
        <v>37</v>
      </c>
      <c r="AJ182" s="69">
        <v>55</v>
      </c>
      <c r="AK182" s="69">
        <v>2</v>
      </c>
      <c r="AL182" s="69">
        <v>53</v>
      </c>
      <c r="AM182" s="77">
        <v>335</v>
      </c>
      <c r="AN182" s="68">
        <v>151</v>
      </c>
      <c r="AO182" s="69">
        <v>288.5</v>
      </c>
      <c r="AP182" s="69">
        <v>5</v>
      </c>
      <c r="AQ182" s="69">
        <v>283.5</v>
      </c>
      <c r="AR182" s="74">
        <v>4552</v>
      </c>
      <c r="AS182" s="74"/>
      <c r="AT182" s="74"/>
      <c r="AU182" s="68">
        <v>3</v>
      </c>
      <c r="AV182" s="69">
        <v>5</v>
      </c>
      <c r="AW182" s="69">
        <v>0</v>
      </c>
      <c r="AX182" s="69">
        <v>5</v>
      </c>
      <c r="AY182" s="77">
        <v>105</v>
      </c>
      <c r="AZ182" s="68">
        <v>29</v>
      </c>
      <c r="BA182" s="69">
        <v>92</v>
      </c>
      <c r="BB182" s="69">
        <v>0</v>
      </c>
      <c r="BC182" s="69">
        <v>92</v>
      </c>
      <c r="BD182" s="77">
        <v>1150</v>
      </c>
      <c r="BE182" s="68">
        <v>51</v>
      </c>
      <c r="BF182" s="69">
        <v>171</v>
      </c>
      <c r="BG182" s="69">
        <v>0</v>
      </c>
      <c r="BH182" s="69">
        <v>171</v>
      </c>
      <c r="BI182" s="74">
        <v>2513</v>
      </c>
      <c r="BJ182" s="68">
        <v>6</v>
      </c>
      <c r="BK182" s="74">
        <v>13</v>
      </c>
      <c r="BL182" s="74">
        <v>1</v>
      </c>
      <c r="BM182" s="74">
        <v>12</v>
      </c>
      <c r="BN182" s="77">
        <v>120</v>
      </c>
      <c r="BO182" s="74">
        <v>235</v>
      </c>
      <c r="BP182" s="69">
        <v>2539</v>
      </c>
      <c r="BQ182" s="69">
        <v>493</v>
      </c>
      <c r="BR182" s="69">
        <v>2046</v>
      </c>
      <c r="BS182" s="77">
        <v>28663</v>
      </c>
      <c r="BT182" s="68">
        <v>3</v>
      </c>
      <c r="BU182" s="77">
        <v>65</v>
      </c>
      <c r="BV182" s="68">
        <v>12</v>
      </c>
      <c r="BW182" s="77">
        <v>404</v>
      </c>
      <c r="BX182" s="69">
        <v>181</v>
      </c>
      <c r="BY182" s="74">
        <v>4536</v>
      </c>
      <c r="BZ182" s="74"/>
      <c r="CA182" s="74"/>
      <c r="CB182" s="68">
        <v>14</v>
      </c>
      <c r="CC182" s="69">
        <v>19</v>
      </c>
      <c r="CD182" s="69">
        <v>6</v>
      </c>
      <c r="CE182" s="69">
        <v>13</v>
      </c>
      <c r="CF182" s="77">
        <v>200</v>
      </c>
      <c r="CG182" s="68">
        <v>53</v>
      </c>
      <c r="CH182" s="74">
        <v>3589</v>
      </c>
      <c r="CI182" s="74"/>
      <c r="CJ182" s="74"/>
      <c r="CK182" s="68">
        <v>143</v>
      </c>
      <c r="CL182" s="69">
        <v>274</v>
      </c>
      <c r="CM182" s="69">
        <v>6</v>
      </c>
      <c r="CN182" s="69">
        <v>268</v>
      </c>
      <c r="CO182" s="77">
        <v>4937</v>
      </c>
      <c r="CP182" s="68">
        <v>25</v>
      </c>
      <c r="CQ182" s="77">
        <v>2351</v>
      </c>
      <c r="CR182" s="68">
        <v>8</v>
      </c>
      <c r="CS182" s="69">
        <v>13</v>
      </c>
      <c r="CT182" s="69">
        <v>0</v>
      </c>
      <c r="CU182" s="69">
        <v>13</v>
      </c>
      <c r="CV182" s="77">
        <v>205</v>
      </c>
      <c r="CW182" s="68">
        <v>0</v>
      </c>
      <c r="CX182" s="69">
        <v>0</v>
      </c>
      <c r="CY182" s="69">
        <v>0</v>
      </c>
      <c r="CZ182" s="69">
        <v>0</v>
      </c>
      <c r="DA182" s="77">
        <v>0</v>
      </c>
      <c r="DB182" s="68">
        <v>0</v>
      </c>
      <c r="DC182" s="69">
        <v>0</v>
      </c>
      <c r="DD182" s="69">
        <v>0</v>
      </c>
      <c r="DE182" s="69">
        <v>0</v>
      </c>
      <c r="DF182" s="77">
        <v>0</v>
      </c>
      <c r="DG182" s="68">
        <v>123</v>
      </c>
      <c r="DH182" s="69">
        <v>137</v>
      </c>
      <c r="DI182" s="93">
        <v>3</v>
      </c>
      <c r="DJ182" s="69">
        <v>134</v>
      </c>
      <c r="DK182" s="77">
        <v>4700</v>
      </c>
    </row>
    <row r="183" spans="1:115" ht="15.75" customHeight="1" x14ac:dyDescent="0.2">
      <c r="B183" s="8" t="s">
        <v>185</v>
      </c>
      <c r="C183" s="89">
        <v>13</v>
      </c>
      <c r="D183" s="90">
        <v>40.5</v>
      </c>
      <c r="E183" s="90">
        <v>18</v>
      </c>
      <c r="F183" s="90">
        <v>0</v>
      </c>
      <c r="G183" s="90">
        <v>18</v>
      </c>
      <c r="H183" s="96">
        <v>300</v>
      </c>
      <c r="I183" s="100"/>
      <c r="J183" s="101"/>
      <c r="K183" s="90">
        <v>197</v>
      </c>
      <c r="L183" s="90">
        <v>322.10000000000002</v>
      </c>
      <c r="M183" s="90">
        <v>15.3</v>
      </c>
      <c r="N183" s="90">
        <v>306.79999998211861</v>
      </c>
      <c r="O183" s="96">
        <v>3911</v>
      </c>
      <c r="P183" s="96"/>
      <c r="Q183" s="91"/>
      <c r="R183" s="69">
        <v>138</v>
      </c>
      <c r="S183" s="69">
        <v>224.8</v>
      </c>
      <c r="T183" s="69">
        <v>9.8000000000000007</v>
      </c>
      <c r="U183" s="69">
        <v>215.00000005960464</v>
      </c>
      <c r="V183" s="74">
        <v>3045</v>
      </c>
      <c r="W183" s="74"/>
      <c r="X183" s="109"/>
      <c r="Y183" s="68">
        <v>174</v>
      </c>
      <c r="Z183" s="69">
        <v>335.4</v>
      </c>
      <c r="AA183" s="69">
        <v>11.6</v>
      </c>
      <c r="AB183" s="69">
        <v>323.80000007152557</v>
      </c>
      <c r="AC183" s="77">
        <v>4370</v>
      </c>
      <c r="AD183" s="68">
        <v>84</v>
      </c>
      <c r="AE183" s="69">
        <v>112</v>
      </c>
      <c r="AF183" s="69">
        <v>0</v>
      </c>
      <c r="AG183" s="69">
        <v>112</v>
      </c>
      <c r="AH183" s="77">
        <v>1035</v>
      </c>
      <c r="AI183" s="68">
        <v>131</v>
      </c>
      <c r="AJ183" s="69">
        <v>161</v>
      </c>
      <c r="AK183" s="69">
        <v>1</v>
      </c>
      <c r="AL183" s="69">
        <v>160.00000005960464</v>
      </c>
      <c r="AM183" s="77">
        <v>1888</v>
      </c>
      <c r="AN183" s="68">
        <v>185</v>
      </c>
      <c r="AO183" s="69">
        <v>498.2</v>
      </c>
      <c r="AP183" s="69">
        <v>2.5</v>
      </c>
      <c r="AQ183" s="69">
        <v>495.70000004768372</v>
      </c>
      <c r="AR183" s="74">
        <v>9094</v>
      </c>
      <c r="AS183" s="74"/>
      <c r="AT183" s="74"/>
      <c r="AU183" s="68">
        <v>41</v>
      </c>
      <c r="AV183" s="69">
        <v>51.9</v>
      </c>
      <c r="AW183" s="69">
        <v>2</v>
      </c>
      <c r="AX183" s="69">
        <v>49.900000005960464</v>
      </c>
      <c r="AY183" s="77">
        <v>688</v>
      </c>
      <c r="AZ183" s="68">
        <v>146</v>
      </c>
      <c r="BA183" s="69">
        <v>225.9</v>
      </c>
      <c r="BB183" s="69">
        <v>4.9000000000000004</v>
      </c>
      <c r="BC183" s="69">
        <v>221.00000005960464</v>
      </c>
      <c r="BD183" s="77">
        <v>3681</v>
      </c>
      <c r="BE183" s="68">
        <v>14</v>
      </c>
      <c r="BF183" s="69">
        <v>10.800000011920929</v>
      </c>
      <c r="BG183" s="69">
        <v>0</v>
      </c>
      <c r="BH183" s="69">
        <v>10.800000011920929</v>
      </c>
      <c r="BI183" s="74">
        <v>308</v>
      </c>
      <c r="BJ183" s="68">
        <v>33</v>
      </c>
      <c r="BK183" s="74">
        <v>14.700000055134296</v>
      </c>
      <c r="BL183" s="74">
        <v>0.20000000298023224</v>
      </c>
      <c r="BM183" s="74">
        <v>14.500000007450581</v>
      </c>
      <c r="BN183" s="77">
        <v>368</v>
      </c>
      <c r="BO183" s="74">
        <v>217</v>
      </c>
      <c r="BP183" s="69">
        <v>2515.9000000357628</v>
      </c>
      <c r="BQ183" s="69">
        <v>160.90000002831221</v>
      </c>
      <c r="BR183" s="69">
        <v>2354.9999998807907</v>
      </c>
      <c r="BS183" s="77">
        <v>75852</v>
      </c>
      <c r="BT183" s="68">
        <v>54</v>
      </c>
      <c r="BU183" s="77">
        <v>1760</v>
      </c>
      <c r="BV183" s="68">
        <v>11</v>
      </c>
      <c r="BW183" s="77">
        <v>134</v>
      </c>
      <c r="BX183" s="69">
        <v>188</v>
      </c>
      <c r="BY183" s="74">
        <v>4722</v>
      </c>
      <c r="BZ183" s="74"/>
      <c r="CA183" s="74"/>
      <c r="CB183" s="68">
        <v>26</v>
      </c>
      <c r="CC183" s="69">
        <v>35.1</v>
      </c>
      <c r="CD183" s="69">
        <v>2</v>
      </c>
      <c r="CE183" s="69">
        <v>33.100000008940697</v>
      </c>
      <c r="CF183" s="77">
        <v>346</v>
      </c>
      <c r="CG183" s="68">
        <v>83</v>
      </c>
      <c r="CH183" s="74">
        <v>4904</v>
      </c>
      <c r="CI183" s="74"/>
      <c r="CJ183" s="74"/>
      <c r="CK183" s="68">
        <v>181</v>
      </c>
      <c r="CL183" s="69">
        <v>352.9</v>
      </c>
      <c r="CM183" s="69">
        <v>1.2</v>
      </c>
      <c r="CN183" s="69">
        <v>351.69999998807907</v>
      </c>
      <c r="CO183" s="77">
        <v>7076</v>
      </c>
      <c r="CP183" s="68">
        <v>53</v>
      </c>
      <c r="CQ183" s="77">
        <v>2503</v>
      </c>
      <c r="CR183" s="68">
        <v>3</v>
      </c>
      <c r="CS183" s="69">
        <v>4</v>
      </c>
      <c r="CT183" s="69">
        <v>0</v>
      </c>
      <c r="CU183" s="69">
        <v>4</v>
      </c>
      <c r="CV183" s="77">
        <v>72</v>
      </c>
      <c r="CW183" s="68">
        <v>2</v>
      </c>
      <c r="CX183" s="69">
        <v>2</v>
      </c>
      <c r="CY183" s="69">
        <v>0</v>
      </c>
      <c r="CZ183" s="69">
        <v>2</v>
      </c>
      <c r="DA183" s="77">
        <v>58</v>
      </c>
      <c r="DB183" s="68">
        <v>0</v>
      </c>
      <c r="DC183" s="69">
        <v>0</v>
      </c>
      <c r="DD183" s="69">
        <v>0</v>
      </c>
      <c r="DE183" s="69">
        <v>0</v>
      </c>
      <c r="DF183" s="77">
        <v>0</v>
      </c>
      <c r="DG183" s="68">
        <v>182</v>
      </c>
      <c r="DH183" s="69">
        <v>172.6</v>
      </c>
      <c r="DI183" s="93">
        <v>0.19999991953372387</v>
      </c>
      <c r="DJ183" s="69">
        <v>172.40000008046627</v>
      </c>
      <c r="DK183" s="77">
        <v>10776</v>
      </c>
    </row>
    <row r="184" spans="1:115" ht="15.75" customHeight="1" x14ac:dyDescent="0.2">
      <c r="A184" s="1" t="s">
        <v>186</v>
      </c>
      <c r="B184" s="34" t="s">
        <v>12</v>
      </c>
      <c r="C184" s="80">
        <v>47</v>
      </c>
      <c r="D184" s="80">
        <v>271</v>
      </c>
      <c r="E184" s="80">
        <v>34.5</v>
      </c>
      <c r="F184" s="80">
        <v>5.2</v>
      </c>
      <c r="G184" s="80">
        <v>29.300000011920929</v>
      </c>
      <c r="H184" s="92">
        <v>175</v>
      </c>
      <c r="I184" s="98" t="s">
        <v>392</v>
      </c>
      <c r="J184" s="99">
        <v>175</v>
      </c>
      <c r="K184" s="80">
        <v>639</v>
      </c>
      <c r="L184" s="80">
        <v>2147.1499999999996</v>
      </c>
      <c r="M184" s="80">
        <v>104.7</v>
      </c>
      <c r="N184" s="80">
        <v>2042.4500004425645</v>
      </c>
      <c r="O184" s="92">
        <v>27486.5</v>
      </c>
      <c r="P184" s="98" t="s">
        <v>392</v>
      </c>
      <c r="Q184" s="81">
        <v>27486.5</v>
      </c>
      <c r="R184" s="80">
        <v>154</v>
      </c>
      <c r="S184" s="80">
        <v>307.90000000000003</v>
      </c>
      <c r="T184" s="80">
        <v>16.399999999999999</v>
      </c>
      <c r="U184" s="80">
        <v>291.50000012665987</v>
      </c>
      <c r="V184" s="92">
        <v>3154</v>
      </c>
      <c r="W184" s="106" t="s">
        <v>392</v>
      </c>
      <c r="X184" s="108">
        <v>3154</v>
      </c>
      <c r="Y184" s="79">
        <v>469</v>
      </c>
      <c r="Z184" s="80">
        <v>1879.85</v>
      </c>
      <c r="AA184" s="80">
        <v>81.900000000000006</v>
      </c>
      <c r="AB184" s="80">
        <v>1797.9499999582767</v>
      </c>
      <c r="AC184" s="81">
        <v>24779</v>
      </c>
      <c r="AD184" s="79">
        <v>288</v>
      </c>
      <c r="AE184" s="80">
        <v>404.5</v>
      </c>
      <c r="AF184" s="80">
        <v>8</v>
      </c>
      <c r="AG184" s="80">
        <v>396.5</v>
      </c>
      <c r="AH184" s="81">
        <v>4982</v>
      </c>
      <c r="AI184" s="79">
        <v>422</v>
      </c>
      <c r="AJ184" s="80">
        <v>570.6</v>
      </c>
      <c r="AK184" s="80">
        <v>9.3000000000000007</v>
      </c>
      <c r="AL184" s="80">
        <v>561.30000033974648</v>
      </c>
      <c r="AM184" s="81">
        <v>5993</v>
      </c>
      <c r="AN184" s="79">
        <v>622</v>
      </c>
      <c r="AO184" s="80">
        <v>2973.65</v>
      </c>
      <c r="AP184" s="80">
        <v>125.80000000000001</v>
      </c>
      <c r="AQ184" s="80">
        <v>2847.8500000089407</v>
      </c>
      <c r="AR184" s="92">
        <v>53016</v>
      </c>
      <c r="AS184" s="106" t="s">
        <v>392</v>
      </c>
      <c r="AT184" s="92">
        <f>AR184</f>
        <v>53016</v>
      </c>
      <c r="AU184" s="79">
        <v>135</v>
      </c>
      <c r="AV184" s="80">
        <v>281</v>
      </c>
      <c r="AW184" s="80">
        <v>0.6</v>
      </c>
      <c r="AX184" s="80">
        <v>280.39999998360872</v>
      </c>
      <c r="AY184" s="81">
        <v>3388</v>
      </c>
      <c r="AZ184" s="79">
        <v>318</v>
      </c>
      <c r="BA184" s="80">
        <v>1427.75</v>
      </c>
      <c r="BB184" s="80">
        <v>94</v>
      </c>
      <c r="BC184" s="80">
        <v>1333.750000320375</v>
      </c>
      <c r="BD184" s="81">
        <v>15792</v>
      </c>
      <c r="BE184" s="79">
        <v>209</v>
      </c>
      <c r="BF184" s="80">
        <v>809.6999998241663</v>
      </c>
      <c r="BG184" s="80">
        <v>91.30000002682209</v>
      </c>
      <c r="BH184" s="80">
        <v>718.39999954402447</v>
      </c>
      <c r="BI184" s="92">
        <v>8214</v>
      </c>
      <c r="BJ184" s="79">
        <v>83</v>
      </c>
      <c r="BK184" s="92">
        <v>364.05000003427267</v>
      </c>
      <c r="BL184" s="92">
        <v>10.900000005960464</v>
      </c>
      <c r="BM184" s="92">
        <v>353.15000023692846</v>
      </c>
      <c r="BN184" s="81">
        <v>7637</v>
      </c>
      <c r="BO184" s="92">
        <v>892</v>
      </c>
      <c r="BP184" s="80">
        <v>7351.6500001400709</v>
      </c>
      <c r="BQ184" s="80">
        <v>819.05000009387732</v>
      </c>
      <c r="BR184" s="80">
        <v>6532.6000002473593</v>
      </c>
      <c r="BS184" s="81">
        <v>181213</v>
      </c>
      <c r="BT184" s="79">
        <v>324</v>
      </c>
      <c r="BU184" s="81">
        <v>16910</v>
      </c>
      <c r="BV184" s="79">
        <v>33</v>
      </c>
      <c r="BW184" s="81">
        <v>334</v>
      </c>
      <c r="BX184" s="80">
        <v>751</v>
      </c>
      <c r="BY184" s="92">
        <v>43402</v>
      </c>
      <c r="BZ184" s="118">
        <v>0</v>
      </c>
      <c r="CA184" s="92">
        <f>BY184</f>
        <v>43402</v>
      </c>
      <c r="CB184" s="79">
        <v>77</v>
      </c>
      <c r="CC184" s="80">
        <v>195.60000000000002</v>
      </c>
      <c r="CD184" s="80">
        <v>6.1</v>
      </c>
      <c r="CE184" s="80">
        <v>189.50000004470348</v>
      </c>
      <c r="CF184" s="81">
        <v>1628</v>
      </c>
      <c r="CG184" s="79">
        <v>521</v>
      </c>
      <c r="CH184" s="92">
        <v>65565</v>
      </c>
      <c r="CI184" s="49">
        <v>0</v>
      </c>
      <c r="CJ184" s="92">
        <f>CH184</f>
        <v>65565</v>
      </c>
      <c r="CK184" s="79">
        <v>594</v>
      </c>
      <c r="CL184" s="80">
        <v>6983.1</v>
      </c>
      <c r="CM184" s="80">
        <v>27.5</v>
      </c>
      <c r="CN184" s="80">
        <v>6955.6000001505017</v>
      </c>
      <c r="CO184" s="81">
        <v>152143</v>
      </c>
      <c r="CP184" s="79">
        <v>253</v>
      </c>
      <c r="CQ184" s="81">
        <v>36720</v>
      </c>
      <c r="CR184" s="79">
        <v>29</v>
      </c>
      <c r="CS184" s="80">
        <v>56</v>
      </c>
      <c r="CT184" s="80">
        <v>7.2000000029802322</v>
      </c>
      <c r="CU184" s="80">
        <v>48.800000011920929</v>
      </c>
      <c r="CV184" s="81">
        <v>1515</v>
      </c>
      <c r="CW184" s="79">
        <v>254</v>
      </c>
      <c r="CX184" s="80">
        <v>3239.7</v>
      </c>
      <c r="CY184" s="80">
        <v>112.5</v>
      </c>
      <c r="CZ184" s="80">
        <v>3127.2000000104308</v>
      </c>
      <c r="DA184" s="81">
        <v>63321</v>
      </c>
      <c r="DB184" s="79">
        <v>0</v>
      </c>
      <c r="DC184" s="80">
        <v>0</v>
      </c>
      <c r="DD184" s="80">
        <v>0</v>
      </c>
      <c r="DE184" s="80">
        <v>0</v>
      </c>
      <c r="DF184" s="81">
        <v>0</v>
      </c>
      <c r="DG184" s="79">
        <v>520</v>
      </c>
      <c r="DH184" s="80">
        <v>552.04999999999995</v>
      </c>
      <c r="DI184" s="80">
        <v>17.099999710172369</v>
      </c>
      <c r="DJ184" s="80">
        <v>534.95000028982759</v>
      </c>
      <c r="DK184" s="81">
        <v>13351</v>
      </c>
    </row>
    <row r="185" spans="1:115" ht="15.75" customHeight="1" x14ac:dyDescent="0.2">
      <c r="B185" s="8" t="s">
        <v>187</v>
      </c>
      <c r="C185" s="89">
        <v>40</v>
      </c>
      <c r="D185" s="90">
        <v>218.5</v>
      </c>
      <c r="E185" s="90">
        <v>0.5</v>
      </c>
      <c r="F185" s="90">
        <v>0</v>
      </c>
      <c r="G185" s="90">
        <v>0.5</v>
      </c>
      <c r="H185" s="96">
        <v>2</v>
      </c>
      <c r="I185" s="100"/>
      <c r="J185" s="101"/>
      <c r="K185" s="90">
        <v>227</v>
      </c>
      <c r="L185" s="90">
        <v>554.29999999999995</v>
      </c>
      <c r="M185" s="90">
        <v>7.8</v>
      </c>
      <c r="N185" s="90">
        <v>546.50000025331974</v>
      </c>
      <c r="O185" s="96">
        <v>6204.5</v>
      </c>
      <c r="P185" s="96"/>
      <c r="Q185" s="91"/>
      <c r="R185" s="69">
        <v>102</v>
      </c>
      <c r="S185" s="69">
        <v>232.8</v>
      </c>
      <c r="T185" s="69">
        <v>15.5</v>
      </c>
      <c r="U185" s="69">
        <v>217.30000012367964</v>
      </c>
      <c r="V185" s="74">
        <v>2168</v>
      </c>
      <c r="W185" s="74"/>
      <c r="X185" s="109"/>
      <c r="Y185" s="68">
        <v>149</v>
      </c>
      <c r="Z185" s="69">
        <v>549.29999999999995</v>
      </c>
      <c r="AA185" s="69">
        <v>32</v>
      </c>
      <c r="AB185" s="69">
        <v>517.3000001013279</v>
      </c>
      <c r="AC185" s="77">
        <v>5857</v>
      </c>
      <c r="AD185" s="68">
        <v>72</v>
      </c>
      <c r="AE185" s="69">
        <v>165.5</v>
      </c>
      <c r="AF185" s="69">
        <v>6</v>
      </c>
      <c r="AG185" s="69">
        <v>159.5</v>
      </c>
      <c r="AH185" s="77">
        <v>1131</v>
      </c>
      <c r="AI185" s="68">
        <v>218</v>
      </c>
      <c r="AJ185" s="69">
        <v>345.1</v>
      </c>
      <c r="AK185" s="69">
        <v>6.5</v>
      </c>
      <c r="AL185" s="69">
        <v>338.60000032186508</v>
      </c>
      <c r="AM185" s="77">
        <v>2612</v>
      </c>
      <c r="AN185" s="68">
        <v>159</v>
      </c>
      <c r="AO185" s="69">
        <v>578.20000000000005</v>
      </c>
      <c r="AP185" s="69">
        <v>3.5</v>
      </c>
      <c r="AQ185" s="69">
        <v>574.7000000923872</v>
      </c>
      <c r="AR185" s="74">
        <v>8542</v>
      </c>
      <c r="AS185" s="74"/>
      <c r="AT185" s="74"/>
      <c r="AU185" s="68">
        <v>47</v>
      </c>
      <c r="AV185" s="69">
        <v>153.5</v>
      </c>
      <c r="AW185" s="69">
        <v>0</v>
      </c>
      <c r="AX185" s="69">
        <v>153.50000000745058</v>
      </c>
      <c r="AY185" s="77">
        <v>1520</v>
      </c>
      <c r="AZ185" s="68">
        <v>148</v>
      </c>
      <c r="BA185" s="69">
        <v>757.8</v>
      </c>
      <c r="BB185" s="69">
        <v>69.400000000000006</v>
      </c>
      <c r="BC185" s="69">
        <v>688.40000005811453</v>
      </c>
      <c r="BD185" s="77">
        <v>6434</v>
      </c>
      <c r="BE185" s="68">
        <v>121</v>
      </c>
      <c r="BF185" s="69">
        <v>522.35000009834766</v>
      </c>
      <c r="BG185" s="69">
        <v>57.400000005960464</v>
      </c>
      <c r="BH185" s="69">
        <v>464.9500000923872</v>
      </c>
      <c r="BI185" s="74">
        <v>4760</v>
      </c>
      <c r="BJ185" s="68">
        <v>49</v>
      </c>
      <c r="BK185" s="74">
        <v>57.550000078976154</v>
      </c>
      <c r="BL185" s="74">
        <v>1</v>
      </c>
      <c r="BM185" s="74">
        <v>56.550000078976154</v>
      </c>
      <c r="BN185" s="77">
        <v>922</v>
      </c>
      <c r="BO185" s="74">
        <v>292</v>
      </c>
      <c r="BP185" s="69">
        <v>1314.4500002115965</v>
      </c>
      <c r="BQ185" s="69">
        <v>259.15000006556511</v>
      </c>
      <c r="BR185" s="69">
        <v>1055.3000001460314</v>
      </c>
      <c r="BS185" s="77">
        <v>15214</v>
      </c>
      <c r="BT185" s="68">
        <v>127</v>
      </c>
      <c r="BU185" s="77">
        <v>4351</v>
      </c>
      <c r="BV185" s="68">
        <v>30</v>
      </c>
      <c r="BW185" s="77">
        <v>318</v>
      </c>
      <c r="BX185" s="69">
        <v>230</v>
      </c>
      <c r="BY185" s="74">
        <v>7334</v>
      </c>
      <c r="BZ185" s="74"/>
      <c r="CA185" s="74"/>
      <c r="CB185" s="68">
        <v>32</v>
      </c>
      <c r="CC185" s="69">
        <v>169.8</v>
      </c>
      <c r="CD185" s="69">
        <v>5.5</v>
      </c>
      <c r="CE185" s="69">
        <v>164.30000002682209</v>
      </c>
      <c r="CF185" s="77">
        <v>1174</v>
      </c>
      <c r="CG185" s="68">
        <v>208</v>
      </c>
      <c r="CH185" s="74">
        <v>13458</v>
      </c>
      <c r="CI185" s="74"/>
      <c r="CJ185" s="74"/>
      <c r="CK185" s="68">
        <v>208</v>
      </c>
      <c r="CL185" s="69">
        <v>948.4</v>
      </c>
      <c r="CM185" s="69">
        <v>7.3</v>
      </c>
      <c r="CN185" s="69">
        <v>941.10000010579824</v>
      </c>
      <c r="CO185" s="77">
        <v>16085</v>
      </c>
      <c r="CP185" s="68">
        <v>132</v>
      </c>
      <c r="CQ185" s="77">
        <v>25110</v>
      </c>
      <c r="CR185" s="68">
        <v>13</v>
      </c>
      <c r="CS185" s="69">
        <v>41</v>
      </c>
      <c r="CT185" s="69">
        <v>6</v>
      </c>
      <c r="CU185" s="69">
        <v>35</v>
      </c>
      <c r="CV185" s="77">
        <v>1333</v>
      </c>
      <c r="CW185" s="68">
        <v>66</v>
      </c>
      <c r="CX185" s="69">
        <v>244.2</v>
      </c>
      <c r="CY185" s="69">
        <v>5.5</v>
      </c>
      <c r="CZ185" s="69">
        <v>238.70000001043081</v>
      </c>
      <c r="DA185" s="77">
        <v>4475</v>
      </c>
      <c r="DB185" s="68">
        <v>0</v>
      </c>
      <c r="DC185" s="69">
        <v>0</v>
      </c>
      <c r="DD185" s="69">
        <v>0</v>
      </c>
      <c r="DE185" s="69">
        <v>0</v>
      </c>
      <c r="DF185" s="77">
        <v>0</v>
      </c>
      <c r="DG185" s="68">
        <v>241</v>
      </c>
      <c r="DH185" s="69">
        <v>205.95</v>
      </c>
      <c r="DI185" s="93">
        <v>2.999999717622984</v>
      </c>
      <c r="DJ185" s="69">
        <v>202.950000282377</v>
      </c>
      <c r="DK185" s="77">
        <v>8307</v>
      </c>
    </row>
    <row r="186" spans="1:115" ht="15.75" customHeight="1" x14ac:dyDescent="0.2">
      <c r="B186" s="8" t="s">
        <v>188</v>
      </c>
      <c r="C186" s="89">
        <v>0</v>
      </c>
      <c r="D186" s="90">
        <v>0</v>
      </c>
      <c r="E186" s="90">
        <v>0</v>
      </c>
      <c r="F186" s="90">
        <v>0</v>
      </c>
      <c r="G186" s="90">
        <v>0</v>
      </c>
      <c r="H186" s="96">
        <v>0</v>
      </c>
      <c r="I186" s="100"/>
      <c r="J186" s="101"/>
      <c r="K186" s="90">
        <v>8</v>
      </c>
      <c r="L186" s="90">
        <v>11.3</v>
      </c>
      <c r="M186" s="90">
        <v>0</v>
      </c>
      <c r="N186" s="90">
        <v>11.300000004470348</v>
      </c>
      <c r="O186" s="96">
        <v>175</v>
      </c>
      <c r="P186" s="96"/>
      <c r="Q186" s="91"/>
      <c r="R186" s="69">
        <v>6</v>
      </c>
      <c r="S186" s="69">
        <v>34</v>
      </c>
      <c r="T186" s="69">
        <v>0</v>
      </c>
      <c r="U186" s="69">
        <v>34</v>
      </c>
      <c r="V186" s="74">
        <v>290</v>
      </c>
      <c r="W186" s="74"/>
      <c r="X186" s="109"/>
      <c r="Y186" s="68">
        <v>23</v>
      </c>
      <c r="Z186" s="69">
        <v>140</v>
      </c>
      <c r="AA186" s="69">
        <v>1</v>
      </c>
      <c r="AB186" s="69">
        <v>139</v>
      </c>
      <c r="AC186" s="77">
        <v>1529</v>
      </c>
      <c r="AD186" s="68">
        <v>4</v>
      </c>
      <c r="AE186" s="69">
        <v>26</v>
      </c>
      <c r="AF186" s="69">
        <v>0</v>
      </c>
      <c r="AG186" s="69">
        <v>26</v>
      </c>
      <c r="AH186" s="77">
        <v>220</v>
      </c>
      <c r="AI186" s="68">
        <v>1</v>
      </c>
      <c r="AJ186" s="69">
        <v>2</v>
      </c>
      <c r="AK186" s="69">
        <v>0</v>
      </c>
      <c r="AL186" s="69">
        <v>2</v>
      </c>
      <c r="AM186" s="77">
        <v>11</v>
      </c>
      <c r="AN186" s="68">
        <v>23</v>
      </c>
      <c r="AO186" s="69">
        <v>173</v>
      </c>
      <c r="AP186" s="69">
        <v>4</v>
      </c>
      <c r="AQ186" s="69">
        <v>169</v>
      </c>
      <c r="AR186" s="74">
        <v>1718</v>
      </c>
      <c r="AS186" s="74"/>
      <c r="AT186" s="74"/>
      <c r="AU186" s="68">
        <v>3</v>
      </c>
      <c r="AV186" s="69">
        <v>16</v>
      </c>
      <c r="AW186" s="69">
        <v>0</v>
      </c>
      <c r="AX186" s="69">
        <v>16</v>
      </c>
      <c r="AY186" s="77">
        <v>156</v>
      </c>
      <c r="AZ186" s="68">
        <v>6</v>
      </c>
      <c r="BA186" s="69">
        <v>36</v>
      </c>
      <c r="BB186" s="69">
        <v>0</v>
      </c>
      <c r="BC186" s="69">
        <v>36</v>
      </c>
      <c r="BD186" s="77">
        <v>314</v>
      </c>
      <c r="BE186" s="68">
        <v>9</v>
      </c>
      <c r="BF186" s="69">
        <v>44</v>
      </c>
      <c r="BG186" s="69">
        <v>0</v>
      </c>
      <c r="BH186" s="69">
        <v>44</v>
      </c>
      <c r="BI186" s="74">
        <v>575</v>
      </c>
      <c r="BJ186" s="68">
        <v>5</v>
      </c>
      <c r="BK186" s="74">
        <v>39</v>
      </c>
      <c r="BL186" s="74">
        <v>8</v>
      </c>
      <c r="BM186" s="74">
        <v>31</v>
      </c>
      <c r="BN186" s="77">
        <v>710</v>
      </c>
      <c r="BO186" s="74">
        <v>36</v>
      </c>
      <c r="BP186" s="69">
        <v>790</v>
      </c>
      <c r="BQ186" s="69">
        <v>279</v>
      </c>
      <c r="BR186" s="69">
        <v>511</v>
      </c>
      <c r="BS186" s="77">
        <v>7735</v>
      </c>
      <c r="BT186" s="68">
        <v>0</v>
      </c>
      <c r="BU186" s="77">
        <v>0</v>
      </c>
      <c r="BV186" s="68">
        <v>0</v>
      </c>
      <c r="BW186" s="77">
        <v>0</v>
      </c>
      <c r="BX186" s="69">
        <v>48</v>
      </c>
      <c r="BY186" s="74">
        <v>3038</v>
      </c>
      <c r="BZ186" s="74"/>
      <c r="CA186" s="74"/>
      <c r="CB186" s="68">
        <v>0</v>
      </c>
      <c r="CC186" s="69">
        <v>0</v>
      </c>
      <c r="CD186" s="69">
        <v>0</v>
      </c>
      <c r="CE186" s="69">
        <v>0</v>
      </c>
      <c r="CF186" s="77">
        <v>0</v>
      </c>
      <c r="CG186" s="68">
        <v>10</v>
      </c>
      <c r="CH186" s="74">
        <v>1830</v>
      </c>
      <c r="CI186" s="74"/>
      <c r="CJ186" s="74"/>
      <c r="CK186" s="68">
        <v>32</v>
      </c>
      <c r="CL186" s="69">
        <v>99</v>
      </c>
      <c r="CM186" s="69">
        <v>3</v>
      </c>
      <c r="CN186" s="69">
        <v>96</v>
      </c>
      <c r="CO186" s="77">
        <v>1317</v>
      </c>
      <c r="CP186" s="68">
        <v>2</v>
      </c>
      <c r="CQ186" s="77">
        <v>150</v>
      </c>
      <c r="CR186" s="68">
        <v>1</v>
      </c>
      <c r="CS186" s="69">
        <v>2</v>
      </c>
      <c r="CT186" s="69">
        <v>1</v>
      </c>
      <c r="CU186" s="69">
        <v>1</v>
      </c>
      <c r="CV186" s="77">
        <v>6</v>
      </c>
      <c r="CW186" s="68">
        <v>3</v>
      </c>
      <c r="CX186" s="69">
        <v>23</v>
      </c>
      <c r="CY186" s="69">
        <v>0</v>
      </c>
      <c r="CZ186" s="69">
        <v>23</v>
      </c>
      <c r="DA186" s="77">
        <v>280</v>
      </c>
      <c r="DB186" s="68">
        <v>0</v>
      </c>
      <c r="DC186" s="69">
        <v>0</v>
      </c>
      <c r="DD186" s="69">
        <v>0</v>
      </c>
      <c r="DE186" s="69">
        <v>0</v>
      </c>
      <c r="DF186" s="77">
        <v>0</v>
      </c>
      <c r="DG186" s="68">
        <v>3</v>
      </c>
      <c r="DH186" s="69">
        <v>4.5</v>
      </c>
      <c r="DI186" s="93">
        <v>1</v>
      </c>
      <c r="DJ186" s="69">
        <v>3.5</v>
      </c>
      <c r="DK186" s="77">
        <v>150</v>
      </c>
    </row>
    <row r="187" spans="1:115" ht="15.75" customHeight="1" x14ac:dyDescent="0.2">
      <c r="B187" s="8" t="s">
        <v>189</v>
      </c>
      <c r="C187" s="89">
        <v>0</v>
      </c>
      <c r="D187" s="90">
        <v>0</v>
      </c>
      <c r="E187" s="90">
        <v>0</v>
      </c>
      <c r="F187" s="90">
        <v>0</v>
      </c>
      <c r="G187" s="90">
        <v>0</v>
      </c>
      <c r="H187" s="96">
        <v>0</v>
      </c>
      <c r="I187" s="100"/>
      <c r="J187" s="101"/>
      <c r="K187" s="90">
        <v>52</v>
      </c>
      <c r="L187" s="90">
        <v>361.55</v>
      </c>
      <c r="M187" s="90">
        <v>66.7</v>
      </c>
      <c r="N187" s="90">
        <v>294.85000029206276</v>
      </c>
      <c r="O187" s="96">
        <v>2528</v>
      </c>
      <c r="P187" s="96"/>
      <c r="Q187" s="91"/>
      <c r="R187" s="69">
        <v>1</v>
      </c>
      <c r="S187" s="69">
        <v>0.6</v>
      </c>
      <c r="T187" s="69">
        <v>0.1</v>
      </c>
      <c r="U187" s="69">
        <v>0.5</v>
      </c>
      <c r="V187" s="74">
        <v>10</v>
      </c>
      <c r="W187" s="74"/>
      <c r="X187" s="109"/>
      <c r="Y187" s="68">
        <v>31</v>
      </c>
      <c r="Z187" s="69">
        <v>114.55</v>
      </c>
      <c r="AA187" s="69">
        <v>1.4</v>
      </c>
      <c r="AB187" s="69">
        <v>113.15000003576279</v>
      </c>
      <c r="AC187" s="77">
        <v>953</v>
      </c>
      <c r="AD187" s="68">
        <v>5</v>
      </c>
      <c r="AE187" s="69">
        <v>25</v>
      </c>
      <c r="AF187" s="69">
        <v>2</v>
      </c>
      <c r="AG187" s="69">
        <v>23</v>
      </c>
      <c r="AH187" s="77">
        <v>255</v>
      </c>
      <c r="AI187" s="68">
        <v>5</v>
      </c>
      <c r="AJ187" s="69">
        <v>16</v>
      </c>
      <c r="AK187" s="69">
        <v>0</v>
      </c>
      <c r="AL187" s="69">
        <v>16</v>
      </c>
      <c r="AM187" s="77">
        <v>120</v>
      </c>
      <c r="AN187" s="68">
        <v>49</v>
      </c>
      <c r="AO187" s="69">
        <v>234.45</v>
      </c>
      <c r="AP187" s="69">
        <v>18.600000000000001</v>
      </c>
      <c r="AQ187" s="69">
        <v>215.84999972581863</v>
      </c>
      <c r="AR187" s="74">
        <v>1738</v>
      </c>
      <c r="AS187" s="74"/>
      <c r="AT187" s="74"/>
      <c r="AU187" s="68">
        <v>5</v>
      </c>
      <c r="AV187" s="69">
        <v>12</v>
      </c>
      <c r="AW187" s="69">
        <v>0.1</v>
      </c>
      <c r="AX187" s="69">
        <v>11.899999976158142</v>
      </c>
      <c r="AY187" s="77">
        <v>128</v>
      </c>
      <c r="AZ187" s="68">
        <v>25</v>
      </c>
      <c r="BA187" s="69">
        <v>152.44999999999999</v>
      </c>
      <c r="BB187" s="69">
        <v>1.5</v>
      </c>
      <c r="BC187" s="69">
        <v>150.95000019669533</v>
      </c>
      <c r="BD187" s="77">
        <v>1228</v>
      </c>
      <c r="BE187" s="68">
        <v>58</v>
      </c>
      <c r="BF187" s="69">
        <v>211.34999972581863</v>
      </c>
      <c r="BG187" s="69">
        <v>29.300000011920929</v>
      </c>
      <c r="BH187" s="69">
        <v>182.04999941587448</v>
      </c>
      <c r="BI187" s="74">
        <v>2323</v>
      </c>
      <c r="BJ187" s="68">
        <v>15</v>
      </c>
      <c r="BK187" s="74">
        <v>230.04999995231628</v>
      </c>
      <c r="BL187" s="74">
        <v>1.2000000029802322</v>
      </c>
      <c r="BM187" s="74">
        <v>228.85000014305115</v>
      </c>
      <c r="BN187" s="77">
        <v>5286</v>
      </c>
      <c r="BO187" s="74">
        <v>60</v>
      </c>
      <c r="BP187" s="69">
        <v>933.19999992847443</v>
      </c>
      <c r="BQ187" s="69">
        <v>52.600000001490116</v>
      </c>
      <c r="BR187" s="69">
        <v>880.59999993443489</v>
      </c>
      <c r="BS187" s="77">
        <v>12200</v>
      </c>
      <c r="BT187" s="68">
        <v>1</v>
      </c>
      <c r="BU187" s="77">
        <v>28</v>
      </c>
      <c r="BV187" s="68">
        <v>0</v>
      </c>
      <c r="BW187" s="77">
        <v>0</v>
      </c>
      <c r="BX187" s="69">
        <v>74</v>
      </c>
      <c r="BY187" s="74">
        <v>2127</v>
      </c>
      <c r="BZ187" s="74"/>
      <c r="CA187" s="74"/>
      <c r="CB187" s="68">
        <v>2</v>
      </c>
      <c r="CC187" s="69">
        <v>1.5</v>
      </c>
      <c r="CD187" s="69">
        <v>0.1</v>
      </c>
      <c r="CE187" s="69">
        <v>1.4000000059604645</v>
      </c>
      <c r="CF187" s="77">
        <v>20</v>
      </c>
      <c r="CG187" s="68">
        <v>44</v>
      </c>
      <c r="CH187" s="74">
        <v>2648</v>
      </c>
      <c r="CI187" s="74"/>
      <c r="CJ187" s="74"/>
      <c r="CK187" s="68">
        <v>45</v>
      </c>
      <c r="CL187" s="69">
        <v>72.7</v>
      </c>
      <c r="CM187" s="69">
        <v>3.2</v>
      </c>
      <c r="CN187" s="69">
        <v>69.500000044703484</v>
      </c>
      <c r="CO187" s="77">
        <v>777</v>
      </c>
      <c r="CP187" s="68">
        <v>12</v>
      </c>
      <c r="CQ187" s="77">
        <v>551</v>
      </c>
      <c r="CR187" s="68">
        <v>4</v>
      </c>
      <c r="CS187" s="69">
        <v>5.5</v>
      </c>
      <c r="CT187" s="69">
        <v>0</v>
      </c>
      <c r="CU187" s="69">
        <v>5.5</v>
      </c>
      <c r="CV187" s="77">
        <v>65</v>
      </c>
      <c r="CW187" s="68">
        <v>2</v>
      </c>
      <c r="CX187" s="69">
        <v>12</v>
      </c>
      <c r="CY187" s="69">
        <v>0</v>
      </c>
      <c r="CZ187" s="69">
        <v>12</v>
      </c>
      <c r="DA187" s="77">
        <v>110</v>
      </c>
      <c r="DB187" s="68">
        <v>0</v>
      </c>
      <c r="DC187" s="69">
        <v>0</v>
      </c>
      <c r="DD187" s="69">
        <v>0</v>
      </c>
      <c r="DE187" s="69">
        <v>0</v>
      </c>
      <c r="DF187" s="77">
        <v>0</v>
      </c>
      <c r="DG187" s="68">
        <v>15</v>
      </c>
      <c r="DH187" s="69">
        <v>10.1</v>
      </c>
      <c r="DI187" s="93">
        <v>9.9999992549419048E-2</v>
      </c>
      <c r="DJ187" s="69">
        <v>10.000000007450581</v>
      </c>
      <c r="DK187" s="77">
        <v>331</v>
      </c>
    </row>
    <row r="188" spans="1:115" ht="15.75" customHeight="1" x14ac:dyDescent="0.2">
      <c r="B188" s="8" t="s">
        <v>190</v>
      </c>
      <c r="C188" s="89">
        <v>6</v>
      </c>
      <c r="D188" s="90">
        <v>22.5</v>
      </c>
      <c r="E188" s="90">
        <v>14</v>
      </c>
      <c r="F188" s="90">
        <v>5.2</v>
      </c>
      <c r="G188" s="90">
        <v>8.800000011920929</v>
      </c>
      <c r="H188" s="96">
        <v>73</v>
      </c>
      <c r="I188" s="100"/>
      <c r="J188" s="101"/>
      <c r="K188" s="90">
        <v>330</v>
      </c>
      <c r="L188" s="90">
        <v>1113</v>
      </c>
      <c r="M188" s="90">
        <v>19.2</v>
      </c>
      <c r="N188" s="90">
        <v>1093.7999998927116</v>
      </c>
      <c r="O188" s="96">
        <v>17960</v>
      </c>
      <c r="P188" s="96"/>
      <c r="Q188" s="91"/>
      <c r="R188" s="69">
        <v>43</v>
      </c>
      <c r="S188" s="69">
        <v>38.5</v>
      </c>
      <c r="T188" s="69">
        <v>0.8</v>
      </c>
      <c r="U188" s="69">
        <v>37.700000002980232</v>
      </c>
      <c r="V188" s="74">
        <v>657</v>
      </c>
      <c r="W188" s="74"/>
      <c r="X188" s="109"/>
      <c r="Y188" s="68">
        <v>251</v>
      </c>
      <c r="Z188" s="69">
        <v>940</v>
      </c>
      <c r="AA188" s="69">
        <v>18.5</v>
      </c>
      <c r="AB188" s="69">
        <v>921.49999982118607</v>
      </c>
      <c r="AC188" s="77">
        <v>15520</v>
      </c>
      <c r="AD188" s="68">
        <v>205</v>
      </c>
      <c r="AE188" s="69">
        <v>186</v>
      </c>
      <c r="AF188" s="69">
        <v>0</v>
      </c>
      <c r="AG188" s="69">
        <v>186</v>
      </c>
      <c r="AH188" s="77">
        <v>3351</v>
      </c>
      <c r="AI188" s="68">
        <v>190</v>
      </c>
      <c r="AJ188" s="69">
        <v>177.5</v>
      </c>
      <c r="AK188" s="69">
        <v>2.8</v>
      </c>
      <c r="AL188" s="69">
        <v>174.70000001788139</v>
      </c>
      <c r="AM188" s="77">
        <v>3043</v>
      </c>
      <c r="AN188" s="68">
        <v>350</v>
      </c>
      <c r="AO188" s="69">
        <v>1711</v>
      </c>
      <c r="AP188" s="69">
        <v>42.7</v>
      </c>
      <c r="AQ188" s="69">
        <v>1668.3000001907349</v>
      </c>
      <c r="AR188" s="74">
        <v>38016</v>
      </c>
      <c r="AS188" s="74"/>
      <c r="AT188" s="74"/>
      <c r="AU188" s="68">
        <v>75</v>
      </c>
      <c r="AV188" s="69">
        <v>74.5</v>
      </c>
      <c r="AW188" s="69">
        <v>0.5</v>
      </c>
      <c r="AX188" s="69">
        <v>74</v>
      </c>
      <c r="AY188" s="77">
        <v>1364</v>
      </c>
      <c r="AZ188" s="68">
        <v>133</v>
      </c>
      <c r="BA188" s="69">
        <v>410.5</v>
      </c>
      <c r="BB188" s="69">
        <v>10.1</v>
      </c>
      <c r="BC188" s="69">
        <v>400.40000006556511</v>
      </c>
      <c r="BD188" s="77">
        <v>7356</v>
      </c>
      <c r="BE188" s="68">
        <v>12</v>
      </c>
      <c r="BF188" s="69">
        <v>18</v>
      </c>
      <c r="BG188" s="69">
        <v>0.60000000894069672</v>
      </c>
      <c r="BH188" s="69">
        <v>17.400000035762787</v>
      </c>
      <c r="BI188" s="74">
        <v>406</v>
      </c>
      <c r="BJ188" s="68">
        <v>10</v>
      </c>
      <c r="BK188" s="74">
        <v>14.200000002980232</v>
      </c>
      <c r="BL188" s="74">
        <v>0.70000000298023224</v>
      </c>
      <c r="BM188" s="74">
        <v>13.500000014901161</v>
      </c>
      <c r="BN188" s="77">
        <v>339</v>
      </c>
      <c r="BO188" s="74">
        <v>393</v>
      </c>
      <c r="BP188" s="69">
        <v>3751.5</v>
      </c>
      <c r="BQ188" s="69">
        <v>186.30000002682209</v>
      </c>
      <c r="BR188" s="69">
        <v>3565.200000166893</v>
      </c>
      <c r="BS188" s="77">
        <v>137789</v>
      </c>
      <c r="BT188" s="68">
        <v>196</v>
      </c>
      <c r="BU188" s="77">
        <v>12531</v>
      </c>
      <c r="BV188" s="68">
        <v>3</v>
      </c>
      <c r="BW188" s="77">
        <v>16</v>
      </c>
      <c r="BX188" s="69">
        <v>346</v>
      </c>
      <c r="BY188" s="74">
        <v>29168</v>
      </c>
      <c r="BZ188" s="74"/>
      <c r="CA188" s="74"/>
      <c r="CB188" s="68">
        <v>43</v>
      </c>
      <c r="CC188" s="69">
        <v>24.3</v>
      </c>
      <c r="CD188" s="69">
        <v>0.5</v>
      </c>
      <c r="CE188" s="69">
        <v>23.800000011920929</v>
      </c>
      <c r="CF188" s="77">
        <v>434</v>
      </c>
      <c r="CG188" s="68">
        <v>221</v>
      </c>
      <c r="CH188" s="74">
        <v>45907</v>
      </c>
      <c r="CI188" s="74"/>
      <c r="CJ188" s="74"/>
      <c r="CK188" s="68">
        <v>251</v>
      </c>
      <c r="CL188" s="69">
        <v>5403</v>
      </c>
      <c r="CM188" s="69">
        <v>3</v>
      </c>
      <c r="CN188" s="69">
        <v>5400</v>
      </c>
      <c r="CO188" s="77">
        <v>129184</v>
      </c>
      <c r="CP188" s="68">
        <v>102</v>
      </c>
      <c r="CQ188" s="77">
        <v>10509</v>
      </c>
      <c r="CR188" s="68">
        <v>9</v>
      </c>
      <c r="CS188" s="69">
        <v>5</v>
      </c>
      <c r="CT188" s="69">
        <v>0.20000000298023224</v>
      </c>
      <c r="CU188" s="69">
        <v>4.800000011920929</v>
      </c>
      <c r="CV188" s="77">
        <v>76</v>
      </c>
      <c r="CW188" s="68">
        <v>114</v>
      </c>
      <c r="CX188" s="69">
        <v>1274.5</v>
      </c>
      <c r="CY188" s="69">
        <v>0</v>
      </c>
      <c r="CZ188" s="69">
        <v>1274.5</v>
      </c>
      <c r="DA188" s="77">
        <v>32916</v>
      </c>
      <c r="DB188" s="68">
        <v>0</v>
      </c>
      <c r="DC188" s="69">
        <v>0</v>
      </c>
      <c r="DD188" s="69">
        <v>0</v>
      </c>
      <c r="DE188" s="69">
        <v>0</v>
      </c>
      <c r="DF188" s="77">
        <v>0</v>
      </c>
      <c r="DG188" s="68">
        <v>192</v>
      </c>
      <c r="DH188" s="69">
        <v>112.5</v>
      </c>
      <c r="DI188" s="93">
        <v>0</v>
      </c>
      <c r="DJ188" s="69">
        <v>112.5</v>
      </c>
      <c r="DK188" s="77">
        <v>2483</v>
      </c>
    </row>
    <row r="189" spans="1:115" ht="15.75" customHeight="1" x14ac:dyDescent="0.2">
      <c r="B189" s="8" t="s">
        <v>191</v>
      </c>
      <c r="C189" s="89">
        <v>1</v>
      </c>
      <c r="D189" s="90">
        <v>30</v>
      </c>
      <c r="E189" s="90">
        <v>20</v>
      </c>
      <c r="F189" s="90">
        <v>0</v>
      </c>
      <c r="G189" s="90">
        <v>20</v>
      </c>
      <c r="H189" s="96">
        <v>100</v>
      </c>
      <c r="I189" s="100"/>
      <c r="J189" s="101"/>
      <c r="K189" s="90">
        <v>22</v>
      </c>
      <c r="L189" s="90">
        <v>107</v>
      </c>
      <c r="M189" s="90">
        <v>11</v>
      </c>
      <c r="N189" s="90">
        <v>96</v>
      </c>
      <c r="O189" s="96">
        <v>619</v>
      </c>
      <c r="P189" s="96"/>
      <c r="Q189" s="91"/>
      <c r="R189" s="69">
        <v>2</v>
      </c>
      <c r="S189" s="69">
        <v>2</v>
      </c>
      <c r="T189" s="69">
        <v>0</v>
      </c>
      <c r="U189" s="69">
        <v>2</v>
      </c>
      <c r="V189" s="74">
        <v>29</v>
      </c>
      <c r="W189" s="74"/>
      <c r="X189" s="109"/>
      <c r="Y189" s="68">
        <v>15</v>
      </c>
      <c r="Z189" s="69">
        <v>136</v>
      </c>
      <c r="AA189" s="69">
        <v>29</v>
      </c>
      <c r="AB189" s="69">
        <v>107</v>
      </c>
      <c r="AC189" s="77">
        <v>920</v>
      </c>
      <c r="AD189" s="68">
        <v>2</v>
      </c>
      <c r="AE189" s="69">
        <v>2</v>
      </c>
      <c r="AF189" s="69">
        <v>0</v>
      </c>
      <c r="AG189" s="69">
        <v>2</v>
      </c>
      <c r="AH189" s="77">
        <v>25</v>
      </c>
      <c r="AI189" s="68">
        <v>8</v>
      </c>
      <c r="AJ189" s="69">
        <v>30</v>
      </c>
      <c r="AK189" s="69">
        <v>0</v>
      </c>
      <c r="AL189" s="69">
        <v>30</v>
      </c>
      <c r="AM189" s="77">
        <v>207</v>
      </c>
      <c r="AN189" s="68">
        <v>41</v>
      </c>
      <c r="AO189" s="69">
        <v>277</v>
      </c>
      <c r="AP189" s="69">
        <v>57</v>
      </c>
      <c r="AQ189" s="69">
        <v>220</v>
      </c>
      <c r="AR189" s="74">
        <v>3002</v>
      </c>
      <c r="AS189" s="74"/>
      <c r="AT189" s="74"/>
      <c r="AU189" s="68">
        <v>5</v>
      </c>
      <c r="AV189" s="69">
        <v>25</v>
      </c>
      <c r="AW189" s="69">
        <v>0</v>
      </c>
      <c r="AX189" s="69">
        <v>25</v>
      </c>
      <c r="AY189" s="77">
        <v>220</v>
      </c>
      <c r="AZ189" s="68">
        <v>6</v>
      </c>
      <c r="BA189" s="69">
        <v>71</v>
      </c>
      <c r="BB189" s="69">
        <v>13</v>
      </c>
      <c r="BC189" s="69">
        <v>58</v>
      </c>
      <c r="BD189" s="77">
        <v>460</v>
      </c>
      <c r="BE189" s="68">
        <v>9</v>
      </c>
      <c r="BF189" s="69">
        <v>14</v>
      </c>
      <c r="BG189" s="69">
        <v>4</v>
      </c>
      <c r="BH189" s="69">
        <v>10</v>
      </c>
      <c r="BI189" s="74">
        <v>150</v>
      </c>
      <c r="BJ189" s="68">
        <v>4</v>
      </c>
      <c r="BK189" s="74">
        <v>23.25</v>
      </c>
      <c r="BL189" s="74">
        <v>0</v>
      </c>
      <c r="BM189" s="74">
        <v>23.25</v>
      </c>
      <c r="BN189" s="77">
        <v>380</v>
      </c>
      <c r="BO189" s="74">
        <v>111</v>
      </c>
      <c r="BP189" s="69">
        <v>562.5</v>
      </c>
      <c r="BQ189" s="69">
        <v>42</v>
      </c>
      <c r="BR189" s="69">
        <v>520.5</v>
      </c>
      <c r="BS189" s="77">
        <v>8275</v>
      </c>
      <c r="BT189" s="68">
        <v>0</v>
      </c>
      <c r="BU189" s="77">
        <v>0</v>
      </c>
      <c r="BV189" s="68">
        <v>0</v>
      </c>
      <c r="BW189" s="77">
        <v>0</v>
      </c>
      <c r="BX189" s="69">
        <v>53</v>
      </c>
      <c r="BY189" s="74">
        <v>1735</v>
      </c>
      <c r="BZ189" s="74"/>
      <c r="CA189" s="74"/>
      <c r="CB189" s="68">
        <v>0</v>
      </c>
      <c r="CC189" s="69">
        <v>0</v>
      </c>
      <c r="CD189" s="69">
        <v>0</v>
      </c>
      <c r="CE189" s="69">
        <v>0</v>
      </c>
      <c r="CF189" s="77">
        <v>0</v>
      </c>
      <c r="CG189" s="68">
        <v>38</v>
      </c>
      <c r="CH189" s="74">
        <v>1722</v>
      </c>
      <c r="CI189" s="74"/>
      <c r="CJ189" s="74"/>
      <c r="CK189" s="68">
        <v>58</v>
      </c>
      <c r="CL189" s="69">
        <v>460</v>
      </c>
      <c r="CM189" s="69">
        <v>11</v>
      </c>
      <c r="CN189" s="69">
        <v>449</v>
      </c>
      <c r="CO189" s="77">
        <v>4780</v>
      </c>
      <c r="CP189" s="68">
        <v>5</v>
      </c>
      <c r="CQ189" s="77">
        <v>400</v>
      </c>
      <c r="CR189" s="68">
        <v>2</v>
      </c>
      <c r="CS189" s="69">
        <v>2.5</v>
      </c>
      <c r="CT189" s="69">
        <v>0</v>
      </c>
      <c r="CU189" s="69">
        <v>2.5</v>
      </c>
      <c r="CV189" s="77">
        <v>35</v>
      </c>
      <c r="CW189" s="68">
        <v>69</v>
      </c>
      <c r="CX189" s="69">
        <v>1686</v>
      </c>
      <c r="CY189" s="69">
        <v>107</v>
      </c>
      <c r="CZ189" s="69">
        <v>1579</v>
      </c>
      <c r="DA189" s="77">
        <v>25540</v>
      </c>
      <c r="DB189" s="68">
        <v>0</v>
      </c>
      <c r="DC189" s="69">
        <v>0</v>
      </c>
      <c r="DD189" s="69">
        <v>0</v>
      </c>
      <c r="DE189" s="69">
        <v>0</v>
      </c>
      <c r="DF189" s="77">
        <v>0</v>
      </c>
      <c r="DG189" s="68">
        <v>69</v>
      </c>
      <c r="DH189" s="69">
        <v>219</v>
      </c>
      <c r="DI189" s="93">
        <v>13</v>
      </c>
      <c r="DJ189" s="69">
        <v>206</v>
      </c>
      <c r="DK189" s="77">
        <v>2080</v>
      </c>
    </row>
    <row r="190" spans="1:115" ht="15.75" customHeight="1" x14ac:dyDescent="0.2">
      <c r="A190" s="1" t="s">
        <v>192</v>
      </c>
      <c r="B190" s="34" t="s">
        <v>12</v>
      </c>
      <c r="C190" s="80">
        <v>17</v>
      </c>
      <c r="D190" s="80">
        <v>34.5</v>
      </c>
      <c r="E190" s="80">
        <v>25.1</v>
      </c>
      <c r="F190" s="80">
        <v>3.1</v>
      </c>
      <c r="G190" s="80">
        <v>22.000000014901161</v>
      </c>
      <c r="H190" s="92">
        <v>121</v>
      </c>
      <c r="I190" s="98" t="s">
        <v>392</v>
      </c>
      <c r="J190" s="99">
        <v>121</v>
      </c>
      <c r="K190" s="80">
        <v>2626</v>
      </c>
      <c r="L190" s="80">
        <v>26118.5</v>
      </c>
      <c r="M190" s="80">
        <v>2034.5</v>
      </c>
      <c r="N190" s="80">
        <v>24084</v>
      </c>
      <c r="O190" s="92">
        <v>205603</v>
      </c>
      <c r="P190" s="98" t="s">
        <v>392</v>
      </c>
      <c r="Q190" s="81">
        <v>205603</v>
      </c>
      <c r="R190" s="80">
        <v>431</v>
      </c>
      <c r="S190" s="80">
        <v>1096.0999999999999</v>
      </c>
      <c r="T190" s="80">
        <v>21</v>
      </c>
      <c r="U190" s="80">
        <v>1075.1000000014901</v>
      </c>
      <c r="V190" s="92">
        <v>10957</v>
      </c>
      <c r="W190" s="106" t="s">
        <v>392</v>
      </c>
      <c r="X190" s="108">
        <v>10957</v>
      </c>
      <c r="Y190" s="79">
        <v>1332</v>
      </c>
      <c r="Z190" s="80">
        <v>8872.6</v>
      </c>
      <c r="AA190" s="80">
        <v>347.5</v>
      </c>
      <c r="AB190" s="80">
        <v>8525.0999999642372</v>
      </c>
      <c r="AC190" s="81">
        <v>94914</v>
      </c>
      <c r="AD190" s="79">
        <v>724</v>
      </c>
      <c r="AE190" s="80">
        <v>2327.6999999999998</v>
      </c>
      <c r="AF190" s="80">
        <v>33.5</v>
      </c>
      <c r="AG190" s="80">
        <v>2294.2000001221895</v>
      </c>
      <c r="AH190" s="81">
        <v>23638</v>
      </c>
      <c r="AI190" s="79">
        <v>432</v>
      </c>
      <c r="AJ190" s="80">
        <v>1025.5</v>
      </c>
      <c r="AK190" s="80">
        <v>1</v>
      </c>
      <c r="AL190" s="80">
        <v>1024.4999999925494</v>
      </c>
      <c r="AM190" s="81">
        <v>9090</v>
      </c>
      <c r="AN190" s="79">
        <v>1450</v>
      </c>
      <c r="AO190" s="80">
        <v>9351.5</v>
      </c>
      <c r="AP190" s="80">
        <v>361</v>
      </c>
      <c r="AQ190" s="80">
        <v>8990.4999999701977</v>
      </c>
      <c r="AR190" s="92">
        <v>138777</v>
      </c>
      <c r="AS190" s="106" t="s">
        <v>392</v>
      </c>
      <c r="AT190" s="92">
        <f>AR190</f>
        <v>138777</v>
      </c>
      <c r="AU190" s="79">
        <v>197</v>
      </c>
      <c r="AV190" s="80">
        <v>518.59999999999991</v>
      </c>
      <c r="AW190" s="80">
        <v>13.5</v>
      </c>
      <c r="AX190" s="80">
        <v>505.09999993443489</v>
      </c>
      <c r="AY190" s="81">
        <v>5737</v>
      </c>
      <c r="AZ190" s="79">
        <v>1298</v>
      </c>
      <c r="BA190" s="80">
        <v>11603.9</v>
      </c>
      <c r="BB190" s="80">
        <v>454</v>
      </c>
      <c r="BC190" s="80">
        <v>11149.900000043213</v>
      </c>
      <c r="BD190" s="81">
        <v>239176</v>
      </c>
      <c r="BE190" s="79">
        <v>1377</v>
      </c>
      <c r="BF190" s="80">
        <v>8999.2999999597669</v>
      </c>
      <c r="BG190" s="80">
        <v>515</v>
      </c>
      <c r="BH190" s="80">
        <v>8484.2999999597669</v>
      </c>
      <c r="BI190" s="92">
        <v>109585</v>
      </c>
      <c r="BJ190" s="79">
        <v>1105</v>
      </c>
      <c r="BK190" s="92">
        <v>5468.0000001117587</v>
      </c>
      <c r="BL190" s="92">
        <v>461.30000000447035</v>
      </c>
      <c r="BM190" s="92">
        <v>5006.7000001296401</v>
      </c>
      <c r="BN190" s="81">
        <v>65868</v>
      </c>
      <c r="BO190" s="92">
        <v>584</v>
      </c>
      <c r="BP190" s="80">
        <v>6649.7999999523163</v>
      </c>
      <c r="BQ190" s="80">
        <v>1665.5</v>
      </c>
      <c r="BR190" s="80">
        <v>4984.2999999523163</v>
      </c>
      <c r="BS190" s="81">
        <v>59616</v>
      </c>
      <c r="BT190" s="79">
        <v>556</v>
      </c>
      <c r="BU190" s="81">
        <v>29193</v>
      </c>
      <c r="BV190" s="79">
        <v>453</v>
      </c>
      <c r="BW190" s="81">
        <v>14599</v>
      </c>
      <c r="BX190" s="80">
        <v>3054</v>
      </c>
      <c r="BY190" s="92">
        <v>238411</v>
      </c>
      <c r="BZ190" s="118">
        <v>0</v>
      </c>
      <c r="CA190" s="92">
        <f>BY190</f>
        <v>238411</v>
      </c>
      <c r="CB190" s="79">
        <v>524</v>
      </c>
      <c r="CC190" s="80">
        <v>3123.4</v>
      </c>
      <c r="CD190" s="80">
        <v>136.6</v>
      </c>
      <c r="CE190" s="80">
        <v>2986.7999999076128</v>
      </c>
      <c r="CF190" s="81">
        <v>30511</v>
      </c>
      <c r="CG190" s="79">
        <v>2034</v>
      </c>
      <c r="CH190" s="92">
        <v>257148</v>
      </c>
      <c r="CI190" s="49">
        <v>0</v>
      </c>
      <c r="CJ190" s="92">
        <f>CH190</f>
        <v>257148</v>
      </c>
      <c r="CK190" s="79">
        <v>1969</v>
      </c>
      <c r="CL190" s="80">
        <v>7785.4</v>
      </c>
      <c r="CM190" s="80">
        <v>103</v>
      </c>
      <c r="CN190" s="80">
        <v>7682.4000000506639</v>
      </c>
      <c r="CO190" s="81">
        <v>117084</v>
      </c>
      <c r="CP190" s="79">
        <v>1914</v>
      </c>
      <c r="CQ190" s="81">
        <v>478835</v>
      </c>
      <c r="CR190" s="79">
        <v>466</v>
      </c>
      <c r="CS190" s="80">
        <v>1338.0000000298023</v>
      </c>
      <c r="CT190" s="80">
        <v>49.900000005960464</v>
      </c>
      <c r="CU190" s="80">
        <v>1288.1000000238419</v>
      </c>
      <c r="CV190" s="81">
        <v>17071</v>
      </c>
      <c r="CW190" s="79">
        <v>48</v>
      </c>
      <c r="CX190" s="80">
        <v>255.5</v>
      </c>
      <c r="CY190" s="80">
        <v>2</v>
      </c>
      <c r="CZ190" s="80">
        <v>253.5</v>
      </c>
      <c r="DA190" s="81">
        <v>3627</v>
      </c>
      <c r="DB190" s="79">
        <v>9</v>
      </c>
      <c r="DC190" s="80">
        <v>14.5</v>
      </c>
      <c r="DD190" s="80">
        <v>0</v>
      </c>
      <c r="DE190" s="80">
        <v>14.5</v>
      </c>
      <c r="DF190" s="81">
        <v>210</v>
      </c>
      <c r="DG190" s="79">
        <v>2010</v>
      </c>
      <c r="DH190" s="80">
        <v>3930.1000000000004</v>
      </c>
      <c r="DI190" s="80">
        <v>32.999999707937604</v>
      </c>
      <c r="DJ190" s="80">
        <v>3897.1000002920628</v>
      </c>
      <c r="DK190" s="81">
        <v>159500</v>
      </c>
    </row>
    <row r="191" spans="1:115" ht="15.75" customHeight="1" x14ac:dyDescent="0.2">
      <c r="B191" s="8" t="s">
        <v>193</v>
      </c>
      <c r="C191" s="89">
        <v>0</v>
      </c>
      <c r="D191" s="90">
        <v>0</v>
      </c>
      <c r="E191" s="90">
        <v>0</v>
      </c>
      <c r="F191" s="90">
        <v>0</v>
      </c>
      <c r="G191" s="90">
        <v>0</v>
      </c>
      <c r="H191" s="96">
        <v>0</v>
      </c>
      <c r="I191" s="100"/>
      <c r="J191" s="101"/>
      <c r="K191" s="90">
        <v>152</v>
      </c>
      <c r="L191" s="90">
        <v>2178</v>
      </c>
      <c r="M191" s="90">
        <v>40</v>
      </c>
      <c r="N191" s="90">
        <v>2138</v>
      </c>
      <c r="O191" s="96">
        <v>18736</v>
      </c>
      <c r="P191" s="96"/>
      <c r="Q191" s="91"/>
      <c r="R191" s="69">
        <v>18</v>
      </c>
      <c r="S191" s="69">
        <v>29</v>
      </c>
      <c r="T191" s="69">
        <v>0</v>
      </c>
      <c r="U191" s="69">
        <v>29</v>
      </c>
      <c r="V191" s="74">
        <v>280</v>
      </c>
      <c r="W191" s="74"/>
      <c r="X191" s="109"/>
      <c r="Y191" s="68">
        <v>21</v>
      </c>
      <c r="Z191" s="69">
        <v>51.5</v>
      </c>
      <c r="AA191" s="69">
        <v>0</v>
      </c>
      <c r="AB191" s="69">
        <v>51.5</v>
      </c>
      <c r="AC191" s="77">
        <v>556</v>
      </c>
      <c r="AD191" s="68">
        <v>20</v>
      </c>
      <c r="AE191" s="69">
        <v>103</v>
      </c>
      <c r="AF191" s="69">
        <v>0</v>
      </c>
      <c r="AG191" s="69">
        <v>103</v>
      </c>
      <c r="AH191" s="77">
        <v>877</v>
      </c>
      <c r="AI191" s="68">
        <v>26</v>
      </c>
      <c r="AJ191" s="69">
        <v>36</v>
      </c>
      <c r="AK191" s="69">
        <v>0</v>
      </c>
      <c r="AL191" s="69">
        <v>36</v>
      </c>
      <c r="AM191" s="77">
        <v>347</v>
      </c>
      <c r="AN191" s="68">
        <v>45</v>
      </c>
      <c r="AO191" s="69">
        <v>142</v>
      </c>
      <c r="AP191" s="69">
        <v>0</v>
      </c>
      <c r="AQ191" s="69">
        <v>142</v>
      </c>
      <c r="AR191" s="74">
        <v>1761</v>
      </c>
      <c r="AS191" s="74"/>
      <c r="AT191" s="74"/>
      <c r="AU191" s="68">
        <v>2</v>
      </c>
      <c r="AV191" s="69">
        <v>7</v>
      </c>
      <c r="AW191" s="69">
        <v>0</v>
      </c>
      <c r="AX191" s="69">
        <v>7</v>
      </c>
      <c r="AY191" s="77">
        <v>50</v>
      </c>
      <c r="AZ191" s="68">
        <v>32</v>
      </c>
      <c r="BA191" s="69">
        <v>189</v>
      </c>
      <c r="BB191" s="69">
        <v>0</v>
      </c>
      <c r="BC191" s="69">
        <v>189</v>
      </c>
      <c r="BD191" s="77">
        <v>1855</v>
      </c>
      <c r="BE191" s="68">
        <v>30</v>
      </c>
      <c r="BF191" s="69">
        <v>322</v>
      </c>
      <c r="BG191" s="69">
        <v>0</v>
      </c>
      <c r="BH191" s="69">
        <v>322</v>
      </c>
      <c r="BI191" s="74">
        <v>3085</v>
      </c>
      <c r="BJ191" s="68">
        <v>34</v>
      </c>
      <c r="BK191" s="74">
        <v>249</v>
      </c>
      <c r="BL191" s="74">
        <v>2</v>
      </c>
      <c r="BM191" s="74">
        <v>247</v>
      </c>
      <c r="BN191" s="77">
        <v>2725</v>
      </c>
      <c r="BO191" s="74">
        <v>26</v>
      </c>
      <c r="BP191" s="69">
        <v>242</v>
      </c>
      <c r="BQ191" s="69">
        <v>0</v>
      </c>
      <c r="BR191" s="69">
        <v>242</v>
      </c>
      <c r="BS191" s="77">
        <v>3205</v>
      </c>
      <c r="BT191" s="68">
        <v>2</v>
      </c>
      <c r="BU191" s="77">
        <v>35</v>
      </c>
      <c r="BV191" s="68">
        <v>4</v>
      </c>
      <c r="BW191" s="77">
        <v>90</v>
      </c>
      <c r="BX191" s="69">
        <v>163</v>
      </c>
      <c r="BY191" s="74">
        <v>7220</v>
      </c>
      <c r="BZ191" s="74"/>
      <c r="CA191" s="74"/>
      <c r="CB191" s="68">
        <v>5</v>
      </c>
      <c r="CC191" s="69">
        <v>7</v>
      </c>
      <c r="CD191" s="69">
        <v>0</v>
      </c>
      <c r="CE191" s="69">
        <v>7</v>
      </c>
      <c r="CF191" s="77">
        <v>70</v>
      </c>
      <c r="CG191" s="68">
        <v>90</v>
      </c>
      <c r="CH191" s="74">
        <v>11987</v>
      </c>
      <c r="CI191" s="74"/>
      <c r="CJ191" s="74"/>
      <c r="CK191" s="68">
        <v>103</v>
      </c>
      <c r="CL191" s="69">
        <v>269.5</v>
      </c>
      <c r="CM191" s="69">
        <v>1</v>
      </c>
      <c r="CN191" s="69">
        <v>268.5</v>
      </c>
      <c r="CO191" s="77">
        <v>4054</v>
      </c>
      <c r="CP191" s="68">
        <v>55</v>
      </c>
      <c r="CQ191" s="77">
        <v>8002</v>
      </c>
      <c r="CR191" s="68">
        <v>7</v>
      </c>
      <c r="CS191" s="69">
        <v>18</v>
      </c>
      <c r="CT191" s="69">
        <v>0</v>
      </c>
      <c r="CU191" s="69">
        <v>18</v>
      </c>
      <c r="CV191" s="77">
        <v>162</v>
      </c>
      <c r="CW191" s="68">
        <v>2</v>
      </c>
      <c r="CX191" s="69">
        <v>4</v>
      </c>
      <c r="CY191" s="69">
        <v>0</v>
      </c>
      <c r="CZ191" s="69">
        <v>4</v>
      </c>
      <c r="DA191" s="77">
        <v>130</v>
      </c>
      <c r="DB191" s="68">
        <v>0</v>
      </c>
      <c r="DC191" s="69">
        <v>0</v>
      </c>
      <c r="DD191" s="69">
        <v>0</v>
      </c>
      <c r="DE191" s="69">
        <v>0</v>
      </c>
      <c r="DF191" s="77">
        <v>0</v>
      </c>
      <c r="DG191" s="68">
        <v>76</v>
      </c>
      <c r="DH191" s="69">
        <v>164.5</v>
      </c>
      <c r="DI191" s="93">
        <v>0</v>
      </c>
      <c r="DJ191" s="69">
        <v>164.5</v>
      </c>
      <c r="DK191" s="77">
        <v>5194</v>
      </c>
    </row>
    <row r="192" spans="1:115" ht="15.75" customHeight="1" x14ac:dyDescent="0.2">
      <c r="B192" s="8" t="s">
        <v>194</v>
      </c>
      <c r="C192" s="89">
        <v>1</v>
      </c>
      <c r="D192" s="90">
        <v>1</v>
      </c>
      <c r="E192" s="90">
        <v>0</v>
      </c>
      <c r="F192" s="90">
        <v>0</v>
      </c>
      <c r="G192" s="90">
        <v>0</v>
      </c>
      <c r="H192" s="96">
        <v>0</v>
      </c>
      <c r="I192" s="100"/>
      <c r="J192" s="101"/>
      <c r="K192" s="90">
        <v>349</v>
      </c>
      <c r="L192" s="90">
        <v>3625</v>
      </c>
      <c r="M192" s="90">
        <v>783</v>
      </c>
      <c r="N192" s="90">
        <v>2842</v>
      </c>
      <c r="O192" s="96">
        <v>19815</v>
      </c>
      <c r="P192" s="96"/>
      <c r="Q192" s="91"/>
      <c r="R192" s="69">
        <v>40</v>
      </c>
      <c r="S192" s="69">
        <v>50.5</v>
      </c>
      <c r="T192" s="69">
        <v>10</v>
      </c>
      <c r="U192" s="69">
        <v>40.5</v>
      </c>
      <c r="V192" s="74">
        <v>456</v>
      </c>
      <c r="W192" s="74"/>
      <c r="X192" s="109"/>
      <c r="Y192" s="68">
        <v>132</v>
      </c>
      <c r="Z192" s="69">
        <v>478</v>
      </c>
      <c r="AA192" s="69">
        <v>3</v>
      </c>
      <c r="AB192" s="69">
        <v>475</v>
      </c>
      <c r="AC192" s="77">
        <v>5073</v>
      </c>
      <c r="AD192" s="68">
        <v>111</v>
      </c>
      <c r="AE192" s="69">
        <v>188.5</v>
      </c>
      <c r="AF192" s="69">
        <v>1.5</v>
      </c>
      <c r="AG192" s="69">
        <v>187.0000000372529</v>
      </c>
      <c r="AH192" s="77">
        <v>1731</v>
      </c>
      <c r="AI192" s="68">
        <v>4</v>
      </c>
      <c r="AJ192" s="69">
        <v>24</v>
      </c>
      <c r="AK192" s="69">
        <v>0</v>
      </c>
      <c r="AL192" s="69">
        <v>24</v>
      </c>
      <c r="AM192" s="77">
        <v>135</v>
      </c>
      <c r="AN192" s="68">
        <v>124</v>
      </c>
      <c r="AO192" s="69">
        <v>622.5</v>
      </c>
      <c r="AP192" s="69">
        <v>55.5</v>
      </c>
      <c r="AQ192" s="69">
        <v>567</v>
      </c>
      <c r="AR192" s="74">
        <v>8748</v>
      </c>
      <c r="AS192" s="74"/>
      <c r="AT192" s="74"/>
      <c r="AU192" s="68">
        <v>34</v>
      </c>
      <c r="AV192" s="69">
        <v>39.5</v>
      </c>
      <c r="AW192" s="69">
        <v>0.5</v>
      </c>
      <c r="AX192" s="69">
        <v>39</v>
      </c>
      <c r="AY192" s="77">
        <v>452</v>
      </c>
      <c r="AZ192" s="68">
        <v>121</v>
      </c>
      <c r="BA192" s="69">
        <v>661.5</v>
      </c>
      <c r="BB192" s="69">
        <v>65</v>
      </c>
      <c r="BC192" s="69">
        <v>596.5</v>
      </c>
      <c r="BD192" s="77">
        <v>8716</v>
      </c>
      <c r="BE192" s="68">
        <v>168</v>
      </c>
      <c r="BF192" s="69">
        <v>507.5</v>
      </c>
      <c r="BG192" s="69">
        <v>26.5</v>
      </c>
      <c r="BH192" s="69">
        <v>481</v>
      </c>
      <c r="BI192" s="74">
        <v>5547</v>
      </c>
      <c r="BJ192" s="68">
        <v>170</v>
      </c>
      <c r="BK192" s="74">
        <v>492</v>
      </c>
      <c r="BL192" s="74">
        <v>110</v>
      </c>
      <c r="BM192" s="74">
        <v>382</v>
      </c>
      <c r="BN192" s="77">
        <v>4880</v>
      </c>
      <c r="BO192" s="74">
        <v>97</v>
      </c>
      <c r="BP192" s="69">
        <v>924</v>
      </c>
      <c r="BQ192" s="69">
        <v>118</v>
      </c>
      <c r="BR192" s="69">
        <v>806</v>
      </c>
      <c r="BS192" s="77">
        <v>10484</v>
      </c>
      <c r="BT192" s="68">
        <v>130</v>
      </c>
      <c r="BU192" s="77">
        <v>3635</v>
      </c>
      <c r="BV192" s="68">
        <v>84</v>
      </c>
      <c r="BW192" s="77">
        <v>1891</v>
      </c>
      <c r="BX192" s="69">
        <v>297</v>
      </c>
      <c r="BY192" s="74">
        <v>28813</v>
      </c>
      <c r="BZ192" s="74"/>
      <c r="CA192" s="74"/>
      <c r="CB192" s="68">
        <v>40</v>
      </c>
      <c r="CC192" s="69">
        <v>92.5</v>
      </c>
      <c r="CD192" s="69">
        <v>5</v>
      </c>
      <c r="CE192" s="69">
        <v>87.5</v>
      </c>
      <c r="CF192" s="77">
        <v>619</v>
      </c>
      <c r="CG192" s="68">
        <v>272</v>
      </c>
      <c r="CH192" s="74">
        <v>24362</v>
      </c>
      <c r="CI192" s="74"/>
      <c r="CJ192" s="74"/>
      <c r="CK192" s="68">
        <v>238</v>
      </c>
      <c r="CL192" s="69">
        <v>499</v>
      </c>
      <c r="CM192" s="69">
        <v>5.5</v>
      </c>
      <c r="CN192" s="69">
        <v>493.5</v>
      </c>
      <c r="CO192" s="77">
        <v>8521</v>
      </c>
      <c r="CP192" s="68">
        <v>275</v>
      </c>
      <c r="CQ192" s="77">
        <v>52774</v>
      </c>
      <c r="CR192" s="68">
        <v>75</v>
      </c>
      <c r="CS192" s="69">
        <v>99</v>
      </c>
      <c r="CT192" s="69">
        <v>0</v>
      </c>
      <c r="CU192" s="69">
        <v>99</v>
      </c>
      <c r="CV192" s="77">
        <v>2412</v>
      </c>
      <c r="CW192" s="68">
        <v>2</v>
      </c>
      <c r="CX192" s="69">
        <v>4</v>
      </c>
      <c r="CY192" s="69">
        <v>0</v>
      </c>
      <c r="CZ192" s="69">
        <v>4</v>
      </c>
      <c r="DA192" s="77">
        <v>80</v>
      </c>
      <c r="DB192" s="68">
        <v>0</v>
      </c>
      <c r="DC192" s="69">
        <v>0</v>
      </c>
      <c r="DD192" s="69">
        <v>0</v>
      </c>
      <c r="DE192" s="69">
        <v>0</v>
      </c>
      <c r="DF192" s="77">
        <v>0</v>
      </c>
      <c r="DG192" s="68">
        <v>258</v>
      </c>
      <c r="DH192" s="69">
        <v>368</v>
      </c>
      <c r="DI192" s="93">
        <v>0</v>
      </c>
      <c r="DJ192" s="69">
        <v>368</v>
      </c>
      <c r="DK192" s="77">
        <v>18056</v>
      </c>
    </row>
    <row r="193" spans="1:115" ht="15.75" customHeight="1" x14ac:dyDescent="0.2">
      <c r="B193" s="8" t="s">
        <v>195</v>
      </c>
      <c r="C193" s="89">
        <v>2</v>
      </c>
      <c r="D193" s="90">
        <v>5</v>
      </c>
      <c r="E193" s="90">
        <v>5</v>
      </c>
      <c r="F193" s="90">
        <v>3</v>
      </c>
      <c r="G193" s="90">
        <v>2</v>
      </c>
      <c r="H193" s="96">
        <v>30</v>
      </c>
      <c r="I193" s="100"/>
      <c r="J193" s="101"/>
      <c r="K193" s="90">
        <v>189</v>
      </c>
      <c r="L193" s="90">
        <v>529.5</v>
      </c>
      <c r="M193" s="90">
        <v>22.5</v>
      </c>
      <c r="N193" s="90">
        <v>507</v>
      </c>
      <c r="O193" s="96">
        <v>4230</v>
      </c>
      <c r="P193" s="96"/>
      <c r="Q193" s="91"/>
      <c r="R193" s="69">
        <v>40</v>
      </c>
      <c r="S193" s="69">
        <v>104</v>
      </c>
      <c r="T193" s="69">
        <v>1</v>
      </c>
      <c r="U193" s="69">
        <v>103</v>
      </c>
      <c r="V193" s="74">
        <v>976</v>
      </c>
      <c r="W193" s="74"/>
      <c r="X193" s="109"/>
      <c r="Y193" s="68">
        <v>94</v>
      </c>
      <c r="Z193" s="69">
        <v>426</v>
      </c>
      <c r="AA193" s="69">
        <v>33</v>
      </c>
      <c r="AB193" s="69">
        <v>393</v>
      </c>
      <c r="AC193" s="77">
        <v>3753</v>
      </c>
      <c r="AD193" s="68">
        <v>67</v>
      </c>
      <c r="AE193" s="69">
        <v>192</v>
      </c>
      <c r="AF193" s="69">
        <v>0</v>
      </c>
      <c r="AG193" s="69">
        <v>192</v>
      </c>
      <c r="AH193" s="77">
        <v>1817</v>
      </c>
      <c r="AI193" s="68">
        <v>32</v>
      </c>
      <c r="AJ193" s="69">
        <v>48</v>
      </c>
      <c r="AK193" s="69">
        <v>0</v>
      </c>
      <c r="AL193" s="69">
        <v>48</v>
      </c>
      <c r="AM193" s="77">
        <v>481</v>
      </c>
      <c r="AN193" s="68">
        <v>89</v>
      </c>
      <c r="AO193" s="69">
        <v>484.5</v>
      </c>
      <c r="AP193" s="69">
        <v>6.5</v>
      </c>
      <c r="AQ193" s="69">
        <v>478</v>
      </c>
      <c r="AR193" s="74">
        <v>8013</v>
      </c>
      <c r="AS193" s="74"/>
      <c r="AT193" s="74"/>
      <c r="AU193" s="68">
        <v>4</v>
      </c>
      <c r="AV193" s="69">
        <v>7</v>
      </c>
      <c r="AW193" s="69">
        <v>0</v>
      </c>
      <c r="AX193" s="69">
        <v>7</v>
      </c>
      <c r="AY193" s="77">
        <v>75</v>
      </c>
      <c r="AZ193" s="68">
        <v>76</v>
      </c>
      <c r="BA193" s="69">
        <v>498.7</v>
      </c>
      <c r="BB193" s="69">
        <v>16</v>
      </c>
      <c r="BC193" s="69">
        <v>482.69999998807907</v>
      </c>
      <c r="BD193" s="77">
        <v>7746</v>
      </c>
      <c r="BE193" s="68">
        <v>89</v>
      </c>
      <c r="BF193" s="69">
        <v>475</v>
      </c>
      <c r="BG193" s="69">
        <v>1.5</v>
      </c>
      <c r="BH193" s="69">
        <v>473.5</v>
      </c>
      <c r="BI193" s="74">
        <v>3918</v>
      </c>
      <c r="BJ193" s="68">
        <v>33</v>
      </c>
      <c r="BK193" s="74">
        <v>38.5</v>
      </c>
      <c r="BL193" s="74">
        <v>2.5</v>
      </c>
      <c r="BM193" s="74">
        <v>36</v>
      </c>
      <c r="BN193" s="77">
        <v>363</v>
      </c>
      <c r="BO193" s="74">
        <v>36</v>
      </c>
      <c r="BP193" s="69">
        <v>82</v>
      </c>
      <c r="BQ193" s="69">
        <v>11</v>
      </c>
      <c r="BR193" s="69">
        <v>71</v>
      </c>
      <c r="BS193" s="77">
        <v>808</v>
      </c>
      <c r="BT193" s="68">
        <v>2</v>
      </c>
      <c r="BU193" s="77">
        <v>55</v>
      </c>
      <c r="BV193" s="68">
        <v>21</v>
      </c>
      <c r="BW193" s="77">
        <v>1008</v>
      </c>
      <c r="BX193" s="69">
        <v>212</v>
      </c>
      <c r="BY193" s="74">
        <v>5722</v>
      </c>
      <c r="BZ193" s="74"/>
      <c r="CA193" s="74"/>
      <c r="CB193" s="68">
        <v>13</v>
      </c>
      <c r="CC193" s="69">
        <v>12</v>
      </c>
      <c r="CD193" s="69">
        <v>0</v>
      </c>
      <c r="CE193" s="69">
        <v>12</v>
      </c>
      <c r="CF193" s="77">
        <v>216</v>
      </c>
      <c r="CG193" s="68">
        <v>137</v>
      </c>
      <c r="CH193" s="74">
        <v>11075</v>
      </c>
      <c r="CI193" s="74"/>
      <c r="CJ193" s="74"/>
      <c r="CK193" s="68">
        <v>75</v>
      </c>
      <c r="CL193" s="69">
        <v>142.1</v>
      </c>
      <c r="CM193" s="69">
        <v>1.5</v>
      </c>
      <c r="CN193" s="69">
        <v>140.60000002384186</v>
      </c>
      <c r="CO193" s="77">
        <v>1725</v>
      </c>
      <c r="CP193" s="68">
        <v>156</v>
      </c>
      <c r="CQ193" s="77">
        <v>14497</v>
      </c>
      <c r="CR193" s="68">
        <v>20</v>
      </c>
      <c r="CS193" s="69">
        <v>70.300000011920929</v>
      </c>
      <c r="CT193" s="69">
        <v>11.5</v>
      </c>
      <c r="CU193" s="69">
        <v>58.800000011920929</v>
      </c>
      <c r="CV193" s="77">
        <v>1354</v>
      </c>
      <c r="CW193" s="68">
        <v>1</v>
      </c>
      <c r="CX193" s="69">
        <v>0.5</v>
      </c>
      <c r="CY193" s="69">
        <v>0</v>
      </c>
      <c r="CZ193" s="69">
        <v>0.5</v>
      </c>
      <c r="DA193" s="77">
        <v>5</v>
      </c>
      <c r="DB193" s="68">
        <v>1</v>
      </c>
      <c r="DC193" s="69">
        <v>5</v>
      </c>
      <c r="DD193" s="69">
        <v>0</v>
      </c>
      <c r="DE193" s="69">
        <v>5</v>
      </c>
      <c r="DF193" s="77">
        <v>100</v>
      </c>
      <c r="DG193" s="68">
        <v>172</v>
      </c>
      <c r="DH193" s="69">
        <v>156</v>
      </c>
      <c r="DI193" s="93">
        <v>2</v>
      </c>
      <c r="DJ193" s="69">
        <v>154</v>
      </c>
      <c r="DK193" s="77">
        <v>7906</v>
      </c>
    </row>
    <row r="194" spans="1:115" ht="15.75" customHeight="1" x14ac:dyDescent="0.2">
      <c r="B194" s="8" t="s">
        <v>196</v>
      </c>
      <c r="C194" s="89">
        <v>2</v>
      </c>
      <c r="D194" s="90">
        <v>6</v>
      </c>
      <c r="E194" s="90">
        <v>2</v>
      </c>
      <c r="F194" s="90">
        <v>0</v>
      </c>
      <c r="G194" s="90">
        <v>2</v>
      </c>
      <c r="H194" s="96">
        <v>10</v>
      </c>
      <c r="I194" s="100"/>
      <c r="J194" s="101"/>
      <c r="K194" s="90">
        <v>282</v>
      </c>
      <c r="L194" s="90">
        <v>1392</v>
      </c>
      <c r="M194" s="90">
        <v>45</v>
      </c>
      <c r="N194" s="90">
        <v>1347</v>
      </c>
      <c r="O194" s="96">
        <v>11304</v>
      </c>
      <c r="P194" s="96"/>
      <c r="Q194" s="91"/>
      <c r="R194" s="69">
        <v>31</v>
      </c>
      <c r="S194" s="69">
        <v>61</v>
      </c>
      <c r="T194" s="69">
        <v>2</v>
      </c>
      <c r="U194" s="69">
        <v>59</v>
      </c>
      <c r="V194" s="74">
        <v>765</v>
      </c>
      <c r="W194" s="74"/>
      <c r="X194" s="109"/>
      <c r="Y194" s="68">
        <v>205</v>
      </c>
      <c r="Z194" s="69">
        <v>765</v>
      </c>
      <c r="AA194" s="69">
        <v>48</v>
      </c>
      <c r="AB194" s="69">
        <v>717</v>
      </c>
      <c r="AC194" s="77">
        <v>8642</v>
      </c>
      <c r="AD194" s="68">
        <v>65</v>
      </c>
      <c r="AE194" s="69">
        <v>141.6</v>
      </c>
      <c r="AF194" s="69">
        <v>6</v>
      </c>
      <c r="AG194" s="69">
        <v>135.6000000834465</v>
      </c>
      <c r="AH194" s="77">
        <v>1527</v>
      </c>
      <c r="AI194" s="68">
        <v>63</v>
      </c>
      <c r="AJ194" s="69">
        <v>114</v>
      </c>
      <c r="AK194" s="69">
        <v>0</v>
      </c>
      <c r="AL194" s="69">
        <v>114</v>
      </c>
      <c r="AM194" s="77">
        <v>1321</v>
      </c>
      <c r="AN194" s="68">
        <v>243</v>
      </c>
      <c r="AO194" s="69">
        <v>978.5</v>
      </c>
      <c r="AP194" s="69">
        <v>67</v>
      </c>
      <c r="AQ194" s="69">
        <v>911.5</v>
      </c>
      <c r="AR194" s="74">
        <v>13749</v>
      </c>
      <c r="AS194" s="74"/>
      <c r="AT194" s="74"/>
      <c r="AU194" s="68">
        <v>35</v>
      </c>
      <c r="AV194" s="69">
        <v>68.599999999999994</v>
      </c>
      <c r="AW194" s="69">
        <v>1</v>
      </c>
      <c r="AX194" s="69">
        <v>67.600000023841858</v>
      </c>
      <c r="AY194" s="77">
        <v>933</v>
      </c>
      <c r="AZ194" s="68">
        <v>191</v>
      </c>
      <c r="BA194" s="69">
        <v>878</v>
      </c>
      <c r="BB194" s="69">
        <v>62</v>
      </c>
      <c r="BC194" s="69">
        <v>816</v>
      </c>
      <c r="BD194" s="77">
        <v>13658</v>
      </c>
      <c r="BE194" s="68">
        <v>134</v>
      </c>
      <c r="BF194" s="69">
        <v>573.5</v>
      </c>
      <c r="BG194" s="69">
        <v>102.5</v>
      </c>
      <c r="BH194" s="69">
        <v>471</v>
      </c>
      <c r="BI194" s="74">
        <v>7301</v>
      </c>
      <c r="BJ194" s="68">
        <v>132</v>
      </c>
      <c r="BK194" s="74">
        <v>456</v>
      </c>
      <c r="BL194" s="74">
        <v>49</v>
      </c>
      <c r="BM194" s="74">
        <v>407</v>
      </c>
      <c r="BN194" s="77">
        <v>7262</v>
      </c>
      <c r="BO194" s="74">
        <v>104</v>
      </c>
      <c r="BP194" s="69">
        <v>1411</v>
      </c>
      <c r="BQ194" s="69">
        <v>401.5</v>
      </c>
      <c r="BR194" s="69">
        <v>1009.5</v>
      </c>
      <c r="BS194" s="77">
        <v>17321</v>
      </c>
      <c r="BT194" s="68">
        <v>51</v>
      </c>
      <c r="BU194" s="77">
        <v>2425</v>
      </c>
      <c r="BV194" s="68">
        <v>18</v>
      </c>
      <c r="BW194" s="77">
        <v>1715</v>
      </c>
      <c r="BX194" s="69">
        <v>383</v>
      </c>
      <c r="BY194" s="74">
        <v>21738</v>
      </c>
      <c r="BZ194" s="74"/>
      <c r="CA194" s="74"/>
      <c r="CB194" s="68">
        <v>60</v>
      </c>
      <c r="CC194" s="69">
        <v>193</v>
      </c>
      <c r="CD194" s="69">
        <v>5</v>
      </c>
      <c r="CE194" s="69">
        <v>188</v>
      </c>
      <c r="CF194" s="77">
        <v>2530</v>
      </c>
      <c r="CG194" s="68">
        <v>256</v>
      </c>
      <c r="CH194" s="74">
        <v>31096</v>
      </c>
      <c r="CI194" s="74"/>
      <c r="CJ194" s="74"/>
      <c r="CK194" s="68">
        <v>283</v>
      </c>
      <c r="CL194" s="69">
        <v>771</v>
      </c>
      <c r="CM194" s="69">
        <v>24</v>
      </c>
      <c r="CN194" s="69">
        <v>747.00000005960464</v>
      </c>
      <c r="CO194" s="77">
        <v>13783</v>
      </c>
      <c r="CP194" s="68">
        <v>275</v>
      </c>
      <c r="CQ194" s="77">
        <v>46696</v>
      </c>
      <c r="CR194" s="68">
        <v>15</v>
      </c>
      <c r="CS194" s="69">
        <v>35</v>
      </c>
      <c r="CT194" s="69">
        <v>2</v>
      </c>
      <c r="CU194" s="69">
        <v>33</v>
      </c>
      <c r="CV194" s="77">
        <v>410</v>
      </c>
      <c r="CW194" s="68">
        <v>1</v>
      </c>
      <c r="CX194" s="69">
        <v>2</v>
      </c>
      <c r="CY194" s="69">
        <v>0</v>
      </c>
      <c r="CZ194" s="69">
        <v>2</v>
      </c>
      <c r="DA194" s="77">
        <v>15</v>
      </c>
      <c r="DB194" s="68">
        <v>0</v>
      </c>
      <c r="DC194" s="69">
        <v>0</v>
      </c>
      <c r="DD194" s="69">
        <v>0</v>
      </c>
      <c r="DE194" s="69">
        <v>0</v>
      </c>
      <c r="DF194" s="77">
        <v>0</v>
      </c>
      <c r="DG194" s="68">
        <v>335</v>
      </c>
      <c r="DH194" s="69">
        <v>703.5</v>
      </c>
      <c r="DI194" s="93">
        <v>6</v>
      </c>
      <c r="DJ194" s="69">
        <v>697.5</v>
      </c>
      <c r="DK194" s="77">
        <v>26222</v>
      </c>
    </row>
    <row r="195" spans="1:115" ht="15.75" customHeight="1" x14ac:dyDescent="0.2">
      <c r="B195" s="8" t="s">
        <v>197</v>
      </c>
      <c r="C195" s="89">
        <v>6</v>
      </c>
      <c r="D195" s="90">
        <v>9.5</v>
      </c>
      <c r="E195" s="90">
        <v>6.1</v>
      </c>
      <c r="F195" s="90">
        <v>0.1</v>
      </c>
      <c r="G195" s="90">
        <v>6.0000000149011612</v>
      </c>
      <c r="H195" s="96">
        <v>14</v>
      </c>
      <c r="I195" s="100"/>
      <c r="J195" s="101"/>
      <c r="K195" s="90">
        <v>257</v>
      </c>
      <c r="L195" s="90">
        <v>3167</v>
      </c>
      <c r="M195" s="90">
        <v>355</v>
      </c>
      <c r="N195" s="90">
        <v>2812</v>
      </c>
      <c r="O195" s="96">
        <v>21986</v>
      </c>
      <c r="P195" s="96"/>
      <c r="Q195" s="91"/>
      <c r="R195" s="69">
        <v>66</v>
      </c>
      <c r="S195" s="69">
        <v>207</v>
      </c>
      <c r="T195" s="69">
        <v>6</v>
      </c>
      <c r="U195" s="69">
        <v>201</v>
      </c>
      <c r="V195" s="74">
        <v>2327</v>
      </c>
      <c r="W195" s="74"/>
      <c r="X195" s="109"/>
      <c r="Y195" s="68">
        <v>129</v>
      </c>
      <c r="Z195" s="69">
        <v>1125.8</v>
      </c>
      <c r="AA195" s="69">
        <v>94</v>
      </c>
      <c r="AB195" s="69">
        <v>1031.7999999523163</v>
      </c>
      <c r="AC195" s="77">
        <v>11224</v>
      </c>
      <c r="AD195" s="68">
        <v>83</v>
      </c>
      <c r="AE195" s="69">
        <v>269</v>
      </c>
      <c r="AF195" s="69">
        <v>1.5</v>
      </c>
      <c r="AG195" s="69">
        <v>267.5</v>
      </c>
      <c r="AH195" s="77">
        <v>2509</v>
      </c>
      <c r="AI195" s="68">
        <v>67</v>
      </c>
      <c r="AJ195" s="69">
        <v>211.4</v>
      </c>
      <c r="AK195" s="69">
        <v>1</v>
      </c>
      <c r="AL195" s="69">
        <v>210.3999999910593</v>
      </c>
      <c r="AM195" s="77">
        <v>2004</v>
      </c>
      <c r="AN195" s="68">
        <v>151</v>
      </c>
      <c r="AO195" s="69">
        <v>1255.3</v>
      </c>
      <c r="AP195" s="69">
        <v>96.5</v>
      </c>
      <c r="AQ195" s="69">
        <v>1158.7999999523163</v>
      </c>
      <c r="AR195" s="74">
        <v>21725</v>
      </c>
      <c r="AS195" s="74"/>
      <c r="AT195" s="74"/>
      <c r="AU195" s="68">
        <v>28</v>
      </c>
      <c r="AV195" s="69">
        <v>85.6</v>
      </c>
      <c r="AW195" s="69">
        <v>7</v>
      </c>
      <c r="AX195" s="69">
        <v>78.599999904632568</v>
      </c>
      <c r="AY195" s="77">
        <v>737</v>
      </c>
      <c r="AZ195" s="68">
        <v>162</v>
      </c>
      <c r="BA195" s="69">
        <v>1943.2</v>
      </c>
      <c r="BB195" s="69">
        <v>103</v>
      </c>
      <c r="BC195" s="69">
        <v>1840.2000000476837</v>
      </c>
      <c r="BD195" s="77">
        <v>29284</v>
      </c>
      <c r="BE195" s="68">
        <v>181</v>
      </c>
      <c r="BF195" s="69">
        <v>1655.2999999523163</v>
      </c>
      <c r="BG195" s="69">
        <v>146.5</v>
      </c>
      <c r="BH195" s="69">
        <v>1508.7999999523163</v>
      </c>
      <c r="BI195" s="74">
        <v>16741</v>
      </c>
      <c r="BJ195" s="68">
        <v>174</v>
      </c>
      <c r="BK195" s="74">
        <v>1618.3000001013279</v>
      </c>
      <c r="BL195" s="74">
        <v>161.80000000447035</v>
      </c>
      <c r="BM195" s="74">
        <v>1456.5000001192093</v>
      </c>
      <c r="BN195" s="77">
        <v>19590</v>
      </c>
      <c r="BO195" s="74">
        <v>63</v>
      </c>
      <c r="BP195" s="69">
        <v>616.79999995231628</v>
      </c>
      <c r="BQ195" s="69">
        <v>96</v>
      </c>
      <c r="BR195" s="69">
        <v>520.79999995231628</v>
      </c>
      <c r="BS195" s="77">
        <v>5003</v>
      </c>
      <c r="BT195" s="68">
        <v>103</v>
      </c>
      <c r="BU195" s="77">
        <v>7748</v>
      </c>
      <c r="BV195" s="68">
        <v>78</v>
      </c>
      <c r="BW195" s="77">
        <v>1846</v>
      </c>
      <c r="BX195" s="69">
        <v>294</v>
      </c>
      <c r="BY195" s="74">
        <v>25380</v>
      </c>
      <c r="BZ195" s="74"/>
      <c r="CA195" s="74"/>
      <c r="CB195" s="68">
        <v>90</v>
      </c>
      <c r="CC195" s="69">
        <v>613.4</v>
      </c>
      <c r="CD195" s="69">
        <v>63.1</v>
      </c>
      <c r="CE195" s="69">
        <v>550.2999999076128</v>
      </c>
      <c r="CF195" s="77">
        <v>6444</v>
      </c>
      <c r="CG195" s="68">
        <v>249</v>
      </c>
      <c r="CH195" s="74">
        <v>36029</v>
      </c>
      <c r="CI195" s="74"/>
      <c r="CJ195" s="74"/>
      <c r="CK195" s="68">
        <v>183</v>
      </c>
      <c r="CL195" s="69">
        <v>951.5</v>
      </c>
      <c r="CM195" s="69">
        <v>25</v>
      </c>
      <c r="CN195" s="69">
        <v>926.49999994039536</v>
      </c>
      <c r="CO195" s="77">
        <v>12878</v>
      </c>
      <c r="CP195" s="68">
        <v>204</v>
      </c>
      <c r="CQ195" s="77">
        <v>57995</v>
      </c>
      <c r="CR195" s="68">
        <v>46</v>
      </c>
      <c r="CS195" s="69">
        <v>111.20000000298023</v>
      </c>
      <c r="CT195" s="69">
        <v>5.4000000059604645</v>
      </c>
      <c r="CU195" s="69">
        <v>105.79999999701977</v>
      </c>
      <c r="CV195" s="77">
        <v>1549</v>
      </c>
      <c r="CW195" s="68">
        <v>24</v>
      </c>
      <c r="CX195" s="69">
        <v>181</v>
      </c>
      <c r="CY195" s="69">
        <v>2</v>
      </c>
      <c r="CZ195" s="69">
        <v>179</v>
      </c>
      <c r="DA195" s="77">
        <v>2819</v>
      </c>
      <c r="DB195" s="68">
        <v>0</v>
      </c>
      <c r="DC195" s="69">
        <v>0</v>
      </c>
      <c r="DD195" s="69">
        <v>0</v>
      </c>
      <c r="DE195" s="69">
        <v>0</v>
      </c>
      <c r="DF195" s="77">
        <v>0</v>
      </c>
      <c r="DG195" s="68">
        <v>265</v>
      </c>
      <c r="DH195" s="69">
        <v>490.5</v>
      </c>
      <c r="DI195" s="93">
        <v>3.4999997466802597</v>
      </c>
      <c r="DJ195" s="69">
        <v>487.00000025331974</v>
      </c>
      <c r="DK195" s="77">
        <v>25354</v>
      </c>
    </row>
    <row r="196" spans="1:115" ht="15.75" customHeight="1" x14ac:dyDescent="0.2">
      <c r="B196" s="8" t="s">
        <v>198</v>
      </c>
      <c r="C196" s="89">
        <v>3</v>
      </c>
      <c r="D196" s="90">
        <v>9</v>
      </c>
      <c r="E196" s="90">
        <v>9</v>
      </c>
      <c r="F196" s="90">
        <v>0</v>
      </c>
      <c r="G196" s="90">
        <v>9</v>
      </c>
      <c r="H196" s="96">
        <v>48</v>
      </c>
      <c r="I196" s="100"/>
      <c r="J196" s="101"/>
      <c r="K196" s="90">
        <v>248</v>
      </c>
      <c r="L196" s="90">
        <v>3728</v>
      </c>
      <c r="M196" s="90">
        <v>196</v>
      </c>
      <c r="N196" s="90">
        <v>3532</v>
      </c>
      <c r="O196" s="96">
        <v>31097</v>
      </c>
      <c r="P196" s="96"/>
      <c r="Q196" s="91"/>
      <c r="R196" s="69">
        <v>30</v>
      </c>
      <c r="S196" s="69">
        <v>134</v>
      </c>
      <c r="T196" s="69">
        <v>0</v>
      </c>
      <c r="U196" s="69">
        <v>134</v>
      </c>
      <c r="V196" s="74">
        <v>1506</v>
      </c>
      <c r="W196" s="74"/>
      <c r="X196" s="109"/>
      <c r="Y196" s="68">
        <v>188</v>
      </c>
      <c r="Z196" s="69">
        <v>2524</v>
      </c>
      <c r="AA196" s="69">
        <v>23</v>
      </c>
      <c r="AB196" s="69">
        <v>2501</v>
      </c>
      <c r="AC196" s="77">
        <v>30182</v>
      </c>
      <c r="AD196" s="68">
        <v>59</v>
      </c>
      <c r="AE196" s="69">
        <v>163</v>
      </c>
      <c r="AF196" s="69">
        <v>0</v>
      </c>
      <c r="AG196" s="69">
        <v>163</v>
      </c>
      <c r="AH196" s="77">
        <v>1371</v>
      </c>
      <c r="AI196" s="68">
        <v>72</v>
      </c>
      <c r="AJ196" s="69">
        <v>249</v>
      </c>
      <c r="AK196" s="69">
        <v>0</v>
      </c>
      <c r="AL196" s="69">
        <v>249</v>
      </c>
      <c r="AM196" s="77">
        <v>1916</v>
      </c>
      <c r="AN196" s="68">
        <v>178</v>
      </c>
      <c r="AO196" s="69">
        <v>2392</v>
      </c>
      <c r="AP196" s="69">
        <v>8</v>
      </c>
      <c r="AQ196" s="69">
        <v>2384</v>
      </c>
      <c r="AR196" s="74">
        <v>37852</v>
      </c>
      <c r="AS196" s="74"/>
      <c r="AT196" s="74"/>
      <c r="AU196" s="68">
        <v>19</v>
      </c>
      <c r="AV196" s="69">
        <v>68</v>
      </c>
      <c r="AW196" s="69">
        <v>0</v>
      </c>
      <c r="AX196" s="69">
        <v>68</v>
      </c>
      <c r="AY196" s="77">
        <v>867</v>
      </c>
      <c r="AZ196" s="68">
        <v>196</v>
      </c>
      <c r="BA196" s="69">
        <v>4043</v>
      </c>
      <c r="BB196" s="69">
        <v>55</v>
      </c>
      <c r="BC196" s="69">
        <v>3988</v>
      </c>
      <c r="BD196" s="77">
        <v>131485</v>
      </c>
      <c r="BE196" s="68">
        <v>108</v>
      </c>
      <c r="BF196" s="69">
        <v>839</v>
      </c>
      <c r="BG196" s="69">
        <v>21</v>
      </c>
      <c r="BH196" s="69">
        <v>818</v>
      </c>
      <c r="BI196" s="74">
        <v>10274</v>
      </c>
      <c r="BJ196" s="68">
        <v>156</v>
      </c>
      <c r="BK196" s="74">
        <v>1163</v>
      </c>
      <c r="BL196" s="74">
        <v>63</v>
      </c>
      <c r="BM196" s="74">
        <v>1100</v>
      </c>
      <c r="BN196" s="77">
        <v>15812</v>
      </c>
      <c r="BO196" s="74">
        <v>59</v>
      </c>
      <c r="BP196" s="69">
        <v>519</v>
      </c>
      <c r="BQ196" s="69">
        <v>26</v>
      </c>
      <c r="BR196" s="69">
        <v>493</v>
      </c>
      <c r="BS196" s="77">
        <v>5639</v>
      </c>
      <c r="BT196" s="68">
        <v>110</v>
      </c>
      <c r="BU196" s="77">
        <v>8828</v>
      </c>
      <c r="BV196" s="68">
        <v>8</v>
      </c>
      <c r="BW196" s="77">
        <v>491</v>
      </c>
      <c r="BX196" s="69">
        <v>220</v>
      </c>
      <c r="BY196" s="74">
        <v>29645</v>
      </c>
      <c r="BZ196" s="74"/>
      <c r="CA196" s="74"/>
      <c r="CB196" s="68">
        <v>130</v>
      </c>
      <c r="CC196" s="69">
        <v>998</v>
      </c>
      <c r="CD196" s="69">
        <v>45</v>
      </c>
      <c r="CE196" s="69">
        <v>953</v>
      </c>
      <c r="CF196" s="77">
        <v>9191</v>
      </c>
      <c r="CG196" s="68">
        <v>137</v>
      </c>
      <c r="CH196" s="74">
        <v>16952</v>
      </c>
      <c r="CI196" s="74"/>
      <c r="CJ196" s="74"/>
      <c r="CK196" s="68">
        <v>127</v>
      </c>
      <c r="CL196" s="69">
        <v>1010</v>
      </c>
      <c r="CM196" s="69">
        <v>2</v>
      </c>
      <c r="CN196" s="69">
        <v>1008</v>
      </c>
      <c r="CO196" s="77">
        <v>19286</v>
      </c>
      <c r="CP196" s="68">
        <v>184</v>
      </c>
      <c r="CQ196" s="77">
        <v>94795</v>
      </c>
      <c r="CR196" s="68">
        <v>7</v>
      </c>
      <c r="CS196" s="69">
        <v>37</v>
      </c>
      <c r="CT196" s="69">
        <v>4</v>
      </c>
      <c r="CU196" s="69">
        <v>33</v>
      </c>
      <c r="CV196" s="77">
        <v>271</v>
      </c>
      <c r="CW196" s="68">
        <v>0</v>
      </c>
      <c r="CX196" s="69">
        <v>0</v>
      </c>
      <c r="CY196" s="69">
        <v>0</v>
      </c>
      <c r="CZ196" s="69">
        <v>0</v>
      </c>
      <c r="DA196" s="77">
        <v>0</v>
      </c>
      <c r="DB196" s="68">
        <v>1</v>
      </c>
      <c r="DC196" s="69">
        <v>0.5</v>
      </c>
      <c r="DD196" s="69">
        <v>0</v>
      </c>
      <c r="DE196" s="69">
        <v>0.5</v>
      </c>
      <c r="DF196" s="77">
        <v>10</v>
      </c>
      <c r="DG196" s="68">
        <v>228</v>
      </c>
      <c r="DH196" s="69">
        <v>787</v>
      </c>
      <c r="DI196" s="93">
        <v>3</v>
      </c>
      <c r="DJ196" s="69">
        <v>784</v>
      </c>
      <c r="DK196" s="77">
        <v>30037</v>
      </c>
    </row>
    <row r="197" spans="1:115" ht="15.75" customHeight="1" x14ac:dyDescent="0.2">
      <c r="B197" s="8" t="s">
        <v>199</v>
      </c>
      <c r="C197" s="89">
        <v>0</v>
      </c>
      <c r="D197" s="90">
        <v>0</v>
      </c>
      <c r="E197" s="90">
        <v>0</v>
      </c>
      <c r="F197" s="90">
        <v>0</v>
      </c>
      <c r="G197" s="90">
        <v>0</v>
      </c>
      <c r="H197" s="96">
        <v>0</v>
      </c>
      <c r="I197" s="100"/>
      <c r="J197" s="101"/>
      <c r="K197" s="90">
        <v>262</v>
      </c>
      <c r="L197" s="90">
        <v>2179</v>
      </c>
      <c r="M197" s="90">
        <v>28</v>
      </c>
      <c r="N197" s="90">
        <v>2151</v>
      </c>
      <c r="O197" s="96">
        <v>26221</v>
      </c>
      <c r="P197" s="96"/>
      <c r="Q197" s="91"/>
      <c r="R197" s="69">
        <v>47</v>
      </c>
      <c r="S197" s="69">
        <v>77.099999999999994</v>
      </c>
      <c r="T197" s="69">
        <v>0</v>
      </c>
      <c r="U197" s="69">
        <v>77.100000001490116</v>
      </c>
      <c r="V197" s="74">
        <v>1117</v>
      </c>
      <c r="W197" s="74"/>
      <c r="X197" s="109"/>
      <c r="Y197" s="68">
        <v>106</v>
      </c>
      <c r="Z197" s="69">
        <v>488.3</v>
      </c>
      <c r="AA197" s="69">
        <v>4</v>
      </c>
      <c r="AB197" s="69">
        <v>484.30000001192093</v>
      </c>
      <c r="AC197" s="77">
        <v>5027</v>
      </c>
      <c r="AD197" s="68">
        <v>25</v>
      </c>
      <c r="AE197" s="69">
        <v>197.1</v>
      </c>
      <c r="AF197" s="69">
        <v>4</v>
      </c>
      <c r="AG197" s="69">
        <v>193.10000000149012</v>
      </c>
      <c r="AH197" s="77">
        <v>2978</v>
      </c>
      <c r="AI197" s="68">
        <v>64</v>
      </c>
      <c r="AJ197" s="69">
        <v>108.1</v>
      </c>
      <c r="AK197" s="69">
        <v>0</v>
      </c>
      <c r="AL197" s="69">
        <v>108.10000000149012</v>
      </c>
      <c r="AM197" s="77">
        <v>909</v>
      </c>
      <c r="AN197" s="68">
        <v>84</v>
      </c>
      <c r="AO197" s="69">
        <v>522.70000000000005</v>
      </c>
      <c r="AP197" s="69">
        <v>3</v>
      </c>
      <c r="AQ197" s="69">
        <v>519.70000001788139</v>
      </c>
      <c r="AR197" s="74">
        <v>6701</v>
      </c>
      <c r="AS197" s="74"/>
      <c r="AT197" s="74"/>
      <c r="AU197" s="68">
        <v>10</v>
      </c>
      <c r="AV197" s="69">
        <v>63.4</v>
      </c>
      <c r="AW197" s="69">
        <v>0</v>
      </c>
      <c r="AX197" s="69">
        <v>63.400000005960464</v>
      </c>
      <c r="AY197" s="77">
        <v>482</v>
      </c>
      <c r="AZ197" s="68">
        <v>102</v>
      </c>
      <c r="BA197" s="69">
        <v>721</v>
      </c>
      <c r="BB197" s="69">
        <v>28</v>
      </c>
      <c r="BC197" s="69">
        <v>693.00000000745058</v>
      </c>
      <c r="BD197" s="77">
        <v>9250</v>
      </c>
      <c r="BE197" s="68">
        <v>129</v>
      </c>
      <c r="BF197" s="69">
        <v>1926.5000000074506</v>
      </c>
      <c r="BG197" s="69">
        <v>59</v>
      </c>
      <c r="BH197" s="69">
        <v>1867.5000000074506</v>
      </c>
      <c r="BI197" s="74">
        <v>39959</v>
      </c>
      <c r="BJ197" s="68">
        <v>80</v>
      </c>
      <c r="BK197" s="74">
        <v>197.20000001043081</v>
      </c>
      <c r="BL197" s="74">
        <v>8</v>
      </c>
      <c r="BM197" s="74">
        <v>189.20000001043081</v>
      </c>
      <c r="BN197" s="77">
        <v>2175</v>
      </c>
      <c r="BO197" s="74">
        <v>13</v>
      </c>
      <c r="BP197" s="69">
        <v>124.5</v>
      </c>
      <c r="BQ197" s="69">
        <v>0</v>
      </c>
      <c r="BR197" s="69">
        <v>124.5</v>
      </c>
      <c r="BS197" s="77">
        <v>2639</v>
      </c>
      <c r="BT197" s="68">
        <v>49</v>
      </c>
      <c r="BU197" s="77">
        <v>808</v>
      </c>
      <c r="BV197" s="68">
        <v>107</v>
      </c>
      <c r="BW197" s="77">
        <v>1719</v>
      </c>
      <c r="BX197" s="69">
        <v>241</v>
      </c>
      <c r="BY197" s="74">
        <v>15918</v>
      </c>
      <c r="BZ197" s="74"/>
      <c r="CA197" s="74"/>
      <c r="CB197" s="68">
        <v>11</v>
      </c>
      <c r="CC197" s="69">
        <v>21</v>
      </c>
      <c r="CD197" s="69">
        <v>0</v>
      </c>
      <c r="CE197" s="69">
        <v>21</v>
      </c>
      <c r="CF197" s="77">
        <v>156</v>
      </c>
      <c r="CG197" s="68">
        <v>184</v>
      </c>
      <c r="CH197" s="74">
        <v>23920</v>
      </c>
      <c r="CI197" s="74"/>
      <c r="CJ197" s="74"/>
      <c r="CK197" s="68">
        <v>196</v>
      </c>
      <c r="CL197" s="69">
        <v>774.8</v>
      </c>
      <c r="CM197" s="69">
        <v>2</v>
      </c>
      <c r="CN197" s="69">
        <v>772.80000002682209</v>
      </c>
      <c r="CO197" s="77">
        <v>10359</v>
      </c>
      <c r="CP197" s="68">
        <v>193</v>
      </c>
      <c r="CQ197" s="77">
        <v>44024</v>
      </c>
      <c r="CR197" s="68">
        <v>62</v>
      </c>
      <c r="CS197" s="69">
        <v>107.50000001490116</v>
      </c>
      <c r="CT197" s="69">
        <v>2</v>
      </c>
      <c r="CU197" s="69">
        <v>105.50000001490116</v>
      </c>
      <c r="CV197" s="77">
        <v>1453</v>
      </c>
      <c r="CW197" s="68">
        <v>7</v>
      </c>
      <c r="CX197" s="69">
        <v>26</v>
      </c>
      <c r="CY197" s="69">
        <v>0</v>
      </c>
      <c r="CZ197" s="69">
        <v>26</v>
      </c>
      <c r="DA197" s="77">
        <v>310</v>
      </c>
      <c r="DB197" s="68">
        <v>1</v>
      </c>
      <c r="DC197" s="69">
        <v>2</v>
      </c>
      <c r="DD197" s="69">
        <v>0</v>
      </c>
      <c r="DE197" s="69">
        <v>2</v>
      </c>
      <c r="DF197" s="77">
        <v>30</v>
      </c>
      <c r="DG197" s="68">
        <v>142</v>
      </c>
      <c r="DH197" s="69">
        <v>137.80000000000001</v>
      </c>
      <c r="DI197" s="93">
        <v>-2.6822078780242009E-8</v>
      </c>
      <c r="DJ197" s="69">
        <v>137.80000002682209</v>
      </c>
      <c r="DK197" s="77">
        <v>3992</v>
      </c>
    </row>
    <row r="198" spans="1:115" ht="15.75" customHeight="1" x14ac:dyDescent="0.2">
      <c r="B198" s="8" t="s">
        <v>200</v>
      </c>
      <c r="C198" s="89">
        <v>0</v>
      </c>
      <c r="D198" s="90">
        <v>0</v>
      </c>
      <c r="E198" s="90">
        <v>0</v>
      </c>
      <c r="F198" s="90">
        <v>0</v>
      </c>
      <c r="G198" s="90">
        <v>0</v>
      </c>
      <c r="H198" s="96">
        <v>0</v>
      </c>
      <c r="I198" s="100"/>
      <c r="J198" s="101"/>
      <c r="K198" s="90">
        <v>211</v>
      </c>
      <c r="L198" s="90">
        <v>2554</v>
      </c>
      <c r="M198" s="90">
        <v>21</v>
      </c>
      <c r="N198" s="90">
        <v>2533</v>
      </c>
      <c r="O198" s="96">
        <v>20949</v>
      </c>
      <c r="P198" s="96"/>
      <c r="Q198" s="91"/>
      <c r="R198" s="69">
        <v>3</v>
      </c>
      <c r="S198" s="69">
        <v>4</v>
      </c>
      <c r="T198" s="69">
        <v>0</v>
      </c>
      <c r="U198" s="69">
        <v>4</v>
      </c>
      <c r="V198" s="74">
        <v>43</v>
      </c>
      <c r="W198" s="74"/>
      <c r="X198" s="109"/>
      <c r="Y198" s="68">
        <v>100</v>
      </c>
      <c r="Z198" s="69">
        <v>693</v>
      </c>
      <c r="AA198" s="69">
        <v>17</v>
      </c>
      <c r="AB198" s="69">
        <v>676</v>
      </c>
      <c r="AC198" s="77">
        <v>6374</v>
      </c>
      <c r="AD198" s="68">
        <v>45</v>
      </c>
      <c r="AE198" s="69">
        <v>132</v>
      </c>
      <c r="AF198" s="69">
        <v>0</v>
      </c>
      <c r="AG198" s="69">
        <v>132</v>
      </c>
      <c r="AH198" s="77">
        <v>1536</v>
      </c>
      <c r="AI198" s="68">
        <v>6</v>
      </c>
      <c r="AJ198" s="69">
        <v>22</v>
      </c>
      <c r="AK198" s="69">
        <v>0</v>
      </c>
      <c r="AL198" s="69">
        <v>22</v>
      </c>
      <c r="AM198" s="77">
        <v>343</v>
      </c>
      <c r="AN198" s="68">
        <v>131</v>
      </c>
      <c r="AO198" s="69">
        <v>715</v>
      </c>
      <c r="AP198" s="69">
        <v>26</v>
      </c>
      <c r="AQ198" s="69">
        <v>689</v>
      </c>
      <c r="AR198" s="74">
        <v>13259</v>
      </c>
      <c r="AS198" s="74"/>
      <c r="AT198" s="74"/>
      <c r="AU198" s="68">
        <v>3</v>
      </c>
      <c r="AV198" s="69">
        <v>5</v>
      </c>
      <c r="AW198" s="69">
        <v>0</v>
      </c>
      <c r="AX198" s="69">
        <v>5</v>
      </c>
      <c r="AY198" s="77">
        <v>68</v>
      </c>
      <c r="AZ198" s="68">
        <v>92</v>
      </c>
      <c r="BA198" s="69">
        <v>762</v>
      </c>
      <c r="BB198" s="69">
        <v>15</v>
      </c>
      <c r="BC198" s="69">
        <v>747</v>
      </c>
      <c r="BD198" s="77">
        <v>12507</v>
      </c>
      <c r="BE198" s="68">
        <v>99</v>
      </c>
      <c r="BF198" s="69">
        <v>478</v>
      </c>
      <c r="BG198" s="69">
        <v>14</v>
      </c>
      <c r="BH198" s="69">
        <v>464</v>
      </c>
      <c r="BI198" s="74">
        <v>4509</v>
      </c>
      <c r="BJ198" s="68">
        <v>75</v>
      </c>
      <c r="BK198" s="74">
        <v>212</v>
      </c>
      <c r="BL198" s="74">
        <v>3</v>
      </c>
      <c r="BM198" s="74">
        <v>209</v>
      </c>
      <c r="BN198" s="77">
        <v>1874</v>
      </c>
      <c r="BO198" s="74">
        <v>10</v>
      </c>
      <c r="BP198" s="69">
        <v>19</v>
      </c>
      <c r="BQ198" s="69">
        <v>0</v>
      </c>
      <c r="BR198" s="69">
        <v>19</v>
      </c>
      <c r="BS198" s="77">
        <v>307</v>
      </c>
      <c r="BT198" s="68">
        <v>51</v>
      </c>
      <c r="BU198" s="77">
        <v>2950</v>
      </c>
      <c r="BV198" s="68">
        <v>0</v>
      </c>
      <c r="BW198" s="77">
        <v>0</v>
      </c>
      <c r="BX198" s="69">
        <v>276</v>
      </c>
      <c r="BY198" s="74">
        <v>39843</v>
      </c>
      <c r="BZ198" s="74"/>
      <c r="CA198" s="74"/>
      <c r="CB198" s="68">
        <v>124</v>
      </c>
      <c r="CC198" s="69">
        <v>876</v>
      </c>
      <c r="CD198" s="69">
        <v>9</v>
      </c>
      <c r="CE198" s="69">
        <v>867</v>
      </c>
      <c r="CF198" s="77">
        <v>8022</v>
      </c>
      <c r="CG198" s="68">
        <v>146</v>
      </c>
      <c r="CH198" s="74">
        <v>20642</v>
      </c>
      <c r="CI198" s="74"/>
      <c r="CJ198" s="74"/>
      <c r="CK198" s="68">
        <v>188</v>
      </c>
      <c r="CL198" s="69">
        <v>894</v>
      </c>
      <c r="CM198" s="69">
        <v>3</v>
      </c>
      <c r="CN198" s="69">
        <v>891</v>
      </c>
      <c r="CO198" s="77">
        <v>16592</v>
      </c>
      <c r="CP198" s="68">
        <v>192</v>
      </c>
      <c r="CQ198" s="77">
        <v>95800</v>
      </c>
      <c r="CR198" s="68">
        <v>11</v>
      </c>
      <c r="CS198" s="69">
        <v>53</v>
      </c>
      <c r="CT198" s="69">
        <v>6</v>
      </c>
      <c r="CU198" s="69">
        <v>47</v>
      </c>
      <c r="CV198" s="77">
        <v>460</v>
      </c>
      <c r="CW198" s="68">
        <v>0</v>
      </c>
      <c r="CX198" s="69">
        <v>0</v>
      </c>
      <c r="CY198" s="69">
        <v>0</v>
      </c>
      <c r="CZ198" s="69">
        <v>0</v>
      </c>
      <c r="DA198" s="77">
        <v>0</v>
      </c>
      <c r="DB198" s="68">
        <v>0</v>
      </c>
      <c r="DC198" s="69">
        <v>0</v>
      </c>
      <c r="DD198" s="69">
        <v>0</v>
      </c>
      <c r="DE198" s="69">
        <v>0</v>
      </c>
      <c r="DF198" s="77">
        <v>0</v>
      </c>
      <c r="DG198" s="68">
        <v>128</v>
      </c>
      <c r="DH198" s="69">
        <v>294</v>
      </c>
      <c r="DI198" s="93">
        <v>0</v>
      </c>
      <c r="DJ198" s="69">
        <v>294</v>
      </c>
      <c r="DK198" s="77">
        <v>18815</v>
      </c>
    </row>
    <row r="199" spans="1:115" ht="15.75" customHeight="1" x14ac:dyDescent="0.2">
      <c r="B199" s="8" t="s">
        <v>201</v>
      </c>
      <c r="C199" s="89">
        <v>0</v>
      </c>
      <c r="D199" s="90">
        <v>0</v>
      </c>
      <c r="E199" s="90">
        <v>0</v>
      </c>
      <c r="F199" s="90">
        <v>0</v>
      </c>
      <c r="G199" s="90">
        <v>0</v>
      </c>
      <c r="H199" s="96">
        <v>0</v>
      </c>
      <c r="I199" s="100"/>
      <c r="J199" s="101"/>
      <c r="K199" s="90">
        <v>180</v>
      </c>
      <c r="L199" s="90">
        <v>3747.5</v>
      </c>
      <c r="M199" s="90">
        <v>406</v>
      </c>
      <c r="N199" s="90">
        <v>3341.5</v>
      </c>
      <c r="O199" s="96">
        <v>23654</v>
      </c>
      <c r="P199" s="96"/>
      <c r="Q199" s="91"/>
      <c r="R199" s="69">
        <v>26</v>
      </c>
      <c r="S199" s="69">
        <v>64</v>
      </c>
      <c r="T199" s="69">
        <v>0</v>
      </c>
      <c r="U199" s="69">
        <v>64</v>
      </c>
      <c r="V199" s="74">
        <v>718</v>
      </c>
      <c r="W199" s="74"/>
      <c r="X199" s="109"/>
      <c r="Y199" s="68">
        <v>83</v>
      </c>
      <c r="Z199" s="69">
        <v>381.5</v>
      </c>
      <c r="AA199" s="69">
        <v>12</v>
      </c>
      <c r="AB199" s="69">
        <v>369.5</v>
      </c>
      <c r="AC199" s="77">
        <v>4837</v>
      </c>
      <c r="AD199" s="68">
        <v>47</v>
      </c>
      <c r="AE199" s="69">
        <v>141.5</v>
      </c>
      <c r="AF199" s="69">
        <v>0</v>
      </c>
      <c r="AG199" s="69">
        <v>141.5</v>
      </c>
      <c r="AH199" s="77">
        <v>1598</v>
      </c>
      <c r="AI199" s="68">
        <v>32</v>
      </c>
      <c r="AJ199" s="69">
        <v>68.5</v>
      </c>
      <c r="AK199" s="69">
        <v>0</v>
      </c>
      <c r="AL199" s="69">
        <v>68.5</v>
      </c>
      <c r="AM199" s="77">
        <v>730</v>
      </c>
      <c r="AN199" s="68">
        <v>108</v>
      </c>
      <c r="AO199" s="69">
        <v>584.5</v>
      </c>
      <c r="AP199" s="69">
        <v>22</v>
      </c>
      <c r="AQ199" s="69">
        <v>562.5</v>
      </c>
      <c r="AR199" s="74">
        <v>8468</v>
      </c>
      <c r="AS199" s="74"/>
      <c r="AT199" s="74"/>
      <c r="AU199" s="68">
        <v>23</v>
      </c>
      <c r="AV199" s="69">
        <v>63</v>
      </c>
      <c r="AW199" s="69">
        <v>0</v>
      </c>
      <c r="AX199" s="69">
        <v>63</v>
      </c>
      <c r="AY199" s="77">
        <v>737</v>
      </c>
      <c r="AZ199" s="68">
        <v>81</v>
      </c>
      <c r="BA199" s="69">
        <v>430</v>
      </c>
      <c r="BB199" s="69">
        <v>9</v>
      </c>
      <c r="BC199" s="69">
        <v>421</v>
      </c>
      <c r="BD199" s="77">
        <v>6803</v>
      </c>
      <c r="BE199" s="68">
        <v>126</v>
      </c>
      <c r="BF199" s="69">
        <v>541</v>
      </c>
      <c r="BG199" s="69">
        <v>39</v>
      </c>
      <c r="BH199" s="69">
        <v>502</v>
      </c>
      <c r="BI199" s="74">
        <v>6322</v>
      </c>
      <c r="BJ199" s="68">
        <v>38</v>
      </c>
      <c r="BK199" s="74">
        <v>72.5</v>
      </c>
      <c r="BL199" s="74">
        <v>0</v>
      </c>
      <c r="BM199" s="74">
        <v>72.5</v>
      </c>
      <c r="BN199" s="77">
        <v>871</v>
      </c>
      <c r="BO199" s="74">
        <v>10</v>
      </c>
      <c r="BP199" s="69">
        <v>31</v>
      </c>
      <c r="BQ199" s="69">
        <v>3</v>
      </c>
      <c r="BR199" s="69">
        <v>28</v>
      </c>
      <c r="BS199" s="77">
        <v>502</v>
      </c>
      <c r="BT199" s="68">
        <v>16</v>
      </c>
      <c r="BU199" s="77">
        <v>346</v>
      </c>
      <c r="BV199" s="68">
        <v>69</v>
      </c>
      <c r="BW199" s="77">
        <v>2016</v>
      </c>
      <c r="BX199" s="69">
        <v>222</v>
      </c>
      <c r="BY199" s="74">
        <v>11398</v>
      </c>
      <c r="BZ199" s="74"/>
      <c r="CA199" s="74"/>
      <c r="CB199" s="68">
        <v>3</v>
      </c>
      <c r="CC199" s="69">
        <v>8</v>
      </c>
      <c r="CD199" s="69">
        <v>0</v>
      </c>
      <c r="CE199" s="69">
        <v>8</v>
      </c>
      <c r="CF199" s="77">
        <v>105</v>
      </c>
      <c r="CG199" s="68">
        <v>160</v>
      </c>
      <c r="CH199" s="74">
        <v>23750</v>
      </c>
      <c r="CI199" s="74"/>
      <c r="CJ199" s="74"/>
      <c r="CK199" s="68">
        <v>115</v>
      </c>
      <c r="CL199" s="69">
        <v>326</v>
      </c>
      <c r="CM199" s="69">
        <v>0</v>
      </c>
      <c r="CN199" s="69">
        <v>326</v>
      </c>
      <c r="CO199" s="77">
        <v>5103</v>
      </c>
      <c r="CP199" s="68">
        <v>95</v>
      </c>
      <c r="CQ199" s="77">
        <v>18913</v>
      </c>
      <c r="CR199" s="68">
        <v>45</v>
      </c>
      <c r="CS199" s="69">
        <v>186</v>
      </c>
      <c r="CT199" s="69">
        <v>6</v>
      </c>
      <c r="CU199" s="69">
        <v>180</v>
      </c>
      <c r="CV199" s="77">
        <v>2968</v>
      </c>
      <c r="CW199" s="68">
        <v>1</v>
      </c>
      <c r="CX199" s="69">
        <v>3</v>
      </c>
      <c r="CY199" s="69">
        <v>0</v>
      </c>
      <c r="CZ199" s="69">
        <v>3</v>
      </c>
      <c r="DA199" s="77">
        <v>30</v>
      </c>
      <c r="DB199" s="68">
        <v>4</v>
      </c>
      <c r="DC199" s="69">
        <v>4</v>
      </c>
      <c r="DD199" s="69">
        <v>0</v>
      </c>
      <c r="DE199" s="69">
        <v>4</v>
      </c>
      <c r="DF199" s="77">
        <v>45</v>
      </c>
      <c r="DG199" s="68">
        <v>134</v>
      </c>
      <c r="DH199" s="69">
        <v>208</v>
      </c>
      <c r="DI199" s="93">
        <v>0</v>
      </c>
      <c r="DJ199" s="69">
        <v>208</v>
      </c>
      <c r="DK199" s="77">
        <v>8225</v>
      </c>
    </row>
    <row r="200" spans="1:115" ht="15.75" customHeight="1" x14ac:dyDescent="0.2">
      <c r="B200" s="8" t="s">
        <v>202</v>
      </c>
      <c r="C200" s="89">
        <v>0</v>
      </c>
      <c r="D200" s="90">
        <v>0</v>
      </c>
      <c r="E200" s="90">
        <v>0</v>
      </c>
      <c r="F200" s="90">
        <v>0</v>
      </c>
      <c r="G200" s="90">
        <v>0</v>
      </c>
      <c r="H200" s="96">
        <v>0</v>
      </c>
      <c r="I200" s="100"/>
      <c r="J200" s="101"/>
      <c r="K200" s="90">
        <v>157</v>
      </c>
      <c r="L200" s="90">
        <v>516</v>
      </c>
      <c r="M200" s="90">
        <v>9</v>
      </c>
      <c r="N200" s="90">
        <v>507</v>
      </c>
      <c r="O200" s="96">
        <v>3481</v>
      </c>
      <c r="P200" s="96"/>
      <c r="Q200" s="91"/>
      <c r="R200" s="69">
        <v>82</v>
      </c>
      <c r="S200" s="69">
        <v>228</v>
      </c>
      <c r="T200" s="69">
        <v>2</v>
      </c>
      <c r="U200" s="69">
        <v>226</v>
      </c>
      <c r="V200" s="74">
        <v>1684</v>
      </c>
      <c r="W200" s="74"/>
      <c r="X200" s="109"/>
      <c r="Y200" s="68">
        <v>72</v>
      </c>
      <c r="Z200" s="69">
        <v>221</v>
      </c>
      <c r="AA200" s="69">
        <v>0</v>
      </c>
      <c r="AB200" s="69">
        <v>221</v>
      </c>
      <c r="AC200" s="77">
        <v>1696</v>
      </c>
      <c r="AD200" s="68">
        <v>54</v>
      </c>
      <c r="AE200" s="69">
        <v>264</v>
      </c>
      <c r="AF200" s="69">
        <v>10</v>
      </c>
      <c r="AG200" s="69">
        <v>254</v>
      </c>
      <c r="AH200" s="77">
        <v>1930</v>
      </c>
      <c r="AI200" s="68">
        <v>47</v>
      </c>
      <c r="AJ200" s="69">
        <v>100</v>
      </c>
      <c r="AK200" s="69">
        <v>0</v>
      </c>
      <c r="AL200" s="69">
        <v>100</v>
      </c>
      <c r="AM200" s="77">
        <v>537</v>
      </c>
      <c r="AN200" s="68">
        <v>93</v>
      </c>
      <c r="AO200" s="69">
        <v>451</v>
      </c>
      <c r="AP200" s="69">
        <v>0</v>
      </c>
      <c r="AQ200" s="69">
        <v>451</v>
      </c>
      <c r="AR200" s="74">
        <v>4362</v>
      </c>
      <c r="AS200" s="74"/>
      <c r="AT200" s="74"/>
      <c r="AU200" s="68">
        <v>6</v>
      </c>
      <c r="AV200" s="69">
        <v>15</v>
      </c>
      <c r="AW200" s="69">
        <v>0</v>
      </c>
      <c r="AX200" s="69">
        <v>15</v>
      </c>
      <c r="AY200" s="77">
        <v>105</v>
      </c>
      <c r="AZ200" s="68">
        <v>77</v>
      </c>
      <c r="BA200" s="69">
        <v>252</v>
      </c>
      <c r="BB200" s="69">
        <v>0</v>
      </c>
      <c r="BC200" s="69">
        <v>252</v>
      </c>
      <c r="BD200" s="77">
        <v>2215</v>
      </c>
      <c r="BE200" s="68">
        <v>136</v>
      </c>
      <c r="BF200" s="69">
        <v>912.5</v>
      </c>
      <c r="BG200" s="69">
        <v>43</v>
      </c>
      <c r="BH200" s="69">
        <v>869.5</v>
      </c>
      <c r="BI200" s="74">
        <v>5931</v>
      </c>
      <c r="BJ200" s="68">
        <v>28</v>
      </c>
      <c r="BK200" s="74">
        <v>58</v>
      </c>
      <c r="BL200" s="74">
        <v>0</v>
      </c>
      <c r="BM200" s="74">
        <v>58</v>
      </c>
      <c r="BN200" s="77">
        <v>354</v>
      </c>
      <c r="BO200" s="74">
        <v>83</v>
      </c>
      <c r="BP200" s="69">
        <v>2172</v>
      </c>
      <c r="BQ200" s="69">
        <v>942</v>
      </c>
      <c r="BR200" s="69">
        <v>1230</v>
      </c>
      <c r="BS200" s="77">
        <v>9472</v>
      </c>
      <c r="BT200" s="68">
        <v>5</v>
      </c>
      <c r="BU200" s="77">
        <v>106</v>
      </c>
      <c r="BV200" s="68">
        <v>8</v>
      </c>
      <c r="BW200" s="77">
        <v>171</v>
      </c>
      <c r="BX200" s="69">
        <v>218</v>
      </c>
      <c r="BY200" s="74">
        <v>4419</v>
      </c>
      <c r="BZ200" s="74"/>
      <c r="CA200" s="74"/>
      <c r="CB200" s="68">
        <v>7</v>
      </c>
      <c r="CC200" s="69">
        <v>14</v>
      </c>
      <c r="CD200" s="69">
        <v>0</v>
      </c>
      <c r="CE200" s="69">
        <v>14</v>
      </c>
      <c r="CF200" s="77">
        <v>80</v>
      </c>
      <c r="CG200" s="68">
        <v>118</v>
      </c>
      <c r="CH200" s="74">
        <v>9031</v>
      </c>
      <c r="CI200" s="74"/>
      <c r="CJ200" s="74"/>
      <c r="CK200" s="68">
        <v>131</v>
      </c>
      <c r="CL200" s="69">
        <v>370</v>
      </c>
      <c r="CM200" s="69">
        <v>4</v>
      </c>
      <c r="CN200" s="69">
        <v>366</v>
      </c>
      <c r="CO200" s="77">
        <v>3016</v>
      </c>
      <c r="CP200" s="68">
        <v>66</v>
      </c>
      <c r="CQ200" s="77">
        <v>3827</v>
      </c>
      <c r="CR200" s="68">
        <v>80</v>
      </c>
      <c r="CS200" s="69">
        <v>285</v>
      </c>
      <c r="CT200" s="69">
        <v>1</v>
      </c>
      <c r="CU200" s="69">
        <v>284</v>
      </c>
      <c r="CV200" s="77">
        <v>2547</v>
      </c>
      <c r="CW200" s="68">
        <v>2</v>
      </c>
      <c r="CX200" s="69">
        <v>17</v>
      </c>
      <c r="CY200" s="69">
        <v>0</v>
      </c>
      <c r="CZ200" s="69">
        <v>17</v>
      </c>
      <c r="DA200" s="77">
        <v>80</v>
      </c>
      <c r="DB200" s="68">
        <v>0</v>
      </c>
      <c r="DC200" s="69">
        <v>0</v>
      </c>
      <c r="DD200" s="69">
        <v>0</v>
      </c>
      <c r="DE200" s="69">
        <v>0</v>
      </c>
      <c r="DF200" s="77">
        <v>0</v>
      </c>
      <c r="DG200" s="68">
        <v>63</v>
      </c>
      <c r="DH200" s="69">
        <v>148</v>
      </c>
      <c r="DI200" s="93">
        <v>0</v>
      </c>
      <c r="DJ200" s="69">
        <v>148</v>
      </c>
      <c r="DK200" s="77">
        <v>1768</v>
      </c>
    </row>
    <row r="201" spans="1:115" ht="15.75" customHeight="1" x14ac:dyDescent="0.2">
      <c r="B201" s="8" t="s">
        <v>203</v>
      </c>
      <c r="C201" s="89">
        <v>3</v>
      </c>
      <c r="D201" s="90">
        <v>4</v>
      </c>
      <c r="E201" s="90">
        <v>3</v>
      </c>
      <c r="F201" s="90">
        <v>0</v>
      </c>
      <c r="G201" s="90">
        <v>3</v>
      </c>
      <c r="H201" s="96">
        <v>19</v>
      </c>
      <c r="I201" s="100"/>
      <c r="J201" s="101"/>
      <c r="K201" s="90">
        <v>173</v>
      </c>
      <c r="L201" s="90">
        <v>1777</v>
      </c>
      <c r="M201" s="90">
        <v>61.5</v>
      </c>
      <c r="N201" s="90">
        <v>1715.5</v>
      </c>
      <c r="O201" s="96">
        <v>19036</v>
      </c>
      <c r="P201" s="96"/>
      <c r="Q201" s="91"/>
      <c r="R201" s="69">
        <v>12</v>
      </c>
      <c r="S201" s="69">
        <v>48.5</v>
      </c>
      <c r="T201" s="69">
        <v>0</v>
      </c>
      <c r="U201" s="69">
        <v>48.5</v>
      </c>
      <c r="V201" s="74">
        <v>511</v>
      </c>
      <c r="W201" s="74"/>
      <c r="X201" s="109"/>
      <c r="Y201" s="68">
        <v>135</v>
      </c>
      <c r="Z201" s="69">
        <v>1507</v>
      </c>
      <c r="AA201" s="69">
        <v>100</v>
      </c>
      <c r="AB201" s="69">
        <v>1407</v>
      </c>
      <c r="AC201" s="77">
        <v>15862</v>
      </c>
      <c r="AD201" s="68">
        <v>73</v>
      </c>
      <c r="AE201" s="69">
        <v>420</v>
      </c>
      <c r="AF201" s="69">
        <v>4</v>
      </c>
      <c r="AG201" s="69">
        <v>416</v>
      </c>
      <c r="AH201" s="77">
        <v>4571</v>
      </c>
      <c r="AI201" s="68">
        <v>10</v>
      </c>
      <c r="AJ201" s="69">
        <v>21</v>
      </c>
      <c r="AK201" s="69">
        <v>0</v>
      </c>
      <c r="AL201" s="69">
        <v>21</v>
      </c>
      <c r="AM201" s="77">
        <v>175</v>
      </c>
      <c r="AN201" s="68">
        <v>106</v>
      </c>
      <c r="AO201" s="69">
        <v>787</v>
      </c>
      <c r="AP201" s="69">
        <v>55</v>
      </c>
      <c r="AQ201" s="69">
        <v>732</v>
      </c>
      <c r="AR201" s="74">
        <v>9747</v>
      </c>
      <c r="AS201" s="74"/>
      <c r="AT201" s="74"/>
      <c r="AU201" s="68">
        <v>23</v>
      </c>
      <c r="AV201" s="69">
        <v>71.5</v>
      </c>
      <c r="AW201" s="69">
        <v>0</v>
      </c>
      <c r="AX201" s="69">
        <v>71.5</v>
      </c>
      <c r="AY201" s="77">
        <v>1015</v>
      </c>
      <c r="AZ201" s="68">
        <v>89</v>
      </c>
      <c r="BA201" s="69">
        <v>872</v>
      </c>
      <c r="BB201" s="69">
        <v>80</v>
      </c>
      <c r="BC201" s="69">
        <v>792</v>
      </c>
      <c r="BD201" s="77">
        <v>11808</v>
      </c>
      <c r="BE201" s="68">
        <v>46</v>
      </c>
      <c r="BF201" s="69">
        <v>191</v>
      </c>
      <c r="BG201" s="69">
        <v>11</v>
      </c>
      <c r="BH201" s="69">
        <v>180</v>
      </c>
      <c r="BI201" s="74">
        <v>1833</v>
      </c>
      <c r="BJ201" s="68">
        <v>101</v>
      </c>
      <c r="BK201" s="74">
        <v>632</v>
      </c>
      <c r="BL201" s="74">
        <v>3</v>
      </c>
      <c r="BM201" s="74">
        <v>629</v>
      </c>
      <c r="BN201" s="77">
        <v>7859</v>
      </c>
      <c r="BO201" s="74">
        <v>36</v>
      </c>
      <c r="BP201" s="69">
        <v>170</v>
      </c>
      <c r="BQ201" s="69">
        <v>13</v>
      </c>
      <c r="BR201" s="69">
        <v>157</v>
      </c>
      <c r="BS201" s="77">
        <v>1913</v>
      </c>
      <c r="BT201" s="68">
        <v>12</v>
      </c>
      <c r="BU201" s="77">
        <v>1925</v>
      </c>
      <c r="BV201" s="68">
        <v>36</v>
      </c>
      <c r="BW201" s="77">
        <v>3321</v>
      </c>
      <c r="BX201" s="69">
        <v>330</v>
      </c>
      <c r="BY201" s="74">
        <v>41813</v>
      </c>
      <c r="BZ201" s="74"/>
      <c r="CA201" s="74"/>
      <c r="CB201" s="68">
        <v>30</v>
      </c>
      <c r="CC201" s="69">
        <v>249</v>
      </c>
      <c r="CD201" s="69">
        <v>9</v>
      </c>
      <c r="CE201" s="69">
        <v>240</v>
      </c>
      <c r="CF201" s="77">
        <v>2827</v>
      </c>
      <c r="CG201" s="68">
        <v>124</v>
      </c>
      <c r="CH201" s="74">
        <v>31023</v>
      </c>
      <c r="CI201" s="74"/>
      <c r="CJ201" s="74"/>
      <c r="CK201" s="68">
        <v>188</v>
      </c>
      <c r="CL201" s="69">
        <v>1253</v>
      </c>
      <c r="CM201" s="69">
        <v>18</v>
      </c>
      <c r="CN201" s="69">
        <v>1235</v>
      </c>
      <c r="CO201" s="77">
        <v>15362</v>
      </c>
      <c r="CP201" s="68">
        <v>127</v>
      </c>
      <c r="CQ201" s="77">
        <v>30239</v>
      </c>
      <c r="CR201" s="68">
        <v>34</v>
      </c>
      <c r="CS201" s="69">
        <v>183</v>
      </c>
      <c r="CT201" s="69">
        <v>4</v>
      </c>
      <c r="CU201" s="69">
        <v>179</v>
      </c>
      <c r="CV201" s="77">
        <v>2148</v>
      </c>
      <c r="CW201" s="68">
        <v>4</v>
      </c>
      <c r="CX201" s="69">
        <v>13</v>
      </c>
      <c r="CY201" s="69">
        <v>0</v>
      </c>
      <c r="CZ201" s="69">
        <v>13</v>
      </c>
      <c r="DA201" s="77">
        <v>115</v>
      </c>
      <c r="DB201" s="68">
        <v>1</v>
      </c>
      <c r="DC201" s="69">
        <v>1</v>
      </c>
      <c r="DD201" s="69">
        <v>0</v>
      </c>
      <c r="DE201" s="69">
        <v>1</v>
      </c>
      <c r="DF201" s="77">
        <v>5</v>
      </c>
      <c r="DG201" s="68">
        <v>84</v>
      </c>
      <c r="DH201" s="69">
        <v>321</v>
      </c>
      <c r="DI201" s="93">
        <v>16</v>
      </c>
      <c r="DJ201" s="69">
        <v>305</v>
      </c>
      <c r="DK201" s="77">
        <v>9141</v>
      </c>
    </row>
    <row r="202" spans="1:115" ht="15.75" customHeight="1" x14ac:dyDescent="0.2">
      <c r="B202" s="8" t="s">
        <v>204</v>
      </c>
      <c r="C202" s="89">
        <v>0</v>
      </c>
      <c r="D202" s="90">
        <v>0</v>
      </c>
      <c r="E202" s="90">
        <v>0</v>
      </c>
      <c r="F202" s="90">
        <v>0</v>
      </c>
      <c r="G202" s="90">
        <v>0</v>
      </c>
      <c r="H202" s="96">
        <v>0</v>
      </c>
      <c r="I202" s="100"/>
      <c r="J202" s="101"/>
      <c r="K202" s="90">
        <v>166</v>
      </c>
      <c r="L202" s="90">
        <v>725.5</v>
      </c>
      <c r="M202" s="90">
        <v>67.5</v>
      </c>
      <c r="N202" s="90">
        <v>658</v>
      </c>
      <c r="O202" s="96">
        <v>5094</v>
      </c>
      <c r="P202" s="96"/>
      <c r="Q202" s="91"/>
      <c r="R202" s="69">
        <v>36</v>
      </c>
      <c r="S202" s="69">
        <v>89</v>
      </c>
      <c r="T202" s="69">
        <v>0</v>
      </c>
      <c r="U202" s="69">
        <v>89</v>
      </c>
      <c r="V202" s="74">
        <v>574</v>
      </c>
      <c r="W202" s="74"/>
      <c r="X202" s="109"/>
      <c r="Y202" s="68">
        <v>67</v>
      </c>
      <c r="Z202" s="69">
        <v>211.5</v>
      </c>
      <c r="AA202" s="69">
        <v>13.5</v>
      </c>
      <c r="AB202" s="69">
        <v>198</v>
      </c>
      <c r="AC202" s="77">
        <v>1688</v>
      </c>
      <c r="AD202" s="68">
        <v>75</v>
      </c>
      <c r="AE202" s="69">
        <v>116</v>
      </c>
      <c r="AF202" s="69">
        <v>6.5</v>
      </c>
      <c r="AG202" s="69">
        <v>109.5</v>
      </c>
      <c r="AH202" s="77">
        <v>1193</v>
      </c>
      <c r="AI202" s="68">
        <v>9</v>
      </c>
      <c r="AJ202" s="69">
        <v>23.5</v>
      </c>
      <c r="AK202" s="69">
        <v>0</v>
      </c>
      <c r="AL202" s="69">
        <v>23.5</v>
      </c>
      <c r="AM202" s="77">
        <v>192</v>
      </c>
      <c r="AN202" s="68">
        <v>98</v>
      </c>
      <c r="AO202" s="69">
        <v>416.5</v>
      </c>
      <c r="AP202" s="69">
        <v>21.5</v>
      </c>
      <c r="AQ202" s="69">
        <v>395</v>
      </c>
      <c r="AR202" s="74">
        <v>4392</v>
      </c>
      <c r="AS202" s="74"/>
      <c r="AT202" s="74"/>
      <c r="AU202" s="68">
        <v>10</v>
      </c>
      <c r="AV202" s="69">
        <v>25</v>
      </c>
      <c r="AW202" s="69">
        <v>5</v>
      </c>
      <c r="AX202" s="69">
        <v>20</v>
      </c>
      <c r="AY202" s="77">
        <v>216</v>
      </c>
      <c r="AZ202" s="68">
        <v>79</v>
      </c>
      <c r="BA202" s="69">
        <v>353.5</v>
      </c>
      <c r="BB202" s="69">
        <v>21</v>
      </c>
      <c r="BC202" s="69">
        <v>332.5</v>
      </c>
      <c r="BD202" s="77">
        <v>3849</v>
      </c>
      <c r="BE202" s="68">
        <v>131</v>
      </c>
      <c r="BF202" s="69">
        <v>578</v>
      </c>
      <c r="BG202" s="69">
        <v>51</v>
      </c>
      <c r="BH202" s="69">
        <v>527</v>
      </c>
      <c r="BI202" s="74">
        <v>4165</v>
      </c>
      <c r="BJ202" s="68">
        <v>84</v>
      </c>
      <c r="BK202" s="74">
        <v>279.5</v>
      </c>
      <c r="BL202" s="74">
        <v>59</v>
      </c>
      <c r="BM202" s="74">
        <v>220.5</v>
      </c>
      <c r="BN202" s="77">
        <v>2103</v>
      </c>
      <c r="BO202" s="74">
        <v>47</v>
      </c>
      <c r="BP202" s="69">
        <v>338.5</v>
      </c>
      <c r="BQ202" s="69">
        <v>55</v>
      </c>
      <c r="BR202" s="69">
        <v>283.5</v>
      </c>
      <c r="BS202" s="77">
        <v>2323</v>
      </c>
      <c r="BT202" s="68">
        <v>25</v>
      </c>
      <c r="BU202" s="77">
        <v>332</v>
      </c>
      <c r="BV202" s="68">
        <v>20</v>
      </c>
      <c r="BW202" s="77">
        <v>331</v>
      </c>
      <c r="BX202" s="69">
        <v>198</v>
      </c>
      <c r="BY202" s="74">
        <v>6502</v>
      </c>
      <c r="BZ202" s="74"/>
      <c r="CA202" s="74"/>
      <c r="CB202" s="68">
        <v>11</v>
      </c>
      <c r="CC202" s="69">
        <v>39.5</v>
      </c>
      <c r="CD202" s="69">
        <v>0.5</v>
      </c>
      <c r="CE202" s="69">
        <v>39</v>
      </c>
      <c r="CF202" s="77">
        <v>251</v>
      </c>
      <c r="CG202" s="68">
        <v>161</v>
      </c>
      <c r="CH202" s="74">
        <v>17281</v>
      </c>
      <c r="CI202" s="74"/>
      <c r="CJ202" s="74"/>
      <c r="CK202" s="68">
        <v>142</v>
      </c>
      <c r="CL202" s="69">
        <v>524.5</v>
      </c>
      <c r="CM202" s="69">
        <v>17</v>
      </c>
      <c r="CN202" s="69">
        <v>507.5</v>
      </c>
      <c r="CO202" s="77">
        <v>6405</v>
      </c>
      <c r="CP202" s="68">
        <v>92</v>
      </c>
      <c r="CQ202" s="77">
        <v>11273</v>
      </c>
      <c r="CR202" s="68">
        <v>64</v>
      </c>
      <c r="CS202" s="69">
        <v>153</v>
      </c>
      <c r="CT202" s="69">
        <v>8</v>
      </c>
      <c r="CU202" s="69">
        <v>145</v>
      </c>
      <c r="CV202" s="77">
        <v>1337</v>
      </c>
      <c r="CW202" s="68">
        <v>4</v>
      </c>
      <c r="CX202" s="69">
        <v>5</v>
      </c>
      <c r="CY202" s="69">
        <v>0</v>
      </c>
      <c r="CZ202" s="69">
        <v>5</v>
      </c>
      <c r="DA202" s="77">
        <v>43</v>
      </c>
      <c r="DB202" s="68">
        <v>1</v>
      </c>
      <c r="DC202" s="69">
        <v>2</v>
      </c>
      <c r="DD202" s="69">
        <v>0</v>
      </c>
      <c r="DE202" s="69">
        <v>2</v>
      </c>
      <c r="DF202" s="77">
        <v>20</v>
      </c>
      <c r="DG202" s="68">
        <v>125</v>
      </c>
      <c r="DH202" s="69">
        <v>151.80000000000001</v>
      </c>
      <c r="DI202" s="93">
        <v>2.4999999880790824</v>
      </c>
      <c r="DJ202" s="69">
        <v>149.30000001192093</v>
      </c>
      <c r="DK202" s="77">
        <v>4790</v>
      </c>
    </row>
    <row r="203" spans="1:115" ht="15.75" customHeight="1" x14ac:dyDescent="0.2">
      <c r="A203" s="1" t="s">
        <v>205</v>
      </c>
      <c r="B203" s="34" t="s">
        <v>12</v>
      </c>
      <c r="C203" s="80">
        <v>33</v>
      </c>
      <c r="D203" s="80">
        <v>234.5</v>
      </c>
      <c r="E203" s="80">
        <v>168</v>
      </c>
      <c r="F203" s="80">
        <v>16</v>
      </c>
      <c r="G203" s="80">
        <v>152</v>
      </c>
      <c r="H203" s="92">
        <v>1598</v>
      </c>
      <c r="I203" s="98" t="s">
        <v>392</v>
      </c>
      <c r="J203" s="99">
        <v>1598</v>
      </c>
      <c r="K203" s="80">
        <v>636</v>
      </c>
      <c r="L203" s="80">
        <v>4002.4</v>
      </c>
      <c r="M203" s="80">
        <v>326.09999999999997</v>
      </c>
      <c r="N203" s="80">
        <v>3676.2999999523163</v>
      </c>
      <c r="O203" s="92">
        <v>41457</v>
      </c>
      <c r="P203" s="98" t="s">
        <v>392</v>
      </c>
      <c r="Q203" s="81">
        <v>41457</v>
      </c>
      <c r="R203" s="80">
        <v>174</v>
      </c>
      <c r="S203" s="80">
        <v>662.7</v>
      </c>
      <c r="T203" s="80">
        <v>32.5</v>
      </c>
      <c r="U203" s="80">
        <v>630.19999998807907</v>
      </c>
      <c r="V203" s="92">
        <v>6075</v>
      </c>
      <c r="W203" s="106" t="s">
        <v>392</v>
      </c>
      <c r="X203" s="108">
        <v>6075</v>
      </c>
      <c r="Y203" s="79">
        <v>424</v>
      </c>
      <c r="Z203" s="80">
        <v>3161.4900000000002</v>
      </c>
      <c r="AA203" s="80">
        <v>314</v>
      </c>
      <c r="AB203" s="80">
        <v>2847.490000218153</v>
      </c>
      <c r="AC203" s="81">
        <v>29277</v>
      </c>
      <c r="AD203" s="79">
        <v>156</v>
      </c>
      <c r="AE203" s="80">
        <v>1458.2</v>
      </c>
      <c r="AF203" s="80">
        <v>30.1</v>
      </c>
      <c r="AG203" s="80">
        <v>1428.1000000536442</v>
      </c>
      <c r="AH203" s="81">
        <v>19184</v>
      </c>
      <c r="AI203" s="79">
        <v>304</v>
      </c>
      <c r="AJ203" s="80">
        <v>1217</v>
      </c>
      <c r="AK203" s="80">
        <v>39.800000000000004</v>
      </c>
      <c r="AL203" s="80">
        <v>1177.2000001072884</v>
      </c>
      <c r="AM203" s="81">
        <v>12192</v>
      </c>
      <c r="AN203" s="79">
        <v>637</v>
      </c>
      <c r="AO203" s="80">
        <v>8371</v>
      </c>
      <c r="AP203" s="80">
        <v>1087.8</v>
      </c>
      <c r="AQ203" s="80">
        <v>7283.1999993026257</v>
      </c>
      <c r="AR203" s="92">
        <v>158771</v>
      </c>
      <c r="AS203" s="106" t="s">
        <v>392</v>
      </c>
      <c r="AT203" s="92">
        <f>AR203</f>
        <v>158771</v>
      </c>
      <c r="AU203" s="79">
        <v>183</v>
      </c>
      <c r="AV203" s="80">
        <v>1888.5</v>
      </c>
      <c r="AW203" s="80">
        <v>126</v>
      </c>
      <c r="AX203" s="80">
        <v>1762.5</v>
      </c>
      <c r="AY203" s="81">
        <v>30313</v>
      </c>
      <c r="AZ203" s="79">
        <v>348</v>
      </c>
      <c r="BA203" s="80">
        <v>3272.2</v>
      </c>
      <c r="BB203" s="80">
        <v>423.59999999999997</v>
      </c>
      <c r="BC203" s="80">
        <v>2848.6000000238419</v>
      </c>
      <c r="BD203" s="81">
        <v>39432</v>
      </c>
      <c r="BE203" s="79">
        <v>319</v>
      </c>
      <c r="BF203" s="80">
        <v>2624.2000000476837</v>
      </c>
      <c r="BG203" s="80">
        <v>294.14999981224537</v>
      </c>
      <c r="BH203" s="80">
        <v>2330.0499983429909</v>
      </c>
      <c r="BI203" s="92">
        <v>30187</v>
      </c>
      <c r="BJ203" s="79">
        <v>129</v>
      </c>
      <c r="BK203" s="92">
        <v>1869.3000001907349</v>
      </c>
      <c r="BL203" s="92">
        <v>339</v>
      </c>
      <c r="BM203" s="92">
        <v>1530.3000001907349</v>
      </c>
      <c r="BN203" s="81">
        <v>30244</v>
      </c>
      <c r="BO203" s="92">
        <v>1366</v>
      </c>
      <c r="BP203" s="80">
        <v>23584.100000247359</v>
      </c>
      <c r="BQ203" s="80">
        <v>2873.2000000402331</v>
      </c>
      <c r="BR203" s="80">
        <v>20710.900000236928</v>
      </c>
      <c r="BS203" s="81">
        <v>508957</v>
      </c>
      <c r="BT203" s="79">
        <v>84</v>
      </c>
      <c r="BU203" s="81">
        <v>14117</v>
      </c>
      <c r="BV203" s="79">
        <v>12</v>
      </c>
      <c r="BW203" s="81">
        <v>322</v>
      </c>
      <c r="BX203" s="80">
        <v>1049</v>
      </c>
      <c r="BY203" s="92">
        <v>126178</v>
      </c>
      <c r="BZ203" s="118">
        <v>0</v>
      </c>
      <c r="CA203" s="92">
        <f>BY203</f>
        <v>126178</v>
      </c>
      <c r="CB203" s="79">
        <v>47</v>
      </c>
      <c r="CC203" s="80">
        <v>281</v>
      </c>
      <c r="CD203" s="80">
        <v>29.5</v>
      </c>
      <c r="CE203" s="80">
        <v>251.5</v>
      </c>
      <c r="CF203" s="81">
        <v>2918</v>
      </c>
      <c r="CG203" s="79">
        <v>165</v>
      </c>
      <c r="CH203" s="92">
        <v>11098</v>
      </c>
      <c r="CI203" s="49">
        <v>0</v>
      </c>
      <c r="CJ203" s="92">
        <f>CH203</f>
        <v>11098</v>
      </c>
      <c r="CK203" s="79">
        <v>984</v>
      </c>
      <c r="CL203" s="80">
        <v>14209.6</v>
      </c>
      <c r="CM203" s="80">
        <v>425.5</v>
      </c>
      <c r="CN203" s="80">
        <v>13784.099999725819</v>
      </c>
      <c r="CO203" s="81">
        <v>315852</v>
      </c>
      <c r="CP203" s="79">
        <v>70</v>
      </c>
      <c r="CQ203" s="81">
        <v>15011</v>
      </c>
      <c r="CR203" s="79">
        <v>47</v>
      </c>
      <c r="CS203" s="80">
        <v>208.5</v>
      </c>
      <c r="CT203" s="80">
        <v>22.5</v>
      </c>
      <c r="CU203" s="80">
        <v>186</v>
      </c>
      <c r="CV203" s="81">
        <v>2409</v>
      </c>
      <c r="CW203" s="79">
        <v>918</v>
      </c>
      <c r="CX203" s="80">
        <v>51219.5</v>
      </c>
      <c r="CY203" s="80">
        <v>731.3</v>
      </c>
      <c r="CZ203" s="80">
        <v>50488.200000047684</v>
      </c>
      <c r="DA203" s="81">
        <v>1596776</v>
      </c>
      <c r="DB203" s="79">
        <v>1</v>
      </c>
      <c r="DC203" s="80">
        <v>15</v>
      </c>
      <c r="DD203" s="80">
        <v>0</v>
      </c>
      <c r="DE203" s="80">
        <v>15</v>
      </c>
      <c r="DF203" s="81">
        <v>250</v>
      </c>
      <c r="DG203" s="79">
        <v>312</v>
      </c>
      <c r="DH203" s="80">
        <v>853.9</v>
      </c>
      <c r="DI203" s="80">
        <v>68.099999928474404</v>
      </c>
      <c r="DJ203" s="80">
        <v>785.80000007152557</v>
      </c>
      <c r="DK203" s="81">
        <v>36714</v>
      </c>
    </row>
    <row r="204" spans="1:115" ht="15.75" customHeight="1" x14ac:dyDescent="0.2">
      <c r="B204" s="8" t="s">
        <v>206</v>
      </c>
      <c r="C204" s="89">
        <v>0</v>
      </c>
      <c r="D204" s="90">
        <v>0</v>
      </c>
      <c r="E204" s="90">
        <v>0</v>
      </c>
      <c r="F204" s="90">
        <v>0</v>
      </c>
      <c r="G204" s="90">
        <v>0</v>
      </c>
      <c r="H204" s="96">
        <v>0</v>
      </c>
      <c r="I204" s="100"/>
      <c r="J204" s="101"/>
      <c r="K204" s="90">
        <v>45</v>
      </c>
      <c r="L204" s="90">
        <v>70</v>
      </c>
      <c r="M204" s="90">
        <v>8.6</v>
      </c>
      <c r="N204" s="90">
        <v>61.399999976158142</v>
      </c>
      <c r="O204" s="96">
        <v>888</v>
      </c>
      <c r="P204" s="96"/>
      <c r="Q204" s="91"/>
      <c r="R204" s="69">
        <v>30</v>
      </c>
      <c r="S204" s="69">
        <v>50</v>
      </c>
      <c r="T204" s="69">
        <v>7</v>
      </c>
      <c r="U204" s="69">
        <v>43</v>
      </c>
      <c r="V204" s="74">
        <v>567</v>
      </c>
      <c r="W204" s="74"/>
      <c r="X204" s="109"/>
      <c r="Y204" s="68">
        <v>45</v>
      </c>
      <c r="Z204" s="69">
        <v>72.5</v>
      </c>
      <c r="AA204" s="69">
        <v>3</v>
      </c>
      <c r="AB204" s="69">
        <v>69.5</v>
      </c>
      <c r="AC204" s="77">
        <v>893</v>
      </c>
      <c r="AD204" s="68">
        <v>5</v>
      </c>
      <c r="AE204" s="69">
        <v>12</v>
      </c>
      <c r="AF204" s="69">
        <v>0</v>
      </c>
      <c r="AG204" s="69">
        <v>12</v>
      </c>
      <c r="AH204" s="77">
        <v>272</v>
      </c>
      <c r="AI204" s="68">
        <v>9</v>
      </c>
      <c r="AJ204" s="69">
        <v>19</v>
      </c>
      <c r="AK204" s="69">
        <v>1</v>
      </c>
      <c r="AL204" s="69">
        <v>18</v>
      </c>
      <c r="AM204" s="77">
        <v>168</v>
      </c>
      <c r="AN204" s="68">
        <v>49</v>
      </c>
      <c r="AO204" s="69">
        <v>97.5</v>
      </c>
      <c r="AP204" s="69">
        <v>8.5</v>
      </c>
      <c r="AQ204" s="69">
        <v>89</v>
      </c>
      <c r="AR204" s="74">
        <v>1109</v>
      </c>
      <c r="AS204" s="74"/>
      <c r="AT204" s="74"/>
      <c r="AU204" s="68">
        <v>5</v>
      </c>
      <c r="AV204" s="69">
        <v>7.5</v>
      </c>
      <c r="AW204" s="69">
        <v>0</v>
      </c>
      <c r="AX204" s="69">
        <v>7.5</v>
      </c>
      <c r="AY204" s="77">
        <v>85</v>
      </c>
      <c r="AZ204" s="68">
        <v>21</v>
      </c>
      <c r="BA204" s="69">
        <v>41</v>
      </c>
      <c r="BB204" s="69">
        <v>5.5</v>
      </c>
      <c r="BC204" s="69">
        <v>35.5</v>
      </c>
      <c r="BD204" s="77">
        <v>417</v>
      </c>
      <c r="BE204" s="68">
        <v>71</v>
      </c>
      <c r="BF204" s="69">
        <v>242.5</v>
      </c>
      <c r="BG204" s="69">
        <v>20</v>
      </c>
      <c r="BH204" s="69">
        <v>222.5</v>
      </c>
      <c r="BI204" s="74">
        <v>1920</v>
      </c>
      <c r="BJ204" s="68">
        <v>3</v>
      </c>
      <c r="BK204" s="74">
        <v>3</v>
      </c>
      <c r="BL204" s="74">
        <v>1</v>
      </c>
      <c r="BM204" s="74">
        <v>2</v>
      </c>
      <c r="BN204" s="77">
        <v>38</v>
      </c>
      <c r="BO204" s="74">
        <v>51</v>
      </c>
      <c r="BP204" s="69">
        <v>163</v>
      </c>
      <c r="BQ204" s="69">
        <v>9.5</v>
      </c>
      <c r="BR204" s="69">
        <v>153.5</v>
      </c>
      <c r="BS204" s="77">
        <v>1612</v>
      </c>
      <c r="BT204" s="68">
        <v>2</v>
      </c>
      <c r="BU204" s="77">
        <v>53</v>
      </c>
      <c r="BV204" s="68">
        <v>0</v>
      </c>
      <c r="BW204" s="77">
        <v>0</v>
      </c>
      <c r="BX204" s="69">
        <v>77</v>
      </c>
      <c r="BY204" s="74">
        <v>2644</v>
      </c>
      <c r="BZ204" s="74"/>
      <c r="CA204" s="74"/>
      <c r="CB204" s="68">
        <v>9</v>
      </c>
      <c r="CC204" s="69">
        <v>18</v>
      </c>
      <c r="CD204" s="69">
        <v>3</v>
      </c>
      <c r="CE204" s="69">
        <v>15</v>
      </c>
      <c r="CF204" s="77">
        <v>252</v>
      </c>
      <c r="CG204" s="68">
        <v>31</v>
      </c>
      <c r="CH204" s="74">
        <v>1105</v>
      </c>
      <c r="CI204" s="74"/>
      <c r="CJ204" s="74"/>
      <c r="CK204" s="68">
        <v>38</v>
      </c>
      <c r="CL204" s="69">
        <v>81</v>
      </c>
      <c r="CM204" s="69">
        <v>1</v>
      </c>
      <c r="CN204" s="69">
        <v>80</v>
      </c>
      <c r="CO204" s="77">
        <v>1035</v>
      </c>
      <c r="CP204" s="68">
        <v>0</v>
      </c>
      <c r="CQ204" s="77">
        <v>0</v>
      </c>
      <c r="CR204" s="68">
        <v>5</v>
      </c>
      <c r="CS204" s="69">
        <v>47</v>
      </c>
      <c r="CT204" s="69">
        <v>13</v>
      </c>
      <c r="CU204" s="69">
        <v>34</v>
      </c>
      <c r="CV204" s="77">
        <v>541</v>
      </c>
      <c r="CW204" s="68">
        <v>10</v>
      </c>
      <c r="CX204" s="69">
        <v>475</v>
      </c>
      <c r="CY204" s="69">
        <v>0</v>
      </c>
      <c r="CZ204" s="69">
        <v>475</v>
      </c>
      <c r="DA204" s="77">
        <v>11581</v>
      </c>
      <c r="DB204" s="68">
        <v>0</v>
      </c>
      <c r="DC204" s="69">
        <v>0</v>
      </c>
      <c r="DD204" s="69">
        <v>0</v>
      </c>
      <c r="DE204" s="69">
        <v>0</v>
      </c>
      <c r="DF204" s="77">
        <v>0</v>
      </c>
      <c r="DG204" s="68">
        <v>45</v>
      </c>
      <c r="DH204" s="69">
        <v>59</v>
      </c>
      <c r="DI204" s="93">
        <v>4</v>
      </c>
      <c r="DJ204" s="69">
        <v>55</v>
      </c>
      <c r="DK204" s="77">
        <v>1503</v>
      </c>
    </row>
    <row r="205" spans="1:115" ht="15.75" customHeight="1" x14ac:dyDescent="0.2">
      <c r="B205" s="8" t="s">
        <v>207</v>
      </c>
      <c r="C205" s="89">
        <v>14</v>
      </c>
      <c r="D205" s="90">
        <v>84</v>
      </c>
      <c r="E205" s="90">
        <v>47</v>
      </c>
      <c r="F205" s="90">
        <v>3</v>
      </c>
      <c r="G205" s="90">
        <v>44</v>
      </c>
      <c r="H205" s="96">
        <v>328</v>
      </c>
      <c r="I205" s="100"/>
      <c r="J205" s="101"/>
      <c r="K205" s="90">
        <v>34</v>
      </c>
      <c r="L205" s="90">
        <v>551</v>
      </c>
      <c r="M205" s="90">
        <v>69</v>
      </c>
      <c r="N205" s="90">
        <v>482</v>
      </c>
      <c r="O205" s="96">
        <v>3363</v>
      </c>
      <c r="P205" s="96"/>
      <c r="Q205" s="91"/>
      <c r="R205" s="69">
        <v>10</v>
      </c>
      <c r="S205" s="69">
        <v>29</v>
      </c>
      <c r="T205" s="69">
        <v>7.5</v>
      </c>
      <c r="U205" s="69">
        <v>21.5</v>
      </c>
      <c r="V205" s="74">
        <v>211</v>
      </c>
      <c r="W205" s="74"/>
      <c r="X205" s="109"/>
      <c r="Y205" s="68">
        <v>52</v>
      </c>
      <c r="Z205" s="69">
        <v>866</v>
      </c>
      <c r="AA205" s="69">
        <v>99</v>
      </c>
      <c r="AB205" s="69">
        <v>767</v>
      </c>
      <c r="AC205" s="77">
        <v>6383</v>
      </c>
      <c r="AD205" s="68">
        <v>0</v>
      </c>
      <c r="AE205" s="69">
        <v>0</v>
      </c>
      <c r="AF205" s="69">
        <v>0</v>
      </c>
      <c r="AG205" s="69">
        <v>0</v>
      </c>
      <c r="AH205" s="77">
        <v>0</v>
      </c>
      <c r="AI205" s="68">
        <v>51</v>
      </c>
      <c r="AJ205" s="69">
        <v>218</v>
      </c>
      <c r="AK205" s="69">
        <v>24</v>
      </c>
      <c r="AL205" s="69">
        <v>194</v>
      </c>
      <c r="AM205" s="77">
        <v>2536</v>
      </c>
      <c r="AN205" s="68">
        <v>82</v>
      </c>
      <c r="AO205" s="69">
        <v>2151</v>
      </c>
      <c r="AP205" s="69">
        <v>188</v>
      </c>
      <c r="AQ205" s="69">
        <v>1963</v>
      </c>
      <c r="AR205" s="74">
        <v>17876</v>
      </c>
      <c r="AS205" s="74"/>
      <c r="AT205" s="74"/>
      <c r="AU205" s="68">
        <v>14</v>
      </c>
      <c r="AV205" s="69">
        <v>127</v>
      </c>
      <c r="AW205" s="69">
        <v>40</v>
      </c>
      <c r="AX205" s="69">
        <v>87</v>
      </c>
      <c r="AY205" s="77">
        <v>1025</v>
      </c>
      <c r="AZ205" s="68">
        <v>58</v>
      </c>
      <c r="BA205" s="69">
        <v>962</v>
      </c>
      <c r="BB205" s="69">
        <v>145</v>
      </c>
      <c r="BC205" s="69">
        <v>817</v>
      </c>
      <c r="BD205" s="77">
        <v>8212</v>
      </c>
      <c r="BE205" s="68">
        <v>8</v>
      </c>
      <c r="BF205" s="69">
        <v>79</v>
      </c>
      <c r="BG205" s="69">
        <v>26</v>
      </c>
      <c r="BH205" s="69">
        <v>53</v>
      </c>
      <c r="BI205" s="74">
        <v>1120</v>
      </c>
      <c r="BJ205" s="68">
        <v>13</v>
      </c>
      <c r="BK205" s="74">
        <v>285</v>
      </c>
      <c r="BL205" s="74">
        <v>146</v>
      </c>
      <c r="BM205" s="74">
        <v>139</v>
      </c>
      <c r="BN205" s="77">
        <v>2503</v>
      </c>
      <c r="BO205" s="74">
        <v>91</v>
      </c>
      <c r="BP205" s="69">
        <v>873</v>
      </c>
      <c r="BQ205" s="69">
        <v>278</v>
      </c>
      <c r="BR205" s="69">
        <v>595</v>
      </c>
      <c r="BS205" s="77">
        <v>11473</v>
      </c>
      <c r="BT205" s="68">
        <v>0</v>
      </c>
      <c r="BU205" s="77">
        <v>0</v>
      </c>
      <c r="BV205" s="68">
        <v>1</v>
      </c>
      <c r="BW205" s="77">
        <v>29</v>
      </c>
      <c r="BX205" s="69">
        <v>74</v>
      </c>
      <c r="BY205" s="74">
        <v>2540</v>
      </c>
      <c r="BZ205" s="74"/>
      <c r="CA205" s="74"/>
      <c r="CB205" s="68">
        <v>9</v>
      </c>
      <c r="CC205" s="69">
        <v>49</v>
      </c>
      <c r="CD205" s="69">
        <v>17.5</v>
      </c>
      <c r="CE205" s="69">
        <v>31.5</v>
      </c>
      <c r="CF205" s="77">
        <v>413</v>
      </c>
      <c r="CG205" s="68">
        <v>7</v>
      </c>
      <c r="CH205" s="74">
        <v>247</v>
      </c>
      <c r="CI205" s="74"/>
      <c r="CJ205" s="74"/>
      <c r="CK205" s="68">
        <v>23</v>
      </c>
      <c r="CL205" s="69">
        <v>383</v>
      </c>
      <c r="CM205" s="69">
        <v>53</v>
      </c>
      <c r="CN205" s="69">
        <v>330</v>
      </c>
      <c r="CO205" s="77">
        <v>5069</v>
      </c>
      <c r="CP205" s="68">
        <v>2</v>
      </c>
      <c r="CQ205" s="77">
        <v>114</v>
      </c>
      <c r="CR205" s="68">
        <v>6</v>
      </c>
      <c r="CS205" s="69">
        <v>24</v>
      </c>
      <c r="CT205" s="69">
        <v>1</v>
      </c>
      <c r="CU205" s="69">
        <v>23</v>
      </c>
      <c r="CV205" s="77">
        <v>182</v>
      </c>
      <c r="CW205" s="68">
        <v>49</v>
      </c>
      <c r="CX205" s="69">
        <v>1240</v>
      </c>
      <c r="CY205" s="69">
        <v>112</v>
      </c>
      <c r="CZ205" s="69">
        <v>1128</v>
      </c>
      <c r="DA205" s="77">
        <v>12950</v>
      </c>
      <c r="DB205" s="68">
        <v>0</v>
      </c>
      <c r="DC205" s="69">
        <v>0</v>
      </c>
      <c r="DD205" s="69">
        <v>0</v>
      </c>
      <c r="DE205" s="69">
        <v>0</v>
      </c>
      <c r="DF205" s="77">
        <v>0</v>
      </c>
      <c r="DG205" s="68">
        <v>47</v>
      </c>
      <c r="DH205" s="69">
        <v>209</v>
      </c>
      <c r="DI205" s="93">
        <v>51</v>
      </c>
      <c r="DJ205" s="69">
        <v>158</v>
      </c>
      <c r="DK205" s="77">
        <v>4578</v>
      </c>
    </row>
    <row r="206" spans="1:115" ht="15.75" customHeight="1" x14ac:dyDescent="0.2">
      <c r="B206" s="8" t="s">
        <v>208</v>
      </c>
      <c r="C206" s="89">
        <v>0</v>
      </c>
      <c r="D206" s="90">
        <v>0</v>
      </c>
      <c r="E206" s="90">
        <v>0</v>
      </c>
      <c r="F206" s="90">
        <v>0</v>
      </c>
      <c r="G206" s="90">
        <v>0</v>
      </c>
      <c r="H206" s="96">
        <v>0</v>
      </c>
      <c r="I206" s="100"/>
      <c r="J206" s="101"/>
      <c r="K206" s="90">
        <v>67</v>
      </c>
      <c r="L206" s="90">
        <v>436</v>
      </c>
      <c r="M206" s="90">
        <v>1</v>
      </c>
      <c r="N206" s="90">
        <v>435</v>
      </c>
      <c r="O206" s="96">
        <v>3990</v>
      </c>
      <c r="P206" s="96"/>
      <c r="Q206" s="91"/>
      <c r="R206" s="69">
        <v>33</v>
      </c>
      <c r="S206" s="69">
        <v>259</v>
      </c>
      <c r="T206" s="69">
        <v>0</v>
      </c>
      <c r="U206" s="69">
        <v>259</v>
      </c>
      <c r="V206" s="74">
        <v>2085</v>
      </c>
      <c r="W206" s="74"/>
      <c r="X206" s="109"/>
      <c r="Y206" s="68">
        <v>56</v>
      </c>
      <c r="Z206" s="69">
        <v>535</v>
      </c>
      <c r="AA206" s="69">
        <v>8</v>
      </c>
      <c r="AB206" s="69">
        <v>527</v>
      </c>
      <c r="AC206" s="77">
        <v>7624</v>
      </c>
      <c r="AD206" s="68">
        <v>16</v>
      </c>
      <c r="AE206" s="69">
        <v>115</v>
      </c>
      <c r="AF206" s="69">
        <v>1</v>
      </c>
      <c r="AG206" s="69">
        <v>114</v>
      </c>
      <c r="AH206" s="77">
        <v>1015</v>
      </c>
      <c r="AI206" s="68">
        <v>42</v>
      </c>
      <c r="AJ206" s="69">
        <v>247</v>
      </c>
      <c r="AK206" s="69">
        <v>6</v>
      </c>
      <c r="AL206" s="69">
        <v>241</v>
      </c>
      <c r="AM206" s="77">
        <v>1833</v>
      </c>
      <c r="AN206" s="68">
        <v>75</v>
      </c>
      <c r="AO206" s="69">
        <v>806</v>
      </c>
      <c r="AP206" s="69">
        <v>19</v>
      </c>
      <c r="AQ206" s="69">
        <v>787</v>
      </c>
      <c r="AR206" s="74">
        <v>17687</v>
      </c>
      <c r="AS206" s="74"/>
      <c r="AT206" s="74"/>
      <c r="AU206" s="68">
        <v>93</v>
      </c>
      <c r="AV206" s="69">
        <v>1233</v>
      </c>
      <c r="AW206" s="69">
        <v>15</v>
      </c>
      <c r="AX206" s="69">
        <v>1218</v>
      </c>
      <c r="AY206" s="77">
        <v>22080</v>
      </c>
      <c r="AZ206" s="68">
        <v>47</v>
      </c>
      <c r="BA206" s="69">
        <v>569</v>
      </c>
      <c r="BB206" s="69">
        <v>34</v>
      </c>
      <c r="BC206" s="69">
        <v>535</v>
      </c>
      <c r="BD206" s="77">
        <v>9455</v>
      </c>
      <c r="BE206" s="68">
        <v>16</v>
      </c>
      <c r="BF206" s="69">
        <v>52</v>
      </c>
      <c r="BG206" s="69">
        <v>2</v>
      </c>
      <c r="BH206" s="69">
        <v>50</v>
      </c>
      <c r="BI206" s="74">
        <v>645</v>
      </c>
      <c r="BJ206" s="68">
        <v>4</v>
      </c>
      <c r="BK206" s="74">
        <v>64</v>
      </c>
      <c r="BL206" s="74">
        <v>0</v>
      </c>
      <c r="BM206" s="74">
        <v>64</v>
      </c>
      <c r="BN206" s="77">
        <v>2410</v>
      </c>
      <c r="BO206" s="74">
        <v>205</v>
      </c>
      <c r="BP206" s="69">
        <v>9111</v>
      </c>
      <c r="BQ206" s="69">
        <v>325</v>
      </c>
      <c r="BR206" s="69">
        <v>8786</v>
      </c>
      <c r="BS206" s="77">
        <v>253670</v>
      </c>
      <c r="BT206" s="68">
        <v>53</v>
      </c>
      <c r="BU206" s="77">
        <v>12920</v>
      </c>
      <c r="BV206" s="68">
        <v>0</v>
      </c>
      <c r="BW206" s="77">
        <v>0</v>
      </c>
      <c r="BX206" s="69">
        <v>143</v>
      </c>
      <c r="BY206" s="74">
        <v>45054</v>
      </c>
      <c r="BZ206" s="74"/>
      <c r="CA206" s="74"/>
      <c r="CB206" s="68">
        <v>4</v>
      </c>
      <c r="CC206" s="69">
        <v>68</v>
      </c>
      <c r="CD206" s="69">
        <v>0</v>
      </c>
      <c r="CE206" s="69">
        <v>68</v>
      </c>
      <c r="CF206" s="77">
        <v>435</v>
      </c>
      <c r="CG206" s="68">
        <v>22</v>
      </c>
      <c r="CH206" s="74">
        <v>860</v>
      </c>
      <c r="CI206" s="74"/>
      <c r="CJ206" s="74"/>
      <c r="CK206" s="68">
        <v>149</v>
      </c>
      <c r="CL206" s="69">
        <v>4889</v>
      </c>
      <c r="CM206" s="69">
        <v>42.5</v>
      </c>
      <c r="CN206" s="69">
        <v>4846.5</v>
      </c>
      <c r="CO206" s="77">
        <v>131270</v>
      </c>
      <c r="CP206" s="68">
        <v>37</v>
      </c>
      <c r="CQ206" s="77">
        <v>11067</v>
      </c>
      <c r="CR206" s="68">
        <v>2</v>
      </c>
      <c r="CS206" s="69">
        <v>7</v>
      </c>
      <c r="CT206" s="69">
        <v>0</v>
      </c>
      <c r="CU206" s="69">
        <v>7</v>
      </c>
      <c r="CV206" s="77">
        <v>70</v>
      </c>
      <c r="CW206" s="68">
        <v>116</v>
      </c>
      <c r="CX206" s="69">
        <v>3345</v>
      </c>
      <c r="CY206" s="69">
        <v>31.5</v>
      </c>
      <c r="CZ206" s="69">
        <v>3313.5</v>
      </c>
      <c r="DA206" s="77">
        <v>100215</v>
      </c>
      <c r="DB206" s="68">
        <v>1</v>
      </c>
      <c r="DC206" s="69">
        <v>15</v>
      </c>
      <c r="DD206" s="69">
        <v>0</v>
      </c>
      <c r="DE206" s="69">
        <v>15</v>
      </c>
      <c r="DF206" s="77">
        <v>250</v>
      </c>
      <c r="DG206" s="68">
        <v>52</v>
      </c>
      <c r="DH206" s="69">
        <v>224</v>
      </c>
      <c r="DI206" s="93">
        <v>0</v>
      </c>
      <c r="DJ206" s="69">
        <v>224</v>
      </c>
      <c r="DK206" s="77">
        <v>17260</v>
      </c>
    </row>
    <row r="207" spans="1:115" ht="15.75" customHeight="1" x14ac:dyDescent="0.2">
      <c r="B207" s="8" t="s">
        <v>209</v>
      </c>
      <c r="C207" s="89">
        <v>1</v>
      </c>
      <c r="D207" s="90">
        <v>1</v>
      </c>
      <c r="E207" s="90">
        <v>0.5</v>
      </c>
      <c r="F207" s="90">
        <v>0</v>
      </c>
      <c r="G207" s="90">
        <v>0.5</v>
      </c>
      <c r="H207" s="96">
        <v>5</v>
      </c>
      <c r="I207" s="100"/>
      <c r="J207" s="101"/>
      <c r="K207" s="90">
        <v>126</v>
      </c>
      <c r="L207" s="90">
        <v>508</v>
      </c>
      <c r="M207" s="90">
        <v>43.1</v>
      </c>
      <c r="N207" s="90">
        <v>464.89999997615814</v>
      </c>
      <c r="O207" s="96">
        <v>5480</v>
      </c>
      <c r="P207" s="96"/>
      <c r="Q207" s="91"/>
      <c r="R207" s="69">
        <v>47</v>
      </c>
      <c r="S207" s="69">
        <v>79</v>
      </c>
      <c r="T207" s="69">
        <v>1</v>
      </c>
      <c r="U207" s="69">
        <v>78</v>
      </c>
      <c r="V207" s="74">
        <v>932</v>
      </c>
      <c r="W207" s="74"/>
      <c r="X207" s="109"/>
      <c r="Y207" s="68">
        <v>24</v>
      </c>
      <c r="Z207" s="69">
        <v>80</v>
      </c>
      <c r="AA207" s="69">
        <v>5.5</v>
      </c>
      <c r="AB207" s="69">
        <v>74.5</v>
      </c>
      <c r="AC207" s="77">
        <v>569</v>
      </c>
      <c r="AD207" s="68">
        <v>7</v>
      </c>
      <c r="AE207" s="69">
        <v>10</v>
      </c>
      <c r="AF207" s="69">
        <v>1</v>
      </c>
      <c r="AG207" s="69">
        <v>9</v>
      </c>
      <c r="AH207" s="77">
        <v>160</v>
      </c>
      <c r="AI207" s="68">
        <v>45</v>
      </c>
      <c r="AJ207" s="69">
        <v>51.5</v>
      </c>
      <c r="AK207" s="69">
        <v>1.5</v>
      </c>
      <c r="AL207" s="69">
        <v>50</v>
      </c>
      <c r="AM207" s="77">
        <v>547</v>
      </c>
      <c r="AN207" s="68">
        <v>16</v>
      </c>
      <c r="AO207" s="69">
        <v>52.5</v>
      </c>
      <c r="AP207" s="69">
        <v>1.5</v>
      </c>
      <c r="AQ207" s="69">
        <v>51</v>
      </c>
      <c r="AR207" s="74">
        <v>1020</v>
      </c>
      <c r="AS207" s="74"/>
      <c r="AT207" s="74"/>
      <c r="AU207" s="68">
        <v>6</v>
      </c>
      <c r="AV207" s="69">
        <v>26</v>
      </c>
      <c r="AW207" s="69">
        <v>5</v>
      </c>
      <c r="AX207" s="69">
        <v>21</v>
      </c>
      <c r="AY207" s="77">
        <v>360</v>
      </c>
      <c r="AZ207" s="68">
        <v>10</v>
      </c>
      <c r="BA207" s="69">
        <v>35.5</v>
      </c>
      <c r="BB207" s="69">
        <v>6</v>
      </c>
      <c r="BC207" s="69">
        <v>29.5</v>
      </c>
      <c r="BD207" s="77">
        <v>507</v>
      </c>
      <c r="BE207" s="68">
        <v>55</v>
      </c>
      <c r="BF207" s="69">
        <v>315</v>
      </c>
      <c r="BG207" s="69">
        <v>17</v>
      </c>
      <c r="BH207" s="69">
        <v>298</v>
      </c>
      <c r="BI207" s="74">
        <v>3850</v>
      </c>
      <c r="BJ207" s="68">
        <v>10</v>
      </c>
      <c r="BK207" s="74">
        <v>38</v>
      </c>
      <c r="BL207" s="74">
        <v>4</v>
      </c>
      <c r="BM207" s="74">
        <v>34</v>
      </c>
      <c r="BN207" s="77">
        <v>495</v>
      </c>
      <c r="BO207" s="74">
        <v>43</v>
      </c>
      <c r="BP207" s="69">
        <v>485</v>
      </c>
      <c r="BQ207" s="69">
        <v>33.5</v>
      </c>
      <c r="BR207" s="69">
        <v>451.5</v>
      </c>
      <c r="BS207" s="77">
        <v>5315</v>
      </c>
      <c r="BT207" s="68">
        <v>9</v>
      </c>
      <c r="BU207" s="77">
        <v>542</v>
      </c>
      <c r="BV207" s="68">
        <v>6</v>
      </c>
      <c r="BW207" s="77">
        <v>97</v>
      </c>
      <c r="BX207" s="69">
        <v>74</v>
      </c>
      <c r="BY207" s="74">
        <v>2897</v>
      </c>
      <c r="BZ207" s="74"/>
      <c r="CA207" s="74"/>
      <c r="CB207" s="68">
        <v>3</v>
      </c>
      <c r="CC207" s="69">
        <v>14</v>
      </c>
      <c r="CD207" s="69">
        <v>2</v>
      </c>
      <c r="CE207" s="69">
        <v>12</v>
      </c>
      <c r="CF207" s="77">
        <v>140</v>
      </c>
      <c r="CG207" s="68">
        <v>35</v>
      </c>
      <c r="CH207" s="74">
        <v>2501</v>
      </c>
      <c r="CI207" s="74"/>
      <c r="CJ207" s="74"/>
      <c r="CK207" s="68">
        <v>22</v>
      </c>
      <c r="CL207" s="69">
        <v>68</v>
      </c>
      <c r="CM207" s="69">
        <v>4</v>
      </c>
      <c r="CN207" s="69">
        <v>64</v>
      </c>
      <c r="CO207" s="77">
        <v>1373</v>
      </c>
      <c r="CP207" s="68">
        <v>14</v>
      </c>
      <c r="CQ207" s="77">
        <v>2381</v>
      </c>
      <c r="CR207" s="68">
        <v>8</v>
      </c>
      <c r="CS207" s="69">
        <v>9.5</v>
      </c>
      <c r="CT207" s="69">
        <v>0</v>
      </c>
      <c r="CU207" s="69">
        <v>9.5</v>
      </c>
      <c r="CV207" s="77">
        <v>165</v>
      </c>
      <c r="CW207" s="68">
        <v>1</v>
      </c>
      <c r="CX207" s="69">
        <v>3</v>
      </c>
      <c r="CY207" s="69">
        <v>0</v>
      </c>
      <c r="CZ207" s="69">
        <v>3</v>
      </c>
      <c r="DA207" s="77">
        <v>15</v>
      </c>
      <c r="DB207" s="68">
        <v>0</v>
      </c>
      <c r="DC207" s="69">
        <v>0</v>
      </c>
      <c r="DD207" s="69">
        <v>0</v>
      </c>
      <c r="DE207" s="69">
        <v>0</v>
      </c>
      <c r="DF207" s="77">
        <v>0</v>
      </c>
      <c r="DG207" s="68">
        <v>28</v>
      </c>
      <c r="DH207" s="69">
        <v>41.5</v>
      </c>
      <c r="DI207" s="93">
        <v>2.0999999940395355</v>
      </c>
      <c r="DJ207" s="69">
        <v>39.400000005960464</v>
      </c>
      <c r="DK207" s="77">
        <v>1969</v>
      </c>
    </row>
    <row r="208" spans="1:115" ht="15.75" customHeight="1" x14ac:dyDescent="0.2">
      <c r="B208" s="8" t="s">
        <v>210</v>
      </c>
      <c r="C208" s="89">
        <v>0</v>
      </c>
      <c r="D208" s="90">
        <v>0</v>
      </c>
      <c r="E208" s="90">
        <v>0</v>
      </c>
      <c r="F208" s="90">
        <v>0</v>
      </c>
      <c r="G208" s="90">
        <v>0</v>
      </c>
      <c r="H208" s="96">
        <v>0</v>
      </c>
      <c r="I208" s="100"/>
      <c r="J208" s="101"/>
      <c r="K208" s="90">
        <v>15</v>
      </c>
      <c r="L208" s="90">
        <v>27.9</v>
      </c>
      <c r="M208" s="90">
        <v>10.5</v>
      </c>
      <c r="N208" s="90">
        <v>17.399999976158142</v>
      </c>
      <c r="O208" s="96">
        <v>154</v>
      </c>
      <c r="P208" s="96"/>
      <c r="Q208" s="91"/>
      <c r="R208" s="69">
        <v>5</v>
      </c>
      <c r="S208" s="69">
        <v>3.2</v>
      </c>
      <c r="T208" s="69">
        <v>0</v>
      </c>
      <c r="U208" s="69">
        <v>3.199999988079071</v>
      </c>
      <c r="V208" s="74">
        <v>46</v>
      </c>
      <c r="W208" s="74"/>
      <c r="X208" s="109"/>
      <c r="Y208" s="68">
        <v>12</v>
      </c>
      <c r="Z208" s="69">
        <v>18.5</v>
      </c>
      <c r="AA208" s="69">
        <v>3.8</v>
      </c>
      <c r="AB208" s="69">
        <v>14.700000017881393</v>
      </c>
      <c r="AC208" s="77">
        <v>192</v>
      </c>
      <c r="AD208" s="68">
        <v>7</v>
      </c>
      <c r="AE208" s="69">
        <v>3.7</v>
      </c>
      <c r="AF208" s="69">
        <v>0.2</v>
      </c>
      <c r="AG208" s="69">
        <v>3.5</v>
      </c>
      <c r="AH208" s="77">
        <v>49</v>
      </c>
      <c r="AI208" s="68">
        <v>2</v>
      </c>
      <c r="AJ208" s="69">
        <v>11</v>
      </c>
      <c r="AK208" s="69">
        <v>0</v>
      </c>
      <c r="AL208" s="69">
        <v>11</v>
      </c>
      <c r="AM208" s="77">
        <v>260</v>
      </c>
      <c r="AN208" s="68">
        <v>47</v>
      </c>
      <c r="AO208" s="69">
        <v>93.7</v>
      </c>
      <c r="AP208" s="69">
        <v>7.7</v>
      </c>
      <c r="AQ208" s="69">
        <v>86.000000089406967</v>
      </c>
      <c r="AR208" s="74">
        <v>1749</v>
      </c>
      <c r="AS208" s="74"/>
      <c r="AT208" s="74"/>
      <c r="AU208" s="68">
        <v>4</v>
      </c>
      <c r="AV208" s="69">
        <v>38</v>
      </c>
      <c r="AW208" s="69">
        <v>30</v>
      </c>
      <c r="AX208" s="69">
        <v>8</v>
      </c>
      <c r="AY208" s="77">
        <v>130</v>
      </c>
      <c r="AZ208" s="68">
        <v>21</v>
      </c>
      <c r="BA208" s="69">
        <v>27.5</v>
      </c>
      <c r="BB208" s="69">
        <v>2.2000000000000002</v>
      </c>
      <c r="BC208" s="69">
        <v>25.300000011920929</v>
      </c>
      <c r="BD208" s="77">
        <v>607</v>
      </c>
      <c r="BE208" s="68">
        <v>0</v>
      </c>
      <c r="BF208" s="69">
        <v>0</v>
      </c>
      <c r="BG208" s="69">
        <v>0</v>
      </c>
      <c r="BH208" s="69">
        <v>0</v>
      </c>
      <c r="BI208" s="74">
        <v>0</v>
      </c>
      <c r="BJ208" s="68">
        <v>0</v>
      </c>
      <c r="BK208" s="74">
        <v>0</v>
      </c>
      <c r="BL208" s="74">
        <v>0</v>
      </c>
      <c r="BM208" s="74">
        <v>0</v>
      </c>
      <c r="BN208" s="77">
        <v>0</v>
      </c>
      <c r="BO208" s="74">
        <v>190</v>
      </c>
      <c r="BP208" s="69">
        <v>422.50000013411045</v>
      </c>
      <c r="BQ208" s="69">
        <v>81.000000074505806</v>
      </c>
      <c r="BR208" s="69">
        <v>341.50000014156103</v>
      </c>
      <c r="BS208" s="77">
        <v>10073</v>
      </c>
      <c r="BT208" s="68">
        <v>0</v>
      </c>
      <c r="BU208" s="77">
        <v>0</v>
      </c>
      <c r="BV208" s="68">
        <v>0</v>
      </c>
      <c r="BW208" s="77">
        <v>0</v>
      </c>
      <c r="BX208" s="69">
        <v>71</v>
      </c>
      <c r="BY208" s="74">
        <v>1553</v>
      </c>
      <c r="BZ208" s="74"/>
      <c r="CA208" s="74"/>
      <c r="CB208" s="68">
        <v>0</v>
      </c>
      <c r="CC208" s="69">
        <v>0</v>
      </c>
      <c r="CD208" s="69">
        <v>0</v>
      </c>
      <c r="CE208" s="69">
        <v>0</v>
      </c>
      <c r="CF208" s="77">
        <v>0</v>
      </c>
      <c r="CG208" s="68">
        <v>2</v>
      </c>
      <c r="CH208" s="74">
        <v>107</v>
      </c>
      <c r="CI208" s="74"/>
      <c r="CJ208" s="74"/>
      <c r="CK208" s="68">
        <v>141</v>
      </c>
      <c r="CL208" s="69">
        <v>744.6</v>
      </c>
      <c r="CM208" s="69">
        <v>3</v>
      </c>
      <c r="CN208" s="69">
        <v>741.59999996423721</v>
      </c>
      <c r="CO208" s="77">
        <v>20014</v>
      </c>
      <c r="CP208" s="68">
        <v>0</v>
      </c>
      <c r="CQ208" s="77">
        <v>0</v>
      </c>
      <c r="CR208" s="68">
        <v>1</v>
      </c>
      <c r="CS208" s="69">
        <v>0.5</v>
      </c>
      <c r="CT208" s="69">
        <v>0</v>
      </c>
      <c r="CU208" s="69">
        <v>0.5</v>
      </c>
      <c r="CV208" s="77">
        <v>5</v>
      </c>
      <c r="CW208" s="68">
        <v>221</v>
      </c>
      <c r="CX208" s="69">
        <v>16932.5</v>
      </c>
      <c r="CY208" s="69">
        <v>138</v>
      </c>
      <c r="CZ208" s="69">
        <v>16794.5</v>
      </c>
      <c r="DA208" s="77">
        <v>652462</v>
      </c>
      <c r="DB208" s="68">
        <v>0</v>
      </c>
      <c r="DC208" s="69">
        <v>0</v>
      </c>
      <c r="DD208" s="69">
        <v>0</v>
      </c>
      <c r="DE208" s="69">
        <v>0</v>
      </c>
      <c r="DF208" s="77">
        <v>0</v>
      </c>
      <c r="DG208" s="68">
        <v>37</v>
      </c>
      <c r="DH208" s="69">
        <v>25.3</v>
      </c>
      <c r="DI208" s="93">
        <v>2.9999999359250076</v>
      </c>
      <c r="DJ208" s="69">
        <v>22.300000064074993</v>
      </c>
      <c r="DK208" s="77">
        <v>1067</v>
      </c>
    </row>
    <row r="209" spans="1:115" ht="15.75" customHeight="1" x14ac:dyDescent="0.2">
      <c r="B209" s="8" t="s">
        <v>211</v>
      </c>
      <c r="C209" s="89">
        <v>4</v>
      </c>
      <c r="D209" s="90">
        <v>25</v>
      </c>
      <c r="E209" s="90">
        <v>19</v>
      </c>
      <c r="F209" s="90">
        <v>5</v>
      </c>
      <c r="G209" s="90">
        <v>14</v>
      </c>
      <c r="H209" s="96">
        <v>70</v>
      </c>
      <c r="I209" s="100"/>
      <c r="J209" s="101"/>
      <c r="K209" s="90">
        <v>18</v>
      </c>
      <c r="L209" s="90">
        <v>103</v>
      </c>
      <c r="M209" s="90">
        <v>12</v>
      </c>
      <c r="N209" s="90">
        <v>91</v>
      </c>
      <c r="O209" s="96">
        <v>510</v>
      </c>
      <c r="P209" s="96"/>
      <c r="Q209" s="91"/>
      <c r="R209" s="69">
        <v>3</v>
      </c>
      <c r="S209" s="69">
        <v>14</v>
      </c>
      <c r="T209" s="69">
        <v>0</v>
      </c>
      <c r="U209" s="69">
        <v>14</v>
      </c>
      <c r="V209" s="74">
        <v>95</v>
      </c>
      <c r="W209" s="74"/>
      <c r="X209" s="109"/>
      <c r="Y209" s="68">
        <v>24</v>
      </c>
      <c r="Z209" s="69">
        <v>119.89</v>
      </c>
      <c r="AA209" s="69">
        <v>20</v>
      </c>
      <c r="AB209" s="69">
        <v>99.889999985694885</v>
      </c>
      <c r="AC209" s="77">
        <v>615</v>
      </c>
      <c r="AD209" s="68">
        <v>28</v>
      </c>
      <c r="AE209" s="69">
        <v>154</v>
      </c>
      <c r="AF209" s="69">
        <v>4</v>
      </c>
      <c r="AG209" s="69">
        <v>150</v>
      </c>
      <c r="AH209" s="77">
        <v>1017</v>
      </c>
      <c r="AI209" s="68">
        <v>11</v>
      </c>
      <c r="AJ209" s="69">
        <v>38</v>
      </c>
      <c r="AK209" s="69">
        <v>2</v>
      </c>
      <c r="AL209" s="69">
        <v>36</v>
      </c>
      <c r="AM209" s="77">
        <v>292</v>
      </c>
      <c r="AN209" s="68">
        <v>30</v>
      </c>
      <c r="AO209" s="69">
        <v>198</v>
      </c>
      <c r="AP209" s="69">
        <v>27</v>
      </c>
      <c r="AQ209" s="69">
        <v>171</v>
      </c>
      <c r="AR209" s="74">
        <v>1356</v>
      </c>
      <c r="AS209" s="74"/>
      <c r="AT209" s="74"/>
      <c r="AU209" s="68">
        <v>7</v>
      </c>
      <c r="AV209" s="69">
        <v>29</v>
      </c>
      <c r="AW209" s="69">
        <v>5</v>
      </c>
      <c r="AX209" s="69">
        <v>24</v>
      </c>
      <c r="AY209" s="77">
        <v>225</v>
      </c>
      <c r="AZ209" s="68">
        <v>28</v>
      </c>
      <c r="BA209" s="69">
        <v>168.5</v>
      </c>
      <c r="BB209" s="69">
        <v>28.5</v>
      </c>
      <c r="BC209" s="69">
        <v>140</v>
      </c>
      <c r="BD209" s="77">
        <v>1178</v>
      </c>
      <c r="BE209" s="68">
        <v>40</v>
      </c>
      <c r="BF209" s="69">
        <v>226</v>
      </c>
      <c r="BG209" s="69">
        <v>12</v>
      </c>
      <c r="BH209" s="69">
        <v>214</v>
      </c>
      <c r="BI209" s="74">
        <v>1493</v>
      </c>
      <c r="BJ209" s="68">
        <v>0</v>
      </c>
      <c r="BK209" s="74">
        <v>0</v>
      </c>
      <c r="BL209" s="74">
        <v>0</v>
      </c>
      <c r="BM209" s="74">
        <v>0</v>
      </c>
      <c r="BN209" s="77">
        <v>0</v>
      </c>
      <c r="BO209" s="74">
        <v>18</v>
      </c>
      <c r="BP209" s="69">
        <v>124</v>
      </c>
      <c r="BQ209" s="69">
        <v>10</v>
      </c>
      <c r="BR209" s="69">
        <v>114</v>
      </c>
      <c r="BS209" s="77">
        <v>777</v>
      </c>
      <c r="BT209" s="68">
        <v>0</v>
      </c>
      <c r="BU209" s="77">
        <v>0</v>
      </c>
      <c r="BV209" s="68">
        <v>0</v>
      </c>
      <c r="BW209" s="77">
        <v>0</v>
      </c>
      <c r="BX209" s="69">
        <v>71</v>
      </c>
      <c r="BY209" s="74">
        <v>1790</v>
      </c>
      <c r="BZ209" s="74"/>
      <c r="CA209" s="74"/>
      <c r="CB209" s="68">
        <v>0</v>
      </c>
      <c r="CC209" s="69">
        <v>0</v>
      </c>
      <c r="CD209" s="69">
        <v>0</v>
      </c>
      <c r="CE209" s="69">
        <v>0</v>
      </c>
      <c r="CF209" s="77">
        <v>0</v>
      </c>
      <c r="CG209" s="68">
        <v>4</v>
      </c>
      <c r="CH209" s="74">
        <v>126</v>
      </c>
      <c r="CI209" s="74"/>
      <c r="CJ209" s="74"/>
      <c r="CK209" s="68">
        <v>29</v>
      </c>
      <c r="CL209" s="69">
        <v>193</v>
      </c>
      <c r="CM209" s="69">
        <v>14</v>
      </c>
      <c r="CN209" s="69">
        <v>179</v>
      </c>
      <c r="CO209" s="77">
        <v>1591</v>
      </c>
      <c r="CP209" s="68">
        <v>1</v>
      </c>
      <c r="CQ209" s="77">
        <v>30</v>
      </c>
      <c r="CR209" s="68">
        <v>3</v>
      </c>
      <c r="CS209" s="69">
        <v>7</v>
      </c>
      <c r="CT209" s="69">
        <v>0</v>
      </c>
      <c r="CU209" s="69">
        <v>7</v>
      </c>
      <c r="CV209" s="77">
        <v>60</v>
      </c>
      <c r="CW209" s="68">
        <v>0</v>
      </c>
      <c r="CX209" s="69">
        <v>0</v>
      </c>
      <c r="CY209" s="69">
        <v>0</v>
      </c>
      <c r="CZ209" s="69">
        <v>0</v>
      </c>
      <c r="DA209" s="77">
        <v>0</v>
      </c>
      <c r="DB209" s="68">
        <v>0</v>
      </c>
      <c r="DC209" s="69">
        <v>0</v>
      </c>
      <c r="DD209" s="69">
        <v>0</v>
      </c>
      <c r="DE209" s="69">
        <v>0</v>
      </c>
      <c r="DF209" s="77">
        <v>0</v>
      </c>
      <c r="DG209" s="68">
        <v>0</v>
      </c>
      <c r="DH209" s="69">
        <v>0</v>
      </c>
      <c r="DI209" s="93">
        <v>0</v>
      </c>
      <c r="DJ209" s="69">
        <v>0</v>
      </c>
      <c r="DK209" s="77">
        <v>0</v>
      </c>
    </row>
    <row r="210" spans="1:115" ht="15.75" customHeight="1" x14ac:dyDescent="0.2">
      <c r="B210" s="8" t="s">
        <v>212</v>
      </c>
      <c r="C210" s="89">
        <v>2</v>
      </c>
      <c r="D210" s="90">
        <v>13</v>
      </c>
      <c r="E210" s="90">
        <v>6</v>
      </c>
      <c r="F210" s="90">
        <v>6</v>
      </c>
      <c r="G210" s="90">
        <v>0</v>
      </c>
      <c r="H210" s="96">
        <v>0</v>
      </c>
      <c r="I210" s="100"/>
      <c r="J210" s="101"/>
      <c r="K210" s="90">
        <v>3</v>
      </c>
      <c r="L210" s="90">
        <v>26</v>
      </c>
      <c r="M210" s="90">
        <v>7</v>
      </c>
      <c r="N210" s="90">
        <v>19</v>
      </c>
      <c r="O210" s="96">
        <v>175</v>
      </c>
      <c r="P210" s="96"/>
      <c r="Q210" s="91"/>
      <c r="R210" s="69">
        <v>0</v>
      </c>
      <c r="S210" s="69">
        <v>0</v>
      </c>
      <c r="T210" s="69">
        <v>0</v>
      </c>
      <c r="U210" s="69">
        <v>0</v>
      </c>
      <c r="V210" s="74">
        <v>0</v>
      </c>
      <c r="W210" s="74"/>
      <c r="X210" s="109"/>
      <c r="Y210" s="68">
        <v>17</v>
      </c>
      <c r="Z210" s="69">
        <v>178</v>
      </c>
      <c r="AA210" s="69">
        <v>1.7</v>
      </c>
      <c r="AB210" s="69">
        <v>176.30000001192093</v>
      </c>
      <c r="AC210" s="77">
        <v>1482</v>
      </c>
      <c r="AD210" s="68">
        <v>3</v>
      </c>
      <c r="AE210" s="69">
        <v>28</v>
      </c>
      <c r="AF210" s="69">
        <v>2.2999999999999998</v>
      </c>
      <c r="AG210" s="69">
        <v>25.700000047683716</v>
      </c>
      <c r="AH210" s="77">
        <v>360</v>
      </c>
      <c r="AI210" s="68">
        <v>10</v>
      </c>
      <c r="AJ210" s="69">
        <v>51</v>
      </c>
      <c r="AK210" s="69">
        <v>2.1</v>
      </c>
      <c r="AL210" s="69">
        <v>48.900000095367432</v>
      </c>
      <c r="AM210" s="77">
        <v>300</v>
      </c>
      <c r="AN210" s="68">
        <v>23</v>
      </c>
      <c r="AO210" s="69">
        <v>274.5</v>
      </c>
      <c r="AP210" s="69">
        <v>45.3</v>
      </c>
      <c r="AQ210" s="69">
        <v>229.19999998807907</v>
      </c>
      <c r="AR210" s="74">
        <v>2898</v>
      </c>
      <c r="AS210" s="74"/>
      <c r="AT210" s="74"/>
      <c r="AU210" s="68">
        <v>0</v>
      </c>
      <c r="AV210" s="69">
        <v>0</v>
      </c>
      <c r="AW210" s="69">
        <v>0</v>
      </c>
      <c r="AX210" s="69">
        <v>0</v>
      </c>
      <c r="AY210" s="77">
        <v>0</v>
      </c>
      <c r="AZ210" s="68">
        <v>16</v>
      </c>
      <c r="BA210" s="69">
        <v>205.2</v>
      </c>
      <c r="BB210" s="69">
        <v>0.2</v>
      </c>
      <c r="BC210" s="69">
        <v>205</v>
      </c>
      <c r="BD210" s="77">
        <v>2576</v>
      </c>
      <c r="BE210" s="68">
        <v>7</v>
      </c>
      <c r="BF210" s="69">
        <v>60.5</v>
      </c>
      <c r="BG210" s="69">
        <v>9.5</v>
      </c>
      <c r="BH210" s="69">
        <v>51</v>
      </c>
      <c r="BI210" s="74">
        <v>410</v>
      </c>
      <c r="BJ210" s="68">
        <v>18</v>
      </c>
      <c r="BK210" s="74">
        <v>182.30000019073486</v>
      </c>
      <c r="BL210" s="74">
        <v>69</v>
      </c>
      <c r="BM210" s="74">
        <v>113.30000019073486</v>
      </c>
      <c r="BN210" s="77">
        <v>790</v>
      </c>
      <c r="BO210" s="74">
        <v>1</v>
      </c>
      <c r="BP210" s="69">
        <v>17</v>
      </c>
      <c r="BQ210" s="69">
        <v>10</v>
      </c>
      <c r="BR210" s="69">
        <v>7</v>
      </c>
      <c r="BS210" s="77">
        <v>50</v>
      </c>
      <c r="BT210" s="68">
        <v>2</v>
      </c>
      <c r="BU210" s="77">
        <v>7</v>
      </c>
      <c r="BV210" s="68">
        <v>0</v>
      </c>
      <c r="BW210" s="77">
        <v>0</v>
      </c>
      <c r="BX210" s="69">
        <v>6</v>
      </c>
      <c r="BY210" s="74">
        <v>77</v>
      </c>
      <c r="BZ210" s="74"/>
      <c r="CA210" s="74"/>
      <c r="CB210" s="68">
        <v>0</v>
      </c>
      <c r="CC210" s="69">
        <v>0</v>
      </c>
      <c r="CD210" s="69">
        <v>0</v>
      </c>
      <c r="CE210" s="69">
        <v>0</v>
      </c>
      <c r="CF210" s="77">
        <v>0</v>
      </c>
      <c r="CG210" s="68">
        <v>0</v>
      </c>
      <c r="CH210" s="74">
        <v>0</v>
      </c>
      <c r="CI210" s="74"/>
      <c r="CJ210" s="74"/>
      <c r="CK210" s="68">
        <v>12</v>
      </c>
      <c r="CL210" s="69">
        <v>112</v>
      </c>
      <c r="CM210" s="69">
        <v>4.2</v>
      </c>
      <c r="CN210" s="69">
        <v>107.79999995231628</v>
      </c>
      <c r="CO210" s="77">
        <v>1650</v>
      </c>
      <c r="CP210" s="68">
        <v>0</v>
      </c>
      <c r="CQ210" s="77">
        <v>0</v>
      </c>
      <c r="CR210" s="68">
        <v>1</v>
      </c>
      <c r="CS210" s="69">
        <v>2</v>
      </c>
      <c r="CT210" s="69">
        <v>0.5</v>
      </c>
      <c r="CU210" s="69">
        <v>1.5</v>
      </c>
      <c r="CV210" s="77">
        <v>8</v>
      </c>
      <c r="CW210" s="68">
        <v>6</v>
      </c>
      <c r="CX210" s="69">
        <v>45</v>
      </c>
      <c r="CY210" s="69">
        <v>2.2999999999999998</v>
      </c>
      <c r="CZ210" s="69">
        <v>42.700000047683716</v>
      </c>
      <c r="DA210" s="77">
        <v>730</v>
      </c>
      <c r="DB210" s="68">
        <v>0</v>
      </c>
      <c r="DC210" s="69">
        <v>0</v>
      </c>
      <c r="DD210" s="69">
        <v>0</v>
      </c>
      <c r="DE210" s="69">
        <v>0</v>
      </c>
      <c r="DF210" s="77">
        <v>0</v>
      </c>
      <c r="DG210" s="68">
        <v>2</v>
      </c>
      <c r="DH210" s="69">
        <v>7</v>
      </c>
      <c r="DI210" s="93">
        <v>2.5</v>
      </c>
      <c r="DJ210" s="69">
        <v>4.5</v>
      </c>
      <c r="DK210" s="77">
        <v>8</v>
      </c>
    </row>
    <row r="211" spans="1:115" ht="15.75" customHeight="1" x14ac:dyDescent="0.2">
      <c r="B211" s="8" t="s">
        <v>213</v>
      </c>
      <c r="C211" s="89">
        <v>1</v>
      </c>
      <c r="D211" s="90">
        <v>1</v>
      </c>
      <c r="E211" s="90">
        <v>0</v>
      </c>
      <c r="F211" s="90">
        <v>0</v>
      </c>
      <c r="G211" s="90">
        <v>0</v>
      </c>
      <c r="H211" s="96">
        <v>0</v>
      </c>
      <c r="I211" s="100"/>
      <c r="J211" s="101"/>
      <c r="K211" s="90">
        <v>32</v>
      </c>
      <c r="L211" s="90">
        <v>51</v>
      </c>
      <c r="M211" s="90">
        <v>12.5</v>
      </c>
      <c r="N211" s="90">
        <v>38.5</v>
      </c>
      <c r="O211" s="96">
        <v>655</v>
      </c>
      <c r="P211" s="96"/>
      <c r="Q211" s="91"/>
      <c r="R211" s="69">
        <v>18</v>
      </c>
      <c r="S211" s="69">
        <v>90</v>
      </c>
      <c r="T211" s="69">
        <v>10</v>
      </c>
      <c r="U211" s="69">
        <v>80</v>
      </c>
      <c r="V211" s="74">
        <v>643</v>
      </c>
      <c r="W211" s="74"/>
      <c r="X211" s="109"/>
      <c r="Y211" s="68">
        <v>8</v>
      </c>
      <c r="Z211" s="69">
        <v>51</v>
      </c>
      <c r="AA211" s="69">
        <v>5.2</v>
      </c>
      <c r="AB211" s="69">
        <v>45.800000190734863</v>
      </c>
      <c r="AC211" s="77">
        <v>639</v>
      </c>
      <c r="AD211" s="68">
        <v>11</v>
      </c>
      <c r="AE211" s="69">
        <v>65</v>
      </c>
      <c r="AF211" s="69">
        <v>10</v>
      </c>
      <c r="AG211" s="69">
        <v>55</v>
      </c>
      <c r="AH211" s="77">
        <v>456</v>
      </c>
      <c r="AI211" s="68">
        <v>7</v>
      </c>
      <c r="AJ211" s="69">
        <v>46</v>
      </c>
      <c r="AK211" s="69">
        <v>0</v>
      </c>
      <c r="AL211" s="69">
        <v>46</v>
      </c>
      <c r="AM211" s="77">
        <v>497</v>
      </c>
      <c r="AN211" s="68">
        <v>16</v>
      </c>
      <c r="AO211" s="69">
        <v>208</v>
      </c>
      <c r="AP211" s="69">
        <v>12</v>
      </c>
      <c r="AQ211" s="69">
        <v>196</v>
      </c>
      <c r="AR211" s="74">
        <v>4379</v>
      </c>
      <c r="AS211" s="74"/>
      <c r="AT211" s="74"/>
      <c r="AU211" s="68">
        <v>2</v>
      </c>
      <c r="AV211" s="69">
        <v>7</v>
      </c>
      <c r="AW211" s="69">
        <v>0</v>
      </c>
      <c r="AX211" s="69">
        <v>7</v>
      </c>
      <c r="AY211" s="77">
        <v>85</v>
      </c>
      <c r="AZ211" s="68">
        <v>9</v>
      </c>
      <c r="BA211" s="69">
        <v>66</v>
      </c>
      <c r="BB211" s="69">
        <v>1.2</v>
      </c>
      <c r="BC211" s="69">
        <v>64.800000011920929</v>
      </c>
      <c r="BD211" s="77">
        <v>810</v>
      </c>
      <c r="BE211" s="68">
        <v>1</v>
      </c>
      <c r="BF211" s="69">
        <v>13</v>
      </c>
      <c r="BG211" s="69">
        <v>6</v>
      </c>
      <c r="BH211" s="69">
        <v>7</v>
      </c>
      <c r="BI211" s="74">
        <v>60</v>
      </c>
      <c r="BJ211" s="68">
        <v>3</v>
      </c>
      <c r="BK211" s="74">
        <v>38</v>
      </c>
      <c r="BL211" s="74">
        <v>23</v>
      </c>
      <c r="BM211" s="74">
        <v>15</v>
      </c>
      <c r="BN211" s="77">
        <v>250</v>
      </c>
      <c r="BO211" s="74">
        <v>139</v>
      </c>
      <c r="BP211" s="69">
        <v>4419</v>
      </c>
      <c r="BQ211" s="69">
        <v>1020</v>
      </c>
      <c r="BR211" s="69">
        <v>3399</v>
      </c>
      <c r="BS211" s="77">
        <v>78728</v>
      </c>
      <c r="BT211" s="68">
        <v>0</v>
      </c>
      <c r="BU211" s="77">
        <v>0</v>
      </c>
      <c r="BV211" s="68">
        <v>0</v>
      </c>
      <c r="BW211" s="77">
        <v>0</v>
      </c>
      <c r="BX211" s="69">
        <v>21</v>
      </c>
      <c r="BY211" s="74">
        <v>99</v>
      </c>
      <c r="BZ211" s="74"/>
      <c r="CA211" s="74"/>
      <c r="CB211" s="68">
        <v>0</v>
      </c>
      <c r="CC211" s="69">
        <v>0</v>
      </c>
      <c r="CD211" s="69">
        <v>0</v>
      </c>
      <c r="CE211" s="69">
        <v>0</v>
      </c>
      <c r="CF211" s="77">
        <v>0</v>
      </c>
      <c r="CG211" s="68">
        <v>2</v>
      </c>
      <c r="CH211" s="74">
        <v>173</v>
      </c>
      <c r="CI211" s="74"/>
      <c r="CJ211" s="74"/>
      <c r="CK211" s="68">
        <v>11</v>
      </c>
      <c r="CL211" s="69">
        <v>93</v>
      </c>
      <c r="CM211" s="69">
        <v>26</v>
      </c>
      <c r="CN211" s="69">
        <v>67</v>
      </c>
      <c r="CO211" s="77">
        <v>328</v>
      </c>
      <c r="CP211" s="68">
        <v>1</v>
      </c>
      <c r="CQ211" s="77">
        <v>2</v>
      </c>
      <c r="CR211" s="68">
        <v>3</v>
      </c>
      <c r="CS211" s="69">
        <v>29</v>
      </c>
      <c r="CT211" s="69">
        <v>0</v>
      </c>
      <c r="CU211" s="69">
        <v>29</v>
      </c>
      <c r="CV211" s="77">
        <v>260</v>
      </c>
      <c r="CW211" s="68">
        <v>1</v>
      </c>
      <c r="CX211" s="69">
        <v>13</v>
      </c>
      <c r="CY211" s="69">
        <v>8</v>
      </c>
      <c r="CZ211" s="69">
        <v>5</v>
      </c>
      <c r="DA211" s="77">
        <v>40</v>
      </c>
      <c r="DB211" s="68">
        <v>0</v>
      </c>
      <c r="DC211" s="69">
        <v>0</v>
      </c>
      <c r="DD211" s="69">
        <v>0</v>
      </c>
      <c r="DE211" s="69">
        <v>0</v>
      </c>
      <c r="DF211" s="77">
        <v>0</v>
      </c>
      <c r="DG211" s="68">
        <v>0</v>
      </c>
      <c r="DH211" s="69">
        <v>0</v>
      </c>
      <c r="DI211" s="93">
        <v>0</v>
      </c>
      <c r="DJ211" s="69">
        <v>0</v>
      </c>
      <c r="DK211" s="77">
        <v>0</v>
      </c>
    </row>
    <row r="212" spans="1:115" ht="15.75" customHeight="1" x14ac:dyDescent="0.2">
      <c r="B212" s="8" t="s">
        <v>214</v>
      </c>
      <c r="C212" s="89">
        <v>0</v>
      </c>
      <c r="D212" s="90">
        <v>0</v>
      </c>
      <c r="E212" s="90">
        <v>0</v>
      </c>
      <c r="F212" s="90">
        <v>0</v>
      </c>
      <c r="G212" s="90">
        <v>0</v>
      </c>
      <c r="H212" s="96">
        <v>0</v>
      </c>
      <c r="I212" s="100"/>
      <c r="J212" s="101"/>
      <c r="K212" s="90">
        <v>22</v>
      </c>
      <c r="L212" s="90">
        <v>334</v>
      </c>
      <c r="M212" s="90">
        <v>37</v>
      </c>
      <c r="N212" s="90">
        <v>297</v>
      </c>
      <c r="O212" s="96">
        <v>3773</v>
      </c>
      <c r="P212" s="96"/>
      <c r="Q212" s="91"/>
      <c r="R212" s="69">
        <v>3</v>
      </c>
      <c r="S212" s="69">
        <v>33</v>
      </c>
      <c r="T212" s="69">
        <v>7</v>
      </c>
      <c r="U212" s="69">
        <v>26</v>
      </c>
      <c r="V212" s="74">
        <v>260</v>
      </c>
      <c r="W212" s="74"/>
      <c r="X212" s="109"/>
      <c r="Y212" s="68">
        <v>2</v>
      </c>
      <c r="Z212" s="69">
        <v>4</v>
      </c>
      <c r="AA212" s="69">
        <v>0</v>
      </c>
      <c r="AB212" s="69">
        <v>4</v>
      </c>
      <c r="AC212" s="77">
        <v>40</v>
      </c>
      <c r="AD212" s="68">
        <v>3</v>
      </c>
      <c r="AE212" s="69">
        <v>35</v>
      </c>
      <c r="AF212" s="69">
        <v>0</v>
      </c>
      <c r="AG212" s="69">
        <v>35</v>
      </c>
      <c r="AH212" s="77">
        <v>515</v>
      </c>
      <c r="AI212" s="68">
        <v>9</v>
      </c>
      <c r="AJ212" s="69">
        <v>53</v>
      </c>
      <c r="AK212" s="69">
        <v>0</v>
      </c>
      <c r="AL212" s="69">
        <v>53</v>
      </c>
      <c r="AM212" s="77">
        <v>800</v>
      </c>
      <c r="AN212" s="68">
        <v>17</v>
      </c>
      <c r="AO212" s="69">
        <v>178</v>
      </c>
      <c r="AP212" s="69">
        <v>9</v>
      </c>
      <c r="AQ212" s="69">
        <v>169</v>
      </c>
      <c r="AR212" s="74">
        <v>3785</v>
      </c>
      <c r="AS212" s="74"/>
      <c r="AT212" s="74"/>
      <c r="AU212" s="68">
        <v>0</v>
      </c>
      <c r="AV212" s="69">
        <v>0</v>
      </c>
      <c r="AW212" s="69">
        <v>0</v>
      </c>
      <c r="AX212" s="69">
        <v>0</v>
      </c>
      <c r="AY212" s="77">
        <v>0</v>
      </c>
      <c r="AZ212" s="68">
        <v>5</v>
      </c>
      <c r="BA212" s="69">
        <v>105</v>
      </c>
      <c r="BB212" s="69">
        <v>0</v>
      </c>
      <c r="BC212" s="69">
        <v>105</v>
      </c>
      <c r="BD212" s="77">
        <v>1320</v>
      </c>
      <c r="BE212" s="68">
        <v>18</v>
      </c>
      <c r="BF212" s="69">
        <v>113</v>
      </c>
      <c r="BG212" s="69">
        <v>20</v>
      </c>
      <c r="BH212" s="69">
        <v>93</v>
      </c>
      <c r="BI212" s="74">
        <v>1850</v>
      </c>
      <c r="BJ212" s="68">
        <v>6</v>
      </c>
      <c r="BK212" s="74">
        <v>43</v>
      </c>
      <c r="BL212" s="74">
        <v>7</v>
      </c>
      <c r="BM212" s="74">
        <v>36</v>
      </c>
      <c r="BN212" s="77">
        <v>920</v>
      </c>
      <c r="BO212" s="74">
        <v>42</v>
      </c>
      <c r="BP212" s="69">
        <v>572</v>
      </c>
      <c r="BQ212" s="69">
        <v>49</v>
      </c>
      <c r="BR212" s="69">
        <v>523</v>
      </c>
      <c r="BS212" s="77">
        <v>8318</v>
      </c>
      <c r="BT212" s="68">
        <v>0</v>
      </c>
      <c r="BU212" s="77">
        <v>0</v>
      </c>
      <c r="BV212" s="68">
        <v>0</v>
      </c>
      <c r="BW212" s="77">
        <v>0</v>
      </c>
      <c r="BX212" s="69">
        <v>3</v>
      </c>
      <c r="BY212" s="74">
        <v>185</v>
      </c>
      <c r="BZ212" s="74"/>
      <c r="CA212" s="74"/>
      <c r="CB212" s="68">
        <v>0</v>
      </c>
      <c r="CC212" s="69">
        <v>0</v>
      </c>
      <c r="CD212" s="69">
        <v>0</v>
      </c>
      <c r="CE212" s="69">
        <v>0</v>
      </c>
      <c r="CF212" s="77">
        <v>0</v>
      </c>
      <c r="CG212" s="68">
        <v>0</v>
      </c>
      <c r="CH212" s="74">
        <v>0</v>
      </c>
      <c r="CI212" s="74"/>
      <c r="CJ212" s="74"/>
      <c r="CK212" s="68">
        <v>10</v>
      </c>
      <c r="CL212" s="69">
        <v>84</v>
      </c>
      <c r="CM212" s="69">
        <v>0</v>
      </c>
      <c r="CN212" s="69">
        <v>84</v>
      </c>
      <c r="CO212" s="77">
        <v>2530</v>
      </c>
      <c r="CP212" s="68">
        <v>0</v>
      </c>
      <c r="CQ212" s="77">
        <v>0</v>
      </c>
      <c r="CR212" s="68">
        <v>1</v>
      </c>
      <c r="CS212" s="69">
        <v>2</v>
      </c>
      <c r="CT212" s="69">
        <v>0</v>
      </c>
      <c r="CU212" s="69">
        <v>2</v>
      </c>
      <c r="CV212" s="77">
        <v>60</v>
      </c>
      <c r="CW212" s="68">
        <v>3</v>
      </c>
      <c r="CX212" s="69">
        <v>23</v>
      </c>
      <c r="CY212" s="69">
        <v>0</v>
      </c>
      <c r="CZ212" s="69">
        <v>23</v>
      </c>
      <c r="DA212" s="77">
        <v>470</v>
      </c>
      <c r="DB212" s="68">
        <v>0</v>
      </c>
      <c r="DC212" s="69">
        <v>0</v>
      </c>
      <c r="DD212" s="69">
        <v>0</v>
      </c>
      <c r="DE212" s="69">
        <v>0</v>
      </c>
      <c r="DF212" s="77">
        <v>0</v>
      </c>
      <c r="DG212" s="68">
        <v>4</v>
      </c>
      <c r="DH212" s="69">
        <v>16</v>
      </c>
      <c r="DI212" s="93">
        <v>0</v>
      </c>
      <c r="DJ212" s="69">
        <v>16</v>
      </c>
      <c r="DK212" s="77">
        <v>1480</v>
      </c>
    </row>
    <row r="213" spans="1:115" ht="15.75" customHeight="1" x14ac:dyDescent="0.2">
      <c r="B213" s="8" t="s">
        <v>215</v>
      </c>
      <c r="C213" s="89">
        <v>6</v>
      </c>
      <c r="D213" s="90">
        <v>35</v>
      </c>
      <c r="E213" s="90">
        <v>23</v>
      </c>
      <c r="F213" s="90">
        <v>2</v>
      </c>
      <c r="G213" s="90">
        <v>21</v>
      </c>
      <c r="H213" s="96">
        <v>260</v>
      </c>
      <c r="I213" s="100"/>
      <c r="J213" s="101"/>
      <c r="K213" s="90">
        <v>104</v>
      </c>
      <c r="L213" s="90">
        <v>1166</v>
      </c>
      <c r="M213" s="90">
        <v>26</v>
      </c>
      <c r="N213" s="90">
        <v>1140</v>
      </c>
      <c r="O213" s="96">
        <v>14785</v>
      </c>
      <c r="P213" s="96"/>
      <c r="Q213" s="91"/>
      <c r="R213" s="69">
        <v>10</v>
      </c>
      <c r="S213" s="69">
        <v>46</v>
      </c>
      <c r="T213" s="69">
        <v>0</v>
      </c>
      <c r="U213" s="69">
        <v>46</v>
      </c>
      <c r="V213" s="74">
        <v>508</v>
      </c>
      <c r="W213" s="74"/>
      <c r="X213" s="109"/>
      <c r="Y213" s="68">
        <v>17</v>
      </c>
      <c r="Z213" s="69">
        <v>218</v>
      </c>
      <c r="AA213" s="69">
        <v>17</v>
      </c>
      <c r="AB213" s="69">
        <v>201</v>
      </c>
      <c r="AC213" s="77">
        <v>2816</v>
      </c>
      <c r="AD213" s="68">
        <v>41</v>
      </c>
      <c r="AE213" s="69">
        <v>670</v>
      </c>
      <c r="AF213" s="69">
        <v>2</v>
      </c>
      <c r="AG213" s="69">
        <v>668</v>
      </c>
      <c r="AH213" s="77">
        <v>10461</v>
      </c>
      <c r="AI213" s="68">
        <v>38</v>
      </c>
      <c r="AJ213" s="69">
        <v>231</v>
      </c>
      <c r="AK213" s="69">
        <v>0</v>
      </c>
      <c r="AL213" s="69">
        <v>231</v>
      </c>
      <c r="AM213" s="77">
        <v>2687</v>
      </c>
      <c r="AN213" s="68">
        <v>12</v>
      </c>
      <c r="AO213" s="69">
        <v>144</v>
      </c>
      <c r="AP213" s="69">
        <v>12</v>
      </c>
      <c r="AQ213" s="69">
        <v>132</v>
      </c>
      <c r="AR213" s="74">
        <v>3575</v>
      </c>
      <c r="AS213" s="74"/>
      <c r="AT213" s="74"/>
      <c r="AU213" s="68">
        <v>3</v>
      </c>
      <c r="AV213" s="69">
        <v>16</v>
      </c>
      <c r="AW213" s="69">
        <v>0</v>
      </c>
      <c r="AX213" s="69">
        <v>16</v>
      </c>
      <c r="AY213" s="77">
        <v>195</v>
      </c>
      <c r="AZ213" s="68">
        <v>21</v>
      </c>
      <c r="BA213" s="69">
        <v>219</v>
      </c>
      <c r="BB213" s="69">
        <v>14</v>
      </c>
      <c r="BC213" s="69">
        <v>205</v>
      </c>
      <c r="BD213" s="77">
        <v>4468</v>
      </c>
      <c r="BE213" s="68">
        <v>13</v>
      </c>
      <c r="BF213" s="69">
        <v>151</v>
      </c>
      <c r="BG213" s="69">
        <v>3</v>
      </c>
      <c r="BH213" s="69">
        <v>148</v>
      </c>
      <c r="BI213" s="74">
        <v>1538</v>
      </c>
      <c r="BJ213" s="68">
        <v>6</v>
      </c>
      <c r="BK213" s="74">
        <v>53</v>
      </c>
      <c r="BL213" s="74">
        <v>0</v>
      </c>
      <c r="BM213" s="74">
        <v>53</v>
      </c>
      <c r="BN213" s="77">
        <v>1686</v>
      </c>
      <c r="BO213" s="74">
        <v>214</v>
      </c>
      <c r="BP213" s="69">
        <v>4217</v>
      </c>
      <c r="BQ213" s="69">
        <v>127.5</v>
      </c>
      <c r="BR213" s="69">
        <v>4089.5</v>
      </c>
      <c r="BS213" s="77">
        <v>106123</v>
      </c>
      <c r="BT213" s="68">
        <v>2</v>
      </c>
      <c r="BU213" s="77">
        <v>25</v>
      </c>
      <c r="BV213" s="68">
        <v>0</v>
      </c>
      <c r="BW213" s="77">
        <v>0</v>
      </c>
      <c r="BX213" s="69">
        <v>143</v>
      </c>
      <c r="BY213" s="74">
        <v>38069</v>
      </c>
      <c r="BZ213" s="74"/>
      <c r="CA213" s="74"/>
      <c r="CB213" s="68">
        <v>3</v>
      </c>
      <c r="CC213" s="69">
        <v>12</v>
      </c>
      <c r="CD213" s="69">
        <v>0</v>
      </c>
      <c r="CE213" s="69">
        <v>12</v>
      </c>
      <c r="CF213" s="77">
        <v>205</v>
      </c>
      <c r="CG213" s="68">
        <v>21</v>
      </c>
      <c r="CH213" s="74">
        <v>3433</v>
      </c>
      <c r="CI213" s="74"/>
      <c r="CJ213" s="74"/>
      <c r="CK213" s="68">
        <v>51</v>
      </c>
      <c r="CL213" s="69">
        <v>809</v>
      </c>
      <c r="CM213" s="69">
        <v>6</v>
      </c>
      <c r="CN213" s="69">
        <v>803</v>
      </c>
      <c r="CO213" s="77">
        <v>18329</v>
      </c>
      <c r="CP213" s="68">
        <v>4</v>
      </c>
      <c r="CQ213" s="77">
        <v>1104</v>
      </c>
      <c r="CR213" s="68">
        <v>6</v>
      </c>
      <c r="CS213" s="69">
        <v>22</v>
      </c>
      <c r="CT213" s="69">
        <v>0</v>
      </c>
      <c r="CU213" s="69">
        <v>22</v>
      </c>
      <c r="CV213" s="77">
        <v>129</v>
      </c>
      <c r="CW213" s="68">
        <v>55</v>
      </c>
      <c r="CX213" s="69">
        <v>976</v>
      </c>
      <c r="CY213" s="69">
        <v>9</v>
      </c>
      <c r="CZ213" s="69">
        <v>967</v>
      </c>
      <c r="DA213" s="77">
        <v>23765</v>
      </c>
      <c r="DB213" s="68">
        <v>0</v>
      </c>
      <c r="DC213" s="69">
        <v>0</v>
      </c>
      <c r="DD213" s="69">
        <v>0</v>
      </c>
      <c r="DE213" s="69">
        <v>0</v>
      </c>
      <c r="DF213" s="77">
        <v>0</v>
      </c>
      <c r="DG213" s="68">
        <v>30</v>
      </c>
      <c r="DH213" s="69">
        <v>135.1</v>
      </c>
      <c r="DI213" s="93">
        <v>1.9999999985098782</v>
      </c>
      <c r="DJ213" s="69">
        <v>133.10000000149012</v>
      </c>
      <c r="DK213" s="77">
        <v>6390</v>
      </c>
    </row>
    <row r="214" spans="1:115" ht="15.75" customHeight="1" x14ac:dyDescent="0.2">
      <c r="B214" s="8" t="s">
        <v>216</v>
      </c>
      <c r="C214" s="89">
        <v>0</v>
      </c>
      <c r="D214" s="90">
        <v>0</v>
      </c>
      <c r="E214" s="90">
        <v>0</v>
      </c>
      <c r="F214" s="90">
        <v>0</v>
      </c>
      <c r="G214" s="90">
        <v>0</v>
      </c>
      <c r="H214" s="96">
        <v>0</v>
      </c>
      <c r="I214" s="100"/>
      <c r="J214" s="101"/>
      <c r="K214" s="90">
        <v>41</v>
      </c>
      <c r="L214" s="90">
        <v>318.5</v>
      </c>
      <c r="M214" s="90">
        <v>73.7</v>
      </c>
      <c r="N214" s="90">
        <v>244.80000001192093</v>
      </c>
      <c r="O214" s="96">
        <v>3286</v>
      </c>
      <c r="P214" s="96"/>
      <c r="Q214" s="91"/>
      <c r="R214" s="69">
        <v>4</v>
      </c>
      <c r="S214" s="69">
        <v>13</v>
      </c>
      <c r="T214" s="69">
        <v>0</v>
      </c>
      <c r="U214" s="69">
        <v>13</v>
      </c>
      <c r="V214" s="74">
        <v>140</v>
      </c>
      <c r="W214" s="74"/>
      <c r="X214" s="109"/>
      <c r="Y214" s="68">
        <v>32</v>
      </c>
      <c r="Z214" s="69">
        <v>307</v>
      </c>
      <c r="AA214" s="69">
        <v>66</v>
      </c>
      <c r="AB214" s="69">
        <v>241</v>
      </c>
      <c r="AC214" s="77">
        <v>1926</v>
      </c>
      <c r="AD214" s="68">
        <v>9</v>
      </c>
      <c r="AE214" s="69">
        <v>26.5</v>
      </c>
      <c r="AF214" s="69">
        <v>4.5999999999999996</v>
      </c>
      <c r="AG214" s="69">
        <v>21.900000005960464</v>
      </c>
      <c r="AH214" s="77">
        <v>195</v>
      </c>
      <c r="AI214" s="68">
        <v>22</v>
      </c>
      <c r="AJ214" s="69">
        <v>30.5</v>
      </c>
      <c r="AK214" s="69">
        <v>0.2</v>
      </c>
      <c r="AL214" s="69">
        <v>30.300000011920929</v>
      </c>
      <c r="AM214" s="77">
        <v>260</v>
      </c>
      <c r="AN214" s="68">
        <v>21</v>
      </c>
      <c r="AO214" s="69">
        <v>176.5</v>
      </c>
      <c r="AP214" s="69">
        <v>29.7</v>
      </c>
      <c r="AQ214" s="69">
        <v>146.79999923706055</v>
      </c>
      <c r="AR214" s="74">
        <v>1810</v>
      </c>
      <c r="AS214" s="74"/>
      <c r="AT214" s="74"/>
      <c r="AU214" s="68">
        <v>2</v>
      </c>
      <c r="AV214" s="69">
        <v>53</v>
      </c>
      <c r="AW214" s="69">
        <v>10</v>
      </c>
      <c r="AX214" s="69">
        <v>43</v>
      </c>
      <c r="AY214" s="77">
        <v>270</v>
      </c>
      <c r="AZ214" s="68">
        <v>23</v>
      </c>
      <c r="BA214" s="69">
        <v>227</v>
      </c>
      <c r="BB214" s="69">
        <v>76</v>
      </c>
      <c r="BC214" s="69">
        <v>151</v>
      </c>
      <c r="BD214" s="77">
        <v>1568</v>
      </c>
      <c r="BE214" s="68">
        <v>45</v>
      </c>
      <c r="BF214" s="69">
        <v>744.5</v>
      </c>
      <c r="BG214" s="69">
        <v>149.44999980926514</v>
      </c>
      <c r="BH214" s="69">
        <v>595.04999828338623</v>
      </c>
      <c r="BI214" s="74">
        <v>7007</v>
      </c>
      <c r="BJ214" s="68">
        <v>0</v>
      </c>
      <c r="BK214" s="74">
        <v>0</v>
      </c>
      <c r="BL214" s="74">
        <v>0</v>
      </c>
      <c r="BM214" s="74">
        <v>0</v>
      </c>
      <c r="BN214" s="77">
        <v>0</v>
      </c>
      <c r="BO214" s="74">
        <v>91</v>
      </c>
      <c r="BP214" s="69">
        <v>2261</v>
      </c>
      <c r="BQ214" s="69">
        <v>827</v>
      </c>
      <c r="BR214" s="69">
        <v>1434</v>
      </c>
      <c r="BS214" s="77">
        <v>20444</v>
      </c>
      <c r="BT214" s="68">
        <v>6</v>
      </c>
      <c r="BU214" s="77">
        <v>228</v>
      </c>
      <c r="BV214" s="68">
        <v>2</v>
      </c>
      <c r="BW214" s="77">
        <v>11</v>
      </c>
      <c r="BX214" s="69">
        <v>61</v>
      </c>
      <c r="BY214" s="74">
        <v>1954</v>
      </c>
      <c r="BZ214" s="74"/>
      <c r="CA214" s="74"/>
      <c r="CB214" s="68">
        <v>4</v>
      </c>
      <c r="CC214" s="69">
        <v>50</v>
      </c>
      <c r="CD214" s="69">
        <v>6</v>
      </c>
      <c r="CE214" s="69">
        <v>44</v>
      </c>
      <c r="CF214" s="77">
        <v>790</v>
      </c>
      <c r="CG214" s="68">
        <v>21</v>
      </c>
      <c r="CH214" s="74">
        <v>1773</v>
      </c>
      <c r="CI214" s="74"/>
      <c r="CJ214" s="74"/>
      <c r="CK214" s="68">
        <v>44</v>
      </c>
      <c r="CL214" s="69">
        <v>384.5</v>
      </c>
      <c r="CM214" s="69">
        <v>49.8</v>
      </c>
      <c r="CN214" s="69">
        <v>334.69999980926514</v>
      </c>
      <c r="CO214" s="77">
        <v>5836</v>
      </c>
      <c r="CP214" s="68">
        <v>8</v>
      </c>
      <c r="CQ214" s="77">
        <v>152</v>
      </c>
      <c r="CR214" s="68">
        <v>2</v>
      </c>
      <c r="CS214" s="69">
        <v>5</v>
      </c>
      <c r="CT214" s="69">
        <v>3</v>
      </c>
      <c r="CU214" s="69">
        <v>2</v>
      </c>
      <c r="CV214" s="77">
        <v>20</v>
      </c>
      <c r="CW214" s="68">
        <v>11</v>
      </c>
      <c r="CX214" s="69">
        <v>108</v>
      </c>
      <c r="CY214" s="69">
        <v>27</v>
      </c>
      <c r="CZ214" s="69">
        <v>81</v>
      </c>
      <c r="DA214" s="77">
        <v>993</v>
      </c>
      <c r="DB214" s="68">
        <v>0</v>
      </c>
      <c r="DC214" s="69">
        <v>0</v>
      </c>
      <c r="DD214" s="69">
        <v>0</v>
      </c>
      <c r="DE214" s="69">
        <v>0</v>
      </c>
      <c r="DF214" s="77">
        <v>0</v>
      </c>
      <c r="DG214" s="68">
        <v>18</v>
      </c>
      <c r="DH214" s="69">
        <v>44</v>
      </c>
      <c r="DI214" s="93">
        <v>3</v>
      </c>
      <c r="DJ214" s="69">
        <v>41</v>
      </c>
      <c r="DK214" s="77">
        <v>1093</v>
      </c>
    </row>
    <row r="215" spans="1:115" ht="15.75" customHeight="1" x14ac:dyDescent="0.2">
      <c r="B215" s="8" t="s">
        <v>217</v>
      </c>
      <c r="C215" s="89">
        <v>0</v>
      </c>
      <c r="D215" s="90">
        <v>0</v>
      </c>
      <c r="E215" s="90">
        <v>0</v>
      </c>
      <c r="F215" s="90">
        <v>0</v>
      </c>
      <c r="G215" s="90">
        <v>0</v>
      </c>
      <c r="H215" s="96">
        <v>0</v>
      </c>
      <c r="I215" s="100"/>
      <c r="J215" s="101"/>
      <c r="K215" s="90">
        <v>12</v>
      </c>
      <c r="L215" s="90">
        <v>8</v>
      </c>
      <c r="M215" s="90">
        <v>0</v>
      </c>
      <c r="N215" s="90">
        <v>8</v>
      </c>
      <c r="O215" s="96">
        <v>80</v>
      </c>
      <c r="P215" s="96"/>
      <c r="Q215" s="91"/>
      <c r="R215" s="69">
        <v>3</v>
      </c>
      <c r="S215" s="69">
        <v>1.5</v>
      </c>
      <c r="T215" s="69">
        <v>0</v>
      </c>
      <c r="U215" s="69">
        <v>1.5</v>
      </c>
      <c r="V215" s="74">
        <v>16</v>
      </c>
      <c r="W215" s="74"/>
      <c r="X215" s="109"/>
      <c r="Y215" s="68">
        <v>20</v>
      </c>
      <c r="Z215" s="69">
        <v>32.1</v>
      </c>
      <c r="AA215" s="69">
        <v>1.8</v>
      </c>
      <c r="AB215" s="69">
        <v>30.300000011920929</v>
      </c>
      <c r="AC215" s="77">
        <v>261</v>
      </c>
      <c r="AD215" s="68">
        <v>1</v>
      </c>
      <c r="AE215" s="69">
        <v>0.5</v>
      </c>
      <c r="AF215" s="69">
        <v>0</v>
      </c>
      <c r="AG215" s="69">
        <v>0.5</v>
      </c>
      <c r="AH215" s="77">
        <v>4</v>
      </c>
      <c r="AI215" s="68">
        <v>0</v>
      </c>
      <c r="AJ215" s="69">
        <v>0</v>
      </c>
      <c r="AK215" s="69">
        <v>0</v>
      </c>
      <c r="AL215" s="69">
        <v>0</v>
      </c>
      <c r="AM215" s="77">
        <v>0</v>
      </c>
      <c r="AN215" s="68">
        <v>40</v>
      </c>
      <c r="AO215" s="69">
        <v>53.3</v>
      </c>
      <c r="AP215" s="69">
        <v>6.1</v>
      </c>
      <c r="AQ215" s="69">
        <v>47.199999988079071</v>
      </c>
      <c r="AR215" s="74">
        <v>797</v>
      </c>
      <c r="AS215" s="74"/>
      <c r="AT215" s="74"/>
      <c r="AU215" s="68">
        <v>5</v>
      </c>
      <c r="AV215" s="69">
        <v>9</v>
      </c>
      <c r="AW215" s="69">
        <v>3</v>
      </c>
      <c r="AX215" s="69">
        <v>6</v>
      </c>
      <c r="AY215" s="77">
        <v>96</v>
      </c>
      <c r="AZ215" s="68">
        <v>11</v>
      </c>
      <c r="BA215" s="69">
        <v>19.5</v>
      </c>
      <c r="BB215" s="69">
        <v>2</v>
      </c>
      <c r="BC215" s="69">
        <v>17.5</v>
      </c>
      <c r="BD215" s="77">
        <v>294</v>
      </c>
      <c r="BE215" s="68">
        <v>0</v>
      </c>
      <c r="BF215" s="69">
        <v>0</v>
      </c>
      <c r="BG215" s="69">
        <v>0</v>
      </c>
      <c r="BH215" s="69">
        <v>0</v>
      </c>
      <c r="BI215" s="74">
        <v>0</v>
      </c>
      <c r="BJ215" s="68">
        <v>2</v>
      </c>
      <c r="BK215" s="74">
        <v>1</v>
      </c>
      <c r="BL215" s="74">
        <v>0</v>
      </c>
      <c r="BM215" s="74">
        <v>1</v>
      </c>
      <c r="BN215" s="77">
        <v>80</v>
      </c>
      <c r="BO215" s="74">
        <v>156</v>
      </c>
      <c r="BP215" s="69">
        <v>209.60000011324883</v>
      </c>
      <c r="BQ215" s="69">
        <v>30.699999965727329</v>
      </c>
      <c r="BR215" s="69">
        <v>178.90000009536743</v>
      </c>
      <c r="BS215" s="77">
        <v>4166</v>
      </c>
      <c r="BT215" s="68">
        <v>0</v>
      </c>
      <c r="BU215" s="77">
        <v>0</v>
      </c>
      <c r="BV215" s="68">
        <v>0</v>
      </c>
      <c r="BW215" s="77">
        <v>0</v>
      </c>
      <c r="BX215" s="69">
        <v>45</v>
      </c>
      <c r="BY215" s="74">
        <v>659</v>
      </c>
      <c r="BZ215" s="74"/>
      <c r="CA215" s="74"/>
      <c r="CB215" s="68">
        <v>2</v>
      </c>
      <c r="CC215" s="69">
        <v>1.5</v>
      </c>
      <c r="CD215" s="69">
        <v>0</v>
      </c>
      <c r="CE215" s="69">
        <v>1.5</v>
      </c>
      <c r="CF215" s="77">
        <v>15</v>
      </c>
      <c r="CG215" s="68">
        <v>1</v>
      </c>
      <c r="CH215" s="74">
        <v>5</v>
      </c>
      <c r="CI215" s="74"/>
      <c r="CJ215" s="74"/>
      <c r="CK215" s="68">
        <v>219</v>
      </c>
      <c r="CL215" s="69">
        <v>335.5</v>
      </c>
      <c r="CM215" s="69">
        <v>3</v>
      </c>
      <c r="CN215" s="69">
        <v>332.5</v>
      </c>
      <c r="CO215" s="77">
        <v>8358</v>
      </c>
      <c r="CP215" s="68">
        <v>1</v>
      </c>
      <c r="CQ215" s="77">
        <v>1</v>
      </c>
      <c r="CR215" s="68">
        <v>0</v>
      </c>
      <c r="CS215" s="69">
        <v>0</v>
      </c>
      <c r="CT215" s="69">
        <v>0</v>
      </c>
      <c r="CU215" s="69">
        <v>0</v>
      </c>
      <c r="CV215" s="77">
        <v>0</v>
      </c>
      <c r="CW215" s="68">
        <v>234</v>
      </c>
      <c r="CX215" s="69">
        <v>22715</v>
      </c>
      <c r="CY215" s="69">
        <v>119.5</v>
      </c>
      <c r="CZ215" s="69">
        <v>22595.5</v>
      </c>
      <c r="DA215" s="77">
        <v>684970</v>
      </c>
      <c r="DB215" s="68">
        <v>0</v>
      </c>
      <c r="DC215" s="69">
        <v>0</v>
      </c>
      <c r="DD215" s="69">
        <v>0</v>
      </c>
      <c r="DE215" s="69">
        <v>0</v>
      </c>
      <c r="DF215" s="77">
        <v>0</v>
      </c>
      <c r="DG215" s="68">
        <v>4</v>
      </c>
      <c r="DH215" s="69">
        <v>2</v>
      </c>
      <c r="DI215" s="93">
        <v>0</v>
      </c>
      <c r="DJ215" s="69">
        <v>2</v>
      </c>
      <c r="DK215" s="77">
        <v>56</v>
      </c>
    </row>
    <row r="216" spans="1:115" ht="15.75" customHeight="1" x14ac:dyDescent="0.2">
      <c r="B216" s="8" t="s">
        <v>218</v>
      </c>
      <c r="C216" s="89">
        <v>5</v>
      </c>
      <c r="D216" s="90">
        <v>75.5</v>
      </c>
      <c r="E216" s="90">
        <v>72.5</v>
      </c>
      <c r="F216" s="90">
        <v>0</v>
      </c>
      <c r="G216" s="90">
        <v>72.5</v>
      </c>
      <c r="H216" s="96">
        <v>935</v>
      </c>
      <c r="I216" s="100"/>
      <c r="J216" s="101"/>
      <c r="K216" s="90">
        <v>33</v>
      </c>
      <c r="L216" s="90">
        <v>292.5</v>
      </c>
      <c r="M216" s="90">
        <v>25.2</v>
      </c>
      <c r="N216" s="90">
        <v>267.30000001192093</v>
      </c>
      <c r="O216" s="96">
        <v>3350</v>
      </c>
      <c r="P216" s="96"/>
      <c r="Q216" s="91"/>
      <c r="R216" s="69">
        <v>8</v>
      </c>
      <c r="S216" s="69">
        <v>45</v>
      </c>
      <c r="T216" s="69">
        <v>0</v>
      </c>
      <c r="U216" s="69">
        <v>45</v>
      </c>
      <c r="V216" s="74">
        <v>572</v>
      </c>
      <c r="W216" s="74"/>
      <c r="X216" s="109"/>
      <c r="Y216" s="68">
        <v>20</v>
      </c>
      <c r="Z216" s="69">
        <v>226</v>
      </c>
      <c r="AA216" s="69">
        <v>12</v>
      </c>
      <c r="AB216" s="69">
        <v>214</v>
      </c>
      <c r="AC216" s="77">
        <v>2330</v>
      </c>
      <c r="AD216" s="68">
        <v>21</v>
      </c>
      <c r="AE216" s="69">
        <v>331</v>
      </c>
      <c r="AF216" s="69">
        <v>5</v>
      </c>
      <c r="AG216" s="69">
        <v>326</v>
      </c>
      <c r="AH216" s="77">
        <v>4614</v>
      </c>
      <c r="AI216" s="68">
        <v>14</v>
      </c>
      <c r="AJ216" s="69">
        <v>101</v>
      </c>
      <c r="AK216" s="69">
        <v>3</v>
      </c>
      <c r="AL216" s="69">
        <v>98</v>
      </c>
      <c r="AM216" s="77">
        <v>1152</v>
      </c>
      <c r="AN216" s="68">
        <v>33</v>
      </c>
      <c r="AO216" s="69">
        <v>430</v>
      </c>
      <c r="AP216" s="69">
        <v>15</v>
      </c>
      <c r="AQ216" s="69">
        <v>415</v>
      </c>
      <c r="AR216" s="74">
        <v>8381</v>
      </c>
      <c r="AS216" s="74"/>
      <c r="AT216" s="74"/>
      <c r="AU216" s="68">
        <v>4</v>
      </c>
      <c r="AV216" s="69">
        <v>38</v>
      </c>
      <c r="AW216" s="69">
        <v>2</v>
      </c>
      <c r="AX216" s="69">
        <v>36</v>
      </c>
      <c r="AY216" s="77">
        <v>215</v>
      </c>
      <c r="AZ216" s="68">
        <v>13</v>
      </c>
      <c r="BA216" s="69">
        <v>142</v>
      </c>
      <c r="BB216" s="69">
        <v>22</v>
      </c>
      <c r="BC216" s="69">
        <v>120</v>
      </c>
      <c r="BD216" s="77">
        <v>1522</v>
      </c>
      <c r="BE216" s="68">
        <v>44</v>
      </c>
      <c r="BF216" s="69">
        <v>626.5</v>
      </c>
      <c r="BG216" s="69">
        <v>29.200000002980232</v>
      </c>
      <c r="BH216" s="69">
        <v>597.30000001192093</v>
      </c>
      <c r="BI216" s="74">
        <v>10279</v>
      </c>
      <c r="BJ216" s="68">
        <v>63</v>
      </c>
      <c r="BK216" s="74">
        <v>1161</v>
      </c>
      <c r="BL216" s="74">
        <v>89</v>
      </c>
      <c r="BM216" s="74">
        <v>1072</v>
      </c>
      <c r="BN216" s="77">
        <v>21042</v>
      </c>
      <c r="BO216" s="74">
        <v>37</v>
      </c>
      <c r="BP216" s="69">
        <v>438.5</v>
      </c>
      <c r="BQ216" s="69">
        <v>61</v>
      </c>
      <c r="BR216" s="69">
        <v>377.5</v>
      </c>
      <c r="BS216" s="77">
        <v>5853</v>
      </c>
      <c r="BT216" s="68">
        <v>9</v>
      </c>
      <c r="BU216" s="77">
        <v>336</v>
      </c>
      <c r="BV216" s="68">
        <v>3</v>
      </c>
      <c r="BW216" s="77">
        <v>185</v>
      </c>
      <c r="BX216" s="69">
        <v>86</v>
      </c>
      <c r="BY216" s="74">
        <v>22874</v>
      </c>
      <c r="BZ216" s="74"/>
      <c r="CA216" s="74"/>
      <c r="CB216" s="68">
        <v>4</v>
      </c>
      <c r="CC216" s="69">
        <v>38</v>
      </c>
      <c r="CD216" s="69">
        <v>0</v>
      </c>
      <c r="CE216" s="69">
        <v>38</v>
      </c>
      <c r="CF216" s="77">
        <v>435</v>
      </c>
      <c r="CG216" s="68">
        <v>4</v>
      </c>
      <c r="CH216" s="74">
        <v>71</v>
      </c>
      <c r="CI216" s="74"/>
      <c r="CJ216" s="74"/>
      <c r="CK216" s="68">
        <v>25</v>
      </c>
      <c r="CL216" s="69">
        <v>340</v>
      </c>
      <c r="CM216" s="69">
        <v>9</v>
      </c>
      <c r="CN216" s="69">
        <v>331</v>
      </c>
      <c r="CO216" s="77">
        <v>4430</v>
      </c>
      <c r="CP216" s="68">
        <v>2</v>
      </c>
      <c r="CQ216" s="77">
        <v>160</v>
      </c>
      <c r="CR216" s="68">
        <v>6</v>
      </c>
      <c r="CS216" s="69">
        <v>50</v>
      </c>
      <c r="CT216" s="69">
        <v>5</v>
      </c>
      <c r="CU216" s="69">
        <v>45</v>
      </c>
      <c r="CV216" s="77">
        <v>888</v>
      </c>
      <c r="CW216" s="68">
        <v>14</v>
      </c>
      <c r="CX216" s="69">
        <v>1113</v>
      </c>
      <c r="CY216" s="69">
        <v>0</v>
      </c>
      <c r="CZ216" s="69">
        <v>1113</v>
      </c>
      <c r="DA216" s="77">
        <v>18370</v>
      </c>
      <c r="DB216" s="68">
        <v>0</v>
      </c>
      <c r="DC216" s="69">
        <v>0</v>
      </c>
      <c r="DD216" s="69">
        <v>0</v>
      </c>
      <c r="DE216" s="69">
        <v>0</v>
      </c>
      <c r="DF216" s="77">
        <v>0</v>
      </c>
      <c r="DG216" s="68">
        <v>20</v>
      </c>
      <c r="DH216" s="69">
        <v>67.5</v>
      </c>
      <c r="DI216" s="93">
        <v>0.5</v>
      </c>
      <c r="DJ216" s="69">
        <v>67</v>
      </c>
      <c r="DK216" s="77">
        <v>1049</v>
      </c>
    </row>
    <row r="217" spans="1:115" ht="15.75" customHeight="1" x14ac:dyDescent="0.2">
      <c r="B217" s="8" t="s">
        <v>219</v>
      </c>
      <c r="C217" s="89">
        <v>0</v>
      </c>
      <c r="D217" s="90">
        <v>0</v>
      </c>
      <c r="E217" s="90">
        <v>0</v>
      </c>
      <c r="F217" s="90">
        <v>0</v>
      </c>
      <c r="G217" s="90">
        <v>0</v>
      </c>
      <c r="H217" s="96">
        <v>0</v>
      </c>
      <c r="I217" s="100"/>
      <c r="J217" s="101"/>
      <c r="K217" s="90">
        <v>82</v>
      </c>
      <c r="L217" s="90">
        <v>70.5</v>
      </c>
      <c r="M217" s="90">
        <v>0.5</v>
      </c>
      <c r="N217" s="90">
        <v>70</v>
      </c>
      <c r="O217" s="96">
        <v>688</v>
      </c>
      <c r="P217" s="96"/>
      <c r="Q217" s="91"/>
      <c r="R217" s="69">
        <v>0</v>
      </c>
      <c r="S217" s="69">
        <v>0</v>
      </c>
      <c r="T217" s="69">
        <v>0</v>
      </c>
      <c r="U217" s="69">
        <v>0</v>
      </c>
      <c r="V217" s="74">
        <v>0</v>
      </c>
      <c r="W217" s="74"/>
      <c r="X217" s="109"/>
      <c r="Y217" s="68">
        <v>91</v>
      </c>
      <c r="Z217" s="69">
        <v>437.5</v>
      </c>
      <c r="AA217" s="69">
        <v>71</v>
      </c>
      <c r="AB217" s="69">
        <v>366.5</v>
      </c>
      <c r="AC217" s="77">
        <v>3357</v>
      </c>
      <c r="AD217" s="68">
        <v>3</v>
      </c>
      <c r="AE217" s="69">
        <v>6.5</v>
      </c>
      <c r="AF217" s="69">
        <v>0</v>
      </c>
      <c r="AG217" s="69">
        <v>6.5</v>
      </c>
      <c r="AH217" s="77">
        <v>61</v>
      </c>
      <c r="AI217" s="68">
        <v>8</v>
      </c>
      <c r="AJ217" s="69">
        <v>11.5</v>
      </c>
      <c r="AK217" s="69">
        <v>0</v>
      </c>
      <c r="AL217" s="69">
        <v>11.5</v>
      </c>
      <c r="AM217" s="77">
        <v>78</v>
      </c>
      <c r="AN217" s="68">
        <v>173</v>
      </c>
      <c r="AO217" s="69">
        <v>3495</v>
      </c>
      <c r="AP217" s="69">
        <v>707</v>
      </c>
      <c r="AQ217" s="69">
        <v>2788</v>
      </c>
      <c r="AR217" s="74">
        <v>92209</v>
      </c>
      <c r="AS217" s="74"/>
      <c r="AT217" s="74"/>
      <c r="AU217" s="68">
        <v>38</v>
      </c>
      <c r="AV217" s="69">
        <v>305</v>
      </c>
      <c r="AW217" s="69">
        <v>16</v>
      </c>
      <c r="AX217" s="69">
        <v>289</v>
      </c>
      <c r="AY217" s="77">
        <v>5547</v>
      </c>
      <c r="AZ217" s="68">
        <v>63</v>
      </c>
      <c r="BA217" s="69">
        <v>475</v>
      </c>
      <c r="BB217" s="69">
        <v>87</v>
      </c>
      <c r="BC217" s="69">
        <v>388</v>
      </c>
      <c r="BD217" s="77">
        <v>6408</v>
      </c>
      <c r="BE217" s="68">
        <v>0</v>
      </c>
      <c r="BF217" s="69">
        <v>0</v>
      </c>
      <c r="BG217" s="69">
        <v>0</v>
      </c>
      <c r="BH217" s="69">
        <v>0</v>
      </c>
      <c r="BI217" s="74">
        <v>0</v>
      </c>
      <c r="BJ217" s="68">
        <v>1</v>
      </c>
      <c r="BK217" s="74">
        <v>1</v>
      </c>
      <c r="BL217" s="74">
        <v>0</v>
      </c>
      <c r="BM217" s="74">
        <v>1</v>
      </c>
      <c r="BN217" s="77">
        <v>30</v>
      </c>
      <c r="BO217" s="74">
        <v>87</v>
      </c>
      <c r="BP217" s="69">
        <v>270.5</v>
      </c>
      <c r="BQ217" s="69">
        <v>11</v>
      </c>
      <c r="BR217" s="69">
        <v>259.5</v>
      </c>
      <c r="BS217" s="77">
        <v>2340</v>
      </c>
      <c r="BT217" s="68">
        <v>1</v>
      </c>
      <c r="BU217" s="77">
        <v>6</v>
      </c>
      <c r="BV217" s="68">
        <v>0</v>
      </c>
      <c r="BW217" s="77">
        <v>0</v>
      </c>
      <c r="BX217" s="69">
        <v>131</v>
      </c>
      <c r="BY217" s="74">
        <v>1323</v>
      </c>
      <c r="BZ217" s="74"/>
      <c r="CA217" s="74"/>
      <c r="CB217" s="68">
        <v>8</v>
      </c>
      <c r="CC217" s="69">
        <v>20.5</v>
      </c>
      <c r="CD217" s="69">
        <v>1</v>
      </c>
      <c r="CE217" s="69">
        <v>19.5</v>
      </c>
      <c r="CF217" s="77">
        <v>173</v>
      </c>
      <c r="CG217" s="68">
        <v>15</v>
      </c>
      <c r="CH217" s="74">
        <v>697</v>
      </c>
      <c r="CI217" s="74"/>
      <c r="CJ217" s="74"/>
      <c r="CK217" s="68">
        <v>209</v>
      </c>
      <c r="CL217" s="69">
        <v>5688</v>
      </c>
      <c r="CM217" s="69">
        <v>210</v>
      </c>
      <c r="CN217" s="69">
        <v>5478</v>
      </c>
      <c r="CO217" s="77">
        <v>113979</v>
      </c>
      <c r="CP217" s="68">
        <v>0</v>
      </c>
      <c r="CQ217" s="77">
        <v>0</v>
      </c>
      <c r="CR217" s="68">
        <v>2</v>
      </c>
      <c r="CS217" s="69">
        <v>1.5</v>
      </c>
      <c r="CT217" s="69">
        <v>0</v>
      </c>
      <c r="CU217" s="69">
        <v>1.5</v>
      </c>
      <c r="CV217" s="77">
        <v>11</v>
      </c>
      <c r="CW217" s="68">
        <v>197</v>
      </c>
      <c r="CX217" s="69">
        <v>4231</v>
      </c>
      <c r="CY217" s="69">
        <v>284</v>
      </c>
      <c r="CZ217" s="69">
        <v>3947</v>
      </c>
      <c r="DA217" s="77">
        <v>90215</v>
      </c>
      <c r="DB217" s="68">
        <v>0</v>
      </c>
      <c r="DC217" s="69">
        <v>0</v>
      </c>
      <c r="DD217" s="69">
        <v>0</v>
      </c>
      <c r="DE217" s="69">
        <v>0</v>
      </c>
      <c r="DF217" s="77">
        <v>0</v>
      </c>
      <c r="DG217" s="68">
        <v>25</v>
      </c>
      <c r="DH217" s="69">
        <v>23.5</v>
      </c>
      <c r="DI217" s="93">
        <v>0</v>
      </c>
      <c r="DJ217" s="69">
        <v>23.5</v>
      </c>
      <c r="DK217" s="77">
        <v>261</v>
      </c>
    </row>
    <row r="218" spans="1:115" ht="15.75" customHeight="1" x14ac:dyDescent="0.2">
      <c r="B218" s="8" t="s">
        <v>220</v>
      </c>
      <c r="C218" s="89">
        <v>0</v>
      </c>
      <c r="D218" s="90">
        <v>0</v>
      </c>
      <c r="E218" s="90">
        <v>0</v>
      </c>
      <c r="F218" s="90">
        <v>0</v>
      </c>
      <c r="G218" s="90">
        <v>0</v>
      </c>
      <c r="H218" s="96">
        <v>0</v>
      </c>
      <c r="I218" s="100"/>
      <c r="J218" s="101"/>
      <c r="K218" s="90">
        <v>2</v>
      </c>
      <c r="L218" s="90">
        <v>40</v>
      </c>
      <c r="M218" s="90">
        <v>0</v>
      </c>
      <c r="N218" s="90">
        <v>40</v>
      </c>
      <c r="O218" s="96">
        <v>280</v>
      </c>
      <c r="P218" s="96"/>
      <c r="Q218" s="91"/>
      <c r="R218" s="69">
        <v>0</v>
      </c>
      <c r="S218" s="69">
        <v>0</v>
      </c>
      <c r="T218" s="69">
        <v>0</v>
      </c>
      <c r="U218" s="69">
        <v>0</v>
      </c>
      <c r="V218" s="74">
        <v>0</v>
      </c>
      <c r="W218" s="74"/>
      <c r="X218" s="109"/>
      <c r="Y218" s="68">
        <v>4</v>
      </c>
      <c r="Z218" s="69">
        <v>16</v>
      </c>
      <c r="AA218" s="69">
        <v>0</v>
      </c>
      <c r="AB218" s="69">
        <v>16</v>
      </c>
      <c r="AC218" s="77">
        <v>150</v>
      </c>
      <c r="AD218" s="68">
        <v>1</v>
      </c>
      <c r="AE218" s="69">
        <v>1</v>
      </c>
      <c r="AF218" s="69">
        <v>0</v>
      </c>
      <c r="AG218" s="69">
        <v>1</v>
      </c>
      <c r="AH218" s="77">
        <v>5</v>
      </c>
      <c r="AI218" s="68">
        <v>36</v>
      </c>
      <c r="AJ218" s="69">
        <v>108.5</v>
      </c>
      <c r="AK218" s="69">
        <v>0</v>
      </c>
      <c r="AL218" s="69">
        <v>108.5</v>
      </c>
      <c r="AM218" s="77">
        <v>782</v>
      </c>
      <c r="AN218" s="68">
        <v>3</v>
      </c>
      <c r="AO218" s="69">
        <v>13</v>
      </c>
      <c r="AP218" s="69">
        <v>0</v>
      </c>
      <c r="AQ218" s="69">
        <v>13</v>
      </c>
      <c r="AR218" s="74">
        <v>140</v>
      </c>
      <c r="AS218" s="74"/>
      <c r="AT218" s="74"/>
      <c r="AU218" s="68">
        <v>0</v>
      </c>
      <c r="AV218" s="69">
        <v>0</v>
      </c>
      <c r="AW218" s="69">
        <v>0</v>
      </c>
      <c r="AX218" s="69">
        <v>0</v>
      </c>
      <c r="AY218" s="77">
        <v>0</v>
      </c>
      <c r="AZ218" s="68">
        <v>2</v>
      </c>
      <c r="BA218" s="69">
        <v>10</v>
      </c>
      <c r="BB218" s="69">
        <v>0</v>
      </c>
      <c r="BC218" s="69">
        <v>10</v>
      </c>
      <c r="BD218" s="77">
        <v>90</v>
      </c>
      <c r="BE218" s="68">
        <v>1</v>
      </c>
      <c r="BF218" s="69">
        <v>1.2000000476837158</v>
      </c>
      <c r="BG218" s="69">
        <v>0</v>
      </c>
      <c r="BH218" s="69">
        <v>1.2000000476837158</v>
      </c>
      <c r="BI218" s="74">
        <v>15</v>
      </c>
      <c r="BJ218" s="68">
        <v>0</v>
      </c>
      <c r="BK218" s="74">
        <v>0</v>
      </c>
      <c r="BL218" s="74">
        <v>0</v>
      </c>
      <c r="BM218" s="74">
        <v>0</v>
      </c>
      <c r="BN218" s="77">
        <v>0</v>
      </c>
      <c r="BO218" s="74">
        <v>1</v>
      </c>
      <c r="BP218" s="69">
        <v>1</v>
      </c>
      <c r="BQ218" s="69">
        <v>0</v>
      </c>
      <c r="BR218" s="69">
        <v>1</v>
      </c>
      <c r="BS218" s="77">
        <v>15</v>
      </c>
      <c r="BT218" s="68">
        <v>0</v>
      </c>
      <c r="BU218" s="77">
        <v>0</v>
      </c>
      <c r="BV218" s="68">
        <v>0</v>
      </c>
      <c r="BW218" s="77">
        <v>0</v>
      </c>
      <c r="BX218" s="69">
        <v>43</v>
      </c>
      <c r="BY218" s="74">
        <v>4460</v>
      </c>
      <c r="BZ218" s="74"/>
      <c r="CA218" s="74"/>
      <c r="CB218" s="68">
        <v>1</v>
      </c>
      <c r="CC218" s="69">
        <v>10</v>
      </c>
      <c r="CD218" s="69">
        <v>0</v>
      </c>
      <c r="CE218" s="69">
        <v>10</v>
      </c>
      <c r="CF218" s="77">
        <v>60</v>
      </c>
      <c r="CG218" s="68">
        <v>0</v>
      </c>
      <c r="CH218" s="74">
        <v>0</v>
      </c>
      <c r="CI218" s="74"/>
      <c r="CJ218" s="74"/>
      <c r="CK218" s="68">
        <v>1</v>
      </c>
      <c r="CL218" s="69">
        <v>5</v>
      </c>
      <c r="CM218" s="69">
        <v>0</v>
      </c>
      <c r="CN218" s="69">
        <v>5</v>
      </c>
      <c r="CO218" s="77">
        <v>60</v>
      </c>
      <c r="CP218" s="68">
        <v>0</v>
      </c>
      <c r="CQ218" s="77">
        <v>0</v>
      </c>
      <c r="CR218" s="68">
        <v>1</v>
      </c>
      <c r="CS218" s="69">
        <v>2</v>
      </c>
      <c r="CT218" s="69">
        <v>0</v>
      </c>
      <c r="CU218" s="69">
        <v>2</v>
      </c>
      <c r="CV218" s="77">
        <v>10</v>
      </c>
      <c r="CW218" s="68">
        <v>0</v>
      </c>
      <c r="CX218" s="69">
        <v>0</v>
      </c>
      <c r="CY218" s="69">
        <v>0</v>
      </c>
      <c r="CZ218" s="69">
        <v>0</v>
      </c>
      <c r="DA218" s="77">
        <v>0</v>
      </c>
      <c r="DB218" s="68">
        <v>0</v>
      </c>
      <c r="DC218" s="69">
        <v>0</v>
      </c>
      <c r="DD218" s="69">
        <v>0</v>
      </c>
      <c r="DE218" s="69">
        <v>0</v>
      </c>
      <c r="DF218" s="77">
        <v>0</v>
      </c>
      <c r="DG218" s="68">
        <v>0</v>
      </c>
      <c r="DH218" s="69">
        <v>0</v>
      </c>
      <c r="DI218" s="93">
        <v>0</v>
      </c>
      <c r="DJ218" s="69">
        <v>0</v>
      </c>
      <c r="DK218" s="77">
        <v>0</v>
      </c>
    </row>
    <row r="219" spans="1:115" ht="15.75" customHeight="1" x14ac:dyDescent="0.2">
      <c r="A219" s="1" t="s">
        <v>221</v>
      </c>
      <c r="B219" s="34" t="s">
        <v>12</v>
      </c>
      <c r="C219" s="80">
        <v>21</v>
      </c>
      <c r="D219" s="80">
        <v>21.97</v>
      </c>
      <c r="E219" s="80">
        <v>18.97</v>
      </c>
      <c r="F219" s="80">
        <v>1</v>
      </c>
      <c r="G219" s="80">
        <v>17.969999849796295</v>
      </c>
      <c r="H219" s="92">
        <v>158</v>
      </c>
      <c r="I219" s="98" t="s">
        <v>392</v>
      </c>
      <c r="J219" s="99">
        <v>158</v>
      </c>
      <c r="K219" s="80">
        <v>1139</v>
      </c>
      <c r="L219" s="80">
        <v>2500.0299999999997</v>
      </c>
      <c r="M219" s="80">
        <v>138.15</v>
      </c>
      <c r="N219" s="80">
        <v>2361.8799995332956</v>
      </c>
      <c r="O219" s="92">
        <v>25848</v>
      </c>
      <c r="P219" s="98" t="s">
        <v>392</v>
      </c>
      <c r="Q219" s="81">
        <v>25848</v>
      </c>
      <c r="R219" s="80">
        <v>533</v>
      </c>
      <c r="S219" s="80">
        <v>1026.54</v>
      </c>
      <c r="T219" s="80">
        <v>15.5</v>
      </c>
      <c r="U219" s="80">
        <v>1011.0399997830391</v>
      </c>
      <c r="V219" s="92">
        <v>11849</v>
      </c>
      <c r="W219" s="106" t="s">
        <v>392</v>
      </c>
      <c r="X219" s="108">
        <v>11849</v>
      </c>
      <c r="Y219" s="79">
        <v>664</v>
      </c>
      <c r="Z219" s="80">
        <v>1501.16</v>
      </c>
      <c r="AA219" s="80">
        <v>127.96</v>
      </c>
      <c r="AB219" s="80">
        <v>1373.200000166893</v>
      </c>
      <c r="AC219" s="81">
        <v>15153</v>
      </c>
      <c r="AD219" s="79">
        <v>58</v>
      </c>
      <c r="AE219" s="80">
        <v>85.39</v>
      </c>
      <c r="AF219" s="80">
        <v>2.5</v>
      </c>
      <c r="AG219" s="80">
        <v>82.889999963343143</v>
      </c>
      <c r="AH219" s="81">
        <v>766</v>
      </c>
      <c r="AI219" s="79">
        <v>98</v>
      </c>
      <c r="AJ219" s="80">
        <v>146.24</v>
      </c>
      <c r="AK219" s="80">
        <v>4</v>
      </c>
      <c r="AL219" s="80">
        <v>142.23999989032745</v>
      </c>
      <c r="AM219" s="81">
        <v>1483</v>
      </c>
      <c r="AN219" s="79">
        <v>815</v>
      </c>
      <c r="AO219" s="80">
        <v>2029.43</v>
      </c>
      <c r="AP219" s="80">
        <v>158.1</v>
      </c>
      <c r="AQ219" s="80">
        <v>1871.3300001621246</v>
      </c>
      <c r="AR219" s="92">
        <v>26711</v>
      </c>
      <c r="AS219" s="106" t="s">
        <v>392</v>
      </c>
      <c r="AT219" s="92">
        <f>AR219</f>
        <v>26711</v>
      </c>
      <c r="AU219" s="79">
        <v>120</v>
      </c>
      <c r="AV219" s="80">
        <v>216.76</v>
      </c>
      <c r="AW219" s="80">
        <v>14.75</v>
      </c>
      <c r="AX219" s="80">
        <v>202.00999969989061</v>
      </c>
      <c r="AY219" s="81">
        <v>1919</v>
      </c>
      <c r="AZ219" s="79">
        <v>507</v>
      </c>
      <c r="BA219" s="80">
        <v>1169.47</v>
      </c>
      <c r="BB219" s="80">
        <v>106.55</v>
      </c>
      <c r="BC219" s="80">
        <v>1062.9199999272823</v>
      </c>
      <c r="BD219" s="81">
        <v>13913</v>
      </c>
      <c r="BE219" s="79">
        <v>438</v>
      </c>
      <c r="BF219" s="80">
        <v>1862.8800001293421</v>
      </c>
      <c r="BG219" s="80">
        <v>105.81000000238419</v>
      </c>
      <c r="BH219" s="80">
        <v>1757.0700000375509</v>
      </c>
      <c r="BI219" s="92">
        <v>18462</v>
      </c>
      <c r="BJ219" s="79">
        <v>424</v>
      </c>
      <c r="BK219" s="92">
        <v>921.60000002384186</v>
      </c>
      <c r="BL219" s="92">
        <v>38.400000028312206</v>
      </c>
      <c r="BM219" s="92">
        <v>883.1999998986721</v>
      </c>
      <c r="BN219" s="81">
        <v>11423</v>
      </c>
      <c r="BO219" s="92">
        <v>873</v>
      </c>
      <c r="BP219" s="80">
        <v>4614.8400001525879</v>
      </c>
      <c r="BQ219" s="80">
        <v>501.12000005692244</v>
      </c>
      <c r="BR219" s="80">
        <v>4113.7200000286102</v>
      </c>
      <c r="BS219" s="81">
        <v>40294</v>
      </c>
      <c r="BT219" s="79">
        <v>139</v>
      </c>
      <c r="BU219" s="81">
        <v>2469</v>
      </c>
      <c r="BV219" s="79">
        <v>207</v>
      </c>
      <c r="BW219" s="81">
        <v>3168</v>
      </c>
      <c r="BX219" s="80">
        <v>1418</v>
      </c>
      <c r="BY219" s="92">
        <v>64367</v>
      </c>
      <c r="BZ219" s="118">
        <v>0</v>
      </c>
      <c r="CA219" s="92">
        <f>BY219</f>
        <v>64367</v>
      </c>
      <c r="CB219" s="79">
        <v>65</v>
      </c>
      <c r="CC219" s="80">
        <v>93.61</v>
      </c>
      <c r="CD219" s="80">
        <v>8.75</v>
      </c>
      <c r="CE219" s="80">
        <v>84.859999895095825</v>
      </c>
      <c r="CF219" s="81">
        <v>918</v>
      </c>
      <c r="CG219" s="79">
        <v>934</v>
      </c>
      <c r="CH219" s="92">
        <v>88465</v>
      </c>
      <c r="CI219" s="49">
        <v>0</v>
      </c>
      <c r="CJ219" s="92">
        <f>CH219</f>
        <v>88465</v>
      </c>
      <c r="CK219" s="79">
        <v>1213</v>
      </c>
      <c r="CL219" s="80">
        <v>3056.9799999999996</v>
      </c>
      <c r="CM219" s="80">
        <v>88.55</v>
      </c>
      <c r="CN219" s="80">
        <v>2968.4299998730421</v>
      </c>
      <c r="CO219" s="81">
        <v>45044</v>
      </c>
      <c r="CP219" s="79">
        <v>276</v>
      </c>
      <c r="CQ219" s="81">
        <v>19255</v>
      </c>
      <c r="CR219" s="79">
        <v>196</v>
      </c>
      <c r="CS219" s="80">
        <v>236.67999964952469</v>
      </c>
      <c r="CT219" s="80">
        <v>8.2500000298023224</v>
      </c>
      <c r="CU219" s="80">
        <v>228.42999958992004</v>
      </c>
      <c r="CV219" s="81">
        <v>2498</v>
      </c>
      <c r="CW219" s="79">
        <v>55</v>
      </c>
      <c r="CX219" s="80">
        <v>450.39</v>
      </c>
      <c r="CY219" s="80">
        <v>7.5</v>
      </c>
      <c r="CZ219" s="80">
        <v>442.88999992609024</v>
      </c>
      <c r="DA219" s="81">
        <v>10065</v>
      </c>
      <c r="DB219" s="79">
        <v>1</v>
      </c>
      <c r="DC219" s="80">
        <v>1</v>
      </c>
      <c r="DD219" s="80">
        <v>0</v>
      </c>
      <c r="DE219" s="80">
        <v>1</v>
      </c>
      <c r="DF219" s="81">
        <v>7</v>
      </c>
      <c r="DG219" s="79">
        <v>704</v>
      </c>
      <c r="DH219" s="80">
        <v>978.07999999999993</v>
      </c>
      <c r="DI219" s="80">
        <v>41.650000775158333</v>
      </c>
      <c r="DJ219" s="80">
        <v>936.42999922484159</v>
      </c>
      <c r="DK219" s="81">
        <v>37568</v>
      </c>
    </row>
    <row r="220" spans="1:115" ht="15.75" customHeight="1" x14ac:dyDescent="0.2">
      <c r="B220" s="8" t="s">
        <v>222</v>
      </c>
      <c r="C220" s="89">
        <v>0</v>
      </c>
      <c r="D220" s="90">
        <v>0</v>
      </c>
      <c r="E220" s="90">
        <v>0</v>
      </c>
      <c r="F220" s="90">
        <v>0</v>
      </c>
      <c r="G220" s="90">
        <v>0</v>
      </c>
      <c r="H220" s="96">
        <v>0</v>
      </c>
      <c r="I220" s="100"/>
      <c r="J220" s="101"/>
      <c r="K220" s="90">
        <v>209</v>
      </c>
      <c r="L220" s="90">
        <v>448.5</v>
      </c>
      <c r="M220" s="90">
        <v>1.5</v>
      </c>
      <c r="N220" s="90">
        <v>447</v>
      </c>
      <c r="O220" s="96">
        <v>5658</v>
      </c>
      <c r="P220" s="96"/>
      <c r="Q220" s="91"/>
      <c r="R220" s="69">
        <v>80</v>
      </c>
      <c r="S220" s="69">
        <v>84.3</v>
      </c>
      <c r="T220" s="69">
        <v>0</v>
      </c>
      <c r="U220" s="69">
        <v>84.300000071525574</v>
      </c>
      <c r="V220" s="74">
        <v>1228</v>
      </c>
      <c r="W220" s="74"/>
      <c r="X220" s="109"/>
      <c r="Y220" s="68">
        <v>123</v>
      </c>
      <c r="Z220" s="69">
        <v>277.8</v>
      </c>
      <c r="AA220" s="69">
        <v>14.5</v>
      </c>
      <c r="AB220" s="69">
        <v>263.30000001192093</v>
      </c>
      <c r="AC220" s="77">
        <v>2952</v>
      </c>
      <c r="AD220" s="68">
        <v>0</v>
      </c>
      <c r="AE220" s="69">
        <v>0</v>
      </c>
      <c r="AF220" s="69">
        <v>0</v>
      </c>
      <c r="AG220" s="69">
        <v>0</v>
      </c>
      <c r="AH220" s="77">
        <v>0</v>
      </c>
      <c r="AI220" s="68">
        <v>16</v>
      </c>
      <c r="AJ220" s="69">
        <v>17</v>
      </c>
      <c r="AK220" s="69">
        <v>0</v>
      </c>
      <c r="AL220" s="69">
        <v>17</v>
      </c>
      <c r="AM220" s="77">
        <v>193</v>
      </c>
      <c r="AN220" s="68">
        <v>143</v>
      </c>
      <c r="AO220" s="69">
        <v>322.5</v>
      </c>
      <c r="AP220" s="69">
        <v>2.5</v>
      </c>
      <c r="AQ220" s="69">
        <v>320</v>
      </c>
      <c r="AR220" s="74">
        <v>5539</v>
      </c>
      <c r="AS220" s="74"/>
      <c r="AT220" s="74"/>
      <c r="AU220" s="68">
        <v>5</v>
      </c>
      <c r="AV220" s="69">
        <v>5.5</v>
      </c>
      <c r="AW220" s="69">
        <v>0</v>
      </c>
      <c r="AX220" s="69">
        <v>5.5</v>
      </c>
      <c r="AY220" s="77">
        <v>111</v>
      </c>
      <c r="AZ220" s="68">
        <v>98</v>
      </c>
      <c r="BA220" s="69">
        <v>221.1</v>
      </c>
      <c r="BB220" s="69">
        <v>27.5</v>
      </c>
      <c r="BC220" s="69">
        <v>193.60000002384186</v>
      </c>
      <c r="BD220" s="77">
        <v>2200</v>
      </c>
      <c r="BE220" s="68">
        <v>54</v>
      </c>
      <c r="BF220" s="69">
        <v>97.100000001490116</v>
      </c>
      <c r="BG220" s="69">
        <v>0</v>
      </c>
      <c r="BH220" s="69">
        <v>97.100000001490116</v>
      </c>
      <c r="BI220" s="74">
        <v>1336</v>
      </c>
      <c r="BJ220" s="68">
        <v>79</v>
      </c>
      <c r="BK220" s="74">
        <v>193.30000001192093</v>
      </c>
      <c r="BL220" s="74">
        <v>14</v>
      </c>
      <c r="BM220" s="74">
        <v>179.30000001192093</v>
      </c>
      <c r="BN220" s="77">
        <v>1729</v>
      </c>
      <c r="BO220" s="74">
        <v>214</v>
      </c>
      <c r="BP220" s="69">
        <v>700.5</v>
      </c>
      <c r="BQ220" s="69">
        <v>82</v>
      </c>
      <c r="BR220" s="69">
        <v>618.5</v>
      </c>
      <c r="BS220" s="77">
        <v>9380</v>
      </c>
      <c r="BT220" s="68">
        <v>33</v>
      </c>
      <c r="BU220" s="77">
        <v>761</v>
      </c>
      <c r="BV220" s="68">
        <v>44</v>
      </c>
      <c r="BW220" s="77">
        <v>828</v>
      </c>
      <c r="BX220" s="69">
        <v>238</v>
      </c>
      <c r="BY220" s="74">
        <v>10774</v>
      </c>
      <c r="BZ220" s="74"/>
      <c r="CA220" s="74"/>
      <c r="CB220" s="68">
        <v>8</v>
      </c>
      <c r="CC220" s="69">
        <v>13.6</v>
      </c>
      <c r="CD220" s="69">
        <v>0</v>
      </c>
      <c r="CE220" s="69">
        <v>13.600000023841858</v>
      </c>
      <c r="CF220" s="77">
        <v>151</v>
      </c>
      <c r="CG220" s="68">
        <v>136</v>
      </c>
      <c r="CH220" s="74">
        <v>17778</v>
      </c>
      <c r="CI220" s="74"/>
      <c r="CJ220" s="74"/>
      <c r="CK220" s="68">
        <v>243</v>
      </c>
      <c r="CL220" s="69">
        <v>466.1</v>
      </c>
      <c r="CM220" s="69">
        <v>2.5</v>
      </c>
      <c r="CN220" s="69">
        <v>463.60000002384186</v>
      </c>
      <c r="CO220" s="77">
        <v>8098</v>
      </c>
      <c r="CP220" s="68">
        <v>44</v>
      </c>
      <c r="CQ220" s="77">
        <v>6411</v>
      </c>
      <c r="CR220" s="68">
        <v>21</v>
      </c>
      <c r="CS220" s="69">
        <v>18.5</v>
      </c>
      <c r="CT220" s="69">
        <v>0</v>
      </c>
      <c r="CU220" s="69">
        <v>18.5</v>
      </c>
      <c r="CV220" s="77">
        <v>309</v>
      </c>
      <c r="CW220" s="68">
        <v>2</v>
      </c>
      <c r="CX220" s="69">
        <v>8</v>
      </c>
      <c r="CY220" s="69">
        <v>0.5</v>
      </c>
      <c r="CZ220" s="69">
        <v>7.5</v>
      </c>
      <c r="DA220" s="77">
        <v>80</v>
      </c>
      <c r="DB220" s="68">
        <v>0</v>
      </c>
      <c r="DC220" s="69">
        <v>0</v>
      </c>
      <c r="DD220" s="69">
        <v>0</v>
      </c>
      <c r="DE220" s="69">
        <v>0</v>
      </c>
      <c r="DF220" s="77">
        <v>0</v>
      </c>
      <c r="DG220" s="68">
        <v>113</v>
      </c>
      <c r="DH220" s="69">
        <v>193.1</v>
      </c>
      <c r="DI220" s="93">
        <v>-2.3841863594498136E-8</v>
      </c>
      <c r="DJ220" s="69">
        <v>193.10000002384186</v>
      </c>
      <c r="DK220" s="77">
        <v>11437</v>
      </c>
    </row>
    <row r="221" spans="1:115" ht="15.75" customHeight="1" x14ac:dyDescent="0.2">
      <c r="B221" s="8" t="s">
        <v>223</v>
      </c>
      <c r="C221" s="89">
        <v>4</v>
      </c>
      <c r="D221" s="90">
        <v>5</v>
      </c>
      <c r="E221" s="90">
        <v>4</v>
      </c>
      <c r="F221" s="90">
        <v>0</v>
      </c>
      <c r="G221" s="90">
        <v>4</v>
      </c>
      <c r="H221" s="96">
        <v>25</v>
      </c>
      <c r="I221" s="100"/>
      <c r="J221" s="101"/>
      <c r="K221" s="90">
        <v>155</v>
      </c>
      <c r="L221" s="90">
        <v>167</v>
      </c>
      <c r="M221" s="90">
        <v>0.2</v>
      </c>
      <c r="N221" s="90">
        <v>166.80000001192093</v>
      </c>
      <c r="O221" s="96">
        <v>2104</v>
      </c>
      <c r="P221" s="96"/>
      <c r="Q221" s="91"/>
      <c r="R221" s="69">
        <v>23</v>
      </c>
      <c r="S221" s="69">
        <v>36</v>
      </c>
      <c r="T221" s="69">
        <v>0</v>
      </c>
      <c r="U221" s="69">
        <v>36</v>
      </c>
      <c r="V221" s="74">
        <v>333</v>
      </c>
      <c r="W221" s="74"/>
      <c r="X221" s="109"/>
      <c r="Y221" s="68">
        <v>75</v>
      </c>
      <c r="Z221" s="69">
        <v>89</v>
      </c>
      <c r="AA221" s="69">
        <v>0</v>
      </c>
      <c r="AB221" s="69">
        <v>89</v>
      </c>
      <c r="AC221" s="77">
        <v>744</v>
      </c>
      <c r="AD221" s="68">
        <v>9</v>
      </c>
      <c r="AE221" s="69">
        <v>9</v>
      </c>
      <c r="AF221" s="69">
        <v>0</v>
      </c>
      <c r="AG221" s="69">
        <v>9</v>
      </c>
      <c r="AH221" s="77">
        <v>47</v>
      </c>
      <c r="AI221" s="68">
        <v>2</v>
      </c>
      <c r="AJ221" s="69">
        <v>2</v>
      </c>
      <c r="AK221" s="69">
        <v>0</v>
      </c>
      <c r="AL221" s="69">
        <v>2</v>
      </c>
      <c r="AM221" s="77">
        <v>10</v>
      </c>
      <c r="AN221" s="68">
        <v>104</v>
      </c>
      <c r="AO221" s="69">
        <v>119.5</v>
      </c>
      <c r="AP221" s="69">
        <v>0</v>
      </c>
      <c r="AQ221" s="69">
        <v>119.5</v>
      </c>
      <c r="AR221" s="74">
        <v>1343</v>
      </c>
      <c r="AS221" s="74"/>
      <c r="AT221" s="74"/>
      <c r="AU221" s="68">
        <v>1</v>
      </c>
      <c r="AV221" s="69">
        <v>1</v>
      </c>
      <c r="AW221" s="69">
        <v>0</v>
      </c>
      <c r="AX221" s="69">
        <v>1</v>
      </c>
      <c r="AY221" s="77">
        <v>5</v>
      </c>
      <c r="AZ221" s="68">
        <v>43</v>
      </c>
      <c r="BA221" s="69">
        <v>48</v>
      </c>
      <c r="BB221" s="69">
        <v>0</v>
      </c>
      <c r="BC221" s="69">
        <v>48</v>
      </c>
      <c r="BD221" s="77">
        <v>334</v>
      </c>
      <c r="BE221" s="68">
        <v>16</v>
      </c>
      <c r="BF221" s="69">
        <v>22</v>
      </c>
      <c r="BG221" s="69">
        <v>0</v>
      </c>
      <c r="BH221" s="69">
        <v>22</v>
      </c>
      <c r="BI221" s="74">
        <v>259</v>
      </c>
      <c r="BJ221" s="68">
        <v>2</v>
      </c>
      <c r="BK221" s="74">
        <v>3</v>
      </c>
      <c r="BL221" s="74">
        <v>0</v>
      </c>
      <c r="BM221" s="74">
        <v>3</v>
      </c>
      <c r="BN221" s="77">
        <v>11</v>
      </c>
      <c r="BO221" s="74">
        <v>141</v>
      </c>
      <c r="BP221" s="69">
        <v>240</v>
      </c>
      <c r="BQ221" s="69">
        <v>21</v>
      </c>
      <c r="BR221" s="69">
        <v>219</v>
      </c>
      <c r="BS221" s="77">
        <v>2235</v>
      </c>
      <c r="BT221" s="68">
        <v>2</v>
      </c>
      <c r="BU221" s="77">
        <v>10</v>
      </c>
      <c r="BV221" s="68">
        <v>15</v>
      </c>
      <c r="BW221" s="77">
        <v>96</v>
      </c>
      <c r="BX221" s="69">
        <v>149</v>
      </c>
      <c r="BY221" s="74">
        <v>3359</v>
      </c>
      <c r="BZ221" s="74"/>
      <c r="CA221" s="74"/>
      <c r="CB221" s="68">
        <v>10</v>
      </c>
      <c r="CC221" s="69">
        <v>11</v>
      </c>
      <c r="CD221" s="69">
        <v>0</v>
      </c>
      <c r="CE221" s="69">
        <v>11</v>
      </c>
      <c r="CF221" s="77">
        <v>107</v>
      </c>
      <c r="CG221" s="68">
        <v>150</v>
      </c>
      <c r="CH221" s="74">
        <v>6924</v>
      </c>
      <c r="CI221" s="74"/>
      <c r="CJ221" s="74"/>
      <c r="CK221" s="68">
        <v>149</v>
      </c>
      <c r="CL221" s="69">
        <v>182.5</v>
      </c>
      <c r="CM221" s="69">
        <v>0.5</v>
      </c>
      <c r="CN221" s="69">
        <v>182</v>
      </c>
      <c r="CO221" s="77">
        <v>3103</v>
      </c>
      <c r="CP221" s="68">
        <v>101</v>
      </c>
      <c r="CQ221" s="77">
        <v>2255</v>
      </c>
      <c r="CR221" s="68">
        <v>27</v>
      </c>
      <c r="CS221" s="69">
        <v>26.400000005960464</v>
      </c>
      <c r="CT221" s="69">
        <v>0</v>
      </c>
      <c r="CU221" s="69">
        <v>26.400000005960464</v>
      </c>
      <c r="CV221" s="77">
        <v>158</v>
      </c>
      <c r="CW221" s="68">
        <v>0</v>
      </c>
      <c r="CX221" s="69">
        <v>0</v>
      </c>
      <c r="CY221" s="69">
        <v>0</v>
      </c>
      <c r="CZ221" s="69">
        <v>0</v>
      </c>
      <c r="DA221" s="77">
        <v>0</v>
      </c>
      <c r="DB221" s="68">
        <v>0</v>
      </c>
      <c r="DC221" s="69">
        <v>0</v>
      </c>
      <c r="DD221" s="69">
        <v>0</v>
      </c>
      <c r="DE221" s="69">
        <v>0</v>
      </c>
      <c r="DF221" s="77">
        <v>0</v>
      </c>
      <c r="DG221" s="68">
        <v>138</v>
      </c>
      <c r="DH221" s="69">
        <v>137.5</v>
      </c>
      <c r="DI221" s="93">
        <v>0</v>
      </c>
      <c r="DJ221" s="69">
        <v>137.5</v>
      </c>
      <c r="DK221" s="77">
        <v>1881</v>
      </c>
    </row>
    <row r="222" spans="1:115" ht="15.75" customHeight="1" x14ac:dyDescent="0.2">
      <c r="B222" s="8" t="s">
        <v>224</v>
      </c>
      <c r="C222" s="89">
        <v>0</v>
      </c>
      <c r="D222" s="90">
        <v>0</v>
      </c>
      <c r="E222" s="90">
        <v>0</v>
      </c>
      <c r="F222" s="90">
        <v>0</v>
      </c>
      <c r="G222" s="90">
        <v>0</v>
      </c>
      <c r="H222" s="96">
        <v>0</v>
      </c>
      <c r="I222" s="100"/>
      <c r="J222" s="101"/>
      <c r="K222" s="90">
        <v>54</v>
      </c>
      <c r="L222" s="90">
        <v>182</v>
      </c>
      <c r="M222" s="90">
        <v>18</v>
      </c>
      <c r="N222" s="90">
        <v>164</v>
      </c>
      <c r="O222" s="96">
        <v>1478</v>
      </c>
      <c r="P222" s="96"/>
      <c r="Q222" s="91"/>
      <c r="R222" s="69">
        <v>18</v>
      </c>
      <c r="S222" s="69">
        <v>35</v>
      </c>
      <c r="T222" s="69">
        <v>0</v>
      </c>
      <c r="U222" s="69">
        <v>35</v>
      </c>
      <c r="V222" s="74">
        <v>755</v>
      </c>
      <c r="W222" s="74"/>
      <c r="X222" s="109"/>
      <c r="Y222" s="68">
        <v>18</v>
      </c>
      <c r="Z222" s="69">
        <v>50</v>
      </c>
      <c r="AA222" s="69">
        <v>0</v>
      </c>
      <c r="AB222" s="69">
        <v>50</v>
      </c>
      <c r="AC222" s="77">
        <v>615</v>
      </c>
      <c r="AD222" s="68">
        <v>2</v>
      </c>
      <c r="AE222" s="69">
        <v>2</v>
      </c>
      <c r="AF222" s="69">
        <v>0</v>
      </c>
      <c r="AG222" s="69">
        <v>2</v>
      </c>
      <c r="AH222" s="77">
        <v>10</v>
      </c>
      <c r="AI222" s="68">
        <v>0</v>
      </c>
      <c r="AJ222" s="69">
        <v>0</v>
      </c>
      <c r="AK222" s="69">
        <v>0</v>
      </c>
      <c r="AL222" s="69">
        <v>0</v>
      </c>
      <c r="AM222" s="77">
        <v>0</v>
      </c>
      <c r="AN222" s="68">
        <v>19</v>
      </c>
      <c r="AO222" s="69">
        <v>85</v>
      </c>
      <c r="AP222" s="69">
        <v>2</v>
      </c>
      <c r="AQ222" s="69">
        <v>83</v>
      </c>
      <c r="AR222" s="74">
        <v>1602</v>
      </c>
      <c r="AS222" s="74"/>
      <c r="AT222" s="74"/>
      <c r="AU222" s="68">
        <v>5</v>
      </c>
      <c r="AV222" s="69">
        <v>25</v>
      </c>
      <c r="AW222" s="69">
        <v>0</v>
      </c>
      <c r="AX222" s="69">
        <v>25</v>
      </c>
      <c r="AY222" s="77">
        <v>140</v>
      </c>
      <c r="AZ222" s="68">
        <v>10</v>
      </c>
      <c r="BA222" s="69">
        <v>33</v>
      </c>
      <c r="BB222" s="69">
        <v>0</v>
      </c>
      <c r="BC222" s="69">
        <v>33</v>
      </c>
      <c r="BD222" s="77">
        <v>319</v>
      </c>
      <c r="BE222" s="68">
        <v>20</v>
      </c>
      <c r="BF222" s="69">
        <v>157</v>
      </c>
      <c r="BG222" s="69">
        <v>1</v>
      </c>
      <c r="BH222" s="69">
        <v>156</v>
      </c>
      <c r="BI222" s="74">
        <v>2186</v>
      </c>
      <c r="BJ222" s="68">
        <v>17</v>
      </c>
      <c r="BK222" s="74">
        <v>63</v>
      </c>
      <c r="BL222" s="74">
        <v>2</v>
      </c>
      <c r="BM222" s="74">
        <v>61</v>
      </c>
      <c r="BN222" s="77">
        <v>429</v>
      </c>
      <c r="BO222" s="74">
        <v>32</v>
      </c>
      <c r="BP222" s="69">
        <v>150</v>
      </c>
      <c r="BQ222" s="69">
        <v>0</v>
      </c>
      <c r="BR222" s="69">
        <v>150</v>
      </c>
      <c r="BS222" s="77">
        <v>1689</v>
      </c>
      <c r="BT222" s="68">
        <v>0</v>
      </c>
      <c r="BU222" s="77">
        <v>0</v>
      </c>
      <c r="BV222" s="68">
        <v>0</v>
      </c>
      <c r="BW222" s="77">
        <v>0</v>
      </c>
      <c r="BX222" s="69">
        <v>83</v>
      </c>
      <c r="BY222" s="74">
        <v>4039</v>
      </c>
      <c r="BZ222" s="74"/>
      <c r="CA222" s="74"/>
      <c r="CB222" s="68">
        <v>0</v>
      </c>
      <c r="CC222" s="69">
        <v>0</v>
      </c>
      <c r="CD222" s="69">
        <v>0</v>
      </c>
      <c r="CE222" s="69">
        <v>0</v>
      </c>
      <c r="CF222" s="77">
        <v>0</v>
      </c>
      <c r="CG222" s="68">
        <v>44</v>
      </c>
      <c r="CH222" s="74">
        <v>3942</v>
      </c>
      <c r="CI222" s="74"/>
      <c r="CJ222" s="74"/>
      <c r="CK222" s="68">
        <v>52</v>
      </c>
      <c r="CL222" s="69">
        <v>133</v>
      </c>
      <c r="CM222" s="69">
        <v>0</v>
      </c>
      <c r="CN222" s="69">
        <v>133</v>
      </c>
      <c r="CO222" s="77">
        <v>2009</v>
      </c>
      <c r="CP222" s="68">
        <v>5</v>
      </c>
      <c r="CQ222" s="77">
        <v>117</v>
      </c>
      <c r="CR222" s="68">
        <v>5</v>
      </c>
      <c r="CS222" s="69">
        <v>8</v>
      </c>
      <c r="CT222" s="69">
        <v>0</v>
      </c>
      <c r="CU222" s="69">
        <v>8</v>
      </c>
      <c r="CV222" s="77">
        <v>88</v>
      </c>
      <c r="CW222" s="68">
        <v>0</v>
      </c>
      <c r="CX222" s="69">
        <v>0</v>
      </c>
      <c r="CY222" s="69">
        <v>0</v>
      </c>
      <c r="CZ222" s="69">
        <v>0</v>
      </c>
      <c r="DA222" s="77">
        <v>0</v>
      </c>
      <c r="DB222" s="68">
        <v>0</v>
      </c>
      <c r="DC222" s="69">
        <v>0</v>
      </c>
      <c r="DD222" s="69">
        <v>0</v>
      </c>
      <c r="DE222" s="69">
        <v>0</v>
      </c>
      <c r="DF222" s="77">
        <v>0</v>
      </c>
      <c r="DG222" s="68">
        <v>0</v>
      </c>
      <c r="DH222" s="69">
        <v>0</v>
      </c>
      <c r="DI222" s="93">
        <v>0</v>
      </c>
      <c r="DJ222" s="69">
        <v>0</v>
      </c>
      <c r="DK222" s="77">
        <v>0</v>
      </c>
    </row>
    <row r="223" spans="1:115" ht="15.75" customHeight="1" x14ac:dyDescent="0.2">
      <c r="B223" s="8" t="s">
        <v>225</v>
      </c>
      <c r="C223" s="89">
        <v>11</v>
      </c>
      <c r="D223" s="90">
        <v>10.469999999999999</v>
      </c>
      <c r="E223" s="90">
        <v>10.469999999999999</v>
      </c>
      <c r="F223" s="90">
        <v>0</v>
      </c>
      <c r="G223" s="90">
        <v>10.469999849796295</v>
      </c>
      <c r="H223" s="96">
        <v>117</v>
      </c>
      <c r="I223" s="100"/>
      <c r="J223" s="101"/>
      <c r="K223" s="90">
        <v>172</v>
      </c>
      <c r="L223" s="90">
        <v>322.02999999999997</v>
      </c>
      <c r="M223" s="90">
        <v>31.45</v>
      </c>
      <c r="N223" s="90">
        <v>290.5799995213747</v>
      </c>
      <c r="O223" s="96">
        <v>3618</v>
      </c>
      <c r="P223" s="96"/>
      <c r="Q223" s="91"/>
      <c r="R223" s="69">
        <v>86</v>
      </c>
      <c r="S223" s="69">
        <v>101.74</v>
      </c>
      <c r="T223" s="69">
        <v>0.6</v>
      </c>
      <c r="U223" s="69">
        <v>101.13999974727631</v>
      </c>
      <c r="V223" s="74">
        <v>1208</v>
      </c>
      <c r="W223" s="74"/>
      <c r="X223" s="109"/>
      <c r="Y223" s="68">
        <v>178</v>
      </c>
      <c r="Z223" s="69">
        <v>349.86</v>
      </c>
      <c r="AA223" s="69">
        <v>42.26</v>
      </c>
      <c r="AB223" s="69">
        <v>307.60000014305115</v>
      </c>
      <c r="AC223" s="77">
        <v>4305</v>
      </c>
      <c r="AD223" s="68">
        <v>17</v>
      </c>
      <c r="AE223" s="69">
        <v>33.29</v>
      </c>
      <c r="AF223" s="69">
        <v>0</v>
      </c>
      <c r="AG223" s="69">
        <v>33.289999961853027</v>
      </c>
      <c r="AH223" s="77">
        <v>395</v>
      </c>
      <c r="AI223" s="68">
        <v>57</v>
      </c>
      <c r="AJ223" s="69">
        <v>72.739999999999995</v>
      </c>
      <c r="AK223" s="69">
        <v>0</v>
      </c>
      <c r="AL223" s="69">
        <v>72.739999890327454</v>
      </c>
      <c r="AM223" s="77">
        <v>847</v>
      </c>
      <c r="AN223" s="68">
        <v>200</v>
      </c>
      <c r="AO223" s="69">
        <v>349.73</v>
      </c>
      <c r="AP223" s="69">
        <v>42.3</v>
      </c>
      <c r="AQ223" s="69">
        <v>307.43000015616417</v>
      </c>
      <c r="AR223" s="74">
        <v>5270</v>
      </c>
      <c r="AS223" s="74"/>
      <c r="AT223" s="74"/>
      <c r="AU223" s="68">
        <v>61</v>
      </c>
      <c r="AV223" s="69">
        <v>108.16</v>
      </c>
      <c r="AW223" s="69">
        <v>2.25</v>
      </c>
      <c r="AX223" s="69">
        <v>105.9099996984005</v>
      </c>
      <c r="AY223" s="77">
        <v>1081</v>
      </c>
      <c r="AZ223" s="68">
        <v>151</v>
      </c>
      <c r="BA223" s="69">
        <v>278.37</v>
      </c>
      <c r="BB223" s="69">
        <v>31.55</v>
      </c>
      <c r="BC223" s="69">
        <v>246.81999990344048</v>
      </c>
      <c r="BD223" s="77">
        <v>3651</v>
      </c>
      <c r="BE223" s="68">
        <v>33</v>
      </c>
      <c r="BF223" s="69">
        <v>292.18000012636185</v>
      </c>
      <c r="BG223" s="69">
        <v>32.21000000089407</v>
      </c>
      <c r="BH223" s="69">
        <v>259.97000002861023</v>
      </c>
      <c r="BI223" s="74">
        <v>1748</v>
      </c>
      <c r="BJ223" s="68">
        <v>81</v>
      </c>
      <c r="BK223" s="74">
        <v>138.40000003576279</v>
      </c>
      <c r="BL223" s="74">
        <v>5.9000000283122063</v>
      </c>
      <c r="BM223" s="74">
        <v>132.49999991059303</v>
      </c>
      <c r="BN223" s="77">
        <v>1545</v>
      </c>
      <c r="BO223" s="74">
        <v>141</v>
      </c>
      <c r="BP223" s="69">
        <v>439.54000014066696</v>
      </c>
      <c r="BQ223" s="69">
        <v>71.02000005543232</v>
      </c>
      <c r="BR223" s="69">
        <v>368.52000001072884</v>
      </c>
      <c r="BS223" s="77">
        <v>3851</v>
      </c>
      <c r="BT223" s="68">
        <v>36</v>
      </c>
      <c r="BU223" s="77">
        <v>968</v>
      </c>
      <c r="BV223" s="68">
        <v>46</v>
      </c>
      <c r="BW223" s="77">
        <v>1055</v>
      </c>
      <c r="BX223" s="69">
        <v>208</v>
      </c>
      <c r="BY223" s="74">
        <v>11730</v>
      </c>
      <c r="BZ223" s="74"/>
      <c r="CA223" s="74"/>
      <c r="CB223" s="68">
        <v>19</v>
      </c>
      <c r="CC223" s="69">
        <v>21.71</v>
      </c>
      <c r="CD223" s="69">
        <v>0.25</v>
      </c>
      <c r="CE223" s="69">
        <v>21.459999859333038</v>
      </c>
      <c r="CF223" s="77">
        <v>381</v>
      </c>
      <c r="CG223" s="68">
        <v>128</v>
      </c>
      <c r="CH223" s="74">
        <v>13879</v>
      </c>
      <c r="CI223" s="74"/>
      <c r="CJ223" s="74"/>
      <c r="CK223" s="68">
        <v>185</v>
      </c>
      <c r="CL223" s="69">
        <v>274.48</v>
      </c>
      <c r="CM223" s="69">
        <v>10.95</v>
      </c>
      <c r="CN223" s="69">
        <v>263.5299998819828</v>
      </c>
      <c r="CO223" s="77">
        <v>4116</v>
      </c>
      <c r="CP223" s="68">
        <v>8</v>
      </c>
      <c r="CQ223" s="77">
        <v>205</v>
      </c>
      <c r="CR223" s="68">
        <v>67</v>
      </c>
      <c r="CS223" s="69">
        <v>72.779999643564224</v>
      </c>
      <c r="CT223" s="69">
        <v>0.15000000596046448</v>
      </c>
      <c r="CU223" s="69">
        <v>72.629999607801437</v>
      </c>
      <c r="CV223" s="77">
        <v>717</v>
      </c>
      <c r="CW223" s="68">
        <v>12</v>
      </c>
      <c r="CX223" s="69">
        <v>25.39</v>
      </c>
      <c r="CY223" s="69">
        <v>1</v>
      </c>
      <c r="CZ223" s="69">
        <v>24.38999992609024</v>
      </c>
      <c r="DA223" s="77">
        <v>330</v>
      </c>
      <c r="DB223" s="68">
        <v>0</v>
      </c>
      <c r="DC223" s="69">
        <v>0</v>
      </c>
      <c r="DD223" s="69">
        <v>0</v>
      </c>
      <c r="DE223" s="69">
        <v>0</v>
      </c>
      <c r="DF223" s="77">
        <v>0</v>
      </c>
      <c r="DG223" s="68">
        <v>160</v>
      </c>
      <c r="DH223" s="69">
        <v>209.68</v>
      </c>
      <c r="DI223" s="93">
        <v>19.650000803470618</v>
      </c>
      <c r="DJ223" s="69">
        <v>190.02999919652939</v>
      </c>
      <c r="DK223" s="77">
        <v>7172</v>
      </c>
    </row>
    <row r="224" spans="1:115" ht="15.75" customHeight="1" x14ac:dyDescent="0.2">
      <c r="B224" s="8" t="s">
        <v>226</v>
      </c>
      <c r="C224" s="89">
        <v>0</v>
      </c>
      <c r="D224" s="90">
        <v>0</v>
      </c>
      <c r="E224" s="90">
        <v>0</v>
      </c>
      <c r="F224" s="90">
        <v>0</v>
      </c>
      <c r="G224" s="90">
        <v>0</v>
      </c>
      <c r="H224" s="96">
        <v>0</v>
      </c>
      <c r="I224" s="100"/>
      <c r="J224" s="101"/>
      <c r="K224" s="90">
        <v>114</v>
      </c>
      <c r="L224" s="90">
        <v>424</v>
      </c>
      <c r="M224" s="90">
        <v>15</v>
      </c>
      <c r="N224" s="90">
        <v>409</v>
      </c>
      <c r="O224" s="96">
        <v>3583</v>
      </c>
      <c r="P224" s="96"/>
      <c r="Q224" s="91"/>
      <c r="R224" s="69">
        <v>109</v>
      </c>
      <c r="S224" s="69">
        <v>245</v>
      </c>
      <c r="T224" s="69">
        <v>1</v>
      </c>
      <c r="U224" s="69">
        <v>244</v>
      </c>
      <c r="V224" s="74">
        <v>2798</v>
      </c>
      <c r="W224" s="74"/>
      <c r="X224" s="109"/>
      <c r="Y224" s="68">
        <v>52</v>
      </c>
      <c r="Z224" s="69">
        <v>211</v>
      </c>
      <c r="AA224" s="69">
        <v>1</v>
      </c>
      <c r="AB224" s="69">
        <v>210</v>
      </c>
      <c r="AC224" s="77">
        <v>2099</v>
      </c>
      <c r="AD224" s="68">
        <v>3</v>
      </c>
      <c r="AE224" s="69">
        <v>3</v>
      </c>
      <c r="AF224" s="69">
        <v>0</v>
      </c>
      <c r="AG224" s="69">
        <v>3</v>
      </c>
      <c r="AH224" s="77">
        <v>37</v>
      </c>
      <c r="AI224" s="68">
        <v>0</v>
      </c>
      <c r="AJ224" s="69">
        <v>0</v>
      </c>
      <c r="AK224" s="69">
        <v>0</v>
      </c>
      <c r="AL224" s="69">
        <v>0</v>
      </c>
      <c r="AM224" s="77">
        <v>0</v>
      </c>
      <c r="AN224" s="68">
        <v>74</v>
      </c>
      <c r="AO224" s="69">
        <v>324</v>
      </c>
      <c r="AP224" s="69">
        <v>1</v>
      </c>
      <c r="AQ224" s="69">
        <v>323</v>
      </c>
      <c r="AR224" s="74">
        <v>4362</v>
      </c>
      <c r="AS224" s="74"/>
      <c r="AT224" s="74"/>
      <c r="AU224" s="68">
        <v>3</v>
      </c>
      <c r="AV224" s="69">
        <v>7</v>
      </c>
      <c r="AW224" s="69">
        <v>0</v>
      </c>
      <c r="AX224" s="69">
        <v>7</v>
      </c>
      <c r="AY224" s="77">
        <v>96</v>
      </c>
      <c r="AZ224" s="68">
        <v>25</v>
      </c>
      <c r="BA224" s="69">
        <v>141</v>
      </c>
      <c r="BB224" s="69">
        <v>1</v>
      </c>
      <c r="BC224" s="69">
        <v>140</v>
      </c>
      <c r="BD224" s="77">
        <v>2508</v>
      </c>
      <c r="BE224" s="68">
        <v>43</v>
      </c>
      <c r="BF224" s="69">
        <v>233</v>
      </c>
      <c r="BG224" s="69">
        <v>0</v>
      </c>
      <c r="BH224" s="69">
        <v>233</v>
      </c>
      <c r="BI224" s="74">
        <v>2529</v>
      </c>
      <c r="BJ224" s="68">
        <v>13</v>
      </c>
      <c r="BK224" s="74">
        <v>25</v>
      </c>
      <c r="BL224" s="74">
        <v>0</v>
      </c>
      <c r="BM224" s="74">
        <v>25</v>
      </c>
      <c r="BN224" s="77">
        <v>150</v>
      </c>
      <c r="BO224" s="74">
        <v>83</v>
      </c>
      <c r="BP224" s="69">
        <v>806</v>
      </c>
      <c r="BQ224" s="69">
        <v>13</v>
      </c>
      <c r="BR224" s="69">
        <v>793</v>
      </c>
      <c r="BS224" s="77">
        <v>6789</v>
      </c>
      <c r="BT224" s="68">
        <v>0</v>
      </c>
      <c r="BU224" s="77">
        <v>0</v>
      </c>
      <c r="BV224" s="68">
        <v>6</v>
      </c>
      <c r="BW224" s="77">
        <v>61</v>
      </c>
      <c r="BX224" s="69">
        <v>176</v>
      </c>
      <c r="BY224" s="74">
        <v>12196</v>
      </c>
      <c r="BZ224" s="74"/>
      <c r="CA224" s="74"/>
      <c r="CB224" s="68">
        <v>2</v>
      </c>
      <c r="CC224" s="69">
        <v>4</v>
      </c>
      <c r="CD224" s="69">
        <v>0</v>
      </c>
      <c r="CE224" s="69">
        <v>4</v>
      </c>
      <c r="CF224" s="77">
        <v>40</v>
      </c>
      <c r="CG224" s="68">
        <v>113</v>
      </c>
      <c r="CH224" s="74">
        <v>7909</v>
      </c>
      <c r="CI224" s="74"/>
      <c r="CJ224" s="74"/>
      <c r="CK224" s="68">
        <v>119</v>
      </c>
      <c r="CL224" s="69">
        <v>346.5</v>
      </c>
      <c r="CM224" s="69">
        <v>0</v>
      </c>
      <c r="CN224" s="69">
        <v>346.5</v>
      </c>
      <c r="CO224" s="77">
        <v>3980</v>
      </c>
      <c r="CP224" s="68">
        <v>8</v>
      </c>
      <c r="CQ224" s="77">
        <v>1188</v>
      </c>
      <c r="CR224" s="68">
        <v>0</v>
      </c>
      <c r="CS224" s="69">
        <v>0</v>
      </c>
      <c r="CT224" s="69">
        <v>0</v>
      </c>
      <c r="CU224" s="69">
        <v>0</v>
      </c>
      <c r="CV224" s="77">
        <v>0</v>
      </c>
      <c r="CW224" s="68">
        <v>0</v>
      </c>
      <c r="CX224" s="69">
        <v>0</v>
      </c>
      <c r="CY224" s="69">
        <v>0</v>
      </c>
      <c r="CZ224" s="69">
        <v>0</v>
      </c>
      <c r="DA224" s="77">
        <v>0</v>
      </c>
      <c r="DB224" s="68">
        <v>0</v>
      </c>
      <c r="DC224" s="69">
        <v>0</v>
      </c>
      <c r="DD224" s="69">
        <v>0</v>
      </c>
      <c r="DE224" s="69">
        <v>0</v>
      </c>
      <c r="DF224" s="77">
        <v>0</v>
      </c>
      <c r="DG224" s="68">
        <v>20</v>
      </c>
      <c r="DH224" s="69">
        <v>52</v>
      </c>
      <c r="DI224" s="93">
        <v>10</v>
      </c>
      <c r="DJ224" s="69">
        <v>42</v>
      </c>
      <c r="DK224" s="77">
        <v>566</v>
      </c>
    </row>
    <row r="225" spans="1:115" ht="15.75" customHeight="1" x14ac:dyDescent="0.2">
      <c r="B225" s="8" t="s">
        <v>227</v>
      </c>
      <c r="C225" s="89">
        <v>5</v>
      </c>
      <c r="D225" s="90">
        <v>6</v>
      </c>
      <c r="E225" s="90">
        <v>4</v>
      </c>
      <c r="F225" s="90">
        <v>1</v>
      </c>
      <c r="G225" s="90">
        <v>3</v>
      </c>
      <c r="H225" s="96">
        <v>13</v>
      </c>
      <c r="I225" s="100"/>
      <c r="J225" s="101"/>
      <c r="K225" s="90">
        <v>172</v>
      </c>
      <c r="L225" s="90">
        <v>327</v>
      </c>
      <c r="M225" s="90">
        <v>18</v>
      </c>
      <c r="N225" s="90">
        <v>309</v>
      </c>
      <c r="O225" s="96">
        <v>3159</v>
      </c>
      <c r="P225" s="96"/>
      <c r="Q225" s="91"/>
      <c r="R225" s="69">
        <v>125</v>
      </c>
      <c r="S225" s="69">
        <v>349</v>
      </c>
      <c r="T225" s="69">
        <v>6</v>
      </c>
      <c r="U225" s="69">
        <v>343</v>
      </c>
      <c r="V225" s="74">
        <v>3882</v>
      </c>
      <c r="W225" s="74"/>
      <c r="X225" s="109"/>
      <c r="Y225" s="68">
        <v>49</v>
      </c>
      <c r="Z225" s="69">
        <v>113.5</v>
      </c>
      <c r="AA225" s="69">
        <v>3</v>
      </c>
      <c r="AB225" s="69">
        <v>110.5</v>
      </c>
      <c r="AC225" s="77">
        <v>988</v>
      </c>
      <c r="AD225" s="68">
        <v>6</v>
      </c>
      <c r="AE225" s="69">
        <v>5.5</v>
      </c>
      <c r="AF225" s="69">
        <v>1</v>
      </c>
      <c r="AG225" s="69">
        <v>4.5</v>
      </c>
      <c r="AH225" s="77">
        <v>28</v>
      </c>
      <c r="AI225" s="68">
        <v>1</v>
      </c>
      <c r="AJ225" s="69">
        <v>1</v>
      </c>
      <c r="AK225" s="69">
        <v>0</v>
      </c>
      <c r="AL225" s="69">
        <v>1</v>
      </c>
      <c r="AM225" s="77">
        <v>5</v>
      </c>
      <c r="AN225" s="68">
        <v>59</v>
      </c>
      <c r="AO225" s="69">
        <v>160.69999999999999</v>
      </c>
      <c r="AP225" s="69">
        <v>3</v>
      </c>
      <c r="AQ225" s="69">
        <v>157.69999998807907</v>
      </c>
      <c r="AR225" s="74">
        <v>2240</v>
      </c>
      <c r="AS225" s="74"/>
      <c r="AT225" s="74"/>
      <c r="AU225" s="68">
        <v>17</v>
      </c>
      <c r="AV225" s="69">
        <v>15.5</v>
      </c>
      <c r="AW225" s="69">
        <v>0</v>
      </c>
      <c r="AX225" s="69">
        <v>15.5</v>
      </c>
      <c r="AY225" s="77">
        <v>153</v>
      </c>
      <c r="AZ225" s="68">
        <v>34</v>
      </c>
      <c r="BA225" s="69">
        <v>56</v>
      </c>
      <c r="BB225" s="69">
        <v>2</v>
      </c>
      <c r="BC225" s="69">
        <v>54</v>
      </c>
      <c r="BD225" s="77">
        <v>558</v>
      </c>
      <c r="BE225" s="68">
        <v>76</v>
      </c>
      <c r="BF225" s="69">
        <v>431.5</v>
      </c>
      <c r="BG225" s="69">
        <v>51</v>
      </c>
      <c r="BH225" s="69">
        <v>380.5</v>
      </c>
      <c r="BI225" s="74">
        <v>2859</v>
      </c>
      <c r="BJ225" s="68">
        <v>114</v>
      </c>
      <c r="BK225" s="74">
        <v>210</v>
      </c>
      <c r="BL225" s="74">
        <v>9</v>
      </c>
      <c r="BM225" s="74">
        <v>201</v>
      </c>
      <c r="BN225" s="77">
        <v>3380</v>
      </c>
      <c r="BO225" s="74">
        <v>76</v>
      </c>
      <c r="BP225" s="69">
        <v>182</v>
      </c>
      <c r="BQ225" s="69">
        <v>7</v>
      </c>
      <c r="BR225" s="69">
        <v>175</v>
      </c>
      <c r="BS225" s="77">
        <v>1925</v>
      </c>
      <c r="BT225" s="68">
        <v>14</v>
      </c>
      <c r="BU225" s="77">
        <v>140</v>
      </c>
      <c r="BV225" s="68">
        <v>44</v>
      </c>
      <c r="BW225" s="77">
        <v>672</v>
      </c>
      <c r="BX225" s="69">
        <v>203</v>
      </c>
      <c r="BY225" s="74">
        <v>10677</v>
      </c>
      <c r="BZ225" s="74"/>
      <c r="CA225" s="74"/>
      <c r="CB225" s="68">
        <v>2</v>
      </c>
      <c r="CC225" s="69">
        <v>2</v>
      </c>
      <c r="CD225" s="69">
        <v>1</v>
      </c>
      <c r="CE225" s="69">
        <v>1</v>
      </c>
      <c r="CF225" s="77">
        <v>10</v>
      </c>
      <c r="CG225" s="68">
        <v>163</v>
      </c>
      <c r="CH225" s="74">
        <v>25204</v>
      </c>
      <c r="CI225" s="74"/>
      <c r="CJ225" s="74"/>
      <c r="CK225" s="68">
        <v>137</v>
      </c>
      <c r="CL225" s="69">
        <v>213.2</v>
      </c>
      <c r="CM225" s="69">
        <v>7.1</v>
      </c>
      <c r="CN225" s="69">
        <v>206.09999996423721</v>
      </c>
      <c r="CO225" s="77">
        <v>2994</v>
      </c>
      <c r="CP225" s="68">
        <v>30</v>
      </c>
      <c r="CQ225" s="77">
        <v>2667</v>
      </c>
      <c r="CR225" s="68">
        <v>43</v>
      </c>
      <c r="CS225" s="69">
        <v>53.5</v>
      </c>
      <c r="CT225" s="69">
        <v>5</v>
      </c>
      <c r="CU225" s="69">
        <v>48.5</v>
      </c>
      <c r="CV225" s="77">
        <v>478</v>
      </c>
      <c r="CW225" s="68">
        <v>3</v>
      </c>
      <c r="CX225" s="69">
        <v>3</v>
      </c>
      <c r="CY225" s="69">
        <v>0</v>
      </c>
      <c r="CZ225" s="69">
        <v>3</v>
      </c>
      <c r="DA225" s="77">
        <v>50</v>
      </c>
      <c r="DB225" s="68">
        <v>0</v>
      </c>
      <c r="DC225" s="69">
        <v>0</v>
      </c>
      <c r="DD225" s="69">
        <v>0</v>
      </c>
      <c r="DE225" s="69">
        <v>0</v>
      </c>
      <c r="DF225" s="77">
        <v>0</v>
      </c>
      <c r="DG225" s="68">
        <v>89</v>
      </c>
      <c r="DH225" s="69">
        <v>117.5</v>
      </c>
      <c r="DI225" s="93">
        <v>7</v>
      </c>
      <c r="DJ225" s="69">
        <v>110.5</v>
      </c>
      <c r="DK225" s="77">
        <v>5993</v>
      </c>
    </row>
    <row r="226" spans="1:115" ht="15.75" customHeight="1" x14ac:dyDescent="0.2">
      <c r="B226" s="8" t="s">
        <v>228</v>
      </c>
      <c r="C226" s="89">
        <v>0</v>
      </c>
      <c r="D226" s="90">
        <v>0</v>
      </c>
      <c r="E226" s="90">
        <v>0</v>
      </c>
      <c r="F226" s="90">
        <v>0</v>
      </c>
      <c r="G226" s="90">
        <v>0</v>
      </c>
      <c r="H226" s="96">
        <v>0</v>
      </c>
      <c r="I226" s="100"/>
      <c r="J226" s="101"/>
      <c r="K226" s="90">
        <v>61</v>
      </c>
      <c r="L226" s="90">
        <v>188</v>
      </c>
      <c r="M226" s="90">
        <v>12.5</v>
      </c>
      <c r="N226" s="90">
        <v>175.5</v>
      </c>
      <c r="O226" s="96">
        <v>1153</v>
      </c>
      <c r="P226" s="96"/>
      <c r="Q226" s="91"/>
      <c r="R226" s="69">
        <v>23</v>
      </c>
      <c r="S226" s="69">
        <v>67</v>
      </c>
      <c r="T226" s="69">
        <v>0.6</v>
      </c>
      <c r="U226" s="69">
        <v>66.399999976158142</v>
      </c>
      <c r="V226" s="74">
        <v>468</v>
      </c>
      <c r="W226" s="74"/>
      <c r="X226" s="109"/>
      <c r="Y226" s="68">
        <v>33</v>
      </c>
      <c r="Z226" s="69">
        <v>107.5</v>
      </c>
      <c r="AA226" s="69">
        <v>30.5</v>
      </c>
      <c r="AB226" s="69">
        <v>77</v>
      </c>
      <c r="AC226" s="77">
        <v>745</v>
      </c>
      <c r="AD226" s="68">
        <v>0</v>
      </c>
      <c r="AE226" s="69">
        <v>0</v>
      </c>
      <c r="AF226" s="69">
        <v>0</v>
      </c>
      <c r="AG226" s="69">
        <v>0</v>
      </c>
      <c r="AH226" s="77">
        <v>0</v>
      </c>
      <c r="AI226" s="68">
        <v>14</v>
      </c>
      <c r="AJ226" s="69">
        <v>18.5</v>
      </c>
      <c r="AK226" s="69">
        <v>3</v>
      </c>
      <c r="AL226" s="69">
        <v>15.5</v>
      </c>
      <c r="AM226" s="77">
        <v>150</v>
      </c>
      <c r="AN226" s="68">
        <v>64</v>
      </c>
      <c r="AO226" s="69">
        <v>299.5</v>
      </c>
      <c r="AP226" s="69">
        <v>52.5</v>
      </c>
      <c r="AQ226" s="69">
        <v>247</v>
      </c>
      <c r="AR226" s="74">
        <v>2208</v>
      </c>
      <c r="AS226" s="74"/>
      <c r="AT226" s="74"/>
      <c r="AU226" s="68">
        <v>1</v>
      </c>
      <c r="AV226" s="69">
        <v>1</v>
      </c>
      <c r="AW226" s="69">
        <v>0</v>
      </c>
      <c r="AX226" s="69">
        <v>1</v>
      </c>
      <c r="AY226" s="77">
        <v>5</v>
      </c>
      <c r="AZ226" s="68">
        <v>36</v>
      </c>
      <c r="BA226" s="69">
        <v>125.5</v>
      </c>
      <c r="BB226" s="69">
        <v>8</v>
      </c>
      <c r="BC226" s="69">
        <v>117.5</v>
      </c>
      <c r="BD226" s="77">
        <v>1090</v>
      </c>
      <c r="BE226" s="68">
        <v>15</v>
      </c>
      <c r="BF226" s="69">
        <v>33</v>
      </c>
      <c r="BG226" s="69">
        <v>0.5</v>
      </c>
      <c r="BH226" s="69">
        <v>32.5</v>
      </c>
      <c r="BI226" s="74">
        <v>333</v>
      </c>
      <c r="BJ226" s="68">
        <v>67</v>
      </c>
      <c r="BK226" s="74">
        <v>201.39999997615814</v>
      </c>
      <c r="BL226" s="74">
        <v>4.5</v>
      </c>
      <c r="BM226" s="74">
        <v>196.89999997615814</v>
      </c>
      <c r="BN226" s="77">
        <v>2611</v>
      </c>
      <c r="BO226" s="74">
        <v>167</v>
      </c>
      <c r="BP226" s="69">
        <v>2019</v>
      </c>
      <c r="BQ226" s="69">
        <v>284.5</v>
      </c>
      <c r="BR226" s="69">
        <v>1734.5</v>
      </c>
      <c r="BS226" s="77">
        <v>13664</v>
      </c>
      <c r="BT226" s="68">
        <v>5</v>
      </c>
      <c r="BU226" s="77">
        <v>37</v>
      </c>
      <c r="BV226" s="68">
        <v>0</v>
      </c>
      <c r="BW226" s="77">
        <v>0</v>
      </c>
      <c r="BX226" s="69">
        <v>152</v>
      </c>
      <c r="BY226" s="74">
        <v>5752</v>
      </c>
      <c r="BZ226" s="74"/>
      <c r="CA226" s="74"/>
      <c r="CB226" s="68">
        <v>3</v>
      </c>
      <c r="CC226" s="69">
        <v>13</v>
      </c>
      <c r="CD226" s="69">
        <v>0</v>
      </c>
      <c r="CE226" s="69">
        <v>13</v>
      </c>
      <c r="CF226" s="77">
        <v>100</v>
      </c>
      <c r="CG226" s="68">
        <v>66</v>
      </c>
      <c r="CH226" s="74">
        <v>2925</v>
      </c>
      <c r="CI226" s="74"/>
      <c r="CJ226" s="74"/>
      <c r="CK226" s="68">
        <v>148</v>
      </c>
      <c r="CL226" s="69">
        <v>967.5</v>
      </c>
      <c r="CM226" s="69">
        <v>44</v>
      </c>
      <c r="CN226" s="69">
        <v>923.5</v>
      </c>
      <c r="CO226" s="77">
        <v>14185</v>
      </c>
      <c r="CP226" s="68">
        <v>0</v>
      </c>
      <c r="CQ226" s="77">
        <v>0</v>
      </c>
      <c r="CR226" s="68">
        <v>7</v>
      </c>
      <c r="CS226" s="69">
        <v>8</v>
      </c>
      <c r="CT226" s="69">
        <v>0</v>
      </c>
      <c r="CU226" s="69">
        <v>8</v>
      </c>
      <c r="CV226" s="77">
        <v>103</v>
      </c>
      <c r="CW226" s="68">
        <v>36</v>
      </c>
      <c r="CX226" s="69">
        <v>408</v>
      </c>
      <c r="CY226" s="69">
        <v>6</v>
      </c>
      <c r="CZ226" s="69">
        <v>402</v>
      </c>
      <c r="DA226" s="77">
        <v>9570</v>
      </c>
      <c r="DB226" s="68">
        <v>0</v>
      </c>
      <c r="DC226" s="69">
        <v>0</v>
      </c>
      <c r="DD226" s="69">
        <v>0</v>
      </c>
      <c r="DE226" s="69">
        <v>0</v>
      </c>
      <c r="DF226" s="77">
        <v>0</v>
      </c>
      <c r="DG226" s="68">
        <v>72</v>
      </c>
      <c r="DH226" s="69">
        <v>146.5</v>
      </c>
      <c r="DI226" s="93">
        <v>3.5</v>
      </c>
      <c r="DJ226" s="69">
        <v>143</v>
      </c>
      <c r="DK226" s="77">
        <v>5930</v>
      </c>
    </row>
    <row r="227" spans="1:115" ht="15.75" customHeight="1" x14ac:dyDescent="0.2">
      <c r="B227" s="8" t="s">
        <v>229</v>
      </c>
      <c r="C227" s="89">
        <v>1</v>
      </c>
      <c r="D227" s="90">
        <v>0.5</v>
      </c>
      <c r="E227" s="90">
        <v>0.5</v>
      </c>
      <c r="F227" s="90">
        <v>0</v>
      </c>
      <c r="G227" s="90">
        <v>0.5</v>
      </c>
      <c r="H227" s="96">
        <v>3</v>
      </c>
      <c r="I227" s="100"/>
      <c r="J227" s="101"/>
      <c r="K227" s="90">
        <v>202</v>
      </c>
      <c r="L227" s="90">
        <v>441.5</v>
      </c>
      <c r="M227" s="90">
        <v>41.5</v>
      </c>
      <c r="N227" s="90">
        <v>400</v>
      </c>
      <c r="O227" s="96">
        <v>5095</v>
      </c>
      <c r="P227" s="96"/>
      <c r="Q227" s="91"/>
      <c r="R227" s="69">
        <v>69</v>
      </c>
      <c r="S227" s="69">
        <v>108.5</v>
      </c>
      <c r="T227" s="69">
        <v>7.3</v>
      </c>
      <c r="U227" s="69">
        <v>101.19999998807907</v>
      </c>
      <c r="V227" s="74">
        <v>1177</v>
      </c>
      <c r="W227" s="74"/>
      <c r="X227" s="109"/>
      <c r="Y227" s="68">
        <v>136</v>
      </c>
      <c r="Z227" s="69">
        <v>302.5</v>
      </c>
      <c r="AA227" s="69">
        <v>36.700000000000003</v>
      </c>
      <c r="AB227" s="69">
        <v>265.80000001192093</v>
      </c>
      <c r="AC227" s="77">
        <v>2705</v>
      </c>
      <c r="AD227" s="68">
        <v>21</v>
      </c>
      <c r="AE227" s="69">
        <v>32.6</v>
      </c>
      <c r="AF227" s="69">
        <v>1.5</v>
      </c>
      <c r="AG227" s="69">
        <v>31.100000001490116</v>
      </c>
      <c r="AH227" s="77">
        <v>249</v>
      </c>
      <c r="AI227" s="68">
        <v>8</v>
      </c>
      <c r="AJ227" s="69">
        <v>35</v>
      </c>
      <c r="AK227" s="69">
        <v>1</v>
      </c>
      <c r="AL227" s="69">
        <v>34</v>
      </c>
      <c r="AM227" s="77">
        <v>278</v>
      </c>
      <c r="AN227" s="68">
        <v>152</v>
      </c>
      <c r="AO227" s="69">
        <v>368.5</v>
      </c>
      <c r="AP227" s="69">
        <v>54.8</v>
      </c>
      <c r="AQ227" s="69">
        <v>313.70000001788139</v>
      </c>
      <c r="AR227" s="74">
        <v>4147</v>
      </c>
      <c r="AS227" s="74"/>
      <c r="AT227" s="74"/>
      <c r="AU227" s="68">
        <v>27</v>
      </c>
      <c r="AV227" s="69">
        <v>53.6</v>
      </c>
      <c r="AW227" s="69">
        <v>12.5</v>
      </c>
      <c r="AX227" s="69">
        <v>41.100000001490116</v>
      </c>
      <c r="AY227" s="77">
        <v>328</v>
      </c>
      <c r="AZ227" s="68">
        <v>110</v>
      </c>
      <c r="BA227" s="69">
        <v>266.5</v>
      </c>
      <c r="BB227" s="69">
        <v>36.5</v>
      </c>
      <c r="BC227" s="69">
        <v>230</v>
      </c>
      <c r="BD227" s="77">
        <v>3253</v>
      </c>
      <c r="BE227" s="68">
        <v>181</v>
      </c>
      <c r="BF227" s="69">
        <v>597.10000000149012</v>
      </c>
      <c r="BG227" s="69">
        <v>21.100000001490116</v>
      </c>
      <c r="BH227" s="69">
        <v>576.00000000745058</v>
      </c>
      <c r="BI227" s="74">
        <v>7212</v>
      </c>
      <c r="BJ227" s="68">
        <v>51</v>
      </c>
      <c r="BK227" s="74">
        <v>87.5</v>
      </c>
      <c r="BL227" s="74">
        <v>3</v>
      </c>
      <c r="BM227" s="74">
        <v>84.5</v>
      </c>
      <c r="BN227" s="77">
        <v>1568</v>
      </c>
      <c r="BO227" s="74">
        <v>19</v>
      </c>
      <c r="BP227" s="69">
        <v>77.800000011920929</v>
      </c>
      <c r="BQ227" s="69">
        <v>22.600000001490116</v>
      </c>
      <c r="BR227" s="69">
        <v>55.200000017881393</v>
      </c>
      <c r="BS227" s="77">
        <v>761</v>
      </c>
      <c r="BT227" s="68">
        <v>49</v>
      </c>
      <c r="BU227" s="77">
        <v>553</v>
      </c>
      <c r="BV227" s="68">
        <v>52</v>
      </c>
      <c r="BW227" s="77">
        <v>456</v>
      </c>
      <c r="BX227" s="69">
        <v>209</v>
      </c>
      <c r="BY227" s="74">
        <v>5840</v>
      </c>
      <c r="BZ227" s="74"/>
      <c r="CA227" s="74"/>
      <c r="CB227" s="68">
        <v>21</v>
      </c>
      <c r="CC227" s="69">
        <v>28.3</v>
      </c>
      <c r="CD227" s="69">
        <v>7.5</v>
      </c>
      <c r="CE227" s="69">
        <v>20.800000011920929</v>
      </c>
      <c r="CF227" s="77">
        <v>129</v>
      </c>
      <c r="CG227" s="68">
        <v>134</v>
      </c>
      <c r="CH227" s="74">
        <v>9904</v>
      </c>
      <c r="CI227" s="74"/>
      <c r="CJ227" s="74"/>
      <c r="CK227" s="68">
        <v>180</v>
      </c>
      <c r="CL227" s="69">
        <v>473.7</v>
      </c>
      <c r="CM227" s="69">
        <v>23.5</v>
      </c>
      <c r="CN227" s="69">
        <v>450.20000000298023</v>
      </c>
      <c r="CO227" s="77">
        <v>6559</v>
      </c>
      <c r="CP227" s="68">
        <v>80</v>
      </c>
      <c r="CQ227" s="77">
        <v>6412</v>
      </c>
      <c r="CR227" s="68">
        <v>26</v>
      </c>
      <c r="CS227" s="69">
        <v>49.5</v>
      </c>
      <c r="CT227" s="69">
        <v>3.1000000238418579</v>
      </c>
      <c r="CU227" s="69">
        <v>46.399999976158142</v>
      </c>
      <c r="CV227" s="77">
        <v>645</v>
      </c>
      <c r="CW227" s="68">
        <v>2</v>
      </c>
      <c r="CX227" s="69">
        <v>6</v>
      </c>
      <c r="CY227" s="69">
        <v>0</v>
      </c>
      <c r="CZ227" s="69">
        <v>6</v>
      </c>
      <c r="DA227" s="77">
        <v>35</v>
      </c>
      <c r="DB227" s="68">
        <v>1</v>
      </c>
      <c r="DC227" s="69">
        <v>1</v>
      </c>
      <c r="DD227" s="69">
        <v>0</v>
      </c>
      <c r="DE227" s="69">
        <v>1</v>
      </c>
      <c r="DF227" s="77">
        <v>7</v>
      </c>
      <c r="DG227" s="68">
        <v>112</v>
      </c>
      <c r="DH227" s="69">
        <v>121.8</v>
      </c>
      <c r="DI227" s="93">
        <v>1.4999999955296488</v>
      </c>
      <c r="DJ227" s="69">
        <v>120.30000000447035</v>
      </c>
      <c r="DK227" s="77">
        <v>4589</v>
      </c>
    </row>
    <row r="228" spans="1:115" s="35" customFormat="1" ht="15.75" customHeight="1" x14ac:dyDescent="0.2">
      <c r="A228" s="35" t="s">
        <v>419</v>
      </c>
      <c r="B228" s="34"/>
      <c r="C228" s="62">
        <v>0</v>
      </c>
      <c r="D228" s="62">
        <v>0</v>
      </c>
      <c r="E228" s="62">
        <v>0</v>
      </c>
      <c r="F228" s="62">
        <v>0</v>
      </c>
      <c r="G228" s="62">
        <v>0</v>
      </c>
      <c r="H228" s="49">
        <v>0</v>
      </c>
      <c r="I228" s="103" t="s">
        <v>392</v>
      </c>
      <c r="J228" s="127">
        <v>30</v>
      </c>
      <c r="K228" s="62">
        <v>0</v>
      </c>
      <c r="L228" s="62">
        <v>0</v>
      </c>
      <c r="M228" s="62">
        <v>0</v>
      </c>
      <c r="N228" s="62">
        <v>0</v>
      </c>
      <c r="O228" s="49">
        <v>0</v>
      </c>
      <c r="P228" s="98" t="s">
        <v>392</v>
      </c>
      <c r="Q228" s="129">
        <v>400</v>
      </c>
      <c r="R228" s="62">
        <v>0</v>
      </c>
      <c r="S228" s="62">
        <v>0</v>
      </c>
      <c r="T228" s="62">
        <v>0</v>
      </c>
      <c r="U228" s="62">
        <v>0</v>
      </c>
      <c r="V228" s="49">
        <v>0</v>
      </c>
      <c r="W228" s="106" t="s">
        <v>392</v>
      </c>
      <c r="X228" s="106" t="s">
        <v>392</v>
      </c>
      <c r="Y228" s="67">
        <v>0</v>
      </c>
      <c r="Z228" s="62">
        <v>0</v>
      </c>
      <c r="AA228" s="62">
        <v>0</v>
      </c>
      <c r="AB228" s="62">
        <v>0</v>
      </c>
      <c r="AC228" s="72">
        <v>180</v>
      </c>
      <c r="AD228" s="67">
        <v>0</v>
      </c>
      <c r="AE228" s="62">
        <v>0</v>
      </c>
      <c r="AF228" s="62">
        <v>0</v>
      </c>
      <c r="AG228" s="62">
        <v>0</v>
      </c>
      <c r="AH228" s="72">
        <v>0</v>
      </c>
      <c r="AI228" s="67">
        <v>0</v>
      </c>
      <c r="AJ228" s="62">
        <v>0</v>
      </c>
      <c r="AK228" s="62">
        <v>0</v>
      </c>
      <c r="AL228" s="62">
        <v>0</v>
      </c>
      <c r="AM228" s="72">
        <v>0</v>
      </c>
      <c r="AN228" s="67">
        <v>0</v>
      </c>
      <c r="AO228" s="62">
        <v>0</v>
      </c>
      <c r="AP228" s="62">
        <v>0</v>
      </c>
      <c r="AQ228" s="62">
        <v>0</v>
      </c>
      <c r="AR228" s="49">
        <v>0</v>
      </c>
      <c r="AS228" s="106" t="s">
        <v>392</v>
      </c>
      <c r="AT228" s="130">
        <v>1200</v>
      </c>
      <c r="AU228" s="67">
        <v>0</v>
      </c>
      <c r="AV228" s="62">
        <v>0</v>
      </c>
      <c r="AW228" s="62">
        <v>0</v>
      </c>
      <c r="AX228" s="62">
        <v>0</v>
      </c>
      <c r="AY228" s="72">
        <v>0</v>
      </c>
      <c r="AZ228" s="67">
        <v>0</v>
      </c>
      <c r="BA228" s="62">
        <v>0</v>
      </c>
      <c r="BB228" s="62">
        <v>0</v>
      </c>
      <c r="BC228" s="62">
        <v>0</v>
      </c>
      <c r="BD228" s="72">
        <v>3469</v>
      </c>
      <c r="BE228" s="67">
        <v>0</v>
      </c>
      <c r="BF228" s="62">
        <v>0</v>
      </c>
      <c r="BG228" s="62">
        <v>0</v>
      </c>
      <c r="BH228" s="62">
        <v>0</v>
      </c>
      <c r="BI228" s="49">
        <v>0</v>
      </c>
      <c r="BJ228" s="67">
        <v>0</v>
      </c>
      <c r="BK228" s="49">
        <v>0</v>
      </c>
      <c r="BL228" s="49">
        <v>0</v>
      </c>
      <c r="BM228" s="49">
        <v>0</v>
      </c>
      <c r="BN228" s="72">
        <v>0</v>
      </c>
      <c r="BO228" s="49">
        <v>0</v>
      </c>
      <c r="BP228" s="62">
        <v>0</v>
      </c>
      <c r="BQ228" s="62">
        <v>0</v>
      </c>
      <c r="BR228" s="62">
        <v>0</v>
      </c>
      <c r="BS228" s="72">
        <v>206</v>
      </c>
      <c r="BT228" s="67">
        <v>0</v>
      </c>
      <c r="BU228" s="72">
        <v>0</v>
      </c>
      <c r="BV228" s="67">
        <v>0</v>
      </c>
      <c r="BW228" s="72">
        <v>0</v>
      </c>
      <c r="BX228" s="62">
        <v>0</v>
      </c>
      <c r="BY228" s="49">
        <v>0</v>
      </c>
      <c r="BZ228" s="117">
        <v>0</v>
      </c>
      <c r="CA228" s="117">
        <v>0</v>
      </c>
      <c r="CB228" s="67">
        <v>0</v>
      </c>
      <c r="CC228" s="62">
        <v>0</v>
      </c>
      <c r="CD228" s="62">
        <v>0</v>
      </c>
      <c r="CE228" s="62">
        <v>0</v>
      </c>
      <c r="CF228" s="72">
        <v>0</v>
      </c>
      <c r="CG228" s="67">
        <v>0</v>
      </c>
      <c r="CH228" s="49">
        <v>0</v>
      </c>
      <c r="CI228" s="49">
        <v>0</v>
      </c>
      <c r="CJ228" s="72">
        <v>0</v>
      </c>
      <c r="CK228" s="62">
        <v>0</v>
      </c>
      <c r="CL228" s="62">
        <v>0</v>
      </c>
      <c r="CM228" s="62">
        <v>0</v>
      </c>
      <c r="CN228" s="62">
        <v>0</v>
      </c>
      <c r="CO228" s="62">
        <v>0</v>
      </c>
      <c r="CP228" s="67">
        <v>0</v>
      </c>
      <c r="CQ228" s="72">
        <v>0</v>
      </c>
      <c r="CR228" s="62">
        <v>0</v>
      </c>
      <c r="CS228" s="62">
        <v>0</v>
      </c>
      <c r="CT228" s="62">
        <v>0</v>
      </c>
      <c r="CU228" s="62">
        <v>0</v>
      </c>
      <c r="CV228" s="72">
        <v>16376</v>
      </c>
      <c r="CW228" s="62">
        <v>0</v>
      </c>
      <c r="CX228" s="62">
        <v>0</v>
      </c>
      <c r="CY228" s="62">
        <v>0</v>
      </c>
      <c r="CZ228" s="62">
        <v>0</v>
      </c>
      <c r="DA228" s="72">
        <v>0</v>
      </c>
      <c r="DB228" s="62">
        <v>0</v>
      </c>
      <c r="DC228" s="62">
        <v>0</v>
      </c>
      <c r="DD228" s="62">
        <v>0</v>
      </c>
      <c r="DE228" s="62">
        <v>0</v>
      </c>
      <c r="DF228" s="72">
        <v>0</v>
      </c>
      <c r="DG228" s="62">
        <v>0</v>
      </c>
      <c r="DH228" s="62">
        <v>0</v>
      </c>
      <c r="DI228" s="80">
        <v>0</v>
      </c>
      <c r="DJ228" s="62">
        <v>0</v>
      </c>
      <c r="DK228" s="72">
        <v>0</v>
      </c>
    </row>
    <row r="229" spans="1:115" ht="15.75" customHeight="1" x14ac:dyDescent="0.2">
      <c r="A229" s="5" t="s">
        <v>230</v>
      </c>
      <c r="B229" s="88" t="s">
        <v>12</v>
      </c>
      <c r="C229" s="18">
        <f>C228+C219+C203+C190+C184+C175+C159+C150+C137+C121+C109+C97+C85+C74+C56+C47+C40+C35+C20+C8+C3</f>
        <v>1419</v>
      </c>
      <c r="D229" s="18">
        <f t="shared" ref="D229:CN229" si="1">D228+D219+D203+D190+D184+D175+D159+D150+D137+D121+D109+D97+D85+D74+D56+D47+D40+D35+D20+D8+D3</f>
        <v>13194.050000000001</v>
      </c>
      <c r="E229" s="18">
        <f t="shared" si="1"/>
        <v>10616.320000000003</v>
      </c>
      <c r="F229" s="18">
        <f t="shared" si="1"/>
        <v>369.90000000000003</v>
      </c>
      <c r="G229" s="18">
        <f t="shared" si="1"/>
        <v>10246.420000210404</v>
      </c>
      <c r="H229" s="18">
        <f>H228+H219+H203+H190+H184+H175+H159+H150+H137+H121+H109+H97+H85+H74+H56+H47+H40+H35+H20+H8+H3</f>
        <v>82521</v>
      </c>
      <c r="I229" s="18">
        <v>800</v>
      </c>
      <c r="J229" s="128">
        <v>83351</v>
      </c>
      <c r="K229" s="18">
        <f t="shared" si="1"/>
        <v>35625</v>
      </c>
      <c r="L229" s="18">
        <f t="shared" si="1"/>
        <v>183046.82000000004</v>
      </c>
      <c r="M229" s="18">
        <f t="shared" si="1"/>
        <v>13177.93</v>
      </c>
      <c r="N229" s="18">
        <f t="shared" si="1"/>
        <v>169868.88999927044</v>
      </c>
      <c r="O229" s="18">
        <f t="shared" si="1"/>
        <v>1783562.5</v>
      </c>
      <c r="P229" s="18">
        <v>1070</v>
      </c>
      <c r="Q229" s="97">
        <v>1785033</v>
      </c>
      <c r="R229" s="18">
        <f t="shared" si="1"/>
        <v>8759</v>
      </c>
      <c r="S229" s="18">
        <f t="shared" si="1"/>
        <v>15684.08</v>
      </c>
      <c r="T229" s="18">
        <f t="shared" si="1"/>
        <v>643.65000000000009</v>
      </c>
      <c r="U229" s="18">
        <f t="shared" si="1"/>
        <v>15039.43000151217</v>
      </c>
      <c r="V229" s="18">
        <f t="shared" si="1"/>
        <v>179854</v>
      </c>
      <c r="W229" s="107">
        <v>6900</v>
      </c>
      <c r="X229" s="97">
        <v>186754</v>
      </c>
      <c r="Y229" s="18">
        <f t="shared" si="1"/>
        <v>18868</v>
      </c>
      <c r="Z229" s="18">
        <f t="shared" si="1"/>
        <v>77429.48</v>
      </c>
      <c r="AA229" s="18">
        <f t="shared" si="1"/>
        <v>4901.87</v>
      </c>
      <c r="AB229" s="18">
        <f t="shared" si="1"/>
        <v>72527.610004968941</v>
      </c>
      <c r="AC229" s="19">
        <f t="shared" si="1"/>
        <v>806728</v>
      </c>
      <c r="AD229" s="18">
        <f t="shared" si="1"/>
        <v>7219</v>
      </c>
      <c r="AE229" s="18">
        <f t="shared" si="1"/>
        <v>19105.429999999993</v>
      </c>
      <c r="AF229" s="18">
        <f t="shared" si="1"/>
        <v>431.11999999999995</v>
      </c>
      <c r="AG229" s="18">
        <f t="shared" si="1"/>
        <v>18674.310000941157</v>
      </c>
      <c r="AH229" s="19">
        <f t="shared" si="1"/>
        <v>195657</v>
      </c>
      <c r="AI229" s="18">
        <f t="shared" si="1"/>
        <v>8828</v>
      </c>
      <c r="AJ229" s="18">
        <f t="shared" si="1"/>
        <v>16388.140000000003</v>
      </c>
      <c r="AK229" s="18">
        <f t="shared" si="1"/>
        <v>247.75</v>
      </c>
      <c r="AL229" s="18">
        <f t="shared" si="1"/>
        <v>16140.390001863241</v>
      </c>
      <c r="AM229" s="19">
        <f t="shared" si="1"/>
        <v>156943</v>
      </c>
      <c r="AN229" s="18">
        <f t="shared" si="1"/>
        <v>23833</v>
      </c>
      <c r="AO229" s="18">
        <f t="shared" si="1"/>
        <v>125067.67000000001</v>
      </c>
      <c r="AP229" s="18">
        <f t="shared" si="1"/>
        <v>7281.5300000000007</v>
      </c>
      <c r="AQ229" s="18">
        <f t="shared" si="1"/>
        <v>117786.14000117965</v>
      </c>
      <c r="AR229" s="18">
        <f t="shared" si="1"/>
        <v>2287221</v>
      </c>
      <c r="AS229" s="18">
        <v>16900</v>
      </c>
      <c r="AT229" s="128">
        <v>2305321</v>
      </c>
      <c r="AU229" s="18">
        <f t="shared" si="1"/>
        <v>5069</v>
      </c>
      <c r="AV229" s="18">
        <f t="shared" si="1"/>
        <v>49426.279999999992</v>
      </c>
      <c r="AW229" s="18">
        <f t="shared" si="1"/>
        <v>4186.55</v>
      </c>
      <c r="AX229" s="18">
        <f t="shared" si="1"/>
        <v>45239.729996714741</v>
      </c>
      <c r="AY229" s="19">
        <f t="shared" si="1"/>
        <v>1829286</v>
      </c>
      <c r="AZ229" s="18">
        <f t="shared" si="1"/>
        <v>15535</v>
      </c>
      <c r="BA229" s="18">
        <f t="shared" si="1"/>
        <v>73811.42</v>
      </c>
      <c r="BB229" s="18">
        <f t="shared" si="1"/>
        <v>4700.0999999999995</v>
      </c>
      <c r="BC229" s="18">
        <f t="shared" si="1"/>
        <v>69111.320001214743</v>
      </c>
      <c r="BD229" s="19">
        <f t="shared" si="1"/>
        <v>1096249</v>
      </c>
      <c r="BE229" s="18">
        <f t="shared" ref="BE229:BN229" si="2">BE228+BE219+BE203+BE190+BE184+BE175+BE159+BE150+BE137+BE121+BE109+BE97+BE85+BE74+BE56+BE47+BE40+BE35+BE20+BE8+BE3</f>
        <v>13887</v>
      </c>
      <c r="BF229" s="18">
        <f t="shared" si="2"/>
        <v>52736.77000060305</v>
      </c>
      <c r="BG229" s="18">
        <f t="shared" si="2"/>
        <v>2903.060001604259</v>
      </c>
      <c r="BH229" s="18">
        <f t="shared" si="2"/>
        <v>49833.709996651858</v>
      </c>
      <c r="BI229" s="18">
        <f t="shared" si="2"/>
        <v>584493</v>
      </c>
      <c r="BJ229" s="23">
        <f t="shared" si="2"/>
        <v>9816</v>
      </c>
      <c r="BK229" s="18">
        <f t="shared" si="2"/>
        <v>29795.650000285357</v>
      </c>
      <c r="BL229" s="18">
        <f t="shared" si="2"/>
        <v>1922.3700005821884</v>
      </c>
      <c r="BM229" s="18">
        <f t="shared" si="2"/>
        <v>27873.279998172075</v>
      </c>
      <c r="BN229" s="19">
        <f t="shared" si="2"/>
        <v>366038</v>
      </c>
      <c r="BO229" s="18">
        <f t="shared" si="1"/>
        <v>25744</v>
      </c>
      <c r="BP229" s="18">
        <f t="shared" si="1"/>
        <v>252906.89000250213</v>
      </c>
      <c r="BQ229" s="18">
        <f t="shared" si="1"/>
        <v>28267.60000147298</v>
      </c>
      <c r="BR229" s="18">
        <f t="shared" si="1"/>
        <v>224639.28999919072</v>
      </c>
      <c r="BS229" s="19">
        <f t="shared" si="1"/>
        <v>4617841</v>
      </c>
      <c r="BT229" s="23">
        <f t="shared" ref="BT229:BU229" si="3">BT228+BT219+BT203+BT190+BT184+BT175+BT159+BT150+BT137+BT121+BT109+BT97+BT85+BT74+BT56+BT47+BT40+BT35+BT20+BT8+BT3</f>
        <v>7696</v>
      </c>
      <c r="BU229" s="19">
        <f t="shared" si="3"/>
        <v>275671</v>
      </c>
      <c r="BV229" s="18">
        <f t="shared" si="1"/>
        <v>4138</v>
      </c>
      <c r="BW229" s="19">
        <f t="shared" si="1"/>
        <v>112907</v>
      </c>
      <c r="BX229" s="18">
        <f t="shared" si="1"/>
        <v>42336</v>
      </c>
      <c r="BY229" s="18">
        <f t="shared" si="1"/>
        <v>1882529</v>
      </c>
      <c r="BZ229" s="18">
        <v>22250</v>
      </c>
      <c r="CA229" s="97">
        <v>1904779</v>
      </c>
      <c r="CB229" s="18">
        <f t="shared" si="1"/>
        <v>5893</v>
      </c>
      <c r="CC229" s="18">
        <f t="shared" si="1"/>
        <v>31391.23</v>
      </c>
      <c r="CD229" s="18">
        <f t="shared" si="1"/>
        <v>3429.7</v>
      </c>
      <c r="CE229" s="18">
        <f t="shared" si="1"/>
        <v>27961.529999714345</v>
      </c>
      <c r="CF229" s="19">
        <f t="shared" si="1"/>
        <v>276358</v>
      </c>
      <c r="CG229" s="18">
        <f t="shared" si="1"/>
        <v>25809</v>
      </c>
      <c r="CH229" s="18">
        <f t="shared" si="1"/>
        <v>2228069</v>
      </c>
      <c r="CI229" s="18">
        <v>4700</v>
      </c>
      <c r="CJ229" s="97">
        <v>2232769</v>
      </c>
      <c r="CK229" s="18">
        <f t="shared" si="1"/>
        <v>28821</v>
      </c>
      <c r="CL229" s="18">
        <f t="shared" si="1"/>
        <v>116171.34</v>
      </c>
      <c r="CM229" s="18">
        <f t="shared" si="1"/>
        <v>3420.4500000000003</v>
      </c>
      <c r="CN229" s="18">
        <f t="shared" si="1"/>
        <v>112750.8900006339</v>
      </c>
      <c r="CO229" s="19">
        <f t="shared" ref="CO229:DF229" si="4">CO228+CO219+CO203+CO190+CO184+CO175+CO159+CO150+CO137+CO121+CO109+CO97+CO85+CO74+CO56+CO47+CO40+CO35+CO20+CO8+CO3</f>
        <v>2193729</v>
      </c>
      <c r="CP229" s="18">
        <f t="shared" si="4"/>
        <v>14226</v>
      </c>
      <c r="CQ229" s="19">
        <f t="shared" si="4"/>
        <v>2060323</v>
      </c>
      <c r="CR229" s="18">
        <f t="shared" si="4"/>
        <v>7414</v>
      </c>
      <c r="CS229" s="18">
        <f t="shared" si="4"/>
        <v>12643.170000804588</v>
      </c>
      <c r="CT229" s="18">
        <f t="shared" si="4"/>
        <v>629.00000107288361</v>
      </c>
      <c r="CU229" s="18">
        <f t="shared" si="4"/>
        <v>12014.170000223443</v>
      </c>
      <c r="CV229" s="19">
        <f t="shared" si="4"/>
        <v>182871</v>
      </c>
      <c r="CW229" s="18">
        <f t="shared" si="4"/>
        <v>4984</v>
      </c>
      <c r="CX229" s="18">
        <f t="shared" si="4"/>
        <v>102597.71999999999</v>
      </c>
      <c r="CY229" s="18">
        <f t="shared" si="4"/>
        <v>5290.5499999999993</v>
      </c>
      <c r="CZ229" s="18">
        <f t="shared" si="4"/>
        <v>97307.170000106096</v>
      </c>
      <c r="DA229" s="19">
        <f t="shared" si="4"/>
        <v>3135271</v>
      </c>
      <c r="DB229" s="18">
        <f t="shared" si="4"/>
        <v>263</v>
      </c>
      <c r="DC229" s="18">
        <f t="shared" si="4"/>
        <v>3696</v>
      </c>
      <c r="DD229" s="18">
        <f t="shared" si="4"/>
        <v>183.3</v>
      </c>
      <c r="DE229" s="18">
        <f t="shared" si="4"/>
        <v>3512.6999999880791</v>
      </c>
      <c r="DF229" s="19">
        <f t="shared" si="4"/>
        <v>91447</v>
      </c>
      <c r="DG229" s="18">
        <f t="shared" ref="DG229:DK229" si="5">DG228+DG219+DG203+DG190+DG184+DG175+DG159+DG150+DG137+DG121+DG109+DG97+DG85+DG74+DG56+DG47+DG40+DG35+DG20+DG8+DG3</f>
        <v>20445</v>
      </c>
      <c r="DH229" s="18">
        <f t="shared" si="5"/>
        <v>44224.91</v>
      </c>
      <c r="DI229" s="18">
        <f t="shared" si="5"/>
        <v>2327.5499979833512</v>
      </c>
      <c r="DJ229" s="18">
        <f t="shared" si="5"/>
        <v>41897.360002016649</v>
      </c>
      <c r="DK229" s="19">
        <f t="shared" si="5"/>
        <v>1364700</v>
      </c>
    </row>
    <row r="230" spans="1:115" ht="15.75" customHeight="1" x14ac:dyDescent="0.2"/>
    <row r="231" spans="1:115" ht="15.75" customHeight="1" x14ac:dyDescent="0.2"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</row>
    <row r="232" spans="1:115" ht="15.75" customHeight="1" x14ac:dyDescent="0.2">
      <c r="BR232" s="50"/>
      <c r="CV232" s="50"/>
    </row>
    <row r="233" spans="1:115" ht="15.75" customHeight="1" x14ac:dyDescent="0.2">
      <c r="B233" s="4"/>
      <c r="Y233" s="50"/>
      <c r="Z233" s="50"/>
      <c r="AA233" s="50"/>
      <c r="AB233" s="50"/>
      <c r="AC233" s="50"/>
      <c r="AN233" s="50"/>
      <c r="AO233" s="50"/>
      <c r="AP233" s="50"/>
      <c r="AQ233" s="50"/>
      <c r="AR233" s="50"/>
      <c r="AS233" s="50"/>
      <c r="AT233" s="50"/>
      <c r="AU233" s="50"/>
      <c r="AV233" s="50"/>
      <c r="AW233" s="50"/>
      <c r="AX233" s="50"/>
      <c r="AY233" s="50"/>
      <c r="AZ233" s="50"/>
      <c r="BA233" s="50"/>
      <c r="BB233" s="50"/>
      <c r="BC233" s="50"/>
      <c r="BD233" s="50"/>
      <c r="BE233" s="50"/>
      <c r="BF233" s="50"/>
      <c r="BG233" s="50"/>
      <c r="BH233" s="50"/>
      <c r="BI233" s="50"/>
      <c r="BJ233" s="50"/>
      <c r="BK233" s="50"/>
      <c r="BL233" s="50"/>
      <c r="BM233" s="50"/>
      <c r="BN233" s="50"/>
      <c r="BX233" s="50"/>
      <c r="BY233" s="50"/>
      <c r="BZ233" s="50"/>
      <c r="CA233" s="50"/>
    </row>
    <row r="234" spans="1:115" ht="15.75" customHeight="1" x14ac:dyDescent="0.2">
      <c r="B234" s="3"/>
    </row>
    <row r="235" spans="1:115" ht="15.75" customHeight="1" x14ac:dyDescent="0.2">
      <c r="B235" s="3"/>
      <c r="BQ235" s="50"/>
      <c r="BR235" s="50"/>
      <c r="BS235" s="50"/>
      <c r="BT235" s="50"/>
      <c r="BU235" s="50"/>
      <c r="BV235" s="50"/>
      <c r="BW235" s="50"/>
    </row>
    <row r="236" spans="1:115" ht="15.75" customHeight="1" x14ac:dyDescent="0.2">
      <c r="B236" s="3"/>
    </row>
    <row r="237" spans="1:115" ht="15.75" customHeight="1" x14ac:dyDescent="0.2">
      <c r="B237" s="3"/>
    </row>
    <row r="238" spans="1:115" ht="15.75" customHeight="1" x14ac:dyDescent="0.2">
      <c r="B238" s="3"/>
    </row>
    <row r="239" spans="1:115" ht="15.75" customHeight="1" x14ac:dyDescent="0.2">
      <c r="B239" s="3"/>
    </row>
    <row r="240" spans="1:115" ht="15.75" customHeight="1" x14ac:dyDescent="0.2">
      <c r="B240" s="3"/>
    </row>
    <row r="241" spans="2:2" ht="15.75" customHeight="1" x14ac:dyDescent="0.2">
      <c r="B241" s="3"/>
    </row>
    <row r="242" spans="2:2" ht="15.75" customHeight="1" x14ac:dyDescent="0.2">
      <c r="B242" s="3"/>
    </row>
    <row r="243" spans="2:2" ht="15.75" customHeight="1" x14ac:dyDescent="0.2">
      <c r="B243" s="3"/>
    </row>
    <row r="244" spans="2:2" ht="15.75" customHeight="1" x14ac:dyDescent="0.2">
      <c r="B244" s="3"/>
    </row>
    <row r="245" spans="2:2" ht="15.75" customHeight="1" x14ac:dyDescent="0.2">
      <c r="B245" s="3"/>
    </row>
    <row r="246" spans="2:2" ht="15.75" customHeight="1" x14ac:dyDescent="0.2">
      <c r="B246" s="3"/>
    </row>
    <row r="247" spans="2:2" ht="15.75" customHeight="1" x14ac:dyDescent="0.2">
      <c r="B247" s="3"/>
    </row>
    <row r="248" spans="2:2" ht="15.75" customHeight="1" x14ac:dyDescent="0.2">
      <c r="B248" s="3"/>
    </row>
    <row r="249" spans="2:2" ht="15.75" customHeight="1" x14ac:dyDescent="0.2">
      <c r="B249" s="3"/>
    </row>
    <row r="250" spans="2:2" ht="15.75" customHeight="1" x14ac:dyDescent="0.2">
      <c r="B250" s="3"/>
    </row>
    <row r="251" spans="2:2" ht="15.75" customHeight="1" x14ac:dyDescent="0.2">
      <c r="B251" s="3"/>
    </row>
    <row r="252" spans="2:2" ht="15.75" customHeight="1" x14ac:dyDescent="0.2">
      <c r="B252" s="3"/>
    </row>
    <row r="253" spans="2:2" ht="15.75" customHeight="1" x14ac:dyDescent="0.2">
      <c r="B253" s="3"/>
    </row>
    <row r="254" spans="2:2" ht="15.75" customHeight="1" x14ac:dyDescent="0.2">
      <c r="B254" s="3"/>
    </row>
    <row r="255" spans="2:2" ht="15.75" customHeight="1" x14ac:dyDescent="0.2">
      <c r="B255" s="3"/>
    </row>
    <row r="256" spans="2:2" ht="15.75" customHeight="1" x14ac:dyDescent="0.2">
      <c r="B256" s="3"/>
    </row>
    <row r="257" spans="2:2" ht="15.75" customHeight="1" x14ac:dyDescent="0.2">
      <c r="B257" s="3"/>
    </row>
    <row r="258" spans="2:2" ht="15.75" customHeight="1" x14ac:dyDescent="0.2">
      <c r="B258" s="3"/>
    </row>
    <row r="259" spans="2:2" ht="15.75" customHeight="1" x14ac:dyDescent="0.2">
      <c r="B259" s="3"/>
    </row>
    <row r="260" spans="2:2" ht="15.75" customHeight="1" x14ac:dyDescent="0.2">
      <c r="B260" s="3"/>
    </row>
    <row r="261" spans="2:2" ht="15.75" customHeight="1" x14ac:dyDescent="0.2">
      <c r="B261" s="3"/>
    </row>
    <row r="262" spans="2:2" ht="15.75" customHeight="1" x14ac:dyDescent="0.2">
      <c r="B262" s="3"/>
    </row>
    <row r="263" spans="2:2" ht="15.75" customHeight="1" x14ac:dyDescent="0.2">
      <c r="B263" s="3"/>
    </row>
    <row r="264" spans="2:2" ht="15.75" customHeight="1" x14ac:dyDescent="0.2">
      <c r="B264" s="3"/>
    </row>
    <row r="265" spans="2:2" ht="15.75" customHeight="1" x14ac:dyDescent="0.2">
      <c r="B265" s="3"/>
    </row>
    <row r="266" spans="2:2" ht="15.75" customHeight="1" x14ac:dyDescent="0.2">
      <c r="B266" s="3"/>
    </row>
    <row r="267" spans="2:2" ht="15.75" customHeight="1" x14ac:dyDescent="0.2">
      <c r="B267" s="3"/>
    </row>
    <row r="268" spans="2:2" ht="15.75" customHeight="1" x14ac:dyDescent="0.2">
      <c r="B268" s="3"/>
    </row>
    <row r="269" spans="2:2" ht="15.75" customHeight="1" x14ac:dyDescent="0.2">
      <c r="B269" s="3"/>
    </row>
    <row r="270" spans="2:2" ht="15.75" customHeight="1" x14ac:dyDescent="0.2">
      <c r="B270" s="3"/>
    </row>
    <row r="271" spans="2:2" ht="15.75" customHeight="1" x14ac:dyDescent="0.2">
      <c r="B271" s="3"/>
    </row>
    <row r="272" spans="2:2" ht="15.75" customHeight="1" x14ac:dyDescent="0.2">
      <c r="B272" s="3"/>
    </row>
    <row r="273" spans="2:2" ht="15.75" customHeight="1" x14ac:dyDescent="0.2">
      <c r="B273" s="3"/>
    </row>
    <row r="274" spans="2:2" ht="15.75" customHeight="1" x14ac:dyDescent="0.2">
      <c r="B274" s="3"/>
    </row>
    <row r="275" spans="2:2" ht="15.75" customHeight="1" x14ac:dyDescent="0.2">
      <c r="B275" s="3"/>
    </row>
    <row r="276" spans="2:2" ht="15.75" customHeight="1" x14ac:dyDescent="0.2">
      <c r="B276" s="3"/>
    </row>
    <row r="277" spans="2:2" ht="15.75" customHeight="1" x14ac:dyDescent="0.2">
      <c r="B277" s="3"/>
    </row>
    <row r="278" spans="2:2" ht="15.75" customHeight="1" x14ac:dyDescent="0.2">
      <c r="B278" s="3"/>
    </row>
    <row r="279" spans="2:2" ht="15.75" customHeight="1" x14ac:dyDescent="0.2">
      <c r="B279" s="3"/>
    </row>
    <row r="280" spans="2:2" ht="15.75" customHeight="1" x14ac:dyDescent="0.2">
      <c r="B280" s="3"/>
    </row>
    <row r="281" spans="2:2" ht="15.75" customHeight="1" x14ac:dyDescent="0.2">
      <c r="B281" s="3"/>
    </row>
    <row r="282" spans="2:2" ht="15.75" customHeight="1" x14ac:dyDescent="0.2">
      <c r="B282" s="3"/>
    </row>
    <row r="283" spans="2:2" ht="15.75" customHeight="1" x14ac:dyDescent="0.2">
      <c r="B283" s="3"/>
    </row>
    <row r="284" spans="2:2" ht="15.75" customHeight="1" x14ac:dyDescent="0.2">
      <c r="B284" s="3"/>
    </row>
    <row r="285" spans="2:2" ht="15.75" customHeight="1" x14ac:dyDescent="0.2">
      <c r="B285" s="3"/>
    </row>
    <row r="286" spans="2:2" ht="15.75" customHeight="1" x14ac:dyDescent="0.2">
      <c r="B286" s="3"/>
    </row>
    <row r="287" spans="2:2" ht="15.75" customHeight="1" x14ac:dyDescent="0.2">
      <c r="B287" s="3"/>
    </row>
    <row r="288" spans="2:2" ht="15.75" customHeight="1" x14ac:dyDescent="0.2">
      <c r="B288" s="3"/>
    </row>
    <row r="289" spans="2:2" ht="15.75" customHeight="1" x14ac:dyDescent="0.2">
      <c r="B289" s="3"/>
    </row>
    <row r="290" spans="2:2" ht="15.75" customHeight="1" x14ac:dyDescent="0.2">
      <c r="B290" s="3"/>
    </row>
    <row r="291" spans="2:2" ht="15.75" customHeight="1" x14ac:dyDescent="0.2">
      <c r="B291" s="3"/>
    </row>
    <row r="292" spans="2:2" ht="15.75" customHeight="1" x14ac:dyDescent="0.2">
      <c r="B292" s="3"/>
    </row>
    <row r="293" spans="2:2" ht="15.75" customHeight="1" x14ac:dyDescent="0.2">
      <c r="B293" s="3"/>
    </row>
    <row r="294" spans="2:2" ht="15.75" customHeight="1" x14ac:dyDescent="0.2">
      <c r="B294" s="3"/>
    </row>
    <row r="295" spans="2:2" ht="15.75" customHeight="1" x14ac:dyDescent="0.2">
      <c r="B295" s="3"/>
    </row>
    <row r="296" spans="2:2" ht="15.75" customHeight="1" x14ac:dyDescent="0.2">
      <c r="B296" s="3"/>
    </row>
    <row r="297" spans="2:2" ht="15.75" customHeight="1" x14ac:dyDescent="0.2">
      <c r="B297" s="3"/>
    </row>
    <row r="298" spans="2:2" ht="15.75" customHeight="1" x14ac:dyDescent="0.2">
      <c r="B298" s="3"/>
    </row>
    <row r="299" spans="2:2" ht="15.75" customHeight="1" x14ac:dyDescent="0.2">
      <c r="B299" s="3"/>
    </row>
    <row r="300" spans="2:2" ht="15.75" customHeight="1" x14ac:dyDescent="0.2">
      <c r="B300" s="3"/>
    </row>
    <row r="301" spans="2:2" ht="15.75" customHeight="1" x14ac:dyDescent="0.2">
      <c r="B301" s="3"/>
    </row>
    <row r="302" spans="2:2" ht="15.75" customHeight="1" x14ac:dyDescent="0.2">
      <c r="B302" s="3"/>
    </row>
    <row r="303" spans="2:2" ht="15.75" customHeight="1" x14ac:dyDescent="0.2">
      <c r="B303" s="3"/>
    </row>
    <row r="304" spans="2:2" ht="15.75" customHeight="1" x14ac:dyDescent="0.2">
      <c r="B304" s="3"/>
    </row>
    <row r="305" spans="2:2" ht="15.75" customHeight="1" x14ac:dyDescent="0.2">
      <c r="B305" s="3"/>
    </row>
    <row r="306" spans="2:2" ht="15.75" customHeight="1" x14ac:dyDescent="0.2">
      <c r="B306" s="3"/>
    </row>
    <row r="307" spans="2:2" ht="15.75" customHeight="1" x14ac:dyDescent="0.2">
      <c r="B307" s="3"/>
    </row>
    <row r="308" spans="2:2" ht="15.75" customHeight="1" x14ac:dyDescent="0.2">
      <c r="B308" s="3"/>
    </row>
    <row r="309" spans="2:2" ht="15.75" customHeight="1" x14ac:dyDescent="0.2">
      <c r="B309" s="3"/>
    </row>
    <row r="310" spans="2:2" ht="15.75" customHeight="1" x14ac:dyDescent="0.2">
      <c r="B310" s="3"/>
    </row>
    <row r="311" spans="2:2" ht="15.75" customHeight="1" x14ac:dyDescent="0.2">
      <c r="B311" s="3"/>
    </row>
    <row r="312" spans="2:2" ht="15.75" customHeight="1" x14ac:dyDescent="0.2">
      <c r="B312" s="3"/>
    </row>
    <row r="313" spans="2:2" ht="15.75" customHeight="1" x14ac:dyDescent="0.2">
      <c r="B313" s="3"/>
    </row>
    <row r="314" spans="2:2" ht="15.75" customHeight="1" x14ac:dyDescent="0.2">
      <c r="B314" s="3"/>
    </row>
    <row r="315" spans="2:2" ht="15.75" customHeight="1" x14ac:dyDescent="0.2">
      <c r="B315" s="3"/>
    </row>
    <row r="316" spans="2:2" ht="15.75" customHeight="1" x14ac:dyDescent="0.2">
      <c r="B316" s="3"/>
    </row>
    <row r="317" spans="2:2" ht="15.75" customHeight="1" x14ac:dyDescent="0.2">
      <c r="B317" s="3"/>
    </row>
    <row r="318" spans="2:2" ht="15.75" customHeight="1" x14ac:dyDescent="0.2">
      <c r="B318" s="3"/>
    </row>
    <row r="319" spans="2:2" ht="15.75" customHeight="1" x14ac:dyDescent="0.2">
      <c r="B319" s="3"/>
    </row>
    <row r="320" spans="2:2" ht="15.75" customHeight="1" x14ac:dyDescent="0.2">
      <c r="B320" s="3"/>
    </row>
    <row r="321" spans="2:2" ht="15.75" customHeight="1" x14ac:dyDescent="0.2">
      <c r="B321" s="3"/>
    </row>
    <row r="322" spans="2:2" ht="15.75" customHeight="1" x14ac:dyDescent="0.2">
      <c r="B322" s="3"/>
    </row>
    <row r="323" spans="2:2" ht="15.75" customHeight="1" x14ac:dyDescent="0.2">
      <c r="B323" s="3"/>
    </row>
    <row r="324" spans="2:2" ht="15.75" customHeight="1" x14ac:dyDescent="0.2">
      <c r="B324" s="3"/>
    </row>
    <row r="325" spans="2:2" ht="15.75" customHeight="1" x14ac:dyDescent="0.2">
      <c r="B325" s="3"/>
    </row>
    <row r="326" spans="2:2" ht="15.75" customHeight="1" x14ac:dyDescent="0.2">
      <c r="B326" s="3"/>
    </row>
    <row r="327" spans="2:2" ht="15.75" customHeight="1" x14ac:dyDescent="0.2">
      <c r="B327" s="3"/>
    </row>
    <row r="328" spans="2:2" ht="15.75" customHeight="1" x14ac:dyDescent="0.2">
      <c r="B328" s="3"/>
    </row>
    <row r="329" spans="2:2" ht="15.75" customHeight="1" x14ac:dyDescent="0.2">
      <c r="B329" s="3"/>
    </row>
    <row r="330" spans="2:2" ht="15.75" customHeight="1" x14ac:dyDescent="0.2">
      <c r="B330" s="3"/>
    </row>
    <row r="331" spans="2:2" ht="15.75" customHeight="1" x14ac:dyDescent="0.2">
      <c r="B331" s="3"/>
    </row>
    <row r="332" spans="2:2" ht="15.75" customHeight="1" x14ac:dyDescent="0.2">
      <c r="B332" s="3"/>
    </row>
    <row r="333" spans="2:2" ht="15.75" customHeight="1" x14ac:dyDescent="0.2">
      <c r="B333" s="3"/>
    </row>
    <row r="334" spans="2:2" ht="15.75" customHeight="1" x14ac:dyDescent="0.2">
      <c r="B334" s="3"/>
    </row>
    <row r="335" spans="2:2" ht="15.75" customHeight="1" x14ac:dyDescent="0.2">
      <c r="B335" s="3"/>
    </row>
    <row r="336" spans="2:2" ht="15.75" customHeight="1" x14ac:dyDescent="0.2">
      <c r="B336" s="3"/>
    </row>
    <row r="337" spans="2:2" ht="15.75" customHeight="1" x14ac:dyDescent="0.2">
      <c r="B337" s="3"/>
    </row>
    <row r="338" spans="2:2" ht="15.75" customHeight="1" x14ac:dyDescent="0.2">
      <c r="B338" s="3"/>
    </row>
    <row r="339" spans="2:2" ht="15.75" customHeight="1" x14ac:dyDescent="0.2">
      <c r="B339" s="3"/>
    </row>
    <row r="340" spans="2:2" ht="15.75" customHeight="1" x14ac:dyDescent="0.2">
      <c r="B340" s="3"/>
    </row>
    <row r="341" spans="2:2" ht="15.75" customHeight="1" x14ac:dyDescent="0.2">
      <c r="B341" s="3"/>
    </row>
    <row r="342" spans="2:2" ht="15.75" customHeight="1" x14ac:dyDescent="0.2">
      <c r="B342" s="3"/>
    </row>
    <row r="343" spans="2:2" ht="15.75" customHeight="1" x14ac:dyDescent="0.2">
      <c r="B343" s="3"/>
    </row>
    <row r="344" spans="2:2" ht="15.75" customHeight="1" x14ac:dyDescent="0.2">
      <c r="B344" s="3"/>
    </row>
    <row r="345" spans="2:2" ht="15.75" customHeight="1" x14ac:dyDescent="0.2">
      <c r="B345" s="3"/>
    </row>
    <row r="346" spans="2:2" ht="15.75" customHeight="1" x14ac:dyDescent="0.2">
      <c r="B346" s="3"/>
    </row>
    <row r="347" spans="2:2" ht="15.75" customHeight="1" x14ac:dyDescent="0.2">
      <c r="B347" s="3"/>
    </row>
    <row r="348" spans="2:2" ht="15.75" customHeight="1" x14ac:dyDescent="0.2">
      <c r="B348" s="3"/>
    </row>
    <row r="349" spans="2:2" ht="15.75" customHeight="1" x14ac:dyDescent="0.2">
      <c r="B349" s="3"/>
    </row>
    <row r="350" spans="2:2" ht="15.75" customHeight="1" x14ac:dyDescent="0.2">
      <c r="B350" s="3"/>
    </row>
    <row r="351" spans="2:2" ht="15.75" customHeight="1" x14ac:dyDescent="0.2">
      <c r="B351" s="3"/>
    </row>
    <row r="352" spans="2:2" ht="15.75" customHeight="1" x14ac:dyDescent="0.2">
      <c r="B352" s="3"/>
    </row>
    <row r="353" spans="2:2" ht="15.75" customHeight="1" x14ac:dyDescent="0.2">
      <c r="B353" s="3"/>
    </row>
    <row r="354" spans="2:2" ht="15.75" customHeight="1" x14ac:dyDescent="0.2">
      <c r="B354" s="3"/>
    </row>
    <row r="355" spans="2:2" ht="15.75" customHeight="1" x14ac:dyDescent="0.2">
      <c r="B355" s="3"/>
    </row>
    <row r="356" spans="2:2" ht="15.75" customHeight="1" x14ac:dyDescent="0.2">
      <c r="B356" s="3"/>
    </row>
    <row r="357" spans="2:2" ht="15.75" customHeight="1" x14ac:dyDescent="0.2">
      <c r="B357" s="3"/>
    </row>
    <row r="358" spans="2:2" ht="15.75" customHeight="1" x14ac:dyDescent="0.2">
      <c r="B358" s="3"/>
    </row>
    <row r="359" spans="2:2" ht="15.75" customHeight="1" x14ac:dyDescent="0.2">
      <c r="B359" s="3"/>
    </row>
    <row r="360" spans="2:2" ht="15.75" customHeight="1" x14ac:dyDescent="0.2">
      <c r="B360" s="3"/>
    </row>
    <row r="361" spans="2:2" ht="15.75" customHeight="1" x14ac:dyDescent="0.2">
      <c r="B361" s="3"/>
    </row>
    <row r="362" spans="2:2" ht="15.75" customHeight="1" x14ac:dyDescent="0.2">
      <c r="B362" s="3"/>
    </row>
    <row r="363" spans="2:2" ht="15.75" customHeight="1" x14ac:dyDescent="0.2">
      <c r="B363" s="3"/>
    </row>
    <row r="364" spans="2:2" ht="15.75" customHeight="1" x14ac:dyDescent="0.2">
      <c r="B364" s="3"/>
    </row>
    <row r="365" spans="2:2" ht="15.75" customHeight="1" x14ac:dyDescent="0.2">
      <c r="B365" s="3"/>
    </row>
    <row r="366" spans="2:2" ht="15.75" customHeight="1" x14ac:dyDescent="0.2">
      <c r="B366" s="3"/>
    </row>
    <row r="367" spans="2:2" ht="15.75" customHeight="1" x14ac:dyDescent="0.2">
      <c r="B367" s="3"/>
    </row>
    <row r="368" spans="2:2" ht="15.75" customHeight="1" x14ac:dyDescent="0.2">
      <c r="B368" s="3"/>
    </row>
    <row r="369" spans="2:2" ht="15.75" customHeight="1" x14ac:dyDescent="0.2">
      <c r="B369" s="3"/>
    </row>
    <row r="370" spans="2:2" ht="15.75" customHeight="1" x14ac:dyDescent="0.2">
      <c r="B370" s="3"/>
    </row>
    <row r="371" spans="2:2" ht="15.75" customHeight="1" x14ac:dyDescent="0.2">
      <c r="B371" s="3"/>
    </row>
    <row r="372" spans="2:2" ht="15.75" customHeight="1" x14ac:dyDescent="0.2">
      <c r="B372" s="3"/>
    </row>
    <row r="373" spans="2:2" ht="15.75" customHeight="1" x14ac:dyDescent="0.2">
      <c r="B373" s="3"/>
    </row>
    <row r="374" spans="2:2" ht="15.75" customHeight="1" x14ac:dyDescent="0.2">
      <c r="B374" s="3"/>
    </row>
    <row r="375" spans="2:2" ht="15.75" customHeight="1" x14ac:dyDescent="0.2">
      <c r="B375" s="3"/>
    </row>
    <row r="376" spans="2:2" ht="15.75" customHeight="1" x14ac:dyDescent="0.2">
      <c r="B376" s="3"/>
    </row>
    <row r="377" spans="2:2" ht="15.75" customHeight="1" x14ac:dyDescent="0.2">
      <c r="B377" s="3"/>
    </row>
    <row r="378" spans="2:2" ht="15.75" customHeight="1" x14ac:dyDescent="0.2">
      <c r="B378" s="3"/>
    </row>
    <row r="379" spans="2:2" ht="15.75" customHeight="1" x14ac:dyDescent="0.2">
      <c r="B379" s="3"/>
    </row>
    <row r="380" spans="2:2" ht="15.75" customHeight="1" x14ac:dyDescent="0.2">
      <c r="B380" s="3"/>
    </row>
    <row r="381" spans="2:2" ht="15.75" customHeight="1" x14ac:dyDescent="0.2">
      <c r="B381" s="3"/>
    </row>
    <row r="382" spans="2:2" ht="15.75" customHeight="1" x14ac:dyDescent="0.2">
      <c r="B382" s="3"/>
    </row>
    <row r="383" spans="2:2" ht="15.75" customHeight="1" x14ac:dyDescent="0.2">
      <c r="B383" s="3"/>
    </row>
    <row r="384" spans="2:2" ht="15.75" customHeight="1" x14ac:dyDescent="0.2">
      <c r="B384" s="3"/>
    </row>
    <row r="385" spans="2:2" ht="15.75" customHeight="1" x14ac:dyDescent="0.2">
      <c r="B385" s="3"/>
    </row>
    <row r="386" spans="2:2" ht="15.75" customHeight="1" x14ac:dyDescent="0.2">
      <c r="B386" s="3"/>
    </row>
    <row r="387" spans="2:2" ht="15.75" customHeight="1" x14ac:dyDescent="0.2">
      <c r="B387" s="3"/>
    </row>
    <row r="388" spans="2:2" ht="15.75" customHeight="1" x14ac:dyDescent="0.2">
      <c r="B388" s="3"/>
    </row>
    <row r="389" spans="2:2" ht="15.75" customHeight="1" x14ac:dyDescent="0.2">
      <c r="B389" s="3"/>
    </row>
    <row r="390" spans="2:2" ht="15.75" customHeight="1" x14ac:dyDescent="0.2">
      <c r="B390" s="3"/>
    </row>
    <row r="391" spans="2:2" ht="15.75" customHeight="1" x14ac:dyDescent="0.2">
      <c r="B391" s="3"/>
    </row>
    <row r="392" spans="2:2" ht="15.75" customHeight="1" x14ac:dyDescent="0.2">
      <c r="B392" s="3"/>
    </row>
    <row r="393" spans="2:2" ht="15.75" customHeight="1" x14ac:dyDescent="0.2">
      <c r="B393" s="3"/>
    </row>
    <row r="394" spans="2:2" ht="15.75" customHeight="1" x14ac:dyDescent="0.2">
      <c r="B394" s="3"/>
    </row>
    <row r="395" spans="2:2" ht="15.75" customHeight="1" x14ac:dyDescent="0.2">
      <c r="B395" s="3"/>
    </row>
    <row r="396" spans="2:2" ht="15.75" customHeight="1" x14ac:dyDescent="0.2">
      <c r="B396" s="3"/>
    </row>
    <row r="397" spans="2:2" ht="15.75" customHeight="1" x14ac:dyDescent="0.2">
      <c r="B397" s="3"/>
    </row>
    <row r="398" spans="2:2" ht="15.75" customHeight="1" x14ac:dyDescent="0.2">
      <c r="B398" s="3"/>
    </row>
    <row r="399" spans="2:2" ht="15.75" customHeight="1" x14ac:dyDescent="0.2">
      <c r="B399" s="3"/>
    </row>
    <row r="400" spans="2:2" ht="15.75" customHeight="1" x14ac:dyDescent="0.2">
      <c r="B400" s="3"/>
    </row>
    <row r="401" spans="2:2" ht="15.75" customHeight="1" x14ac:dyDescent="0.2">
      <c r="B401" s="3"/>
    </row>
    <row r="402" spans="2:2" ht="15.75" customHeight="1" x14ac:dyDescent="0.2">
      <c r="B402" s="3"/>
    </row>
    <row r="403" spans="2:2" ht="15.75" customHeight="1" x14ac:dyDescent="0.2">
      <c r="B403" s="3"/>
    </row>
    <row r="404" spans="2:2" ht="15.75" customHeight="1" x14ac:dyDescent="0.2">
      <c r="B404" s="3"/>
    </row>
    <row r="405" spans="2:2" ht="15.75" customHeight="1" x14ac:dyDescent="0.2">
      <c r="B405" s="3"/>
    </row>
    <row r="406" spans="2:2" ht="15.75" customHeight="1" x14ac:dyDescent="0.2">
      <c r="B406" s="3"/>
    </row>
    <row r="407" spans="2:2" ht="15.75" customHeight="1" x14ac:dyDescent="0.2">
      <c r="B407" s="3"/>
    </row>
    <row r="408" spans="2:2" ht="15.75" customHeight="1" x14ac:dyDescent="0.2">
      <c r="B408" s="3"/>
    </row>
    <row r="409" spans="2:2" ht="15.75" customHeight="1" x14ac:dyDescent="0.2">
      <c r="B409" s="3"/>
    </row>
    <row r="410" spans="2:2" ht="15.75" customHeight="1" x14ac:dyDescent="0.2">
      <c r="B410" s="3"/>
    </row>
    <row r="411" spans="2:2" ht="15.75" customHeight="1" x14ac:dyDescent="0.2">
      <c r="B411" s="3"/>
    </row>
    <row r="412" spans="2:2" ht="15.75" customHeight="1" x14ac:dyDescent="0.2">
      <c r="B412" s="3"/>
    </row>
    <row r="413" spans="2:2" ht="15.75" customHeight="1" x14ac:dyDescent="0.2">
      <c r="B413" s="3"/>
    </row>
    <row r="414" spans="2:2" ht="15.75" customHeight="1" x14ac:dyDescent="0.2">
      <c r="B414" s="3"/>
    </row>
    <row r="415" spans="2:2" ht="15.75" customHeight="1" x14ac:dyDescent="0.2">
      <c r="B415" s="3"/>
    </row>
    <row r="416" spans="2:2" ht="15.75" customHeight="1" x14ac:dyDescent="0.2">
      <c r="B416" s="3"/>
    </row>
    <row r="417" spans="2:2" ht="15.75" customHeight="1" x14ac:dyDescent="0.2">
      <c r="B417" s="3"/>
    </row>
    <row r="418" spans="2:2" ht="15.75" customHeight="1" x14ac:dyDescent="0.2">
      <c r="B418" s="3"/>
    </row>
    <row r="419" spans="2:2" ht="15.75" customHeight="1" x14ac:dyDescent="0.2">
      <c r="B419" s="3"/>
    </row>
    <row r="420" spans="2:2" ht="15.75" customHeight="1" x14ac:dyDescent="0.2">
      <c r="B420" s="3"/>
    </row>
    <row r="421" spans="2:2" ht="15.75" customHeight="1" x14ac:dyDescent="0.2">
      <c r="B421" s="3"/>
    </row>
    <row r="422" spans="2:2" ht="15.75" customHeight="1" x14ac:dyDescent="0.2">
      <c r="B422" s="3"/>
    </row>
    <row r="423" spans="2:2" ht="15.75" customHeight="1" x14ac:dyDescent="0.2">
      <c r="B423" s="3"/>
    </row>
    <row r="424" spans="2:2" ht="15.75" customHeight="1" x14ac:dyDescent="0.2">
      <c r="B424" s="3"/>
    </row>
    <row r="425" spans="2:2" ht="15.75" customHeight="1" x14ac:dyDescent="0.2">
      <c r="B425" s="3"/>
    </row>
    <row r="426" spans="2:2" ht="15.75" customHeight="1" x14ac:dyDescent="0.2">
      <c r="B426" s="3"/>
    </row>
    <row r="427" spans="2:2" ht="15.75" customHeight="1" x14ac:dyDescent="0.2">
      <c r="B427" s="3"/>
    </row>
    <row r="428" spans="2:2" ht="15.75" customHeight="1" x14ac:dyDescent="0.2">
      <c r="B428" s="3"/>
    </row>
    <row r="429" spans="2:2" ht="15.75" customHeight="1" x14ac:dyDescent="0.2">
      <c r="B429" s="3"/>
    </row>
    <row r="430" spans="2:2" ht="15.75" customHeight="1" x14ac:dyDescent="0.2"/>
    <row r="431" spans="2:2" ht="15.75" customHeight="1" x14ac:dyDescent="0.2"/>
    <row r="432" spans="2: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</sheetData>
  <autoFilter ref="A2:DK229" xr:uid="{CCE69719-5509-9040-85FE-12946D2250A9}"/>
  <mergeCells count="23">
    <mergeCell ref="K1:Q1"/>
    <mergeCell ref="C1:J1"/>
    <mergeCell ref="BT1:BU1"/>
    <mergeCell ref="AU1:AY1"/>
    <mergeCell ref="AZ1:BD1"/>
    <mergeCell ref="BO1:BS1"/>
    <mergeCell ref="BE1:BI1"/>
    <mergeCell ref="BJ1:BN1"/>
    <mergeCell ref="R1:X1"/>
    <mergeCell ref="AN1:AT1"/>
    <mergeCell ref="DG1:DK1"/>
    <mergeCell ref="Y1:AC1"/>
    <mergeCell ref="AD1:AH1"/>
    <mergeCell ref="CW1:DA1"/>
    <mergeCell ref="DB1:DF1"/>
    <mergeCell ref="AI1:AM1"/>
    <mergeCell ref="CK1:CO1"/>
    <mergeCell ref="CP1:CQ1"/>
    <mergeCell ref="CR1:CV1"/>
    <mergeCell ref="BV1:BW1"/>
    <mergeCell ref="CB1:CF1"/>
    <mergeCell ref="BX1:CA1"/>
    <mergeCell ref="CG1:CJ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900ED-2C78-5245-B1B0-96A5C3826E8E}">
  <dimension ref="A1:AG1000"/>
  <sheetViews>
    <sheetView showGridLines="0" zoomScale="115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20" sqref="E20"/>
    </sheetView>
  </sheetViews>
  <sheetFormatPr baseColWidth="10" defaultColWidth="11.1640625" defaultRowHeight="16" x14ac:dyDescent="0.2"/>
  <cols>
    <col min="1" max="1" width="17.33203125" customWidth="1"/>
    <col min="2" max="2" width="16.33203125" customWidth="1"/>
    <col min="3" max="3" width="12.83203125" bestFit="1" customWidth="1"/>
    <col min="4" max="4" width="13.83203125" bestFit="1" customWidth="1"/>
    <col min="5" max="5" width="15.1640625" bestFit="1" customWidth="1"/>
    <col min="6" max="6" width="10.5" bestFit="1" customWidth="1"/>
    <col min="7" max="7" width="13.1640625" bestFit="1" customWidth="1"/>
    <col min="8" max="8" width="13" bestFit="1" customWidth="1"/>
    <col min="9" max="9" width="12" bestFit="1" customWidth="1"/>
    <col min="10" max="10" width="11.5" customWidth="1"/>
    <col min="11" max="11" width="11.83203125" bestFit="1" customWidth="1"/>
    <col min="12" max="12" width="13.5" bestFit="1" customWidth="1"/>
    <col min="13" max="13" width="13" bestFit="1" customWidth="1"/>
    <col min="14" max="21" width="10.5" customWidth="1"/>
    <col min="22" max="22" width="14" bestFit="1" customWidth="1"/>
    <col min="23" max="23" width="13.83203125" bestFit="1" customWidth="1"/>
    <col min="24" max="25" width="11.83203125" bestFit="1" customWidth="1"/>
    <col min="26" max="26" width="11.5" bestFit="1" customWidth="1"/>
    <col min="27" max="27" width="13" bestFit="1" customWidth="1"/>
    <col min="28" max="28" width="12.83203125" bestFit="1" customWidth="1"/>
    <col min="29" max="31" width="11.33203125" bestFit="1" customWidth="1"/>
    <col min="32" max="32" width="13" bestFit="1" customWidth="1"/>
    <col min="33" max="33" width="10.5" bestFit="1" customWidth="1"/>
  </cols>
  <sheetData>
    <row r="1" spans="1:33" ht="15.75" customHeight="1" x14ac:dyDescent="0.2">
      <c r="A1" s="10"/>
      <c r="B1" s="11"/>
      <c r="C1" s="157" t="s">
        <v>251</v>
      </c>
      <c r="D1" s="158"/>
      <c r="E1" s="158"/>
      <c r="F1" s="158"/>
      <c r="G1" s="158"/>
      <c r="H1" s="159"/>
      <c r="I1" s="157" t="s">
        <v>250</v>
      </c>
      <c r="J1" s="158"/>
      <c r="K1" s="158"/>
      <c r="L1" s="158"/>
      <c r="M1" s="159"/>
      <c r="N1" s="157" t="s">
        <v>249</v>
      </c>
      <c r="O1" s="158"/>
      <c r="P1" s="158"/>
      <c r="Q1" s="158"/>
      <c r="R1" s="159"/>
      <c r="S1" s="157" t="s">
        <v>248</v>
      </c>
      <c r="T1" s="158"/>
      <c r="U1" s="158"/>
      <c r="V1" s="158"/>
      <c r="W1" s="159"/>
      <c r="X1" s="157" t="s">
        <v>247</v>
      </c>
      <c r="Y1" s="158"/>
      <c r="Z1" s="158"/>
      <c r="AA1" s="158"/>
      <c r="AB1" s="159"/>
      <c r="AC1" s="157" t="s">
        <v>396</v>
      </c>
      <c r="AD1" s="158"/>
      <c r="AE1" s="158"/>
      <c r="AF1" s="158"/>
      <c r="AG1" s="159"/>
    </row>
    <row r="2" spans="1:33" ht="15.75" customHeight="1" x14ac:dyDescent="0.2">
      <c r="A2" s="12" t="s">
        <v>0</v>
      </c>
      <c r="B2" s="13" t="s">
        <v>1</v>
      </c>
      <c r="C2" s="15" t="s">
        <v>235</v>
      </c>
      <c r="D2" s="12" t="s">
        <v>5</v>
      </c>
      <c r="E2" s="12" t="s">
        <v>377</v>
      </c>
      <c r="F2" s="12" t="s">
        <v>2</v>
      </c>
      <c r="G2" s="14" t="s">
        <v>3</v>
      </c>
      <c r="H2" s="14" t="s">
        <v>4</v>
      </c>
      <c r="I2" s="15" t="s">
        <v>235</v>
      </c>
      <c r="J2" s="12" t="s">
        <v>5</v>
      </c>
      <c r="K2" s="12" t="s">
        <v>2</v>
      </c>
      <c r="L2" s="14" t="s">
        <v>3</v>
      </c>
      <c r="M2" s="14" t="s">
        <v>4</v>
      </c>
      <c r="N2" s="15" t="s">
        <v>235</v>
      </c>
      <c r="O2" s="12" t="s">
        <v>5</v>
      </c>
      <c r="P2" s="12" t="s">
        <v>2</v>
      </c>
      <c r="Q2" s="14" t="s">
        <v>3</v>
      </c>
      <c r="R2" s="14" t="s">
        <v>4</v>
      </c>
      <c r="S2" s="15" t="s">
        <v>235</v>
      </c>
      <c r="T2" s="12" t="s">
        <v>5</v>
      </c>
      <c r="U2" s="12" t="s">
        <v>2</v>
      </c>
      <c r="V2" s="14" t="s">
        <v>3</v>
      </c>
      <c r="W2" s="25" t="s">
        <v>4</v>
      </c>
      <c r="X2" s="15" t="s">
        <v>235</v>
      </c>
      <c r="Y2" s="12" t="s">
        <v>5</v>
      </c>
      <c r="Z2" s="12" t="s">
        <v>2</v>
      </c>
      <c r="AA2" s="14" t="s">
        <v>3</v>
      </c>
      <c r="AB2" s="25" t="s">
        <v>4</v>
      </c>
      <c r="AC2" s="15" t="s">
        <v>235</v>
      </c>
      <c r="AD2" s="12" t="s">
        <v>5</v>
      </c>
      <c r="AE2" s="12" t="s">
        <v>2</v>
      </c>
      <c r="AF2" s="14" t="s">
        <v>3</v>
      </c>
      <c r="AG2" s="25" t="s">
        <v>4</v>
      </c>
    </row>
    <row r="3" spans="1:33" ht="15.75" customHeight="1" x14ac:dyDescent="0.2">
      <c r="A3" s="1" t="s">
        <v>6</v>
      </c>
      <c r="B3" s="7"/>
      <c r="C3" s="80">
        <v>0</v>
      </c>
      <c r="D3" s="80">
        <v>0</v>
      </c>
      <c r="E3" s="80">
        <v>0</v>
      </c>
      <c r="F3" s="80">
        <v>0</v>
      </c>
      <c r="G3" s="80">
        <v>0</v>
      </c>
      <c r="H3" s="84">
        <v>0</v>
      </c>
      <c r="I3" s="80">
        <v>3</v>
      </c>
      <c r="J3" s="80">
        <v>3</v>
      </c>
      <c r="K3" s="80">
        <v>0</v>
      </c>
      <c r="L3" s="80">
        <v>3</v>
      </c>
      <c r="M3" s="81">
        <v>33</v>
      </c>
      <c r="N3" s="80">
        <v>0</v>
      </c>
      <c r="O3" s="80">
        <v>0</v>
      </c>
      <c r="P3" s="80">
        <v>0</v>
      </c>
      <c r="Q3" s="80">
        <v>0</v>
      </c>
      <c r="R3" s="81">
        <v>0</v>
      </c>
      <c r="S3" s="79">
        <v>563</v>
      </c>
      <c r="T3" s="80">
        <v>995.3</v>
      </c>
      <c r="U3" s="80">
        <v>3</v>
      </c>
      <c r="V3" s="80">
        <v>992.30000008642673</v>
      </c>
      <c r="W3" s="81">
        <v>12163.5</v>
      </c>
      <c r="X3" s="79">
        <v>43</v>
      </c>
      <c r="Y3" s="80">
        <v>34.200000000000003</v>
      </c>
      <c r="Z3" s="80">
        <v>0.3</v>
      </c>
      <c r="AA3" s="80">
        <v>33.900000065565109</v>
      </c>
      <c r="AB3" s="81">
        <v>331</v>
      </c>
      <c r="AC3" s="79">
        <v>19</v>
      </c>
      <c r="AD3" s="80">
        <v>11.5</v>
      </c>
      <c r="AE3" s="80">
        <v>0</v>
      </c>
      <c r="AF3" s="80">
        <v>11.5</v>
      </c>
      <c r="AG3" s="81">
        <v>101</v>
      </c>
    </row>
    <row r="4" spans="1:33" ht="15.75" customHeight="1" x14ac:dyDescent="0.2">
      <c r="B4" s="8" t="s">
        <v>7</v>
      </c>
      <c r="C4" s="89">
        <v>0</v>
      </c>
      <c r="D4" s="90">
        <v>0</v>
      </c>
      <c r="E4" s="90">
        <v>0</v>
      </c>
      <c r="F4" s="90">
        <v>0</v>
      </c>
      <c r="G4" s="90">
        <v>0</v>
      </c>
      <c r="H4" s="91">
        <v>0</v>
      </c>
      <c r="I4" s="90">
        <v>2</v>
      </c>
      <c r="J4" s="90">
        <v>1</v>
      </c>
      <c r="K4" s="90">
        <v>0</v>
      </c>
      <c r="L4" s="90">
        <v>1</v>
      </c>
      <c r="M4" s="91">
        <v>13</v>
      </c>
      <c r="N4" s="69">
        <v>0</v>
      </c>
      <c r="O4" s="69">
        <v>0</v>
      </c>
      <c r="P4" s="69">
        <v>0</v>
      </c>
      <c r="Q4" s="69">
        <v>0</v>
      </c>
      <c r="R4" s="77">
        <v>0</v>
      </c>
      <c r="S4" s="68">
        <v>177</v>
      </c>
      <c r="T4" s="69">
        <v>199.3</v>
      </c>
      <c r="U4" s="69">
        <v>0</v>
      </c>
      <c r="V4" s="69">
        <v>199.30000001192093</v>
      </c>
      <c r="W4" s="77">
        <v>2423</v>
      </c>
      <c r="X4" s="68">
        <v>4</v>
      </c>
      <c r="Y4" s="69">
        <v>12.5</v>
      </c>
      <c r="Z4" s="69">
        <v>0</v>
      </c>
      <c r="AA4" s="69">
        <v>12.5</v>
      </c>
      <c r="AB4" s="77">
        <v>36</v>
      </c>
      <c r="AC4" s="68">
        <v>7</v>
      </c>
      <c r="AD4" s="69">
        <v>5.5</v>
      </c>
      <c r="AE4" s="69">
        <v>0</v>
      </c>
      <c r="AF4" s="69">
        <v>5.5</v>
      </c>
      <c r="AG4" s="77">
        <v>41</v>
      </c>
    </row>
    <row r="5" spans="1:33" ht="15.75" customHeight="1" x14ac:dyDescent="0.2">
      <c r="B5" s="8" t="s">
        <v>8</v>
      </c>
      <c r="C5" s="89">
        <v>0</v>
      </c>
      <c r="D5" s="90">
        <v>0</v>
      </c>
      <c r="E5" s="90">
        <v>0</v>
      </c>
      <c r="F5" s="90">
        <v>0</v>
      </c>
      <c r="G5" s="90">
        <v>0</v>
      </c>
      <c r="H5" s="91">
        <v>0</v>
      </c>
      <c r="I5" s="90">
        <v>1</v>
      </c>
      <c r="J5" s="90">
        <v>2</v>
      </c>
      <c r="K5" s="90">
        <v>0</v>
      </c>
      <c r="L5" s="90">
        <v>2</v>
      </c>
      <c r="M5" s="91">
        <v>20</v>
      </c>
      <c r="N5" s="69">
        <v>0</v>
      </c>
      <c r="O5" s="69">
        <v>0</v>
      </c>
      <c r="P5" s="69">
        <v>0</v>
      </c>
      <c r="Q5" s="69">
        <v>0</v>
      </c>
      <c r="R5" s="77">
        <v>0</v>
      </c>
      <c r="S5" s="68">
        <v>86</v>
      </c>
      <c r="T5" s="69">
        <v>102.7</v>
      </c>
      <c r="U5" s="69">
        <v>3</v>
      </c>
      <c r="V5" s="69">
        <v>99.700000122189522</v>
      </c>
      <c r="W5" s="77">
        <v>1675</v>
      </c>
      <c r="X5" s="68">
        <v>4</v>
      </c>
      <c r="Y5" s="69">
        <v>4.5999999999999996</v>
      </c>
      <c r="Z5" s="69">
        <v>0</v>
      </c>
      <c r="AA5" s="69">
        <v>4.6000000238418579</v>
      </c>
      <c r="AB5" s="77">
        <v>95</v>
      </c>
      <c r="AC5" s="68">
        <v>12</v>
      </c>
      <c r="AD5" s="69">
        <v>6</v>
      </c>
      <c r="AE5" s="69">
        <v>0</v>
      </c>
      <c r="AF5" s="69">
        <v>6</v>
      </c>
      <c r="AG5" s="77">
        <v>60</v>
      </c>
    </row>
    <row r="6" spans="1:33" ht="15.75" customHeight="1" x14ac:dyDescent="0.2">
      <c r="B6" s="8" t="s">
        <v>9</v>
      </c>
      <c r="C6" s="89">
        <v>0</v>
      </c>
      <c r="D6" s="90">
        <v>0</v>
      </c>
      <c r="E6" s="90">
        <v>0</v>
      </c>
      <c r="F6" s="90">
        <v>0</v>
      </c>
      <c r="G6" s="90">
        <v>0</v>
      </c>
      <c r="H6" s="91">
        <v>0</v>
      </c>
      <c r="I6" s="90">
        <v>0</v>
      </c>
      <c r="J6" s="90">
        <v>0</v>
      </c>
      <c r="K6" s="90">
        <v>0</v>
      </c>
      <c r="L6" s="90">
        <v>0</v>
      </c>
      <c r="M6" s="91">
        <v>0</v>
      </c>
      <c r="N6" s="69">
        <v>0</v>
      </c>
      <c r="O6" s="69">
        <v>0</v>
      </c>
      <c r="P6" s="69">
        <v>0</v>
      </c>
      <c r="Q6" s="69">
        <v>0</v>
      </c>
      <c r="R6" s="77">
        <v>0</v>
      </c>
      <c r="S6" s="68">
        <v>214</v>
      </c>
      <c r="T6" s="69">
        <v>482.3</v>
      </c>
      <c r="U6" s="69">
        <v>0</v>
      </c>
      <c r="V6" s="69">
        <v>482.29999995231628</v>
      </c>
      <c r="W6" s="77">
        <v>5541.5</v>
      </c>
      <c r="X6" s="68">
        <v>31</v>
      </c>
      <c r="Y6" s="69">
        <v>15.5</v>
      </c>
      <c r="Z6" s="69">
        <v>0.3</v>
      </c>
      <c r="AA6" s="69">
        <v>15.200000017881393</v>
      </c>
      <c r="AB6" s="77">
        <v>174</v>
      </c>
      <c r="AC6" s="68">
        <v>0</v>
      </c>
      <c r="AD6" s="69">
        <v>0</v>
      </c>
      <c r="AE6" s="69">
        <v>0</v>
      </c>
      <c r="AF6" s="69">
        <v>0</v>
      </c>
      <c r="AG6" s="77">
        <v>0</v>
      </c>
    </row>
    <row r="7" spans="1:33" ht="15.75" customHeight="1" x14ac:dyDescent="0.2">
      <c r="B7" s="8" t="s">
        <v>10</v>
      </c>
      <c r="C7" s="89">
        <v>0</v>
      </c>
      <c r="D7" s="90">
        <v>0</v>
      </c>
      <c r="E7" s="90">
        <v>0</v>
      </c>
      <c r="F7" s="90">
        <v>0</v>
      </c>
      <c r="G7" s="90">
        <v>0</v>
      </c>
      <c r="H7" s="91">
        <v>0</v>
      </c>
      <c r="I7" s="90">
        <v>0</v>
      </c>
      <c r="J7" s="90">
        <v>0</v>
      </c>
      <c r="K7" s="90">
        <v>0</v>
      </c>
      <c r="L7" s="90">
        <v>0</v>
      </c>
      <c r="M7" s="91">
        <v>0</v>
      </c>
      <c r="N7" s="69">
        <v>0</v>
      </c>
      <c r="O7" s="69">
        <v>0</v>
      </c>
      <c r="P7" s="69">
        <v>0</v>
      </c>
      <c r="Q7" s="69">
        <v>0</v>
      </c>
      <c r="R7" s="77">
        <v>0</v>
      </c>
      <c r="S7" s="68">
        <v>86</v>
      </c>
      <c r="T7" s="69">
        <v>211</v>
      </c>
      <c r="U7" s="69">
        <v>0</v>
      </c>
      <c r="V7" s="69">
        <v>211</v>
      </c>
      <c r="W7" s="77">
        <v>2524</v>
      </c>
      <c r="X7" s="68">
        <v>4</v>
      </c>
      <c r="Y7" s="69">
        <v>1.6</v>
      </c>
      <c r="Z7" s="69">
        <v>0</v>
      </c>
      <c r="AA7" s="69">
        <v>1.6000000238418579</v>
      </c>
      <c r="AB7" s="77">
        <v>26</v>
      </c>
      <c r="AC7" s="68">
        <v>0</v>
      </c>
      <c r="AD7" s="69">
        <v>0</v>
      </c>
      <c r="AE7" s="69">
        <v>0</v>
      </c>
      <c r="AF7" s="69">
        <v>0</v>
      </c>
      <c r="AG7" s="77">
        <v>0</v>
      </c>
    </row>
    <row r="8" spans="1:33" ht="15.75" customHeight="1" x14ac:dyDescent="0.2">
      <c r="A8" s="1" t="s">
        <v>11</v>
      </c>
      <c r="B8" s="8" t="s">
        <v>12</v>
      </c>
      <c r="C8" s="80">
        <v>942</v>
      </c>
      <c r="D8" s="80">
        <v>109851</v>
      </c>
      <c r="E8" s="80">
        <v>63041.70000000298</v>
      </c>
      <c r="F8" s="80">
        <v>4236</v>
      </c>
      <c r="G8" s="80">
        <v>58805.70000000298</v>
      </c>
      <c r="H8" s="81">
        <v>90415.099999904633</v>
      </c>
      <c r="I8" s="80">
        <v>1287</v>
      </c>
      <c r="J8" s="80">
        <v>41903.699999999997</v>
      </c>
      <c r="K8" s="80">
        <v>1688.7</v>
      </c>
      <c r="L8" s="80">
        <v>40215.000000029802</v>
      </c>
      <c r="M8" s="81">
        <v>1036906</v>
      </c>
      <c r="N8" s="80">
        <v>78</v>
      </c>
      <c r="O8" s="80">
        <v>232.4</v>
      </c>
      <c r="P8" s="80">
        <v>0.3</v>
      </c>
      <c r="Q8" s="80">
        <v>232.10000006109476</v>
      </c>
      <c r="R8" s="81">
        <v>2071</v>
      </c>
      <c r="S8" s="79">
        <v>196</v>
      </c>
      <c r="T8" s="80">
        <v>453.90000000000003</v>
      </c>
      <c r="U8" s="80">
        <v>1.8</v>
      </c>
      <c r="V8" s="80">
        <v>452.10000015050173</v>
      </c>
      <c r="W8" s="81">
        <v>2977</v>
      </c>
      <c r="X8" s="79">
        <v>69</v>
      </c>
      <c r="Y8" s="80">
        <v>204.9</v>
      </c>
      <c r="Z8" s="80">
        <v>5</v>
      </c>
      <c r="AA8" s="80">
        <v>199.90000001341105</v>
      </c>
      <c r="AB8" s="81">
        <v>1909</v>
      </c>
      <c r="AC8" s="79">
        <v>267</v>
      </c>
      <c r="AD8" s="80">
        <v>447.29999999999995</v>
      </c>
      <c r="AE8" s="80">
        <v>7</v>
      </c>
      <c r="AF8" s="80">
        <v>440.30000001192093</v>
      </c>
      <c r="AG8" s="81">
        <v>2847.6</v>
      </c>
    </row>
    <row r="9" spans="1:33" ht="15.75" customHeight="1" x14ac:dyDescent="0.2">
      <c r="B9" s="8" t="s">
        <v>13</v>
      </c>
      <c r="C9" s="89">
        <v>9</v>
      </c>
      <c r="D9" s="90">
        <v>725</v>
      </c>
      <c r="E9" s="90">
        <v>356</v>
      </c>
      <c r="F9" s="90">
        <v>95</v>
      </c>
      <c r="G9" s="90">
        <v>261</v>
      </c>
      <c r="H9" s="91">
        <v>391</v>
      </c>
      <c r="I9" s="90">
        <v>11</v>
      </c>
      <c r="J9" s="90">
        <v>16.5</v>
      </c>
      <c r="K9" s="90">
        <v>0</v>
      </c>
      <c r="L9" s="90">
        <v>16.5</v>
      </c>
      <c r="M9" s="91">
        <v>316</v>
      </c>
      <c r="N9" s="69">
        <v>0</v>
      </c>
      <c r="O9" s="69">
        <v>0</v>
      </c>
      <c r="P9" s="69">
        <v>0</v>
      </c>
      <c r="Q9" s="69">
        <v>0</v>
      </c>
      <c r="R9" s="77">
        <v>0</v>
      </c>
      <c r="S9" s="68">
        <v>9</v>
      </c>
      <c r="T9" s="69">
        <v>37</v>
      </c>
      <c r="U9" s="69">
        <v>1</v>
      </c>
      <c r="V9" s="69">
        <v>36</v>
      </c>
      <c r="W9" s="77">
        <v>271</v>
      </c>
      <c r="X9" s="68">
        <v>23</v>
      </c>
      <c r="Y9" s="69">
        <v>89</v>
      </c>
      <c r="Z9" s="69">
        <v>5</v>
      </c>
      <c r="AA9" s="69">
        <v>84</v>
      </c>
      <c r="AB9" s="77">
        <v>958</v>
      </c>
      <c r="AC9" s="68">
        <v>65</v>
      </c>
      <c r="AD9" s="69">
        <v>131.5</v>
      </c>
      <c r="AE9" s="69">
        <v>7</v>
      </c>
      <c r="AF9" s="69">
        <v>124.5</v>
      </c>
      <c r="AG9" s="77">
        <v>947</v>
      </c>
    </row>
    <row r="10" spans="1:33" ht="15.75" customHeight="1" x14ac:dyDescent="0.2">
      <c r="B10" s="8" t="s">
        <v>14</v>
      </c>
      <c r="C10" s="89">
        <v>214</v>
      </c>
      <c r="D10" s="90">
        <v>30322</v>
      </c>
      <c r="E10" s="90">
        <v>10459</v>
      </c>
      <c r="F10" s="90">
        <v>1583</v>
      </c>
      <c r="G10" s="90">
        <v>8876</v>
      </c>
      <c r="H10" s="91">
        <v>14147.699999809265</v>
      </c>
      <c r="I10" s="90">
        <v>95</v>
      </c>
      <c r="J10" s="90">
        <v>561.20000000000005</v>
      </c>
      <c r="K10" s="90">
        <v>35.700000000000003</v>
      </c>
      <c r="L10" s="90">
        <v>525.50000002980232</v>
      </c>
      <c r="M10" s="91">
        <v>6790</v>
      </c>
      <c r="N10" s="69">
        <v>18</v>
      </c>
      <c r="O10" s="69">
        <v>133.6</v>
      </c>
      <c r="P10" s="69">
        <v>0.3</v>
      </c>
      <c r="Q10" s="69">
        <v>133.30000004917383</v>
      </c>
      <c r="R10" s="77">
        <v>1155</v>
      </c>
      <c r="S10" s="68">
        <v>42</v>
      </c>
      <c r="T10" s="69">
        <v>43.8</v>
      </c>
      <c r="U10" s="69">
        <v>0.8</v>
      </c>
      <c r="V10" s="69">
        <v>43.000000149011612</v>
      </c>
      <c r="W10" s="77">
        <v>329</v>
      </c>
      <c r="X10" s="68">
        <v>3</v>
      </c>
      <c r="Y10" s="69">
        <v>3</v>
      </c>
      <c r="Z10" s="69">
        <v>0</v>
      </c>
      <c r="AA10" s="69">
        <v>3</v>
      </c>
      <c r="AB10" s="77">
        <v>24</v>
      </c>
      <c r="AC10" s="68">
        <v>41</v>
      </c>
      <c r="AD10" s="69">
        <v>50.9</v>
      </c>
      <c r="AE10" s="69">
        <v>0</v>
      </c>
      <c r="AF10" s="69">
        <v>50.900000005960464</v>
      </c>
      <c r="AG10" s="77">
        <v>435</v>
      </c>
    </row>
    <row r="11" spans="1:33" ht="15.75" customHeight="1" x14ac:dyDescent="0.2">
      <c r="B11" s="8" t="s">
        <v>15</v>
      </c>
      <c r="C11" s="89">
        <v>0</v>
      </c>
      <c r="D11" s="90">
        <v>0</v>
      </c>
      <c r="E11" s="90">
        <v>0</v>
      </c>
      <c r="F11" s="90">
        <v>0</v>
      </c>
      <c r="G11" s="90">
        <v>0</v>
      </c>
      <c r="H11" s="91">
        <v>0</v>
      </c>
      <c r="I11" s="90">
        <v>0</v>
      </c>
      <c r="J11" s="90">
        <v>0</v>
      </c>
      <c r="K11" s="90">
        <v>0</v>
      </c>
      <c r="L11" s="90">
        <v>0</v>
      </c>
      <c r="M11" s="91">
        <v>0</v>
      </c>
      <c r="N11" s="69">
        <v>0</v>
      </c>
      <c r="O11" s="69">
        <v>0</v>
      </c>
      <c r="P11" s="69">
        <v>0</v>
      </c>
      <c r="Q11" s="69">
        <v>0</v>
      </c>
      <c r="R11" s="77">
        <v>0</v>
      </c>
      <c r="S11" s="68">
        <v>50</v>
      </c>
      <c r="T11" s="69">
        <v>201</v>
      </c>
      <c r="U11" s="69">
        <v>0</v>
      </c>
      <c r="V11" s="69">
        <v>201</v>
      </c>
      <c r="W11" s="77">
        <v>1015</v>
      </c>
      <c r="X11" s="68">
        <v>8</v>
      </c>
      <c r="Y11" s="69">
        <v>65</v>
      </c>
      <c r="Z11" s="69">
        <v>0</v>
      </c>
      <c r="AA11" s="69">
        <v>65</v>
      </c>
      <c r="AB11" s="77">
        <v>530</v>
      </c>
      <c r="AC11" s="68">
        <v>46</v>
      </c>
      <c r="AD11" s="69">
        <v>111</v>
      </c>
      <c r="AE11" s="69">
        <v>0</v>
      </c>
      <c r="AF11" s="69">
        <v>111</v>
      </c>
      <c r="AG11" s="77">
        <v>777</v>
      </c>
    </row>
    <row r="12" spans="1:33" ht="15.75" customHeight="1" x14ac:dyDescent="0.2">
      <c r="B12" s="8" t="s">
        <v>16</v>
      </c>
      <c r="C12" s="89">
        <v>166</v>
      </c>
      <c r="D12" s="90">
        <v>16205</v>
      </c>
      <c r="E12" s="90">
        <v>11042</v>
      </c>
      <c r="F12" s="90">
        <v>1629</v>
      </c>
      <c r="G12" s="90">
        <v>9413</v>
      </c>
      <c r="H12" s="91">
        <v>28442</v>
      </c>
      <c r="I12" s="90">
        <v>62</v>
      </c>
      <c r="J12" s="90">
        <v>1298</v>
      </c>
      <c r="K12" s="90">
        <v>0</v>
      </c>
      <c r="L12" s="90">
        <v>1298</v>
      </c>
      <c r="M12" s="91">
        <v>17702</v>
      </c>
      <c r="N12" s="69">
        <v>3</v>
      </c>
      <c r="O12" s="69">
        <v>9</v>
      </c>
      <c r="P12" s="69">
        <v>0</v>
      </c>
      <c r="Q12" s="69">
        <v>9</v>
      </c>
      <c r="R12" s="77">
        <v>110</v>
      </c>
      <c r="S12" s="68">
        <v>3</v>
      </c>
      <c r="T12" s="69">
        <v>6</v>
      </c>
      <c r="U12" s="69">
        <v>0</v>
      </c>
      <c r="V12" s="69">
        <v>6</v>
      </c>
      <c r="W12" s="77">
        <v>50</v>
      </c>
      <c r="X12" s="68">
        <v>0</v>
      </c>
      <c r="Y12" s="69">
        <v>0</v>
      </c>
      <c r="Z12" s="69">
        <v>0</v>
      </c>
      <c r="AA12" s="69">
        <v>0</v>
      </c>
      <c r="AB12" s="77">
        <v>0</v>
      </c>
      <c r="AC12" s="68">
        <v>0</v>
      </c>
      <c r="AD12" s="69">
        <v>0</v>
      </c>
      <c r="AE12" s="69">
        <v>0</v>
      </c>
      <c r="AF12" s="69">
        <v>0</v>
      </c>
      <c r="AG12" s="77">
        <v>0</v>
      </c>
    </row>
    <row r="13" spans="1:33" ht="15.75" customHeight="1" x14ac:dyDescent="0.2">
      <c r="B13" s="8" t="s">
        <v>17</v>
      </c>
      <c r="C13" s="89">
        <v>27</v>
      </c>
      <c r="D13" s="90">
        <v>1642</v>
      </c>
      <c r="E13" s="90">
        <v>535</v>
      </c>
      <c r="F13" s="90">
        <v>58</v>
      </c>
      <c r="G13" s="90">
        <v>477</v>
      </c>
      <c r="H13" s="91">
        <v>634</v>
      </c>
      <c r="I13" s="90">
        <v>36</v>
      </c>
      <c r="J13" s="90">
        <v>1009</v>
      </c>
      <c r="K13" s="90">
        <v>0</v>
      </c>
      <c r="L13" s="90">
        <v>1009</v>
      </c>
      <c r="M13" s="91">
        <v>25730</v>
      </c>
      <c r="N13" s="69">
        <v>0</v>
      </c>
      <c r="O13" s="69">
        <v>0</v>
      </c>
      <c r="P13" s="69">
        <v>0</v>
      </c>
      <c r="Q13" s="69">
        <v>0</v>
      </c>
      <c r="R13" s="77">
        <v>0</v>
      </c>
      <c r="S13" s="68">
        <v>0</v>
      </c>
      <c r="T13" s="69">
        <v>0</v>
      </c>
      <c r="U13" s="69">
        <v>0</v>
      </c>
      <c r="V13" s="69">
        <v>0</v>
      </c>
      <c r="W13" s="77">
        <v>0</v>
      </c>
      <c r="X13" s="68">
        <v>0</v>
      </c>
      <c r="Y13" s="69">
        <v>0</v>
      </c>
      <c r="Z13" s="69">
        <v>0</v>
      </c>
      <c r="AA13" s="69">
        <v>0</v>
      </c>
      <c r="AB13" s="77">
        <v>0</v>
      </c>
      <c r="AC13" s="68">
        <v>1</v>
      </c>
      <c r="AD13" s="69">
        <v>1</v>
      </c>
      <c r="AE13" s="69">
        <v>0</v>
      </c>
      <c r="AF13" s="69">
        <v>1</v>
      </c>
      <c r="AG13" s="77">
        <v>20</v>
      </c>
    </row>
    <row r="14" spans="1:33" ht="15.75" customHeight="1" x14ac:dyDescent="0.2">
      <c r="B14" s="8" t="s">
        <v>18</v>
      </c>
      <c r="C14" s="89">
        <v>81</v>
      </c>
      <c r="D14" s="90">
        <v>12574</v>
      </c>
      <c r="E14" s="90">
        <v>9207</v>
      </c>
      <c r="F14" s="90">
        <v>133</v>
      </c>
      <c r="G14" s="90">
        <v>9074</v>
      </c>
      <c r="H14" s="91">
        <v>4621.4000000953674</v>
      </c>
      <c r="I14" s="90">
        <v>9</v>
      </c>
      <c r="J14" s="90">
        <v>83</v>
      </c>
      <c r="K14" s="90">
        <v>0</v>
      </c>
      <c r="L14" s="90">
        <v>83</v>
      </c>
      <c r="M14" s="91">
        <v>2500</v>
      </c>
      <c r="N14" s="69">
        <v>0</v>
      </c>
      <c r="O14" s="69">
        <v>0</v>
      </c>
      <c r="P14" s="69">
        <v>0</v>
      </c>
      <c r="Q14" s="69">
        <v>0</v>
      </c>
      <c r="R14" s="77">
        <v>0</v>
      </c>
      <c r="S14" s="68">
        <v>5</v>
      </c>
      <c r="T14" s="69">
        <v>10</v>
      </c>
      <c r="U14" s="69">
        <v>0</v>
      </c>
      <c r="V14" s="69">
        <v>10</v>
      </c>
      <c r="W14" s="77">
        <v>76</v>
      </c>
      <c r="X14" s="68">
        <v>0</v>
      </c>
      <c r="Y14" s="69">
        <v>0</v>
      </c>
      <c r="Z14" s="69">
        <v>0</v>
      </c>
      <c r="AA14" s="69">
        <v>0</v>
      </c>
      <c r="AB14" s="77">
        <v>0</v>
      </c>
      <c r="AC14" s="68">
        <v>0</v>
      </c>
      <c r="AD14" s="69">
        <v>0</v>
      </c>
      <c r="AE14" s="69">
        <v>0</v>
      </c>
      <c r="AF14" s="69">
        <v>0</v>
      </c>
      <c r="AG14" s="77">
        <v>0</v>
      </c>
    </row>
    <row r="15" spans="1:33" ht="15.75" customHeight="1" x14ac:dyDescent="0.2">
      <c r="B15" s="8" t="s">
        <v>19</v>
      </c>
      <c r="C15" s="89">
        <v>161</v>
      </c>
      <c r="D15" s="90">
        <v>28322</v>
      </c>
      <c r="E15" s="90">
        <v>23976</v>
      </c>
      <c r="F15" s="90">
        <v>466</v>
      </c>
      <c r="G15" s="90">
        <v>23510</v>
      </c>
      <c r="H15" s="91">
        <v>29126</v>
      </c>
      <c r="I15" s="90">
        <v>52</v>
      </c>
      <c r="J15" s="90">
        <v>160</v>
      </c>
      <c r="K15" s="90">
        <v>5</v>
      </c>
      <c r="L15" s="90">
        <v>155</v>
      </c>
      <c r="M15" s="91">
        <v>1144</v>
      </c>
      <c r="N15" s="69">
        <v>0</v>
      </c>
      <c r="O15" s="69">
        <v>0</v>
      </c>
      <c r="P15" s="69">
        <v>0</v>
      </c>
      <c r="Q15" s="69">
        <v>0</v>
      </c>
      <c r="R15" s="77">
        <v>0</v>
      </c>
      <c r="S15" s="68">
        <v>20</v>
      </c>
      <c r="T15" s="69">
        <v>63</v>
      </c>
      <c r="U15" s="69">
        <v>0</v>
      </c>
      <c r="V15" s="69">
        <v>63</v>
      </c>
      <c r="W15" s="77">
        <v>371</v>
      </c>
      <c r="X15" s="68">
        <v>9</v>
      </c>
      <c r="Y15" s="69">
        <v>19</v>
      </c>
      <c r="Z15" s="69">
        <v>0</v>
      </c>
      <c r="AA15" s="69">
        <v>19</v>
      </c>
      <c r="AB15" s="77">
        <v>132</v>
      </c>
      <c r="AC15" s="68">
        <v>37</v>
      </c>
      <c r="AD15" s="69">
        <v>80</v>
      </c>
      <c r="AE15" s="69">
        <v>0</v>
      </c>
      <c r="AF15" s="69">
        <v>80</v>
      </c>
      <c r="AG15" s="77">
        <v>390</v>
      </c>
    </row>
    <row r="16" spans="1:33" ht="15.75" customHeight="1" x14ac:dyDescent="0.2">
      <c r="B16" s="8" t="s">
        <v>20</v>
      </c>
      <c r="C16" s="89">
        <v>41</v>
      </c>
      <c r="D16" s="90">
        <v>2326</v>
      </c>
      <c r="E16" s="90">
        <v>504.20000000298023</v>
      </c>
      <c r="F16" s="90">
        <v>41</v>
      </c>
      <c r="G16" s="90">
        <v>463.20000000298023</v>
      </c>
      <c r="H16" s="91">
        <v>901</v>
      </c>
      <c r="I16" s="90">
        <v>465</v>
      </c>
      <c r="J16" s="90">
        <v>24854.5</v>
      </c>
      <c r="K16" s="90">
        <v>491</v>
      </c>
      <c r="L16" s="90">
        <v>24363.5</v>
      </c>
      <c r="M16" s="91">
        <v>717810</v>
      </c>
      <c r="N16" s="69">
        <v>3</v>
      </c>
      <c r="O16" s="69">
        <v>3.3</v>
      </c>
      <c r="P16" s="69">
        <v>0</v>
      </c>
      <c r="Q16" s="69">
        <v>3.300000011920929</v>
      </c>
      <c r="R16" s="77">
        <v>22</v>
      </c>
      <c r="S16" s="68">
        <v>9</v>
      </c>
      <c r="T16" s="69">
        <v>31</v>
      </c>
      <c r="U16" s="69">
        <v>0</v>
      </c>
      <c r="V16" s="69">
        <v>31</v>
      </c>
      <c r="W16" s="77">
        <v>344</v>
      </c>
      <c r="X16" s="68">
        <v>4</v>
      </c>
      <c r="Y16" s="69">
        <v>10</v>
      </c>
      <c r="Z16" s="69">
        <v>0</v>
      </c>
      <c r="AA16" s="69">
        <v>10</v>
      </c>
      <c r="AB16" s="77">
        <v>140</v>
      </c>
      <c r="AC16" s="68">
        <v>3</v>
      </c>
      <c r="AD16" s="69">
        <v>3</v>
      </c>
      <c r="AE16" s="69">
        <v>0</v>
      </c>
      <c r="AF16" s="69">
        <v>3</v>
      </c>
      <c r="AG16" s="77">
        <v>30</v>
      </c>
    </row>
    <row r="17" spans="1:33" ht="15.75" customHeight="1" x14ac:dyDescent="0.2">
      <c r="B17" s="8" t="s">
        <v>21</v>
      </c>
      <c r="C17" s="89">
        <v>88</v>
      </c>
      <c r="D17" s="90">
        <v>7312</v>
      </c>
      <c r="E17" s="90">
        <v>2653.5</v>
      </c>
      <c r="F17" s="90">
        <v>102</v>
      </c>
      <c r="G17" s="90">
        <v>2551.5</v>
      </c>
      <c r="H17" s="91">
        <v>6407</v>
      </c>
      <c r="I17" s="90">
        <v>9</v>
      </c>
      <c r="J17" s="90">
        <v>41</v>
      </c>
      <c r="K17" s="90">
        <v>0</v>
      </c>
      <c r="L17" s="90">
        <v>41</v>
      </c>
      <c r="M17" s="91">
        <v>420</v>
      </c>
      <c r="N17" s="69">
        <v>0</v>
      </c>
      <c r="O17" s="69">
        <v>0</v>
      </c>
      <c r="P17" s="69">
        <v>0</v>
      </c>
      <c r="Q17" s="69">
        <v>0</v>
      </c>
      <c r="R17" s="77">
        <v>0</v>
      </c>
      <c r="S17" s="68">
        <v>5</v>
      </c>
      <c r="T17" s="69">
        <v>6.6</v>
      </c>
      <c r="U17" s="69">
        <v>0</v>
      </c>
      <c r="V17" s="69">
        <v>6.6000000014901161</v>
      </c>
      <c r="W17" s="77">
        <v>38</v>
      </c>
      <c r="X17" s="68">
        <v>8</v>
      </c>
      <c r="Y17" s="69">
        <v>5.9</v>
      </c>
      <c r="Z17" s="69">
        <v>0</v>
      </c>
      <c r="AA17" s="69">
        <v>5.9000000134110451</v>
      </c>
      <c r="AB17" s="77">
        <v>28</v>
      </c>
      <c r="AC17" s="68">
        <v>6</v>
      </c>
      <c r="AD17" s="69">
        <v>1.4</v>
      </c>
      <c r="AE17" s="69">
        <v>0</v>
      </c>
      <c r="AF17" s="69">
        <v>1.4000000059604645</v>
      </c>
      <c r="AG17" s="77">
        <v>12.6</v>
      </c>
    </row>
    <row r="18" spans="1:33" ht="15.75" customHeight="1" x14ac:dyDescent="0.2">
      <c r="B18" s="8" t="s">
        <v>22</v>
      </c>
      <c r="C18" s="89">
        <v>138</v>
      </c>
      <c r="D18" s="90">
        <v>9948</v>
      </c>
      <c r="E18" s="90">
        <v>4179</v>
      </c>
      <c r="F18" s="90">
        <v>129</v>
      </c>
      <c r="G18" s="90">
        <v>4050</v>
      </c>
      <c r="H18" s="91">
        <v>5510</v>
      </c>
      <c r="I18" s="90">
        <v>447</v>
      </c>
      <c r="J18" s="90">
        <v>12896.5</v>
      </c>
      <c r="K18" s="90">
        <v>1043</v>
      </c>
      <c r="L18" s="90">
        <v>11853.5</v>
      </c>
      <c r="M18" s="91">
        <v>248252</v>
      </c>
      <c r="N18" s="69">
        <v>46</v>
      </c>
      <c r="O18" s="69">
        <v>74.5</v>
      </c>
      <c r="P18" s="69">
        <v>0</v>
      </c>
      <c r="Q18" s="69">
        <v>74.5</v>
      </c>
      <c r="R18" s="77">
        <v>659</v>
      </c>
      <c r="S18" s="68">
        <v>52</v>
      </c>
      <c r="T18" s="69">
        <v>54.5</v>
      </c>
      <c r="U18" s="69">
        <v>0</v>
      </c>
      <c r="V18" s="69">
        <v>54.5</v>
      </c>
      <c r="W18" s="77">
        <v>473</v>
      </c>
      <c r="X18" s="68">
        <v>14</v>
      </c>
      <c r="Y18" s="69">
        <v>13</v>
      </c>
      <c r="Z18" s="69">
        <v>0</v>
      </c>
      <c r="AA18" s="69">
        <v>13</v>
      </c>
      <c r="AB18" s="77">
        <v>97</v>
      </c>
      <c r="AC18" s="68">
        <v>67</v>
      </c>
      <c r="AD18" s="69">
        <v>67.5</v>
      </c>
      <c r="AE18" s="69">
        <v>0</v>
      </c>
      <c r="AF18" s="69">
        <v>67.5</v>
      </c>
      <c r="AG18" s="77">
        <v>231</v>
      </c>
    </row>
    <row r="19" spans="1:33" ht="15.75" customHeight="1" x14ac:dyDescent="0.2">
      <c r="B19" s="8" t="s">
        <v>23</v>
      </c>
      <c r="C19" s="89">
        <v>17</v>
      </c>
      <c r="D19" s="90">
        <v>475</v>
      </c>
      <c r="E19" s="90">
        <v>130</v>
      </c>
      <c r="F19" s="90">
        <v>0</v>
      </c>
      <c r="G19" s="90">
        <v>130</v>
      </c>
      <c r="H19" s="91">
        <v>235</v>
      </c>
      <c r="I19" s="90">
        <v>101</v>
      </c>
      <c r="J19" s="90">
        <v>984</v>
      </c>
      <c r="K19" s="90">
        <v>114</v>
      </c>
      <c r="L19" s="90">
        <v>870</v>
      </c>
      <c r="M19" s="91">
        <v>16242</v>
      </c>
      <c r="N19" s="69">
        <v>8</v>
      </c>
      <c r="O19" s="69">
        <v>12</v>
      </c>
      <c r="P19" s="69">
        <v>0</v>
      </c>
      <c r="Q19" s="69">
        <v>12</v>
      </c>
      <c r="R19" s="77">
        <v>125</v>
      </c>
      <c r="S19" s="68">
        <v>1</v>
      </c>
      <c r="T19" s="69">
        <v>1</v>
      </c>
      <c r="U19" s="69">
        <v>0</v>
      </c>
      <c r="V19" s="69">
        <v>1</v>
      </c>
      <c r="W19" s="77">
        <v>10</v>
      </c>
      <c r="X19" s="68">
        <v>0</v>
      </c>
      <c r="Y19" s="69">
        <v>0</v>
      </c>
      <c r="Z19" s="69">
        <v>0</v>
      </c>
      <c r="AA19" s="69">
        <v>0</v>
      </c>
      <c r="AB19" s="77">
        <v>0</v>
      </c>
      <c r="AC19" s="68">
        <v>1</v>
      </c>
      <c r="AD19" s="69">
        <v>1</v>
      </c>
      <c r="AE19" s="69">
        <v>0</v>
      </c>
      <c r="AF19" s="69">
        <v>1</v>
      </c>
      <c r="AG19" s="77">
        <v>5</v>
      </c>
    </row>
    <row r="20" spans="1:33" ht="15.75" customHeight="1" x14ac:dyDescent="0.2">
      <c r="A20" s="1" t="s">
        <v>24</v>
      </c>
      <c r="B20" s="8" t="s">
        <v>12</v>
      </c>
      <c r="C20" s="80">
        <v>1978</v>
      </c>
      <c r="D20" s="80">
        <v>209381.5</v>
      </c>
      <c r="E20" s="80">
        <v>112279</v>
      </c>
      <c r="F20" s="80">
        <v>10152.80000000447</v>
      </c>
      <c r="G20" s="80">
        <v>102126.2000001967</v>
      </c>
      <c r="H20" s="81">
        <v>193055.5999994278</v>
      </c>
      <c r="I20" s="80">
        <v>1340</v>
      </c>
      <c r="J20" s="80">
        <v>7739.57</v>
      </c>
      <c r="K20" s="80">
        <v>179.4</v>
      </c>
      <c r="L20" s="80">
        <v>7560.1700001657009</v>
      </c>
      <c r="M20" s="81">
        <v>111568.5</v>
      </c>
      <c r="N20" s="80">
        <v>115</v>
      </c>
      <c r="O20" s="80">
        <v>394.7</v>
      </c>
      <c r="P20" s="80">
        <v>12.3</v>
      </c>
      <c r="Q20" s="80">
        <v>382.40000000596046</v>
      </c>
      <c r="R20" s="81">
        <v>2789</v>
      </c>
      <c r="S20" s="79">
        <v>834</v>
      </c>
      <c r="T20" s="80">
        <v>1136.46</v>
      </c>
      <c r="U20" s="80">
        <v>4.9000000000000004</v>
      </c>
      <c r="V20" s="80">
        <v>1131.5600000098348</v>
      </c>
      <c r="W20" s="81">
        <v>10620</v>
      </c>
      <c r="X20" s="79">
        <v>562</v>
      </c>
      <c r="Y20" s="80">
        <v>553.96</v>
      </c>
      <c r="Z20" s="80">
        <v>11.8</v>
      </c>
      <c r="AA20" s="80">
        <v>542.16000030189753</v>
      </c>
      <c r="AB20" s="81">
        <v>4113.05</v>
      </c>
      <c r="AC20" s="79">
        <v>356</v>
      </c>
      <c r="AD20" s="80">
        <v>278.39999999999998</v>
      </c>
      <c r="AE20" s="80">
        <v>9.8000000000000007</v>
      </c>
      <c r="AF20" s="80">
        <v>268.60000029951334</v>
      </c>
      <c r="AG20" s="81">
        <v>1690.05</v>
      </c>
    </row>
    <row r="21" spans="1:33" ht="15.75" customHeight="1" x14ac:dyDescent="0.2">
      <c r="B21" s="8" t="s">
        <v>25</v>
      </c>
      <c r="C21" s="89">
        <v>167</v>
      </c>
      <c r="D21" s="90">
        <v>23578</v>
      </c>
      <c r="E21" s="90">
        <v>11302</v>
      </c>
      <c r="F21" s="90">
        <v>563</v>
      </c>
      <c r="G21" s="90">
        <v>10739</v>
      </c>
      <c r="H21" s="91">
        <v>17307.800000190735</v>
      </c>
      <c r="I21" s="90">
        <v>50</v>
      </c>
      <c r="J21" s="90">
        <v>157.5</v>
      </c>
      <c r="K21" s="90">
        <v>4</v>
      </c>
      <c r="L21" s="90">
        <v>153.5</v>
      </c>
      <c r="M21" s="91">
        <v>1612</v>
      </c>
      <c r="N21" s="69">
        <v>13</v>
      </c>
      <c r="O21" s="69">
        <v>14.5</v>
      </c>
      <c r="P21" s="69">
        <v>0</v>
      </c>
      <c r="Q21" s="69">
        <v>14.5</v>
      </c>
      <c r="R21" s="77">
        <v>146</v>
      </c>
      <c r="S21" s="68">
        <v>16</v>
      </c>
      <c r="T21" s="69">
        <v>27</v>
      </c>
      <c r="U21" s="69">
        <v>0</v>
      </c>
      <c r="V21" s="69">
        <v>27</v>
      </c>
      <c r="W21" s="77">
        <v>259</v>
      </c>
      <c r="X21" s="68">
        <v>21</v>
      </c>
      <c r="Y21" s="69">
        <v>25.5</v>
      </c>
      <c r="Z21" s="69">
        <v>1</v>
      </c>
      <c r="AA21" s="69">
        <v>24.5</v>
      </c>
      <c r="AB21" s="77">
        <v>202</v>
      </c>
      <c r="AC21" s="68">
        <v>15</v>
      </c>
      <c r="AD21" s="69">
        <v>9.5</v>
      </c>
      <c r="AE21" s="69">
        <v>0</v>
      </c>
      <c r="AF21" s="69">
        <v>9.5</v>
      </c>
      <c r="AG21" s="77">
        <v>50</v>
      </c>
    </row>
    <row r="22" spans="1:33" ht="15.75" customHeight="1" x14ac:dyDescent="0.2">
      <c r="B22" s="8" t="s">
        <v>26</v>
      </c>
      <c r="C22" s="89">
        <v>181</v>
      </c>
      <c r="D22" s="90">
        <v>8539</v>
      </c>
      <c r="E22" s="90">
        <v>4274</v>
      </c>
      <c r="F22" s="90">
        <v>483.5</v>
      </c>
      <c r="G22" s="90">
        <v>3790.5</v>
      </c>
      <c r="H22" s="91">
        <v>5109</v>
      </c>
      <c r="I22" s="90">
        <v>164</v>
      </c>
      <c r="J22" s="90">
        <v>617.27</v>
      </c>
      <c r="K22" s="90">
        <v>18.899999999999999</v>
      </c>
      <c r="L22" s="90">
        <v>598.36999998241663</v>
      </c>
      <c r="M22" s="91">
        <v>6128</v>
      </c>
      <c r="N22" s="69">
        <v>18</v>
      </c>
      <c r="O22" s="69">
        <v>144</v>
      </c>
      <c r="P22" s="69">
        <v>8</v>
      </c>
      <c r="Q22" s="69">
        <v>136</v>
      </c>
      <c r="R22" s="77">
        <v>528</v>
      </c>
      <c r="S22" s="68">
        <v>34</v>
      </c>
      <c r="T22" s="69">
        <v>52.06</v>
      </c>
      <c r="U22" s="69">
        <v>1.2</v>
      </c>
      <c r="V22" s="69">
        <v>50.860000014305115</v>
      </c>
      <c r="W22" s="77">
        <v>349</v>
      </c>
      <c r="X22" s="68">
        <v>38</v>
      </c>
      <c r="Y22" s="69">
        <v>49.86</v>
      </c>
      <c r="Z22" s="69">
        <v>0.9</v>
      </c>
      <c r="AA22" s="69">
        <v>48.960000015795231</v>
      </c>
      <c r="AB22" s="77">
        <v>312</v>
      </c>
      <c r="AC22" s="68">
        <v>48</v>
      </c>
      <c r="AD22" s="69">
        <v>40.9</v>
      </c>
      <c r="AE22" s="69">
        <v>0.60000000000000009</v>
      </c>
      <c r="AF22" s="69">
        <v>40.30000001937151</v>
      </c>
      <c r="AG22" s="77">
        <v>260</v>
      </c>
    </row>
    <row r="23" spans="1:33" ht="15.75" customHeight="1" x14ac:dyDescent="0.2">
      <c r="B23" s="8" t="s">
        <v>27</v>
      </c>
      <c r="C23" s="89">
        <v>222</v>
      </c>
      <c r="D23" s="90">
        <v>41498</v>
      </c>
      <c r="E23" s="90">
        <v>21147</v>
      </c>
      <c r="F23" s="90">
        <v>1782</v>
      </c>
      <c r="G23" s="90">
        <v>19365</v>
      </c>
      <c r="H23" s="91">
        <v>30633.799999237061</v>
      </c>
      <c r="I23" s="90">
        <v>68</v>
      </c>
      <c r="J23" s="90">
        <v>149.30000000000001</v>
      </c>
      <c r="K23" s="90">
        <v>0</v>
      </c>
      <c r="L23" s="90">
        <v>149.30000006407499</v>
      </c>
      <c r="M23" s="91">
        <v>1268.5</v>
      </c>
      <c r="N23" s="69">
        <v>7</v>
      </c>
      <c r="O23" s="69">
        <v>32.5</v>
      </c>
      <c r="P23" s="69">
        <v>0</v>
      </c>
      <c r="Q23" s="69">
        <v>32.5</v>
      </c>
      <c r="R23" s="77">
        <v>327</v>
      </c>
      <c r="S23" s="68">
        <v>60</v>
      </c>
      <c r="T23" s="69">
        <v>90.9</v>
      </c>
      <c r="U23" s="69">
        <v>0.4</v>
      </c>
      <c r="V23" s="69">
        <v>90.499999910593033</v>
      </c>
      <c r="W23" s="77">
        <v>676.5</v>
      </c>
      <c r="X23" s="68">
        <v>71</v>
      </c>
      <c r="Y23" s="69">
        <v>102.6</v>
      </c>
      <c r="Z23" s="69">
        <v>1.3</v>
      </c>
      <c r="AA23" s="69">
        <v>101.29999999701977</v>
      </c>
      <c r="AB23" s="77">
        <v>590.54999999999995</v>
      </c>
      <c r="AC23" s="68">
        <v>25</v>
      </c>
      <c r="AD23" s="69">
        <v>13.35</v>
      </c>
      <c r="AE23" s="69">
        <v>0</v>
      </c>
      <c r="AF23" s="69">
        <v>13.3500000461936</v>
      </c>
      <c r="AG23" s="77">
        <v>37.049999999999997</v>
      </c>
    </row>
    <row r="24" spans="1:33" ht="15.75" customHeight="1" x14ac:dyDescent="0.2">
      <c r="B24" s="8" t="s">
        <v>28</v>
      </c>
      <c r="C24" s="89">
        <v>216</v>
      </c>
      <c r="D24" s="90">
        <v>19640</v>
      </c>
      <c r="E24" s="90">
        <v>7976</v>
      </c>
      <c r="F24" s="90">
        <v>559</v>
      </c>
      <c r="G24" s="90">
        <v>7417</v>
      </c>
      <c r="H24" s="91">
        <v>11338</v>
      </c>
      <c r="I24" s="90">
        <v>178</v>
      </c>
      <c r="J24" s="90">
        <v>709.8</v>
      </c>
      <c r="K24" s="90">
        <v>5</v>
      </c>
      <c r="L24" s="90">
        <v>704.80000001192093</v>
      </c>
      <c r="M24" s="91">
        <v>14170</v>
      </c>
      <c r="N24" s="69">
        <v>5</v>
      </c>
      <c r="O24" s="69">
        <v>8</v>
      </c>
      <c r="P24" s="69">
        <v>0</v>
      </c>
      <c r="Q24" s="69">
        <v>8</v>
      </c>
      <c r="R24" s="77">
        <v>105</v>
      </c>
      <c r="S24" s="68">
        <v>129</v>
      </c>
      <c r="T24" s="69">
        <v>143</v>
      </c>
      <c r="U24" s="69">
        <v>0</v>
      </c>
      <c r="V24" s="69">
        <v>143</v>
      </c>
      <c r="W24" s="77">
        <v>1753</v>
      </c>
      <c r="X24" s="68">
        <v>61</v>
      </c>
      <c r="Y24" s="69">
        <v>43.5</v>
      </c>
      <c r="Z24" s="69">
        <v>0</v>
      </c>
      <c r="AA24" s="69">
        <v>43.5</v>
      </c>
      <c r="AB24" s="77">
        <v>432</v>
      </c>
      <c r="AC24" s="68">
        <v>37</v>
      </c>
      <c r="AD24" s="69">
        <v>22</v>
      </c>
      <c r="AE24" s="69">
        <v>0</v>
      </c>
      <c r="AF24" s="69">
        <v>22</v>
      </c>
      <c r="AG24" s="77">
        <v>157.5</v>
      </c>
    </row>
    <row r="25" spans="1:33" ht="15.75" customHeight="1" x14ac:dyDescent="0.2">
      <c r="B25" s="8" t="s">
        <v>29</v>
      </c>
      <c r="C25" s="89">
        <v>2</v>
      </c>
      <c r="D25" s="90">
        <v>180</v>
      </c>
      <c r="E25" s="90">
        <v>50</v>
      </c>
      <c r="F25" s="90">
        <v>50</v>
      </c>
      <c r="G25" s="90">
        <v>0</v>
      </c>
      <c r="H25" s="91">
        <v>0</v>
      </c>
      <c r="I25" s="90">
        <v>25</v>
      </c>
      <c r="J25" s="90">
        <v>298</v>
      </c>
      <c r="K25" s="90">
        <v>5</v>
      </c>
      <c r="L25" s="90">
        <v>293</v>
      </c>
      <c r="M25" s="91">
        <v>4842</v>
      </c>
      <c r="N25" s="69">
        <v>2</v>
      </c>
      <c r="O25" s="69">
        <v>5</v>
      </c>
      <c r="P25" s="69">
        <v>0</v>
      </c>
      <c r="Q25" s="69">
        <v>5</v>
      </c>
      <c r="R25" s="77">
        <v>70</v>
      </c>
      <c r="S25" s="68">
        <v>9</v>
      </c>
      <c r="T25" s="69">
        <v>15.5</v>
      </c>
      <c r="U25" s="69">
        <v>0</v>
      </c>
      <c r="V25" s="69">
        <v>15.5</v>
      </c>
      <c r="W25" s="77">
        <v>127</v>
      </c>
      <c r="X25" s="68">
        <v>0</v>
      </c>
      <c r="Y25" s="69">
        <v>0</v>
      </c>
      <c r="Z25" s="69">
        <v>0</v>
      </c>
      <c r="AA25" s="69">
        <v>0</v>
      </c>
      <c r="AB25" s="77">
        <v>0</v>
      </c>
      <c r="AC25" s="68">
        <v>2</v>
      </c>
      <c r="AD25" s="69">
        <v>2</v>
      </c>
      <c r="AE25" s="69">
        <v>0</v>
      </c>
      <c r="AF25" s="69">
        <v>2</v>
      </c>
      <c r="AG25" s="77">
        <v>6</v>
      </c>
    </row>
    <row r="26" spans="1:33" ht="15.75" customHeight="1" x14ac:dyDescent="0.2">
      <c r="B26" s="8" t="s">
        <v>30</v>
      </c>
      <c r="C26" s="89">
        <v>364</v>
      </c>
      <c r="D26" s="90">
        <v>53003</v>
      </c>
      <c r="E26" s="90">
        <v>31523.5</v>
      </c>
      <c r="F26" s="90">
        <v>2316.3000000044703</v>
      </c>
      <c r="G26" s="90">
        <v>29207.200000196695</v>
      </c>
      <c r="H26" s="91">
        <v>73913</v>
      </c>
      <c r="I26" s="90">
        <v>158</v>
      </c>
      <c r="J26" s="90">
        <v>345.5</v>
      </c>
      <c r="K26" s="90">
        <v>5</v>
      </c>
      <c r="L26" s="90">
        <v>340.5</v>
      </c>
      <c r="M26" s="91">
        <v>5903</v>
      </c>
      <c r="N26" s="69">
        <v>16</v>
      </c>
      <c r="O26" s="69">
        <v>40.5</v>
      </c>
      <c r="P26" s="69">
        <v>0</v>
      </c>
      <c r="Q26" s="69">
        <v>40.5</v>
      </c>
      <c r="R26" s="77">
        <v>458</v>
      </c>
      <c r="S26" s="68">
        <v>77</v>
      </c>
      <c r="T26" s="69">
        <v>161.5</v>
      </c>
      <c r="U26" s="69">
        <v>0</v>
      </c>
      <c r="V26" s="69">
        <v>161.5</v>
      </c>
      <c r="W26" s="77">
        <v>1340</v>
      </c>
      <c r="X26" s="68">
        <v>64</v>
      </c>
      <c r="Y26" s="69">
        <v>67.5</v>
      </c>
      <c r="Z26" s="69">
        <v>0</v>
      </c>
      <c r="AA26" s="69">
        <v>67.5</v>
      </c>
      <c r="AB26" s="77">
        <v>553</v>
      </c>
      <c r="AC26" s="68">
        <v>40</v>
      </c>
      <c r="AD26" s="69">
        <v>30.7</v>
      </c>
      <c r="AE26" s="69">
        <v>3.2</v>
      </c>
      <c r="AF26" s="69">
        <v>27.500000014901161</v>
      </c>
      <c r="AG26" s="77">
        <v>178</v>
      </c>
    </row>
    <row r="27" spans="1:33" ht="15.75" customHeight="1" x14ac:dyDescent="0.2">
      <c r="B27" s="8" t="s">
        <v>31</v>
      </c>
      <c r="C27" s="89">
        <v>149</v>
      </c>
      <c r="D27" s="90">
        <v>10707</v>
      </c>
      <c r="E27" s="90">
        <v>5874</v>
      </c>
      <c r="F27" s="90">
        <v>118</v>
      </c>
      <c r="G27" s="90">
        <v>5756</v>
      </c>
      <c r="H27" s="91">
        <v>11217</v>
      </c>
      <c r="I27" s="90">
        <v>101</v>
      </c>
      <c r="J27" s="90">
        <v>170.5</v>
      </c>
      <c r="K27" s="90">
        <v>0</v>
      </c>
      <c r="L27" s="90">
        <v>170.5</v>
      </c>
      <c r="M27" s="91">
        <v>2183.5</v>
      </c>
      <c r="N27" s="69">
        <v>3</v>
      </c>
      <c r="O27" s="69">
        <v>3</v>
      </c>
      <c r="P27" s="69">
        <v>0</v>
      </c>
      <c r="Q27" s="69">
        <v>3</v>
      </c>
      <c r="R27" s="77">
        <v>15</v>
      </c>
      <c r="S27" s="68">
        <v>127</v>
      </c>
      <c r="T27" s="69">
        <v>222.5</v>
      </c>
      <c r="U27" s="69">
        <v>0</v>
      </c>
      <c r="V27" s="69">
        <v>222.5</v>
      </c>
      <c r="W27" s="77">
        <v>2503.5</v>
      </c>
      <c r="X27" s="68">
        <v>7</v>
      </c>
      <c r="Y27" s="69">
        <v>19</v>
      </c>
      <c r="Z27" s="69">
        <v>0</v>
      </c>
      <c r="AA27" s="69">
        <v>19</v>
      </c>
      <c r="AB27" s="77">
        <v>200</v>
      </c>
      <c r="AC27" s="68">
        <v>26</v>
      </c>
      <c r="AD27" s="69">
        <v>25</v>
      </c>
      <c r="AE27" s="69">
        <v>0</v>
      </c>
      <c r="AF27" s="69">
        <v>25</v>
      </c>
      <c r="AG27" s="77">
        <v>115</v>
      </c>
    </row>
    <row r="28" spans="1:33" ht="15.75" customHeight="1" x14ac:dyDescent="0.2">
      <c r="B28" s="8" t="s">
        <v>32</v>
      </c>
      <c r="C28" s="89">
        <v>148</v>
      </c>
      <c r="D28" s="90">
        <v>17798</v>
      </c>
      <c r="E28" s="90">
        <v>9265</v>
      </c>
      <c r="F28" s="90">
        <v>475</v>
      </c>
      <c r="G28" s="90">
        <v>8790</v>
      </c>
      <c r="H28" s="91">
        <v>18324</v>
      </c>
      <c r="I28" s="90">
        <v>14</v>
      </c>
      <c r="J28" s="90">
        <v>47.2</v>
      </c>
      <c r="K28" s="90">
        <v>0</v>
      </c>
      <c r="L28" s="90">
        <v>47.200000002980232</v>
      </c>
      <c r="M28" s="91">
        <v>306</v>
      </c>
      <c r="N28" s="69">
        <v>9</v>
      </c>
      <c r="O28" s="69">
        <v>12</v>
      </c>
      <c r="P28" s="69">
        <v>0</v>
      </c>
      <c r="Q28" s="69">
        <v>12</v>
      </c>
      <c r="R28" s="77">
        <v>137</v>
      </c>
      <c r="S28" s="68">
        <v>35</v>
      </c>
      <c r="T28" s="69">
        <v>39.200000000000003</v>
      </c>
      <c r="U28" s="69">
        <v>0.5</v>
      </c>
      <c r="V28" s="69">
        <v>38.700000002980232</v>
      </c>
      <c r="W28" s="77">
        <v>406</v>
      </c>
      <c r="X28" s="68">
        <v>15</v>
      </c>
      <c r="Y28" s="69">
        <v>20</v>
      </c>
      <c r="Z28" s="69">
        <v>0</v>
      </c>
      <c r="AA28" s="69">
        <v>20</v>
      </c>
      <c r="AB28" s="77">
        <v>199</v>
      </c>
      <c r="AC28" s="68">
        <v>32</v>
      </c>
      <c r="AD28" s="69">
        <v>32</v>
      </c>
      <c r="AE28" s="69">
        <v>0</v>
      </c>
      <c r="AF28" s="69">
        <v>32.000000014901161</v>
      </c>
      <c r="AG28" s="77">
        <v>367</v>
      </c>
    </row>
    <row r="29" spans="1:33" ht="15.75" customHeight="1" x14ac:dyDescent="0.2">
      <c r="B29" s="8" t="s">
        <v>33</v>
      </c>
      <c r="C29" s="89">
        <v>3</v>
      </c>
      <c r="D29" s="90">
        <v>180</v>
      </c>
      <c r="E29" s="90">
        <v>20</v>
      </c>
      <c r="F29" s="90">
        <v>0</v>
      </c>
      <c r="G29" s="90">
        <v>20</v>
      </c>
      <c r="H29" s="91">
        <v>40</v>
      </c>
      <c r="I29" s="90">
        <v>35</v>
      </c>
      <c r="J29" s="90">
        <v>142</v>
      </c>
      <c r="K29" s="90">
        <v>14</v>
      </c>
      <c r="L29" s="90">
        <v>128</v>
      </c>
      <c r="M29" s="91">
        <v>1440</v>
      </c>
      <c r="N29" s="69">
        <v>0</v>
      </c>
      <c r="O29" s="69">
        <v>0</v>
      </c>
      <c r="P29" s="69">
        <v>0</v>
      </c>
      <c r="Q29" s="69">
        <v>0</v>
      </c>
      <c r="R29" s="77">
        <v>0</v>
      </c>
      <c r="S29" s="68">
        <v>15</v>
      </c>
      <c r="T29" s="69">
        <v>14.8</v>
      </c>
      <c r="U29" s="69">
        <v>0.5</v>
      </c>
      <c r="V29" s="69">
        <v>14.300000011920929</v>
      </c>
      <c r="W29" s="77">
        <v>170</v>
      </c>
      <c r="X29" s="68">
        <v>2</v>
      </c>
      <c r="Y29" s="69">
        <v>3</v>
      </c>
      <c r="Z29" s="69">
        <v>0</v>
      </c>
      <c r="AA29" s="69">
        <v>3</v>
      </c>
      <c r="AB29" s="77">
        <v>38</v>
      </c>
      <c r="AC29" s="68">
        <v>2</v>
      </c>
      <c r="AD29" s="69">
        <v>0.7</v>
      </c>
      <c r="AE29" s="69">
        <v>0</v>
      </c>
      <c r="AF29" s="69">
        <v>0.70000000298023224</v>
      </c>
      <c r="AG29" s="77">
        <v>7</v>
      </c>
    </row>
    <row r="30" spans="1:33" ht="15.75" customHeight="1" x14ac:dyDescent="0.2">
      <c r="B30" s="8" t="s">
        <v>34</v>
      </c>
      <c r="C30" s="89">
        <v>0</v>
      </c>
      <c r="D30" s="90">
        <v>0</v>
      </c>
      <c r="E30" s="90">
        <v>0</v>
      </c>
      <c r="F30" s="90">
        <v>0</v>
      </c>
      <c r="G30" s="90">
        <v>0</v>
      </c>
      <c r="H30" s="91">
        <v>0</v>
      </c>
      <c r="I30" s="90">
        <v>0</v>
      </c>
      <c r="J30" s="90">
        <v>0</v>
      </c>
      <c r="K30" s="90">
        <v>0</v>
      </c>
      <c r="L30" s="90">
        <v>0</v>
      </c>
      <c r="M30" s="91">
        <v>0</v>
      </c>
      <c r="N30" s="69">
        <v>0</v>
      </c>
      <c r="O30" s="69">
        <v>0</v>
      </c>
      <c r="P30" s="69">
        <v>0</v>
      </c>
      <c r="Q30" s="69">
        <v>0</v>
      </c>
      <c r="R30" s="77">
        <v>0</v>
      </c>
      <c r="S30" s="68">
        <v>0</v>
      </c>
      <c r="T30" s="69">
        <v>0</v>
      </c>
      <c r="U30" s="69">
        <v>0</v>
      </c>
      <c r="V30" s="69">
        <v>0</v>
      </c>
      <c r="W30" s="77">
        <v>0</v>
      </c>
      <c r="X30" s="68">
        <v>0</v>
      </c>
      <c r="Y30" s="69">
        <v>0</v>
      </c>
      <c r="Z30" s="69">
        <v>0</v>
      </c>
      <c r="AA30" s="69">
        <v>0</v>
      </c>
      <c r="AB30" s="77">
        <v>0</v>
      </c>
      <c r="AC30" s="68">
        <v>0</v>
      </c>
      <c r="AD30" s="69">
        <v>0</v>
      </c>
      <c r="AE30" s="69">
        <v>0</v>
      </c>
      <c r="AF30" s="69">
        <v>0</v>
      </c>
      <c r="AG30" s="77">
        <v>0</v>
      </c>
    </row>
    <row r="31" spans="1:33" ht="15.75" customHeight="1" x14ac:dyDescent="0.2">
      <c r="B31" s="8" t="s">
        <v>35</v>
      </c>
      <c r="C31" s="89">
        <v>72</v>
      </c>
      <c r="D31" s="90">
        <v>3041</v>
      </c>
      <c r="E31" s="90">
        <v>1483</v>
      </c>
      <c r="F31" s="90">
        <v>25</v>
      </c>
      <c r="G31" s="90">
        <v>1458</v>
      </c>
      <c r="H31" s="91">
        <v>1964</v>
      </c>
      <c r="I31" s="90">
        <v>224</v>
      </c>
      <c r="J31" s="90">
        <v>3137.5</v>
      </c>
      <c r="K31" s="90">
        <v>116</v>
      </c>
      <c r="L31" s="90">
        <v>3021.5</v>
      </c>
      <c r="M31" s="91">
        <v>43165</v>
      </c>
      <c r="N31" s="69">
        <v>3</v>
      </c>
      <c r="O31" s="69">
        <v>6.5</v>
      </c>
      <c r="P31" s="69">
        <v>0</v>
      </c>
      <c r="Q31" s="69">
        <v>6.5</v>
      </c>
      <c r="R31" s="77">
        <v>63</v>
      </c>
      <c r="S31" s="68">
        <v>58</v>
      </c>
      <c r="T31" s="69">
        <v>76</v>
      </c>
      <c r="U31" s="69">
        <v>0</v>
      </c>
      <c r="V31" s="69">
        <v>76</v>
      </c>
      <c r="W31" s="77">
        <v>523</v>
      </c>
      <c r="X31" s="68">
        <v>59</v>
      </c>
      <c r="Y31" s="69">
        <v>51.5</v>
      </c>
      <c r="Z31" s="69">
        <v>0</v>
      </c>
      <c r="AA31" s="69">
        <v>51.5</v>
      </c>
      <c r="AB31" s="77">
        <v>350.5</v>
      </c>
      <c r="AC31" s="68">
        <v>12</v>
      </c>
      <c r="AD31" s="69">
        <v>11</v>
      </c>
      <c r="AE31" s="69">
        <v>0</v>
      </c>
      <c r="AF31" s="69">
        <v>11</v>
      </c>
      <c r="AG31" s="77">
        <v>67</v>
      </c>
    </row>
    <row r="32" spans="1:33" ht="15.75" customHeight="1" x14ac:dyDescent="0.2">
      <c r="B32" s="8" t="s">
        <v>36</v>
      </c>
      <c r="C32" s="89">
        <v>179</v>
      </c>
      <c r="D32" s="90">
        <v>12057</v>
      </c>
      <c r="E32" s="90">
        <v>8547</v>
      </c>
      <c r="F32" s="90">
        <v>269</v>
      </c>
      <c r="G32" s="90">
        <v>8278</v>
      </c>
      <c r="H32" s="91">
        <v>10355</v>
      </c>
      <c r="I32" s="90">
        <v>78</v>
      </c>
      <c r="J32" s="90">
        <v>185</v>
      </c>
      <c r="K32" s="90">
        <v>1</v>
      </c>
      <c r="L32" s="90">
        <v>184</v>
      </c>
      <c r="M32" s="91">
        <v>2161</v>
      </c>
      <c r="N32" s="69">
        <v>10</v>
      </c>
      <c r="O32" s="69">
        <v>70.5</v>
      </c>
      <c r="P32" s="69">
        <v>4</v>
      </c>
      <c r="Q32" s="69">
        <v>66.5</v>
      </c>
      <c r="R32" s="77">
        <v>351</v>
      </c>
      <c r="S32" s="68">
        <v>18</v>
      </c>
      <c r="T32" s="69">
        <v>47</v>
      </c>
      <c r="U32" s="69">
        <v>0</v>
      </c>
      <c r="V32" s="69">
        <v>47</v>
      </c>
      <c r="W32" s="77">
        <v>163</v>
      </c>
      <c r="X32" s="68">
        <v>61</v>
      </c>
      <c r="Y32" s="69">
        <v>44.5</v>
      </c>
      <c r="Z32" s="69">
        <v>0</v>
      </c>
      <c r="AA32" s="69">
        <v>44.5</v>
      </c>
      <c r="AB32" s="77">
        <v>424</v>
      </c>
      <c r="AC32" s="68">
        <v>9</v>
      </c>
      <c r="AD32" s="69">
        <v>7</v>
      </c>
      <c r="AE32" s="69">
        <v>0</v>
      </c>
      <c r="AF32" s="69">
        <v>7</v>
      </c>
      <c r="AG32" s="77">
        <v>34.5</v>
      </c>
    </row>
    <row r="33" spans="1:33" ht="15.75" customHeight="1" x14ac:dyDescent="0.2">
      <c r="B33" s="8" t="s">
        <v>37</v>
      </c>
      <c r="C33" s="89">
        <v>159</v>
      </c>
      <c r="D33" s="90">
        <v>14239.5</v>
      </c>
      <c r="E33" s="90">
        <v>8142.5</v>
      </c>
      <c r="F33" s="90">
        <v>3246</v>
      </c>
      <c r="G33" s="90">
        <v>4896.5</v>
      </c>
      <c r="H33" s="91">
        <v>9498</v>
      </c>
      <c r="I33" s="90">
        <v>223</v>
      </c>
      <c r="J33" s="90">
        <v>1725.5</v>
      </c>
      <c r="K33" s="90">
        <v>5</v>
      </c>
      <c r="L33" s="90">
        <v>1720.5000001043081</v>
      </c>
      <c r="M33" s="91">
        <v>27844.5</v>
      </c>
      <c r="N33" s="69">
        <v>26</v>
      </c>
      <c r="O33" s="69">
        <v>55.2</v>
      </c>
      <c r="P33" s="69">
        <v>0.3</v>
      </c>
      <c r="Q33" s="69">
        <v>54.900000005960464</v>
      </c>
      <c r="R33" s="77">
        <v>566</v>
      </c>
      <c r="S33" s="68">
        <v>219</v>
      </c>
      <c r="T33" s="69">
        <v>198.5</v>
      </c>
      <c r="U33" s="69">
        <v>2.2999999999999998</v>
      </c>
      <c r="V33" s="69">
        <v>196.20000007003546</v>
      </c>
      <c r="W33" s="77">
        <v>1969</v>
      </c>
      <c r="X33" s="68">
        <v>156</v>
      </c>
      <c r="Y33" s="69">
        <v>113.5</v>
      </c>
      <c r="Z33" s="69">
        <v>8.6</v>
      </c>
      <c r="AA33" s="69">
        <v>104.90000028908253</v>
      </c>
      <c r="AB33" s="77">
        <v>673</v>
      </c>
      <c r="AC33" s="68">
        <v>74</v>
      </c>
      <c r="AD33" s="69">
        <v>42.25</v>
      </c>
      <c r="AE33" s="69">
        <v>6</v>
      </c>
      <c r="AF33" s="69">
        <v>36.250000201165676</v>
      </c>
      <c r="AG33" s="77">
        <v>149</v>
      </c>
    </row>
    <row r="34" spans="1:33" ht="15.75" customHeight="1" x14ac:dyDescent="0.2">
      <c r="B34" s="8" t="s">
        <v>38</v>
      </c>
      <c r="C34" s="89">
        <v>116</v>
      </c>
      <c r="D34" s="90">
        <v>4921</v>
      </c>
      <c r="E34" s="90">
        <v>2675</v>
      </c>
      <c r="F34" s="90">
        <v>266</v>
      </c>
      <c r="G34" s="90">
        <v>2409</v>
      </c>
      <c r="H34" s="91">
        <v>3356</v>
      </c>
      <c r="I34" s="90">
        <v>22</v>
      </c>
      <c r="J34" s="90">
        <v>54.5</v>
      </c>
      <c r="K34" s="90">
        <v>5.5</v>
      </c>
      <c r="L34" s="90">
        <v>49</v>
      </c>
      <c r="M34" s="91">
        <v>545</v>
      </c>
      <c r="N34" s="69">
        <v>3</v>
      </c>
      <c r="O34" s="69">
        <v>3</v>
      </c>
      <c r="P34" s="69">
        <v>0</v>
      </c>
      <c r="Q34" s="69">
        <v>3</v>
      </c>
      <c r="R34" s="77">
        <v>23</v>
      </c>
      <c r="S34" s="68">
        <v>37</v>
      </c>
      <c r="T34" s="69">
        <v>48.5</v>
      </c>
      <c r="U34" s="69">
        <v>0</v>
      </c>
      <c r="V34" s="69">
        <v>48.5</v>
      </c>
      <c r="W34" s="77">
        <v>381</v>
      </c>
      <c r="X34" s="68">
        <v>7</v>
      </c>
      <c r="Y34" s="69">
        <v>13.5</v>
      </c>
      <c r="Z34" s="69">
        <v>0</v>
      </c>
      <c r="AA34" s="69">
        <v>13.5</v>
      </c>
      <c r="AB34" s="77">
        <v>139</v>
      </c>
      <c r="AC34" s="68">
        <v>34</v>
      </c>
      <c r="AD34" s="69">
        <v>42</v>
      </c>
      <c r="AE34" s="69">
        <v>0</v>
      </c>
      <c r="AF34" s="69">
        <v>42</v>
      </c>
      <c r="AG34" s="77">
        <v>262</v>
      </c>
    </row>
    <row r="35" spans="1:33" ht="15.75" customHeight="1" x14ac:dyDescent="0.2">
      <c r="A35" s="1" t="s">
        <v>39</v>
      </c>
      <c r="B35" s="8" t="s">
        <v>12</v>
      </c>
      <c r="C35" s="80">
        <v>0</v>
      </c>
      <c r="D35" s="80">
        <v>0</v>
      </c>
      <c r="E35" s="80">
        <v>0</v>
      </c>
      <c r="F35" s="80">
        <v>0</v>
      </c>
      <c r="G35" s="80">
        <v>0</v>
      </c>
      <c r="H35" s="81">
        <v>0</v>
      </c>
      <c r="I35" s="80">
        <v>2</v>
      </c>
      <c r="J35" s="80">
        <v>3.5</v>
      </c>
      <c r="K35" s="80">
        <v>0</v>
      </c>
      <c r="L35" s="80">
        <v>3.5</v>
      </c>
      <c r="M35" s="81">
        <v>20</v>
      </c>
      <c r="N35" s="80">
        <v>0</v>
      </c>
      <c r="O35" s="80">
        <v>0</v>
      </c>
      <c r="P35" s="80">
        <v>0</v>
      </c>
      <c r="Q35" s="80">
        <v>0</v>
      </c>
      <c r="R35" s="81">
        <v>0</v>
      </c>
      <c r="S35" s="79">
        <v>136</v>
      </c>
      <c r="T35" s="80">
        <v>482</v>
      </c>
      <c r="U35" s="80">
        <v>4.5</v>
      </c>
      <c r="V35" s="80">
        <v>477.5</v>
      </c>
      <c r="W35" s="81">
        <v>4484</v>
      </c>
      <c r="X35" s="79">
        <v>1</v>
      </c>
      <c r="Y35" s="80">
        <v>5</v>
      </c>
      <c r="Z35" s="80">
        <v>0</v>
      </c>
      <c r="AA35" s="80">
        <v>5</v>
      </c>
      <c r="AB35" s="81">
        <v>50</v>
      </c>
      <c r="AC35" s="79">
        <v>118</v>
      </c>
      <c r="AD35" s="80">
        <v>196</v>
      </c>
      <c r="AE35" s="80">
        <v>34</v>
      </c>
      <c r="AF35" s="80">
        <v>162.00000002980232</v>
      </c>
      <c r="AG35" s="81">
        <v>987</v>
      </c>
    </row>
    <row r="36" spans="1:33" ht="15.75" customHeight="1" x14ac:dyDescent="0.2">
      <c r="B36" s="8" t="s">
        <v>40</v>
      </c>
      <c r="C36" s="89">
        <v>0</v>
      </c>
      <c r="D36" s="90">
        <v>0</v>
      </c>
      <c r="E36" s="90">
        <v>0</v>
      </c>
      <c r="F36" s="90">
        <v>0</v>
      </c>
      <c r="G36" s="90">
        <v>0</v>
      </c>
      <c r="H36" s="91">
        <v>0</v>
      </c>
      <c r="I36" s="90">
        <v>0</v>
      </c>
      <c r="J36" s="90">
        <v>0</v>
      </c>
      <c r="K36" s="90">
        <v>0</v>
      </c>
      <c r="L36" s="90">
        <v>0</v>
      </c>
      <c r="M36" s="91">
        <v>0</v>
      </c>
      <c r="N36" s="69">
        <v>0</v>
      </c>
      <c r="O36" s="69">
        <v>0</v>
      </c>
      <c r="P36" s="69">
        <v>0</v>
      </c>
      <c r="Q36" s="69">
        <v>0</v>
      </c>
      <c r="R36" s="77">
        <v>0</v>
      </c>
      <c r="S36" s="68">
        <v>36</v>
      </c>
      <c r="T36" s="69">
        <v>77</v>
      </c>
      <c r="U36" s="69">
        <v>0</v>
      </c>
      <c r="V36" s="69">
        <v>77</v>
      </c>
      <c r="W36" s="77">
        <v>813</v>
      </c>
      <c r="X36" s="68">
        <v>0</v>
      </c>
      <c r="Y36" s="69">
        <v>0</v>
      </c>
      <c r="Z36" s="69">
        <v>0</v>
      </c>
      <c r="AA36" s="69">
        <v>0</v>
      </c>
      <c r="AB36" s="77">
        <v>0</v>
      </c>
      <c r="AC36" s="68">
        <v>37</v>
      </c>
      <c r="AD36" s="69">
        <v>45.5</v>
      </c>
      <c r="AE36" s="69">
        <v>0</v>
      </c>
      <c r="AF36" s="69">
        <v>45.5</v>
      </c>
      <c r="AG36" s="77">
        <v>208</v>
      </c>
    </row>
    <row r="37" spans="1:33" ht="15.75" customHeight="1" x14ac:dyDescent="0.2">
      <c r="B37" s="8" t="s">
        <v>41</v>
      </c>
      <c r="C37" s="89">
        <v>0</v>
      </c>
      <c r="D37" s="90">
        <v>0</v>
      </c>
      <c r="E37" s="90">
        <v>0</v>
      </c>
      <c r="F37" s="90">
        <v>0</v>
      </c>
      <c r="G37" s="90">
        <v>0</v>
      </c>
      <c r="H37" s="91">
        <v>0</v>
      </c>
      <c r="I37" s="90">
        <v>0</v>
      </c>
      <c r="J37" s="90">
        <v>0</v>
      </c>
      <c r="K37" s="90">
        <v>0</v>
      </c>
      <c r="L37" s="90">
        <v>0</v>
      </c>
      <c r="M37" s="91">
        <v>0</v>
      </c>
      <c r="N37" s="69">
        <v>0</v>
      </c>
      <c r="O37" s="69">
        <v>0</v>
      </c>
      <c r="P37" s="69">
        <v>0</v>
      </c>
      <c r="Q37" s="69">
        <v>0</v>
      </c>
      <c r="R37" s="77">
        <v>0</v>
      </c>
      <c r="S37" s="68">
        <v>30</v>
      </c>
      <c r="T37" s="69">
        <v>323</v>
      </c>
      <c r="U37" s="69">
        <v>4</v>
      </c>
      <c r="V37" s="69">
        <v>319</v>
      </c>
      <c r="W37" s="77">
        <v>3020</v>
      </c>
      <c r="X37" s="68">
        <v>1</v>
      </c>
      <c r="Y37" s="69">
        <v>5</v>
      </c>
      <c r="Z37" s="69">
        <v>0</v>
      </c>
      <c r="AA37" s="69">
        <v>5</v>
      </c>
      <c r="AB37" s="77">
        <v>50</v>
      </c>
      <c r="AC37" s="68">
        <v>16</v>
      </c>
      <c r="AD37" s="69">
        <v>20</v>
      </c>
      <c r="AE37" s="69">
        <v>0</v>
      </c>
      <c r="AF37" s="69">
        <v>20</v>
      </c>
      <c r="AG37" s="77">
        <v>93</v>
      </c>
    </row>
    <row r="38" spans="1:33" ht="15.75" customHeight="1" x14ac:dyDescent="0.2">
      <c r="B38" s="8" t="s">
        <v>42</v>
      </c>
      <c r="C38" s="89">
        <v>0</v>
      </c>
      <c r="D38" s="90">
        <v>0</v>
      </c>
      <c r="E38" s="90">
        <v>0</v>
      </c>
      <c r="F38" s="90">
        <v>0</v>
      </c>
      <c r="G38" s="90">
        <v>0</v>
      </c>
      <c r="H38" s="91">
        <v>0</v>
      </c>
      <c r="I38" s="90">
        <v>0</v>
      </c>
      <c r="J38" s="90">
        <v>0</v>
      </c>
      <c r="K38" s="90">
        <v>0</v>
      </c>
      <c r="L38" s="90">
        <v>0</v>
      </c>
      <c r="M38" s="91">
        <v>0</v>
      </c>
      <c r="N38" s="69">
        <v>0</v>
      </c>
      <c r="O38" s="69">
        <v>0</v>
      </c>
      <c r="P38" s="69">
        <v>0</v>
      </c>
      <c r="Q38" s="69">
        <v>0</v>
      </c>
      <c r="R38" s="77">
        <v>0</v>
      </c>
      <c r="S38" s="68">
        <v>0</v>
      </c>
      <c r="T38" s="69">
        <v>0</v>
      </c>
      <c r="U38" s="69">
        <v>0</v>
      </c>
      <c r="V38" s="69">
        <v>0</v>
      </c>
      <c r="W38" s="77">
        <v>0</v>
      </c>
      <c r="X38" s="68">
        <v>0</v>
      </c>
      <c r="Y38" s="69">
        <v>0</v>
      </c>
      <c r="Z38" s="69">
        <v>0</v>
      </c>
      <c r="AA38" s="69">
        <v>0</v>
      </c>
      <c r="AB38" s="77">
        <v>0</v>
      </c>
      <c r="AC38" s="68">
        <v>60</v>
      </c>
      <c r="AD38" s="69">
        <v>128</v>
      </c>
      <c r="AE38" s="69">
        <v>34</v>
      </c>
      <c r="AF38" s="69">
        <v>94.000000029802322</v>
      </c>
      <c r="AG38" s="77">
        <v>662</v>
      </c>
    </row>
    <row r="39" spans="1:33" ht="15.75" customHeight="1" x14ac:dyDescent="0.2">
      <c r="B39" s="8" t="s">
        <v>43</v>
      </c>
      <c r="C39" s="89">
        <v>0</v>
      </c>
      <c r="D39" s="90">
        <v>0</v>
      </c>
      <c r="E39" s="90">
        <v>0</v>
      </c>
      <c r="F39" s="90">
        <v>0</v>
      </c>
      <c r="G39" s="90">
        <v>0</v>
      </c>
      <c r="H39" s="91">
        <v>0</v>
      </c>
      <c r="I39" s="90">
        <v>2</v>
      </c>
      <c r="J39" s="90">
        <v>3.5</v>
      </c>
      <c r="K39" s="90">
        <v>0</v>
      </c>
      <c r="L39" s="90">
        <v>3.5</v>
      </c>
      <c r="M39" s="91">
        <v>20</v>
      </c>
      <c r="N39" s="69">
        <v>0</v>
      </c>
      <c r="O39" s="69">
        <v>0</v>
      </c>
      <c r="P39" s="69">
        <v>0</v>
      </c>
      <c r="Q39" s="69">
        <v>0</v>
      </c>
      <c r="R39" s="77">
        <v>0</v>
      </c>
      <c r="S39" s="68">
        <v>70</v>
      </c>
      <c r="T39" s="69">
        <v>82</v>
      </c>
      <c r="U39" s="69">
        <v>0.5</v>
      </c>
      <c r="V39" s="69">
        <v>81.5</v>
      </c>
      <c r="W39" s="77">
        <v>651</v>
      </c>
      <c r="X39" s="68">
        <v>0</v>
      </c>
      <c r="Y39" s="69">
        <v>0</v>
      </c>
      <c r="Z39" s="69">
        <v>0</v>
      </c>
      <c r="AA39" s="69">
        <v>0</v>
      </c>
      <c r="AB39" s="77">
        <v>0</v>
      </c>
      <c r="AC39" s="68">
        <v>5</v>
      </c>
      <c r="AD39" s="69">
        <v>2.5</v>
      </c>
      <c r="AE39" s="69">
        <v>0</v>
      </c>
      <c r="AF39" s="69">
        <v>2.5</v>
      </c>
      <c r="AG39" s="77">
        <v>24</v>
      </c>
    </row>
    <row r="40" spans="1:33" ht="15.75" customHeight="1" x14ac:dyDescent="0.2">
      <c r="A40" s="1" t="s">
        <v>44</v>
      </c>
      <c r="B40" s="8" t="s">
        <v>12</v>
      </c>
      <c r="C40" s="80">
        <v>348</v>
      </c>
      <c r="D40" s="80">
        <v>52909</v>
      </c>
      <c r="E40" s="80">
        <v>37304</v>
      </c>
      <c r="F40" s="80">
        <v>11538.70000000298</v>
      </c>
      <c r="G40" s="80">
        <v>25765.299999952316</v>
      </c>
      <c r="H40" s="81">
        <v>33477</v>
      </c>
      <c r="I40" s="80">
        <v>44</v>
      </c>
      <c r="J40" s="80">
        <v>276.5</v>
      </c>
      <c r="K40" s="80">
        <v>30.3</v>
      </c>
      <c r="L40" s="80">
        <v>246.20000001788139</v>
      </c>
      <c r="M40" s="81">
        <v>2606</v>
      </c>
      <c r="N40" s="80">
        <v>2</v>
      </c>
      <c r="O40" s="80">
        <v>3</v>
      </c>
      <c r="P40" s="80">
        <v>0</v>
      </c>
      <c r="Q40" s="80">
        <v>3</v>
      </c>
      <c r="R40" s="81">
        <v>12</v>
      </c>
      <c r="S40" s="79">
        <v>283</v>
      </c>
      <c r="T40" s="80">
        <v>578</v>
      </c>
      <c r="U40" s="80">
        <v>50.1</v>
      </c>
      <c r="V40" s="80">
        <v>527.90000000596046</v>
      </c>
      <c r="W40" s="81">
        <v>5240.5</v>
      </c>
      <c r="X40" s="79">
        <v>40</v>
      </c>
      <c r="Y40" s="80">
        <v>115</v>
      </c>
      <c r="Z40" s="80">
        <v>14</v>
      </c>
      <c r="AA40" s="80">
        <v>101</v>
      </c>
      <c r="AB40" s="81">
        <v>540</v>
      </c>
      <c r="AC40" s="79">
        <v>130</v>
      </c>
      <c r="AD40" s="80">
        <v>143.5</v>
      </c>
      <c r="AE40" s="80">
        <v>0.5</v>
      </c>
      <c r="AF40" s="80">
        <v>143</v>
      </c>
      <c r="AG40" s="81">
        <v>1486.3</v>
      </c>
    </row>
    <row r="41" spans="1:33" ht="15.75" customHeight="1" x14ac:dyDescent="0.2">
      <c r="B41" s="8" t="s">
        <v>45</v>
      </c>
      <c r="C41" s="89">
        <v>0</v>
      </c>
      <c r="D41" s="90">
        <v>100</v>
      </c>
      <c r="E41" s="90">
        <v>40</v>
      </c>
      <c r="F41" s="90">
        <v>5</v>
      </c>
      <c r="G41" s="90">
        <v>35</v>
      </c>
      <c r="H41" s="91">
        <v>80</v>
      </c>
      <c r="I41" s="90">
        <v>0</v>
      </c>
      <c r="J41" s="90">
        <v>0</v>
      </c>
      <c r="K41" s="90">
        <v>0</v>
      </c>
      <c r="L41" s="90">
        <v>0</v>
      </c>
      <c r="M41" s="91">
        <v>0</v>
      </c>
      <c r="N41" s="69">
        <v>0</v>
      </c>
      <c r="O41" s="69">
        <v>0</v>
      </c>
      <c r="P41" s="69">
        <v>0</v>
      </c>
      <c r="Q41" s="69">
        <v>0</v>
      </c>
      <c r="R41" s="77">
        <v>0</v>
      </c>
      <c r="S41" s="68">
        <v>123</v>
      </c>
      <c r="T41" s="69">
        <v>189</v>
      </c>
      <c r="U41" s="69">
        <v>1</v>
      </c>
      <c r="V41" s="69">
        <v>188</v>
      </c>
      <c r="W41" s="77">
        <v>2574</v>
      </c>
      <c r="X41" s="68">
        <v>7</v>
      </c>
      <c r="Y41" s="69">
        <v>35</v>
      </c>
      <c r="Z41" s="69">
        <v>2</v>
      </c>
      <c r="AA41" s="69">
        <v>33</v>
      </c>
      <c r="AB41" s="77">
        <v>236</v>
      </c>
      <c r="AC41" s="68">
        <v>79</v>
      </c>
      <c r="AD41" s="69">
        <v>79</v>
      </c>
      <c r="AE41" s="69">
        <v>0</v>
      </c>
      <c r="AF41" s="69">
        <v>79</v>
      </c>
      <c r="AG41" s="77">
        <v>1159</v>
      </c>
    </row>
    <row r="42" spans="1:33" ht="15.75" customHeight="1" x14ac:dyDescent="0.2">
      <c r="B42" s="8" t="s">
        <v>46</v>
      </c>
      <c r="C42" s="89">
        <v>142</v>
      </c>
      <c r="D42" s="90">
        <v>19150</v>
      </c>
      <c r="E42" s="90">
        <v>15035</v>
      </c>
      <c r="F42" s="90">
        <v>3554.6000000014901</v>
      </c>
      <c r="G42" s="90">
        <v>11480.399999976158</v>
      </c>
      <c r="H42" s="91">
        <v>15034</v>
      </c>
      <c r="I42" s="90">
        <v>26</v>
      </c>
      <c r="J42" s="90">
        <v>195</v>
      </c>
      <c r="K42" s="90">
        <v>12.3</v>
      </c>
      <c r="L42" s="90">
        <v>182.70000001788139</v>
      </c>
      <c r="M42" s="91">
        <v>2256</v>
      </c>
      <c r="N42" s="69">
        <v>2</v>
      </c>
      <c r="O42" s="69">
        <v>3</v>
      </c>
      <c r="P42" s="69">
        <v>0</v>
      </c>
      <c r="Q42" s="69">
        <v>3</v>
      </c>
      <c r="R42" s="77">
        <v>12</v>
      </c>
      <c r="S42" s="68">
        <v>7</v>
      </c>
      <c r="T42" s="69">
        <v>7.5</v>
      </c>
      <c r="U42" s="69">
        <v>0.1</v>
      </c>
      <c r="V42" s="69">
        <v>7.4000000059604645</v>
      </c>
      <c r="W42" s="77">
        <v>38</v>
      </c>
      <c r="X42" s="68">
        <v>0</v>
      </c>
      <c r="Y42" s="69">
        <v>0</v>
      </c>
      <c r="Z42" s="69">
        <v>0</v>
      </c>
      <c r="AA42" s="69">
        <v>0</v>
      </c>
      <c r="AB42" s="77">
        <v>0</v>
      </c>
      <c r="AC42" s="68">
        <v>2</v>
      </c>
      <c r="AD42" s="69">
        <v>3</v>
      </c>
      <c r="AE42" s="69">
        <v>0</v>
      </c>
      <c r="AF42" s="69">
        <v>3</v>
      </c>
      <c r="AG42" s="77">
        <v>5</v>
      </c>
    </row>
    <row r="43" spans="1:33" ht="15.75" customHeight="1" x14ac:dyDescent="0.2">
      <c r="B43" s="8" t="s">
        <v>47</v>
      </c>
      <c r="C43" s="89">
        <v>0</v>
      </c>
      <c r="D43" s="90">
        <v>0</v>
      </c>
      <c r="E43" s="90">
        <v>0</v>
      </c>
      <c r="F43" s="90">
        <v>0</v>
      </c>
      <c r="G43" s="90">
        <v>0</v>
      </c>
      <c r="H43" s="91">
        <v>0</v>
      </c>
      <c r="I43" s="90">
        <v>1</v>
      </c>
      <c r="J43" s="90">
        <v>0.5</v>
      </c>
      <c r="K43" s="90">
        <v>0</v>
      </c>
      <c r="L43" s="90">
        <v>0.5</v>
      </c>
      <c r="M43" s="91">
        <v>1</v>
      </c>
      <c r="N43" s="69">
        <v>0</v>
      </c>
      <c r="O43" s="69">
        <v>0</v>
      </c>
      <c r="P43" s="69">
        <v>0</v>
      </c>
      <c r="Q43" s="69">
        <v>0</v>
      </c>
      <c r="R43" s="77">
        <v>0</v>
      </c>
      <c r="S43" s="68">
        <v>78</v>
      </c>
      <c r="T43" s="69">
        <v>103</v>
      </c>
      <c r="U43" s="69">
        <v>1.5</v>
      </c>
      <c r="V43" s="69">
        <v>101.5</v>
      </c>
      <c r="W43" s="77">
        <v>752.5</v>
      </c>
      <c r="X43" s="68">
        <v>20</v>
      </c>
      <c r="Y43" s="69">
        <v>52.5</v>
      </c>
      <c r="Z43" s="69">
        <v>7</v>
      </c>
      <c r="AA43" s="69">
        <v>45.5</v>
      </c>
      <c r="AB43" s="77">
        <v>177</v>
      </c>
      <c r="AC43" s="68">
        <v>46</v>
      </c>
      <c r="AD43" s="69">
        <v>57.5</v>
      </c>
      <c r="AE43" s="69">
        <v>0.5</v>
      </c>
      <c r="AF43" s="69">
        <v>57</v>
      </c>
      <c r="AG43" s="77">
        <v>296.3</v>
      </c>
    </row>
    <row r="44" spans="1:33" ht="15.75" customHeight="1" x14ac:dyDescent="0.2">
      <c r="B44" s="8" t="s">
        <v>48</v>
      </c>
      <c r="C44" s="89">
        <v>0</v>
      </c>
      <c r="D44" s="90">
        <v>0</v>
      </c>
      <c r="E44" s="90">
        <v>0</v>
      </c>
      <c r="F44" s="90">
        <v>0</v>
      </c>
      <c r="G44" s="90">
        <v>0</v>
      </c>
      <c r="H44" s="91">
        <v>0</v>
      </c>
      <c r="I44" s="90">
        <v>0</v>
      </c>
      <c r="J44" s="90">
        <v>0</v>
      </c>
      <c r="K44" s="90">
        <v>0</v>
      </c>
      <c r="L44" s="90">
        <v>0</v>
      </c>
      <c r="M44" s="91">
        <v>0</v>
      </c>
      <c r="N44" s="69">
        <v>0</v>
      </c>
      <c r="O44" s="69">
        <v>0</v>
      </c>
      <c r="P44" s="69">
        <v>0</v>
      </c>
      <c r="Q44" s="69">
        <v>0</v>
      </c>
      <c r="R44" s="77">
        <v>0</v>
      </c>
      <c r="S44" s="68">
        <v>28</v>
      </c>
      <c r="T44" s="69">
        <v>162</v>
      </c>
      <c r="U44" s="69">
        <v>45.5</v>
      </c>
      <c r="V44" s="69">
        <v>116.5</v>
      </c>
      <c r="W44" s="77">
        <v>891</v>
      </c>
      <c r="X44" s="68">
        <v>0</v>
      </c>
      <c r="Y44" s="69">
        <v>0</v>
      </c>
      <c r="Z44" s="69">
        <v>0</v>
      </c>
      <c r="AA44" s="69">
        <v>0</v>
      </c>
      <c r="AB44" s="77">
        <v>0</v>
      </c>
      <c r="AC44" s="68">
        <v>0</v>
      </c>
      <c r="AD44" s="69">
        <v>0</v>
      </c>
      <c r="AE44" s="69">
        <v>0</v>
      </c>
      <c r="AF44" s="69">
        <v>0</v>
      </c>
      <c r="AG44" s="77">
        <v>0</v>
      </c>
    </row>
    <row r="45" spans="1:33" ht="15.75" customHeight="1" x14ac:dyDescent="0.2">
      <c r="B45" s="8" t="s">
        <v>49</v>
      </c>
      <c r="C45" s="89">
        <v>206</v>
      </c>
      <c r="D45" s="90">
        <v>33659</v>
      </c>
      <c r="E45" s="90">
        <v>22229</v>
      </c>
      <c r="F45" s="90">
        <v>7979.1000000014901</v>
      </c>
      <c r="G45" s="90">
        <v>14249.899999976158</v>
      </c>
      <c r="H45" s="91">
        <v>18363</v>
      </c>
      <c r="I45" s="90">
        <v>17</v>
      </c>
      <c r="J45" s="90">
        <v>81</v>
      </c>
      <c r="K45" s="90">
        <v>18</v>
      </c>
      <c r="L45" s="90">
        <v>63</v>
      </c>
      <c r="M45" s="91">
        <v>349</v>
      </c>
      <c r="N45" s="69">
        <v>0</v>
      </c>
      <c r="O45" s="69">
        <v>0</v>
      </c>
      <c r="P45" s="69">
        <v>0</v>
      </c>
      <c r="Q45" s="69">
        <v>0</v>
      </c>
      <c r="R45" s="77">
        <v>0</v>
      </c>
      <c r="S45" s="68">
        <v>8</v>
      </c>
      <c r="T45" s="69">
        <v>24</v>
      </c>
      <c r="U45" s="69">
        <v>1</v>
      </c>
      <c r="V45" s="69">
        <v>23</v>
      </c>
      <c r="W45" s="77">
        <v>93</v>
      </c>
      <c r="X45" s="68">
        <v>2</v>
      </c>
      <c r="Y45" s="69">
        <v>2</v>
      </c>
      <c r="Z45" s="69">
        <v>0</v>
      </c>
      <c r="AA45" s="69">
        <v>2</v>
      </c>
      <c r="AB45" s="77">
        <v>20</v>
      </c>
      <c r="AC45" s="68">
        <v>0</v>
      </c>
      <c r="AD45" s="69">
        <v>0</v>
      </c>
      <c r="AE45" s="69">
        <v>0</v>
      </c>
      <c r="AF45" s="69">
        <v>0</v>
      </c>
      <c r="AG45" s="77">
        <v>0</v>
      </c>
    </row>
    <row r="46" spans="1:33" ht="15.75" customHeight="1" x14ac:dyDescent="0.2">
      <c r="B46" s="8" t="s">
        <v>50</v>
      </c>
      <c r="C46" s="89">
        <v>0</v>
      </c>
      <c r="D46" s="90">
        <v>0</v>
      </c>
      <c r="E46" s="90">
        <v>0</v>
      </c>
      <c r="F46" s="90">
        <v>0</v>
      </c>
      <c r="G46" s="90">
        <v>0</v>
      </c>
      <c r="H46" s="91">
        <v>0</v>
      </c>
      <c r="I46" s="90">
        <v>0</v>
      </c>
      <c r="J46" s="90">
        <v>0</v>
      </c>
      <c r="K46" s="90">
        <v>0</v>
      </c>
      <c r="L46" s="90">
        <v>0</v>
      </c>
      <c r="M46" s="91">
        <v>0</v>
      </c>
      <c r="N46" s="69">
        <v>0</v>
      </c>
      <c r="O46" s="69">
        <v>0</v>
      </c>
      <c r="P46" s="69">
        <v>0</v>
      </c>
      <c r="Q46" s="69">
        <v>0</v>
      </c>
      <c r="R46" s="77">
        <v>0</v>
      </c>
      <c r="S46" s="68">
        <v>39</v>
      </c>
      <c r="T46" s="69">
        <v>92.5</v>
      </c>
      <c r="U46" s="69">
        <v>1</v>
      </c>
      <c r="V46" s="69">
        <v>91.5</v>
      </c>
      <c r="W46" s="77">
        <v>892</v>
      </c>
      <c r="X46" s="68">
        <v>11</v>
      </c>
      <c r="Y46" s="69">
        <v>25.5</v>
      </c>
      <c r="Z46" s="69">
        <v>5</v>
      </c>
      <c r="AA46" s="69">
        <v>20.5</v>
      </c>
      <c r="AB46" s="77">
        <v>107</v>
      </c>
      <c r="AC46" s="68">
        <v>3</v>
      </c>
      <c r="AD46" s="69">
        <v>4</v>
      </c>
      <c r="AE46" s="69">
        <v>0</v>
      </c>
      <c r="AF46" s="69">
        <v>4</v>
      </c>
      <c r="AG46" s="77">
        <v>26</v>
      </c>
    </row>
    <row r="47" spans="1:33" ht="15.75" customHeight="1" x14ac:dyDescent="0.2">
      <c r="A47" s="1" t="s">
        <v>51</v>
      </c>
      <c r="B47" s="8" t="s">
        <v>12</v>
      </c>
      <c r="C47" s="80">
        <v>348</v>
      </c>
      <c r="D47" s="80">
        <v>7121.5999999642372</v>
      </c>
      <c r="E47" s="80">
        <v>3462.1000000536442</v>
      </c>
      <c r="F47" s="80">
        <v>274.90000002831221</v>
      </c>
      <c r="G47" s="80">
        <v>3187.2000001370907</v>
      </c>
      <c r="H47" s="81">
        <v>5451.5</v>
      </c>
      <c r="I47" s="80">
        <v>147</v>
      </c>
      <c r="J47" s="80">
        <v>164.64999999999998</v>
      </c>
      <c r="K47" s="80">
        <v>10.1</v>
      </c>
      <c r="L47" s="80">
        <v>154.54999995976686</v>
      </c>
      <c r="M47" s="81">
        <v>2187</v>
      </c>
      <c r="N47" s="80">
        <v>33</v>
      </c>
      <c r="O47" s="80">
        <v>29.9</v>
      </c>
      <c r="P47" s="80">
        <v>0.5</v>
      </c>
      <c r="Q47" s="80">
        <v>29.400000035762787</v>
      </c>
      <c r="R47" s="81">
        <v>350</v>
      </c>
      <c r="S47" s="79">
        <v>936</v>
      </c>
      <c r="T47" s="80">
        <v>1671.1</v>
      </c>
      <c r="U47" s="80">
        <v>91.699999999999989</v>
      </c>
      <c r="V47" s="80">
        <v>1579.3999993503094</v>
      </c>
      <c r="W47" s="81">
        <v>16134.5</v>
      </c>
      <c r="X47" s="79">
        <v>436</v>
      </c>
      <c r="Y47" s="80">
        <v>501.8</v>
      </c>
      <c r="Z47" s="80">
        <v>16.8</v>
      </c>
      <c r="AA47" s="80">
        <v>484.99999979883432</v>
      </c>
      <c r="AB47" s="81">
        <v>4899</v>
      </c>
      <c r="AC47" s="79">
        <v>557</v>
      </c>
      <c r="AD47" s="80">
        <v>555.29999999999995</v>
      </c>
      <c r="AE47" s="80">
        <v>28</v>
      </c>
      <c r="AF47" s="80">
        <v>527.30000020563602</v>
      </c>
      <c r="AG47" s="81">
        <v>4067</v>
      </c>
    </row>
    <row r="48" spans="1:33" ht="15.75" customHeight="1" x14ac:dyDescent="0.2">
      <c r="B48" s="8" t="s">
        <v>52</v>
      </c>
      <c r="C48" s="89">
        <v>123</v>
      </c>
      <c r="D48" s="90">
        <v>3039.5</v>
      </c>
      <c r="E48" s="90">
        <v>1798.8000000119209</v>
      </c>
      <c r="F48" s="90">
        <v>107.5</v>
      </c>
      <c r="G48" s="90">
        <v>1691.3000000119209</v>
      </c>
      <c r="H48" s="91">
        <v>1664.5</v>
      </c>
      <c r="I48" s="90">
        <v>42</v>
      </c>
      <c r="J48" s="90">
        <v>38</v>
      </c>
      <c r="K48" s="90">
        <v>2.1</v>
      </c>
      <c r="L48" s="90">
        <v>35.900000005960464</v>
      </c>
      <c r="M48" s="91">
        <v>679</v>
      </c>
      <c r="N48" s="69">
        <v>3</v>
      </c>
      <c r="O48" s="69">
        <v>1.5</v>
      </c>
      <c r="P48" s="69">
        <v>0.5</v>
      </c>
      <c r="Q48" s="69">
        <v>1</v>
      </c>
      <c r="R48" s="77">
        <v>15</v>
      </c>
      <c r="S48" s="68">
        <v>17</v>
      </c>
      <c r="T48" s="69">
        <v>10.5</v>
      </c>
      <c r="U48" s="69">
        <v>0</v>
      </c>
      <c r="V48" s="69">
        <v>10.5</v>
      </c>
      <c r="W48" s="77">
        <v>165.5</v>
      </c>
      <c r="X48" s="68">
        <v>21</v>
      </c>
      <c r="Y48" s="69">
        <v>21.5</v>
      </c>
      <c r="Z48" s="69">
        <v>0</v>
      </c>
      <c r="AA48" s="69">
        <v>21.5</v>
      </c>
      <c r="AB48" s="77">
        <v>141</v>
      </c>
      <c r="AC48" s="68">
        <v>19</v>
      </c>
      <c r="AD48" s="69">
        <v>13</v>
      </c>
      <c r="AE48" s="69">
        <v>0</v>
      </c>
      <c r="AF48" s="69">
        <v>13</v>
      </c>
      <c r="AG48" s="77">
        <v>138</v>
      </c>
    </row>
    <row r="49" spans="1:33" ht="15.75" customHeight="1" x14ac:dyDescent="0.2">
      <c r="B49" s="8" t="s">
        <v>53</v>
      </c>
      <c r="C49" s="89">
        <v>78</v>
      </c>
      <c r="D49" s="90">
        <v>982</v>
      </c>
      <c r="E49" s="90">
        <v>392</v>
      </c>
      <c r="F49" s="90">
        <v>26.100000001490116</v>
      </c>
      <c r="G49" s="90">
        <v>365.90000009536743</v>
      </c>
      <c r="H49" s="91">
        <v>1100</v>
      </c>
      <c r="I49" s="90">
        <v>24</v>
      </c>
      <c r="J49" s="90">
        <v>24</v>
      </c>
      <c r="K49" s="90">
        <v>0</v>
      </c>
      <c r="L49" s="90">
        <v>24</v>
      </c>
      <c r="M49" s="91">
        <v>239</v>
      </c>
      <c r="N49" s="69">
        <v>11</v>
      </c>
      <c r="O49" s="69">
        <v>16</v>
      </c>
      <c r="P49" s="69">
        <v>0</v>
      </c>
      <c r="Q49" s="69">
        <v>16</v>
      </c>
      <c r="R49" s="77">
        <v>203</v>
      </c>
      <c r="S49" s="68">
        <v>114</v>
      </c>
      <c r="T49" s="69">
        <v>156</v>
      </c>
      <c r="U49" s="69">
        <v>10</v>
      </c>
      <c r="V49" s="69">
        <v>146</v>
      </c>
      <c r="W49" s="77">
        <v>1773</v>
      </c>
      <c r="X49" s="68">
        <v>95</v>
      </c>
      <c r="Y49" s="69">
        <v>121</v>
      </c>
      <c r="Z49" s="69">
        <v>7</v>
      </c>
      <c r="AA49" s="69">
        <v>114</v>
      </c>
      <c r="AB49" s="77">
        <v>1339</v>
      </c>
      <c r="AC49" s="68">
        <v>5</v>
      </c>
      <c r="AD49" s="69">
        <v>5</v>
      </c>
      <c r="AE49" s="69">
        <v>1</v>
      </c>
      <c r="AF49" s="69">
        <v>4</v>
      </c>
      <c r="AG49" s="77">
        <v>40</v>
      </c>
    </row>
    <row r="50" spans="1:33" ht="15.75" customHeight="1" x14ac:dyDescent="0.2">
      <c r="B50" s="8" t="s">
        <v>54</v>
      </c>
      <c r="C50" s="89">
        <v>0</v>
      </c>
      <c r="D50" s="90">
        <v>0</v>
      </c>
      <c r="E50" s="90">
        <v>0</v>
      </c>
      <c r="F50" s="90">
        <v>0</v>
      </c>
      <c r="G50" s="90">
        <v>0</v>
      </c>
      <c r="H50" s="91">
        <v>0</v>
      </c>
      <c r="I50" s="90">
        <v>4</v>
      </c>
      <c r="J50" s="90">
        <v>13.1</v>
      </c>
      <c r="K50" s="90">
        <v>0</v>
      </c>
      <c r="L50" s="90">
        <v>13.100000001490116</v>
      </c>
      <c r="M50" s="91">
        <v>79</v>
      </c>
      <c r="N50" s="69">
        <v>0</v>
      </c>
      <c r="O50" s="69">
        <v>0</v>
      </c>
      <c r="P50" s="69">
        <v>0</v>
      </c>
      <c r="Q50" s="69">
        <v>0</v>
      </c>
      <c r="R50" s="77">
        <v>0</v>
      </c>
      <c r="S50" s="68">
        <v>17</v>
      </c>
      <c r="T50" s="69">
        <v>39</v>
      </c>
      <c r="U50" s="69">
        <v>0.1</v>
      </c>
      <c r="V50" s="69">
        <v>38.899999976158142</v>
      </c>
      <c r="W50" s="77">
        <v>257</v>
      </c>
      <c r="X50" s="68">
        <v>12</v>
      </c>
      <c r="Y50" s="69">
        <v>17.100000000000001</v>
      </c>
      <c r="Z50" s="69">
        <v>0</v>
      </c>
      <c r="AA50" s="69">
        <v>17.100000001490116</v>
      </c>
      <c r="AB50" s="77">
        <v>100</v>
      </c>
      <c r="AC50" s="68">
        <v>3</v>
      </c>
      <c r="AD50" s="69">
        <v>3.2</v>
      </c>
      <c r="AE50" s="69">
        <v>0</v>
      </c>
      <c r="AF50" s="69">
        <v>3.2000000029802322</v>
      </c>
      <c r="AG50" s="77">
        <v>14</v>
      </c>
    </row>
    <row r="51" spans="1:33" ht="15.75" customHeight="1" x14ac:dyDescent="0.2">
      <c r="B51" s="8" t="s">
        <v>55</v>
      </c>
      <c r="C51" s="89">
        <v>0</v>
      </c>
      <c r="D51" s="90">
        <v>0</v>
      </c>
      <c r="E51" s="90">
        <v>0</v>
      </c>
      <c r="F51" s="90">
        <v>0</v>
      </c>
      <c r="G51" s="90">
        <v>0</v>
      </c>
      <c r="H51" s="91">
        <v>0</v>
      </c>
      <c r="I51" s="90">
        <v>23</v>
      </c>
      <c r="J51" s="90">
        <v>18</v>
      </c>
      <c r="K51" s="90">
        <v>0</v>
      </c>
      <c r="L51" s="90">
        <v>18</v>
      </c>
      <c r="M51" s="91">
        <v>341</v>
      </c>
      <c r="N51" s="69">
        <v>4</v>
      </c>
      <c r="O51" s="69">
        <v>2.5</v>
      </c>
      <c r="P51" s="69">
        <v>0</v>
      </c>
      <c r="Q51" s="69">
        <v>2.5</v>
      </c>
      <c r="R51" s="77">
        <v>39</v>
      </c>
      <c r="S51" s="68">
        <v>112</v>
      </c>
      <c r="T51" s="69">
        <v>147.5</v>
      </c>
      <c r="U51" s="69">
        <v>0.5</v>
      </c>
      <c r="V51" s="69">
        <v>147</v>
      </c>
      <c r="W51" s="77">
        <v>2528</v>
      </c>
      <c r="X51" s="68">
        <v>76</v>
      </c>
      <c r="Y51" s="69">
        <v>73.5</v>
      </c>
      <c r="Z51" s="69">
        <v>0</v>
      </c>
      <c r="AA51" s="69">
        <v>73.5</v>
      </c>
      <c r="AB51" s="77">
        <v>807</v>
      </c>
      <c r="AC51" s="68">
        <v>89</v>
      </c>
      <c r="AD51" s="69">
        <v>87.5</v>
      </c>
      <c r="AE51" s="69">
        <v>3.5</v>
      </c>
      <c r="AF51" s="69">
        <v>84</v>
      </c>
      <c r="AG51" s="77">
        <v>843</v>
      </c>
    </row>
    <row r="52" spans="1:33" ht="15.75" customHeight="1" x14ac:dyDescent="0.2">
      <c r="B52" s="8" t="s">
        <v>56</v>
      </c>
      <c r="C52" s="89">
        <v>12</v>
      </c>
      <c r="D52" s="90">
        <v>222.59999996423721</v>
      </c>
      <c r="E52" s="90">
        <v>108.60000002384186</v>
      </c>
      <c r="F52" s="90">
        <v>33.000000014901161</v>
      </c>
      <c r="G52" s="90">
        <v>75.600000023841858</v>
      </c>
      <c r="H52" s="91">
        <v>128</v>
      </c>
      <c r="I52" s="90">
        <v>12</v>
      </c>
      <c r="J52" s="90">
        <v>7.3</v>
      </c>
      <c r="K52" s="90">
        <v>0</v>
      </c>
      <c r="L52" s="90">
        <v>7.2999999523162842</v>
      </c>
      <c r="M52" s="91">
        <v>128</v>
      </c>
      <c r="N52" s="69">
        <v>7</v>
      </c>
      <c r="O52" s="69">
        <v>4.4000000000000004</v>
      </c>
      <c r="P52" s="69">
        <v>0</v>
      </c>
      <c r="Q52" s="69">
        <v>4.4000000357627869</v>
      </c>
      <c r="R52" s="77">
        <v>64</v>
      </c>
      <c r="S52" s="68">
        <v>130</v>
      </c>
      <c r="T52" s="69">
        <v>280.3</v>
      </c>
      <c r="U52" s="69">
        <v>0</v>
      </c>
      <c r="V52" s="69">
        <v>280.30000007152557</v>
      </c>
      <c r="W52" s="77">
        <v>2741</v>
      </c>
      <c r="X52" s="68">
        <v>104</v>
      </c>
      <c r="Y52" s="69">
        <v>122.2</v>
      </c>
      <c r="Z52" s="69">
        <v>0.5</v>
      </c>
      <c r="AA52" s="69">
        <v>121.69999998807907</v>
      </c>
      <c r="AB52" s="77">
        <v>1514</v>
      </c>
      <c r="AC52" s="68">
        <v>87</v>
      </c>
      <c r="AD52" s="69">
        <v>53.1</v>
      </c>
      <c r="AE52" s="69">
        <v>0</v>
      </c>
      <c r="AF52" s="69">
        <v>53.100000202655792</v>
      </c>
      <c r="AG52" s="77">
        <v>508</v>
      </c>
    </row>
    <row r="53" spans="1:33" ht="15.75" customHeight="1" x14ac:dyDescent="0.2">
      <c r="B53" s="8" t="s">
        <v>57</v>
      </c>
      <c r="C53" s="89">
        <v>10</v>
      </c>
      <c r="D53" s="90">
        <v>9.5</v>
      </c>
      <c r="E53" s="90">
        <v>9.300000011920929</v>
      </c>
      <c r="F53" s="90">
        <v>1.800000011920929</v>
      </c>
      <c r="G53" s="90">
        <v>7.5</v>
      </c>
      <c r="H53" s="91">
        <v>45</v>
      </c>
      <c r="I53" s="90">
        <v>9</v>
      </c>
      <c r="J53" s="90">
        <v>5.5</v>
      </c>
      <c r="K53" s="90">
        <v>0</v>
      </c>
      <c r="L53" s="90">
        <v>5.5</v>
      </c>
      <c r="M53" s="91">
        <v>66</v>
      </c>
      <c r="N53" s="69">
        <v>0</v>
      </c>
      <c r="O53" s="69">
        <v>0</v>
      </c>
      <c r="P53" s="69">
        <v>0</v>
      </c>
      <c r="Q53" s="69">
        <v>0</v>
      </c>
      <c r="R53" s="77">
        <v>0</v>
      </c>
      <c r="S53" s="68">
        <v>288</v>
      </c>
      <c r="T53" s="69">
        <v>695.5</v>
      </c>
      <c r="U53" s="69">
        <v>67.099999999999994</v>
      </c>
      <c r="V53" s="69">
        <v>628.39999929070473</v>
      </c>
      <c r="W53" s="77">
        <v>5545</v>
      </c>
      <c r="X53" s="68">
        <v>123</v>
      </c>
      <c r="Y53" s="69">
        <v>136</v>
      </c>
      <c r="Z53" s="69">
        <v>9.3000000000000007</v>
      </c>
      <c r="AA53" s="69">
        <v>126.69999980926514</v>
      </c>
      <c r="AB53" s="77">
        <v>917</v>
      </c>
      <c r="AC53" s="68">
        <v>142</v>
      </c>
      <c r="AD53" s="69">
        <v>168.5</v>
      </c>
      <c r="AE53" s="69">
        <v>17.5</v>
      </c>
      <c r="AF53" s="69">
        <v>151</v>
      </c>
      <c r="AG53" s="77">
        <v>1184</v>
      </c>
    </row>
    <row r="54" spans="1:33" ht="15.75" customHeight="1" x14ac:dyDescent="0.2">
      <c r="B54" s="8" t="s">
        <v>58</v>
      </c>
      <c r="C54" s="89">
        <v>39</v>
      </c>
      <c r="D54" s="90">
        <v>1269</v>
      </c>
      <c r="E54" s="90">
        <v>913.90000000596046</v>
      </c>
      <c r="F54" s="90">
        <v>95</v>
      </c>
      <c r="G54" s="90">
        <v>818.90000000596046</v>
      </c>
      <c r="H54" s="91">
        <v>2095</v>
      </c>
      <c r="I54" s="90">
        <v>22</v>
      </c>
      <c r="J54" s="90">
        <v>24.75</v>
      </c>
      <c r="K54" s="90">
        <v>0</v>
      </c>
      <c r="L54" s="90">
        <v>24.75</v>
      </c>
      <c r="M54" s="91">
        <v>424</v>
      </c>
      <c r="N54" s="69">
        <v>1</v>
      </c>
      <c r="O54" s="69">
        <v>0.5</v>
      </c>
      <c r="P54" s="69">
        <v>0</v>
      </c>
      <c r="Q54" s="69">
        <v>0.5</v>
      </c>
      <c r="R54" s="77">
        <v>3</v>
      </c>
      <c r="S54" s="68">
        <v>155</v>
      </c>
      <c r="T54" s="69">
        <v>190.3</v>
      </c>
      <c r="U54" s="69">
        <v>0</v>
      </c>
      <c r="V54" s="69">
        <v>190.30000001192093</v>
      </c>
      <c r="W54" s="77">
        <v>2382</v>
      </c>
      <c r="X54" s="68">
        <v>1</v>
      </c>
      <c r="Y54" s="69">
        <v>1</v>
      </c>
      <c r="Z54" s="69">
        <v>0</v>
      </c>
      <c r="AA54" s="69">
        <v>1</v>
      </c>
      <c r="AB54" s="77">
        <v>10</v>
      </c>
      <c r="AC54" s="68">
        <v>123</v>
      </c>
      <c r="AD54" s="69">
        <v>94</v>
      </c>
      <c r="AE54" s="69">
        <v>0</v>
      </c>
      <c r="AF54" s="69">
        <v>94</v>
      </c>
      <c r="AG54" s="77">
        <v>739</v>
      </c>
    </row>
    <row r="55" spans="1:33" ht="15.75" customHeight="1" x14ac:dyDescent="0.2">
      <c r="B55" s="8" t="s">
        <v>59</v>
      </c>
      <c r="C55" s="89">
        <v>86</v>
      </c>
      <c r="D55" s="90">
        <v>1599</v>
      </c>
      <c r="E55" s="90">
        <v>239.5</v>
      </c>
      <c r="F55" s="90">
        <v>11.5</v>
      </c>
      <c r="G55" s="90">
        <v>228</v>
      </c>
      <c r="H55" s="91">
        <v>419</v>
      </c>
      <c r="I55" s="90">
        <v>11</v>
      </c>
      <c r="J55" s="90">
        <v>34</v>
      </c>
      <c r="K55" s="90">
        <v>8</v>
      </c>
      <c r="L55" s="90">
        <v>26</v>
      </c>
      <c r="M55" s="91">
        <v>231</v>
      </c>
      <c r="N55" s="69">
        <v>7</v>
      </c>
      <c r="O55" s="69">
        <v>5</v>
      </c>
      <c r="P55" s="69">
        <v>0</v>
      </c>
      <c r="Q55" s="69">
        <v>5</v>
      </c>
      <c r="R55" s="77">
        <v>26</v>
      </c>
      <c r="S55" s="68">
        <v>103</v>
      </c>
      <c r="T55" s="69">
        <v>152</v>
      </c>
      <c r="U55" s="69">
        <v>14</v>
      </c>
      <c r="V55" s="69">
        <v>138</v>
      </c>
      <c r="W55" s="77">
        <v>743</v>
      </c>
      <c r="X55" s="68">
        <v>4</v>
      </c>
      <c r="Y55" s="69">
        <v>9.5</v>
      </c>
      <c r="Z55" s="69">
        <v>0</v>
      </c>
      <c r="AA55" s="69">
        <v>9.5</v>
      </c>
      <c r="AB55" s="77">
        <v>71</v>
      </c>
      <c r="AC55" s="68">
        <v>89</v>
      </c>
      <c r="AD55" s="69">
        <v>131</v>
      </c>
      <c r="AE55" s="69">
        <v>6</v>
      </c>
      <c r="AF55" s="69">
        <v>125</v>
      </c>
      <c r="AG55" s="77">
        <v>601</v>
      </c>
    </row>
    <row r="56" spans="1:33" ht="15.75" customHeight="1" x14ac:dyDescent="0.2">
      <c r="A56" s="1" t="s">
        <v>60</v>
      </c>
      <c r="B56" s="8" t="s">
        <v>12</v>
      </c>
      <c r="C56" s="80">
        <v>1417</v>
      </c>
      <c r="D56" s="80">
        <v>67007.700000345707</v>
      </c>
      <c r="E56" s="80">
        <v>30089.500000335276</v>
      </c>
      <c r="F56" s="80">
        <v>3594</v>
      </c>
      <c r="G56" s="80">
        <v>26495.500000335276</v>
      </c>
      <c r="H56" s="81">
        <v>53217.649999856949</v>
      </c>
      <c r="I56" s="80">
        <v>1056</v>
      </c>
      <c r="J56" s="80">
        <v>4817.7</v>
      </c>
      <c r="K56" s="80">
        <v>281.7</v>
      </c>
      <c r="L56" s="80">
        <v>4536.0000002905726</v>
      </c>
      <c r="M56" s="81">
        <v>46491.199999999997</v>
      </c>
      <c r="N56" s="80">
        <v>104</v>
      </c>
      <c r="O56" s="80">
        <v>296.5</v>
      </c>
      <c r="P56" s="80">
        <v>25</v>
      </c>
      <c r="Q56" s="80">
        <v>271.5</v>
      </c>
      <c r="R56" s="81">
        <v>2418</v>
      </c>
      <c r="S56" s="79">
        <v>1321</v>
      </c>
      <c r="T56" s="80">
        <v>4437.3999999999996</v>
      </c>
      <c r="U56" s="80">
        <v>616</v>
      </c>
      <c r="V56" s="80">
        <v>3821.4000000655651</v>
      </c>
      <c r="W56" s="81">
        <v>34840</v>
      </c>
      <c r="X56" s="79">
        <v>975</v>
      </c>
      <c r="Y56" s="80">
        <v>3143.3</v>
      </c>
      <c r="Z56" s="80">
        <v>648</v>
      </c>
      <c r="AA56" s="80">
        <v>2495.3000000715256</v>
      </c>
      <c r="AB56" s="81">
        <v>26948.5</v>
      </c>
      <c r="AC56" s="79">
        <v>778</v>
      </c>
      <c r="AD56" s="80">
        <v>1578.9</v>
      </c>
      <c r="AE56" s="80">
        <v>71.900000000000006</v>
      </c>
      <c r="AF56" s="80">
        <v>1507.0000000074506</v>
      </c>
      <c r="AG56" s="81">
        <v>8143</v>
      </c>
    </row>
    <row r="57" spans="1:33" ht="15.75" customHeight="1" x14ac:dyDescent="0.2">
      <c r="B57" s="8" t="s">
        <v>61</v>
      </c>
      <c r="C57" s="89">
        <v>129</v>
      </c>
      <c r="D57" s="90">
        <v>3782</v>
      </c>
      <c r="E57" s="90">
        <v>1322.5</v>
      </c>
      <c r="F57" s="90">
        <v>95.5</v>
      </c>
      <c r="G57" s="90">
        <v>1227</v>
      </c>
      <c r="H57" s="91">
        <v>2744</v>
      </c>
      <c r="I57" s="90">
        <v>39</v>
      </c>
      <c r="J57" s="90">
        <v>218.5</v>
      </c>
      <c r="K57" s="90">
        <v>46</v>
      </c>
      <c r="L57" s="90">
        <v>172.5</v>
      </c>
      <c r="M57" s="91">
        <v>1273</v>
      </c>
      <c r="N57" s="69">
        <v>11</v>
      </c>
      <c r="O57" s="69">
        <v>15</v>
      </c>
      <c r="P57" s="69">
        <v>0</v>
      </c>
      <c r="Q57" s="69">
        <v>15</v>
      </c>
      <c r="R57" s="77">
        <v>127</v>
      </c>
      <c r="S57" s="68">
        <v>184</v>
      </c>
      <c r="T57" s="69">
        <v>162.4</v>
      </c>
      <c r="U57" s="69">
        <v>5.5</v>
      </c>
      <c r="V57" s="69">
        <v>156.90000003576279</v>
      </c>
      <c r="W57" s="77">
        <v>994</v>
      </c>
      <c r="X57" s="68">
        <v>168</v>
      </c>
      <c r="Y57" s="69">
        <v>147.6</v>
      </c>
      <c r="Z57" s="69">
        <v>2.5</v>
      </c>
      <c r="AA57" s="69">
        <v>145.10000002384186</v>
      </c>
      <c r="AB57" s="77">
        <v>1116.5</v>
      </c>
      <c r="AC57" s="68">
        <v>63</v>
      </c>
      <c r="AD57" s="69">
        <v>58</v>
      </c>
      <c r="AE57" s="69">
        <v>1</v>
      </c>
      <c r="AF57" s="69">
        <v>57</v>
      </c>
      <c r="AG57" s="77">
        <v>358</v>
      </c>
    </row>
    <row r="58" spans="1:33" ht="15.75" customHeight="1" x14ac:dyDescent="0.2">
      <c r="B58" s="8" t="s">
        <v>62</v>
      </c>
      <c r="C58" s="89">
        <v>44</v>
      </c>
      <c r="D58" s="90">
        <v>984</v>
      </c>
      <c r="E58" s="90">
        <v>437.5</v>
      </c>
      <c r="F58" s="90">
        <v>39</v>
      </c>
      <c r="G58" s="90">
        <v>398.5</v>
      </c>
      <c r="H58" s="91">
        <v>1573</v>
      </c>
      <c r="I58" s="90">
        <v>7</v>
      </c>
      <c r="J58" s="90">
        <v>84</v>
      </c>
      <c r="K58" s="90">
        <v>30</v>
      </c>
      <c r="L58" s="90">
        <v>54</v>
      </c>
      <c r="M58" s="91">
        <v>223.5</v>
      </c>
      <c r="N58" s="69">
        <v>0</v>
      </c>
      <c r="O58" s="69">
        <v>0</v>
      </c>
      <c r="P58" s="69">
        <v>0</v>
      </c>
      <c r="Q58" s="69">
        <v>0</v>
      </c>
      <c r="R58" s="77">
        <v>0</v>
      </c>
      <c r="S58" s="68">
        <v>1</v>
      </c>
      <c r="T58" s="69">
        <v>1</v>
      </c>
      <c r="U58" s="69">
        <v>0</v>
      </c>
      <c r="V58" s="69">
        <v>1</v>
      </c>
      <c r="W58" s="77">
        <v>10</v>
      </c>
      <c r="X58" s="68">
        <v>0</v>
      </c>
      <c r="Y58" s="69">
        <v>0</v>
      </c>
      <c r="Z58" s="69">
        <v>0</v>
      </c>
      <c r="AA58" s="69">
        <v>0</v>
      </c>
      <c r="AB58" s="77">
        <v>0</v>
      </c>
      <c r="AC58" s="68">
        <v>0</v>
      </c>
      <c r="AD58" s="69">
        <v>0</v>
      </c>
      <c r="AE58" s="69">
        <v>0</v>
      </c>
      <c r="AF58" s="69">
        <v>0</v>
      </c>
      <c r="AG58" s="77">
        <v>0</v>
      </c>
    </row>
    <row r="59" spans="1:33" ht="15.75" customHeight="1" x14ac:dyDescent="0.2">
      <c r="B59" s="8" t="s">
        <v>63</v>
      </c>
      <c r="C59" s="89">
        <v>52</v>
      </c>
      <c r="D59" s="90">
        <v>487</v>
      </c>
      <c r="E59" s="90">
        <v>101</v>
      </c>
      <c r="F59" s="90">
        <v>10</v>
      </c>
      <c r="G59" s="90">
        <v>91</v>
      </c>
      <c r="H59" s="91">
        <v>244</v>
      </c>
      <c r="I59" s="90">
        <v>86</v>
      </c>
      <c r="J59" s="90">
        <v>290</v>
      </c>
      <c r="K59" s="90">
        <v>4</v>
      </c>
      <c r="L59" s="90">
        <v>286</v>
      </c>
      <c r="M59" s="91">
        <v>2422</v>
      </c>
      <c r="N59" s="69">
        <v>1</v>
      </c>
      <c r="O59" s="69">
        <v>1</v>
      </c>
      <c r="P59" s="69">
        <v>0</v>
      </c>
      <c r="Q59" s="69">
        <v>1</v>
      </c>
      <c r="R59" s="77">
        <v>5</v>
      </c>
      <c r="S59" s="68">
        <v>99</v>
      </c>
      <c r="T59" s="69">
        <v>189.5</v>
      </c>
      <c r="U59" s="69">
        <v>7.5</v>
      </c>
      <c r="V59" s="69">
        <v>182</v>
      </c>
      <c r="W59" s="77">
        <v>1454</v>
      </c>
      <c r="X59" s="68">
        <v>116</v>
      </c>
      <c r="Y59" s="69">
        <v>179.6</v>
      </c>
      <c r="Z59" s="69">
        <v>0.5</v>
      </c>
      <c r="AA59" s="69">
        <v>179.10000002384186</v>
      </c>
      <c r="AB59" s="77">
        <v>1712</v>
      </c>
      <c r="AC59" s="68">
        <v>124</v>
      </c>
      <c r="AD59" s="69">
        <v>325.5</v>
      </c>
      <c r="AE59" s="69">
        <v>0.5</v>
      </c>
      <c r="AF59" s="69">
        <v>325</v>
      </c>
      <c r="AG59" s="77">
        <v>1021</v>
      </c>
    </row>
    <row r="60" spans="1:33" ht="15.75" customHeight="1" x14ac:dyDescent="0.2">
      <c r="B60" s="8" t="s">
        <v>64</v>
      </c>
      <c r="C60" s="89">
        <v>17</v>
      </c>
      <c r="D60" s="90">
        <v>212</v>
      </c>
      <c r="E60" s="90">
        <v>80</v>
      </c>
      <c r="F60" s="90">
        <v>0</v>
      </c>
      <c r="G60" s="90">
        <v>80</v>
      </c>
      <c r="H60" s="91">
        <v>385</v>
      </c>
      <c r="I60" s="90">
        <v>4</v>
      </c>
      <c r="J60" s="90">
        <v>10</v>
      </c>
      <c r="K60" s="90">
        <v>0</v>
      </c>
      <c r="L60" s="90">
        <v>10</v>
      </c>
      <c r="M60" s="91">
        <v>95</v>
      </c>
      <c r="N60" s="69">
        <v>0</v>
      </c>
      <c r="O60" s="69">
        <v>0</v>
      </c>
      <c r="P60" s="69">
        <v>0</v>
      </c>
      <c r="Q60" s="69">
        <v>0</v>
      </c>
      <c r="R60" s="77">
        <v>0</v>
      </c>
      <c r="S60" s="68">
        <v>2</v>
      </c>
      <c r="T60" s="69">
        <v>4</v>
      </c>
      <c r="U60" s="69">
        <v>0</v>
      </c>
      <c r="V60" s="69">
        <v>4</v>
      </c>
      <c r="W60" s="77">
        <v>40</v>
      </c>
      <c r="X60" s="68">
        <v>1</v>
      </c>
      <c r="Y60" s="69">
        <v>2</v>
      </c>
      <c r="Z60" s="69">
        <v>0</v>
      </c>
      <c r="AA60" s="69">
        <v>2</v>
      </c>
      <c r="AB60" s="77">
        <v>20</v>
      </c>
      <c r="AC60" s="68">
        <v>0</v>
      </c>
      <c r="AD60" s="69">
        <v>0</v>
      </c>
      <c r="AE60" s="69">
        <v>0</v>
      </c>
      <c r="AF60" s="69">
        <v>0</v>
      </c>
      <c r="AG60" s="77">
        <v>0</v>
      </c>
    </row>
    <row r="61" spans="1:33" ht="15.75" customHeight="1" x14ac:dyDescent="0.2">
      <c r="B61" s="8" t="s">
        <v>65</v>
      </c>
      <c r="C61" s="89">
        <v>60</v>
      </c>
      <c r="D61" s="90">
        <v>732.5</v>
      </c>
      <c r="E61" s="90">
        <v>272</v>
      </c>
      <c r="F61" s="90">
        <v>13.5</v>
      </c>
      <c r="G61" s="90">
        <v>258.5</v>
      </c>
      <c r="H61" s="91">
        <v>531</v>
      </c>
      <c r="I61" s="90">
        <v>23</v>
      </c>
      <c r="J61" s="90">
        <v>58.5</v>
      </c>
      <c r="K61" s="90">
        <v>1</v>
      </c>
      <c r="L61" s="90">
        <v>57.5</v>
      </c>
      <c r="M61" s="91">
        <v>571</v>
      </c>
      <c r="N61" s="69">
        <v>0</v>
      </c>
      <c r="O61" s="69">
        <v>0</v>
      </c>
      <c r="P61" s="69">
        <v>0</v>
      </c>
      <c r="Q61" s="69">
        <v>0</v>
      </c>
      <c r="R61" s="77">
        <v>0</v>
      </c>
      <c r="S61" s="68">
        <v>51</v>
      </c>
      <c r="T61" s="69">
        <v>105.5</v>
      </c>
      <c r="U61" s="69">
        <v>4</v>
      </c>
      <c r="V61" s="69">
        <v>101.5</v>
      </c>
      <c r="W61" s="77">
        <v>678</v>
      </c>
      <c r="X61" s="68">
        <v>74</v>
      </c>
      <c r="Y61" s="69">
        <v>157</v>
      </c>
      <c r="Z61" s="69">
        <v>14</v>
      </c>
      <c r="AA61" s="69">
        <v>143</v>
      </c>
      <c r="AB61" s="77">
        <v>1243</v>
      </c>
      <c r="AC61" s="68">
        <v>103</v>
      </c>
      <c r="AD61" s="69">
        <v>179.5</v>
      </c>
      <c r="AE61" s="69">
        <v>1</v>
      </c>
      <c r="AF61" s="69">
        <v>178.5</v>
      </c>
      <c r="AG61" s="77">
        <v>1194</v>
      </c>
    </row>
    <row r="62" spans="1:33" ht="15.75" customHeight="1" x14ac:dyDescent="0.2">
      <c r="B62" s="8" t="s">
        <v>66</v>
      </c>
      <c r="C62" s="89">
        <v>125</v>
      </c>
      <c r="D62" s="90">
        <v>8167</v>
      </c>
      <c r="E62" s="90">
        <v>4850</v>
      </c>
      <c r="F62" s="90">
        <v>920</v>
      </c>
      <c r="G62" s="90">
        <v>3930</v>
      </c>
      <c r="H62" s="91">
        <v>6758</v>
      </c>
      <c r="I62" s="90">
        <v>56</v>
      </c>
      <c r="J62" s="90">
        <v>315</v>
      </c>
      <c r="K62" s="90">
        <v>0</v>
      </c>
      <c r="L62" s="90">
        <v>315</v>
      </c>
      <c r="M62" s="91">
        <v>4963</v>
      </c>
      <c r="N62" s="69">
        <v>18</v>
      </c>
      <c r="O62" s="69">
        <v>95</v>
      </c>
      <c r="P62" s="69">
        <v>0</v>
      </c>
      <c r="Q62" s="69">
        <v>95</v>
      </c>
      <c r="R62" s="77">
        <v>845</v>
      </c>
      <c r="S62" s="68">
        <v>74</v>
      </c>
      <c r="T62" s="69">
        <v>61.2</v>
      </c>
      <c r="U62" s="69">
        <v>0</v>
      </c>
      <c r="V62" s="69">
        <v>61.200000002980232</v>
      </c>
      <c r="W62" s="77">
        <v>340</v>
      </c>
      <c r="X62" s="68">
        <v>0</v>
      </c>
      <c r="Y62" s="69">
        <v>0</v>
      </c>
      <c r="Z62" s="69">
        <v>0</v>
      </c>
      <c r="AA62" s="69">
        <v>0</v>
      </c>
      <c r="AB62" s="77">
        <v>0</v>
      </c>
      <c r="AC62" s="68">
        <v>1</v>
      </c>
      <c r="AD62" s="69">
        <v>0.5</v>
      </c>
      <c r="AE62" s="69">
        <v>0</v>
      </c>
      <c r="AF62" s="69">
        <v>0.5</v>
      </c>
      <c r="AG62" s="77">
        <v>1</v>
      </c>
    </row>
    <row r="63" spans="1:33" ht="15.75" customHeight="1" x14ac:dyDescent="0.2">
      <c r="B63" s="8" t="s">
        <v>67</v>
      </c>
      <c r="C63" s="89">
        <v>10</v>
      </c>
      <c r="D63" s="90">
        <v>442</v>
      </c>
      <c r="E63" s="90">
        <v>64</v>
      </c>
      <c r="F63" s="90">
        <v>25</v>
      </c>
      <c r="G63" s="90">
        <v>39</v>
      </c>
      <c r="H63" s="91">
        <v>60</v>
      </c>
      <c r="I63" s="90">
        <v>96</v>
      </c>
      <c r="J63" s="90">
        <v>755</v>
      </c>
      <c r="K63" s="90">
        <v>3</v>
      </c>
      <c r="L63" s="90">
        <v>752</v>
      </c>
      <c r="M63" s="91">
        <v>9123</v>
      </c>
      <c r="N63" s="69">
        <v>1</v>
      </c>
      <c r="O63" s="69">
        <v>5</v>
      </c>
      <c r="P63" s="69">
        <v>0</v>
      </c>
      <c r="Q63" s="69">
        <v>5</v>
      </c>
      <c r="R63" s="77">
        <v>35</v>
      </c>
      <c r="S63" s="68">
        <v>24</v>
      </c>
      <c r="T63" s="69">
        <v>67</v>
      </c>
      <c r="U63" s="69">
        <v>1</v>
      </c>
      <c r="V63" s="69">
        <v>66</v>
      </c>
      <c r="W63" s="77">
        <v>292</v>
      </c>
      <c r="X63" s="68">
        <v>7</v>
      </c>
      <c r="Y63" s="69">
        <v>8</v>
      </c>
      <c r="Z63" s="69">
        <v>0</v>
      </c>
      <c r="AA63" s="69">
        <v>8</v>
      </c>
      <c r="AB63" s="77">
        <v>27</v>
      </c>
      <c r="AC63" s="68">
        <v>7</v>
      </c>
      <c r="AD63" s="69">
        <v>6.5</v>
      </c>
      <c r="AE63" s="69">
        <v>0</v>
      </c>
      <c r="AF63" s="69">
        <v>6.5</v>
      </c>
      <c r="AG63" s="77">
        <v>14</v>
      </c>
    </row>
    <row r="64" spans="1:33" ht="15.75" customHeight="1" x14ac:dyDescent="0.2">
      <c r="B64" s="8" t="s">
        <v>68</v>
      </c>
      <c r="C64" s="89">
        <v>10</v>
      </c>
      <c r="D64" s="90">
        <v>143</v>
      </c>
      <c r="E64" s="90">
        <v>7.1000000014901161</v>
      </c>
      <c r="F64" s="90">
        <v>2</v>
      </c>
      <c r="G64" s="90">
        <v>5.1000000014901161</v>
      </c>
      <c r="H64" s="91">
        <v>7</v>
      </c>
      <c r="I64" s="90">
        <v>126</v>
      </c>
      <c r="J64" s="90">
        <v>309.5</v>
      </c>
      <c r="K64" s="90">
        <v>0.5</v>
      </c>
      <c r="L64" s="90">
        <v>309</v>
      </c>
      <c r="M64" s="91">
        <v>4500</v>
      </c>
      <c r="N64" s="69">
        <v>0</v>
      </c>
      <c r="O64" s="69">
        <v>0</v>
      </c>
      <c r="P64" s="69">
        <v>0</v>
      </c>
      <c r="Q64" s="69">
        <v>0</v>
      </c>
      <c r="R64" s="77">
        <v>0</v>
      </c>
      <c r="S64" s="68">
        <v>3</v>
      </c>
      <c r="T64" s="69">
        <v>3.5</v>
      </c>
      <c r="U64" s="69">
        <v>0</v>
      </c>
      <c r="V64" s="69">
        <v>3.5</v>
      </c>
      <c r="W64" s="77">
        <v>24</v>
      </c>
      <c r="X64" s="68">
        <v>108</v>
      </c>
      <c r="Y64" s="69">
        <v>92.6</v>
      </c>
      <c r="Z64" s="69">
        <v>0</v>
      </c>
      <c r="AA64" s="69">
        <v>92.600000023841858</v>
      </c>
      <c r="AB64" s="77">
        <v>1095</v>
      </c>
      <c r="AC64" s="68">
        <v>6</v>
      </c>
      <c r="AD64" s="69">
        <v>3.5</v>
      </c>
      <c r="AE64" s="69">
        <v>0</v>
      </c>
      <c r="AF64" s="69">
        <v>3.5</v>
      </c>
      <c r="AG64" s="77">
        <v>39</v>
      </c>
    </row>
    <row r="65" spans="1:33" ht="15.75" customHeight="1" x14ac:dyDescent="0.2">
      <c r="B65" s="8" t="s">
        <v>60</v>
      </c>
      <c r="C65" s="89">
        <v>44</v>
      </c>
      <c r="D65" s="90">
        <v>677.5</v>
      </c>
      <c r="E65" s="90">
        <v>356.5</v>
      </c>
      <c r="F65" s="90">
        <v>89</v>
      </c>
      <c r="G65" s="90">
        <v>267.5</v>
      </c>
      <c r="H65" s="91">
        <v>519</v>
      </c>
      <c r="I65" s="90">
        <v>60</v>
      </c>
      <c r="J65" s="90">
        <v>150.5</v>
      </c>
      <c r="K65" s="90">
        <v>0</v>
      </c>
      <c r="L65" s="90">
        <v>150.5</v>
      </c>
      <c r="M65" s="91">
        <v>1793</v>
      </c>
      <c r="N65" s="69">
        <v>0</v>
      </c>
      <c r="O65" s="69">
        <v>0</v>
      </c>
      <c r="P65" s="69">
        <v>0</v>
      </c>
      <c r="Q65" s="69">
        <v>0</v>
      </c>
      <c r="R65" s="77">
        <v>0</v>
      </c>
      <c r="S65" s="68">
        <v>175</v>
      </c>
      <c r="T65" s="69">
        <v>845.5</v>
      </c>
      <c r="U65" s="69">
        <v>14.5</v>
      </c>
      <c r="V65" s="69">
        <v>831</v>
      </c>
      <c r="W65" s="77">
        <v>7472</v>
      </c>
      <c r="X65" s="68">
        <v>118</v>
      </c>
      <c r="Y65" s="69">
        <v>432</v>
      </c>
      <c r="Z65" s="69">
        <v>11</v>
      </c>
      <c r="AA65" s="69">
        <v>421</v>
      </c>
      <c r="AB65" s="77">
        <v>3114</v>
      </c>
      <c r="AC65" s="68">
        <v>126</v>
      </c>
      <c r="AD65" s="69">
        <v>336</v>
      </c>
      <c r="AE65" s="69">
        <v>4</v>
      </c>
      <c r="AF65" s="69">
        <v>332</v>
      </c>
      <c r="AG65" s="77">
        <v>2047</v>
      </c>
    </row>
    <row r="66" spans="1:33" ht="15.75" customHeight="1" x14ac:dyDescent="0.2">
      <c r="B66" s="8" t="s">
        <v>69</v>
      </c>
      <c r="C66" s="89">
        <v>33</v>
      </c>
      <c r="D66" s="90">
        <v>597</v>
      </c>
      <c r="E66" s="90">
        <v>333</v>
      </c>
      <c r="F66" s="90">
        <v>53</v>
      </c>
      <c r="G66" s="90">
        <v>280</v>
      </c>
      <c r="H66" s="91">
        <v>493</v>
      </c>
      <c r="I66" s="90">
        <v>0</v>
      </c>
      <c r="J66" s="90">
        <v>0</v>
      </c>
      <c r="K66" s="90">
        <v>0</v>
      </c>
      <c r="L66" s="90">
        <v>0</v>
      </c>
      <c r="M66" s="91">
        <v>0</v>
      </c>
      <c r="N66" s="69">
        <v>0</v>
      </c>
      <c r="O66" s="69">
        <v>0</v>
      </c>
      <c r="P66" s="69">
        <v>0</v>
      </c>
      <c r="Q66" s="69">
        <v>0</v>
      </c>
      <c r="R66" s="77">
        <v>0</v>
      </c>
      <c r="S66" s="68">
        <v>126</v>
      </c>
      <c r="T66" s="69">
        <v>342.5</v>
      </c>
      <c r="U66" s="69">
        <v>59.5</v>
      </c>
      <c r="V66" s="69">
        <v>283</v>
      </c>
      <c r="W66" s="77">
        <v>1780</v>
      </c>
      <c r="X66" s="68">
        <v>4</v>
      </c>
      <c r="Y66" s="69">
        <v>10</v>
      </c>
      <c r="Z66" s="69">
        <v>1</v>
      </c>
      <c r="AA66" s="69">
        <v>9</v>
      </c>
      <c r="AB66" s="77">
        <v>39</v>
      </c>
      <c r="AC66" s="68">
        <v>2</v>
      </c>
      <c r="AD66" s="69">
        <v>5</v>
      </c>
      <c r="AE66" s="69">
        <v>2</v>
      </c>
      <c r="AF66" s="69">
        <v>3</v>
      </c>
      <c r="AG66" s="77">
        <v>3</v>
      </c>
    </row>
    <row r="67" spans="1:33" ht="15.75" customHeight="1" x14ac:dyDescent="0.2">
      <c r="B67" s="8" t="s">
        <v>70</v>
      </c>
      <c r="C67" s="89">
        <v>156</v>
      </c>
      <c r="D67" s="90">
        <v>5612.900000333786</v>
      </c>
      <c r="E67" s="90">
        <v>3952.900000333786</v>
      </c>
      <c r="F67" s="90">
        <v>828</v>
      </c>
      <c r="G67" s="90">
        <v>3124.900000333786</v>
      </c>
      <c r="H67" s="91">
        <v>6236</v>
      </c>
      <c r="I67" s="90">
        <v>63</v>
      </c>
      <c r="J67" s="90">
        <v>529.4</v>
      </c>
      <c r="K67" s="90">
        <v>130</v>
      </c>
      <c r="L67" s="90">
        <v>399.40000009536743</v>
      </c>
      <c r="M67" s="91">
        <v>5353</v>
      </c>
      <c r="N67" s="69">
        <v>6</v>
      </c>
      <c r="O67" s="69">
        <v>60</v>
      </c>
      <c r="P67" s="69">
        <v>20</v>
      </c>
      <c r="Q67" s="69">
        <v>40</v>
      </c>
      <c r="R67" s="77">
        <v>450</v>
      </c>
      <c r="S67" s="68">
        <v>162</v>
      </c>
      <c r="T67" s="69">
        <v>1700</v>
      </c>
      <c r="U67" s="69">
        <v>496</v>
      </c>
      <c r="V67" s="69">
        <v>1204</v>
      </c>
      <c r="W67" s="77">
        <v>16253</v>
      </c>
      <c r="X67" s="68">
        <v>164</v>
      </c>
      <c r="Y67" s="69">
        <v>1801</v>
      </c>
      <c r="Z67" s="69">
        <v>619</v>
      </c>
      <c r="AA67" s="69">
        <v>1182</v>
      </c>
      <c r="AB67" s="77">
        <v>16525</v>
      </c>
      <c r="AC67" s="68">
        <v>22</v>
      </c>
      <c r="AD67" s="69">
        <v>195</v>
      </c>
      <c r="AE67" s="69">
        <v>56</v>
      </c>
      <c r="AF67" s="69">
        <v>139</v>
      </c>
      <c r="AG67" s="77">
        <v>1380</v>
      </c>
    </row>
    <row r="68" spans="1:33" ht="15.75" customHeight="1" x14ac:dyDescent="0.2">
      <c r="B68" s="8" t="s">
        <v>71</v>
      </c>
      <c r="C68" s="89">
        <v>85</v>
      </c>
      <c r="D68" s="90">
        <v>4996</v>
      </c>
      <c r="E68" s="90">
        <v>2175</v>
      </c>
      <c r="F68" s="90">
        <v>50</v>
      </c>
      <c r="G68" s="90">
        <v>2125</v>
      </c>
      <c r="H68" s="91">
        <v>3444</v>
      </c>
      <c r="I68" s="90">
        <v>80</v>
      </c>
      <c r="J68" s="90">
        <v>439.5</v>
      </c>
      <c r="K68" s="90">
        <v>15</v>
      </c>
      <c r="L68" s="90">
        <v>424.5</v>
      </c>
      <c r="M68" s="91">
        <v>3646</v>
      </c>
      <c r="N68" s="69">
        <v>3</v>
      </c>
      <c r="O68" s="69">
        <v>8.5</v>
      </c>
      <c r="P68" s="69">
        <v>0</v>
      </c>
      <c r="Q68" s="69">
        <v>8.5</v>
      </c>
      <c r="R68" s="77">
        <v>63</v>
      </c>
      <c r="S68" s="68">
        <v>67</v>
      </c>
      <c r="T68" s="69">
        <v>154</v>
      </c>
      <c r="U68" s="69">
        <v>0</v>
      </c>
      <c r="V68" s="69">
        <v>154</v>
      </c>
      <c r="W68" s="77">
        <v>1397</v>
      </c>
      <c r="X68" s="68">
        <v>7</v>
      </c>
      <c r="Y68" s="69">
        <v>9.5</v>
      </c>
      <c r="Z68" s="69">
        <v>0</v>
      </c>
      <c r="AA68" s="69">
        <v>9.5</v>
      </c>
      <c r="AB68" s="77">
        <v>83</v>
      </c>
      <c r="AC68" s="68">
        <v>46</v>
      </c>
      <c r="AD68" s="69">
        <v>69</v>
      </c>
      <c r="AE68" s="69">
        <v>0</v>
      </c>
      <c r="AF68" s="69">
        <v>69</v>
      </c>
      <c r="AG68" s="77">
        <v>293</v>
      </c>
    </row>
    <row r="69" spans="1:33" ht="15.75" customHeight="1" x14ac:dyDescent="0.2">
      <c r="B69" s="8" t="s">
        <v>72</v>
      </c>
      <c r="C69" s="89">
        <v>137</v>
      </c>
      <c r="D69" s="90">
        <v>7979.3000000119209</v>
      </c>
      <c r="E69" s="90">
        <v>4762.5</v>
      </c>
      <c r="F69" s="90">
        <v>504</v>
      </c>
      <c r="G69" s="90">
        <v>4258.5</v>
      </c>
      <c r="H69" s="91">
        <v>10596</v>
      </c>
      <c r="I69" s="90">
        <v>141</v>
      </c>
      <c r="J69" s="90">
        <v>762.5</v>
      </c>
      <c r="K69" s="90">
        <v>52.2</v>
      </c>
      <c r="L69" s="90">
        <v>710.30000019073486</v>
      </c>
      <c r="M69" s="91">
        <v>5283</v>
      </c>
      <c r="N69" s="69">
        <v>20</v>
      </c>
      <c r="O69" s="69">
        <v>44.5</v>
      </c>
      <c r="P69" s="69">
        <v>0</v>
      </c>
      <c r="Q69" s="69">
        <v>44.5</v>
      </c>
      <c r="R69" s="77">
        <v>297</v>
      </c>
      <c r="S69" s="68">
        <v>156</v>
      </c>
      <c r="T69" s="69">
        <v>545.6</v>
      </c>
      <c r="U69" s="69">
        <v>24</v>
      </c>
      <c r="V69" s="69">
        <v>521.60000002384186</v>
      </c>
      <c r="W69" s="77">
        <v>2176</v>
      </c>
      <c r="X69" s="68">
        <v>135</v>
      </c>
      <c r="Y69" s="69">
        <v>210.5</v>
      </c>
      <c r="Z69" s="69">
        <v>0</v>
      </c>
      <c r="AA69" s="69">
        <v>210.5</v>
      </c>
      <c r="AB69" s="77">
        <v>1264</v>
      </c>
      <c r="AC69" s="68">
        <v>112</v>
      </c>
      <c r="AD69" s="69">
        <v>203</v>
      </c>
      <c r="AE69" s="69">
        <v>7.4</v>
      </c>
      <c r="AF69" s="69">
        <v>195.60000000149012</v>
      </c>
      <c r="AG69" s="77">
        <v>554</v>
      </c>
    </row>
    <row r="70" spans="1:33" ht="15.75" customHeight="1" x14ac:dyDescent="0.2">
      <c r="B70" s="8" t="s">
        <v>73</v>
      </c>
      <c r="C70" s="89">
        <v>245</v>
      </c>
      <c r="D70" s="90">
        <v>14462.5</v>
      </c>
      <c r="E70" s="90">
        <v>4237.5</v>
      </c>
      <c r="F70" s="90">
        <v>480</v>
      </c>
      <c r="G70" s="90">
        <v>3757.5</v>
      </c>
      <c r="H70" s="91">
        <v>4454.6499998569489</v>
      </c>
      <c r="I70" s="90">
        <v>62</v>
      </c>
      <c r="J70" s="90">
        <v>209.5</v>
      </c>
      <c r="K70" s="90">
        <v>0</v>
      </c>
      <c r="L70" s="90">
        <v>209.5</v>
      </c>
      <c r="M70" s="91">
        <v>2138</v>
      </c>
      <c r="N70" s="69">
        <v>16</v>
      </c>
      <c r="O70" s="69">
        <v>33.5</v>
      </c>
      <c r="P70" s="69">
        <v>0</v>
      </c>
      <c r="Q70" s="69">
        <v>33.5</v>
      </c>
      <c r="R70" s="77">
        <v>422</v>
      </c>
      <c r="S70" s="68">
        <v>54</v>
      </c>
      <c r="T70" s="69">
        <v>32.700000000000003</v>
      </c>
      <c r="U70" s="69">
        <v>0</v>
      </c>
      <c r="V70" s="69">
        <v>32.700000002980232</v>
      </c>
      <c r="W70" s="77">
        <v>270</v>
      </c>
      <c r="X70" s="68">
        <v>2</v>
      </c>
      <c r="Y70" s="69">
        <v>1</v>
      </c>
      <c r="Z70" s="69">
        <v>0</v>
      </c>
      <c r="AA70" s="69">
        <v>1</v>
      </c>
      <c r="AB70" s="77">
        <v>4</v>
      </c>
      <c r="AC70" s="68">
        <v>16</v>
      </c>
      <c r="AD70" s="69">
        <v>9.5</v>
      </c>
      <c r="AE70" s="69">
        <v>0</v>
      </c>
      <c r="AF70" s="69">
        <v>9.5</v>
      </c>
      <c r="AG70" s="77">
        <v>32.5</v>
      </c>
    </row>
    <row r="71" spans="1:33" ht="15.75" customHeight="1" x14ac:dyDescent="0.2">
      <c r="B71" s="8" t="s">
        <v>74</v>
      </c>
      <c r="C71" s="89">
        <v>60</v>
      </c>
      <c r="D71" s="90">
        <v>1332</v>
      </c>
      <c r="E71" s="90">
        <v>296</v>
      </c>
      <c r="F71" s="90">
        <v>0</v>
      </c>
      <c r="G71" s="90">
        <v>296</v>
      </c>
      <c r="H71" s="91">
        <v>707</v>
      </c>
      <c r="I71" s="90">
        <v>167</v>
      </c>
      <c r="J71" s="90">
        <v>463.3</v>
      </c>
      <c r="K71" s="90">
        <v>0</v>
      </c>
      <c r="L71" s="90">
        <v>463.30000000447035</v>
      </c>
      <c r="M71" s="91">
        <v>3366.7</v>
      </c>
      <c r="N71" s="69">
        <v>26</v>
      </c>
      <c r="O71" s="69">
        <v>28</v>
      </c>
      <c r="P71" s="69">
        <v>0</v>
      </c>
      <c r="Q71" s="69">
        <v>28</v>
      </c>
      <c r="R71" s="77">
        <v>169</v>
      </c>
      <c r="S71" s="68">
        <v>64</v>
      </c>
      <c r="T71" s="69">
        <v>95.5</v>
      </c>
      <c r="U71" s="69">
        <v>0</v>
      </c>
      <c r="V71" s="69">
        <v>95.5</v>
      </c>
      <c r="W71" s="77">
        <v>568</v>
      </c>
      <c r="X71" s="68">
        <v>16</v>
      </c>
      <c r="Y71" s="69">
        <v>21</v>
      </c>
      <c r="Z71" s="69">
        <v>0</v>
      </c>
      <c r="AA71" s="69">
        <v>21</v>
      </c>
      <c r="AB71" s="77">
        <v>132</v>
      </c>
      <c r="AC71" s="68">
        <v>112</v>
      </c>
      <c r="AD71" s="69">
        <v>140.69999999999999</v>
      </c>
      <c r="AE71" s="69">
        <v>0</v>
      </c>
      <c r="AF71" s="69">
        <v>140.70000000298023</v>
      </c>
      <c r="AG71" s="77">
        <v>1047.5</v>
      </c>
    </row>
    <row r="72" spans="1:33" ht="15.75" customHeight="1" x14ac:dyDescent="0.2">
      <c r="B72" s="8" t="s">
        <v>75</v>
      </c>
      <c r="C72" s="89">
        <v>103</v>
      </c>
      <c r="D72" s="90">
        <v>8657</v>
      </c>
      <c r="E72" s="90">
        <v>3340</v>
      </c>
      <c r="F72" s="90">
        <v>79</v>
      </c>
      <c r="G72" s="90">
        <v>3261</v>
      </c>
      <c r="H72" s="91">
        <v>7055</v>
      </c>
      <c r="I72" s="90">
        <v>22</v>
      </c>
      <c r="J72" s="90">
        <v>34.5</v>
      </c>
      <c r="K72" s="90">
        <v>0</v>
      </c>
      <c r="L72" s="90">
        <v>34.5</v>
      </c>
      <c r="M72" s="91">
        <v>306</v>
      </c>
      <c r="N72" s="69">
        <v>1</v>
      </c>
      <c r="O72" s="69">
        <v>1</v>
      </c>
      <c r="P72" s="69">
        <v>0</v>
      </c>
      <c r="Q72" s="69">
        <v>1</v>
      </c>
      <c r="R72" s="77">
        <v>5</v>
      </c>
      <c r="S72" s="68">
        <v>67</v>
      </c>
      <c r="T72" s="69">
        <v>82.5</v>
      </c>
      <c r="U72" s="69">
        <v>2</v>
      </c>
      <c r="V72" s="69">
        <v>80.5</v>
      </c>
      <c r="W72" s="77">
        <v>842</v>
      </c>
      <c r="X72" s="68">
        <v>51</v>
      </c>
      <c r="Y72" s="69">
        <v>58.5</v>
      </c>
      <c r="Z72" s="69">
        <v>0</v>
      </c>
      <c r="AA72" s="69">
        <v>58.5</v>
      </c>
      <c r="AB72" s="77">
        <v>441</v>
      </c>
      <c r="AC72" s="68">
        <v>32</v>
      </c>
      <c r="AD72" s="69">
        <v>30.2</v>
      </c>
      <c r="AE72" s="69">
        <v>0</v>
      </c>
      <c r="AF72" s="69">
        <v>30.200000002980232</v>
      </c>
      <c r="AG72" s="77">
        <v>108</v>
      </c>
    </row>
    <row r="73" spans="1:33" ht="15.75" customHeight="1" x14ac:dyDescent="0.2">
      <c r="B73" s="8" t="s">
        <v>76</v>
      </c>
      <c r="C73" s="89">
        <v>107</v>
      </c>
      <c r="D73" s="90">
        <v>7744</v>
      </c>
      <c r="E73" s="90">
        <v>3502</v>
      </c>
      <c r="F73" s="90">
        <v>406</v>
      </c>
      <c r="G73" s="90">
        <v>3096</v>
      </c>
      <c r="H73" s="91">
        <v>7411</v>
      </c>
      <c r="I73" s="90">
        <v>24</v>
      </c>
      <c r="J73" s="90">
        <v>188</v>
      </c>
      <c r="K73" s="90">
        <v>0</v>
      </c>
      <c r="L73" s="90">
        <v>188</v>
      </c>
      <c r="M73" s="91">
        <v>1435</v>
      </c>
      <c r="N73" s="69">
        <v>1</v>
      </c>
      <c r="O73" s="69">
        <v>5</v>
      </c>
      <c r="P73" s="69">
        <v>5</v>
      </c>
      <c r="Q73" s="69">
        <v>0</v>
      </c>
      <c r="R73" s="77">
        <v>0</v>
      </c>
      <c r="S73" s="68">
        <v>12</v>
      </c>
      <c r="T73" s="69">
        <v>45</v>
      </c>
      <c r="U73" s="69">
        <v>2</v>
      </c>
      <c r="V73" s="69">
        <v>43</v>
      </c>
      <c r="W73" s="77">
        <v>250</v>
      </c>
      <c r="X73" s="68">
        <v>4</v>
      </c>
      <c r="Y73" s="69">
        <v>13</v>
      </c>
      <c r="Z73" s="69">
        <v>0</v>
      </c>
      <c r="AA73" s="69">
        <v>13</v>
      </c>
      <c r="AB73" s="77">
        <v>133</v>
      </c>
      <c r="AC73" s="68">
        <v>6</v>
      </c>
      <c r="AD73" s="69">
        <v>17</v>
      </c>
      <c r="AE73" s="69">
        <v>0</v>
      </c>
      <c r="AF73" s="69">
        <v>17</v>
      </c>
      <c r="AG73" s="77">
        <v>51</v>
      </c>
    </row>
    <row r="74" spans="1:33" ht="15.75" customHeight="1" x14ac:dyDescent="0.2">
      <c r="A74" s="1" t="s">
        <v>77</v>
      </c>
      <c r="B74" s="8" t="s">
        <v>12</v>
      </c>
      <c r="C74" s="80">
        <v>22</v>
      </c>
      <c r="D74" s="80">
        <v>2874</v>
      </c>
      <c r="E74" s="80">
        <v>1439</v>
      </c>
      <c r="F74" s="80">
        <v>183</v>
      </c>
      <c r="G74" s="80">
        <v>1256</v>
      </c>
      <c r="H74" s="81">
        <v>1209.5</v>
      </c>
      <c r="I74" s="80">
        <v>1</v>
      </c>
      <c r="J74" s="80">
        <v>1</v>
      </c>
      <c r="K74" s="80">
        <v>0</v>
      </c>
      <c r="L74" s="80">
        <v>1</v>
      </c>
      <c r="M74" s="81">
        <v>6</v>
      </c>
      <c r="N74" s="80">
        <v>0</v>
      </c>
      <c r="O74" s="80">
        <v>0</v>
      </c>
      <c r="P74" s="80">
        <v>0</v>
      </c>
      <c r="Q74" s="80">
        <v>0</v>
      </c>
      <c r="R74" s="81">
        <v>0</v>
      </c>
      <c r="S74" s="79">
        <v>45</v>
      </c>
      <c r="T74" s="80">
        <v>202</v>
      </c>
      <c r="U74" s="80">
        <v>1</v>
      </c>
      <c r="V74" s="80">
        <v>201</v>
      </c>
      <c r="W74" s="81">
        <v>1655.1</v>
      </c>
      <c r="X74" s="79">
        <v>7</v>
      </c>
      <c r="Y74" s="80">
        <v>27.5</v>
      </c>
      <c r="Z74" s="80">
        <v>0</v>
      </c>
      <c r="AA74" s="80">
        <v>27.5</v>
      </c>
      <c r="AB74" s="81">
        <v>280</v>
      </c>
      <c r="AC74" s="79">
        <v>78</v>
      </c>
      <c r="AD74" s="80">
        <v>129.5</v>
      </c>
      <c r="AE74" s="80">
        <v>2</v>
      </c>
      <c r="AF74" s="80">
        <v>127.5</v>
      </c>
      <c r="AG74" s="81">
        <v>440</v>
      </c>
    </row>
    <row r="75" spans="1:33" ht="15.75" customHeight="1" x14ac:dyDescent="0.2">
      <c r="B75" s="8" t="s">
        <v>78</v>
      </c>
      <c r="C75" s="89">
        <v>0</v>
      </c>
      <c r="D75" s="90">
        <v>0</v>
      </c>
      <c r="E75" s="90">
        <v>0</v>
      </c>
      <c r="F75" s="90">
        <v>0</v>
      </c>
      <c r="G75" s="90">
        <v>0</v>
      </c>
      <c r="H75" s="91">
        <v>0</v>
      </c>
      <c r="I75" s="90">
        <v>0</v>
      </c>
      <c r="J75" s="90">
        <v>0</v>
      </c>
      <c r="K75" s="90">
        <v>0</v>
      </c>
      <c r="L75" s="90">
        <v>0</v>
      </c>
      <c r="M75" s="91">
        <v>0</v>
      </c>
      <c r="N75" s="69">
        <v>0</v>
      </c>
      <c r="O75" s="69">
        <v>0</v>
      </c>
      <c r="P75" s="69">
        <v>0</v>
      </c>
      <c r="Q75" s="69">
        <v>0</v>
      </c>
      <c r="R75" s="77">
        <v>0</v>
      </c>
      <c r="S75" s="68">
        <v>0</v>
      </c>
      <c r="T75" s="69">
        <v>0</v>
      </c>
      <c r="U75" s="69">
        <v>0</v>
      </c>
      <c r="V75" s="69">
        <v>0</v>
      </c>
      <c r="W75" s="77">
        <v>0</v>
      </c>
      <c r="X75" s="68">
        <v>0</v>
      </c>
      <c r="Y75" s="69">
        <v>0</v>
      </c>
      <c r="Z75" s="69">
        <v>0</v>
      </c>
      <c r="AA75" s="69">
        <v>0</v>
      </c>
      <c r="AB75" s="77">
        <v>0</v>
      </c>
      <c r="AC75" s="68">
        <v>0</v>
      </c>
      <c r="AD75" s="69">
        <v>0</v>
      </c>
      <c r="AE75" s="69">
        <v>0</v>
      </c>
      <c r="AF75" s="69">
        <v>0</v>
      </c>
      <c r="AG75" s="77">
        <v>0</v>
      </c>
    </row>
    <row r="76" spans="1:33" ht="15.75" customHeight="1" x14ac:dyDescent="0.2">
      <c r="B76" s="8" t="s">
        <v>79</v>
      </c>
      <c r="C76" s="89">
        <v>0</v>
      </c>
      <c r="D76" s="90">
        <v>0</v>
      </c>
      <c r="E76" s="90">
        <v>0</v>
      </c>
      <c r="F76" s="90">
        <v>0</v>
      </c>
      <c r="G76" s="90">
        <v>0</v>
      </c>
      <c r="H76" s="91">
        <v>0</v>
      </c>
      <c r="I76" s="90">
        <v>1</v>
      </c>
      <c r="J76" s="90">
        <v>1</v>
      </c>
      <c r="K76" s="90">
        <v>0</v>
      </c>
      <c r="L76" s="90">
        <v>1</v>
      </c>
      <c r="M76" s="91">
        <v>6</v>
      </c>
      <c r="N76" s="69">
        <v>0</v>
      </c>
      <c r="O76" s="69">
        <v>0</v>
      </c>
      <c r="P76" s="69">
        <v>0</v>
      </c>
      <c r="Q76" s="69">
        <v>0</v>
      </c>
      <c r="R76" s="77">
        <v>0</v>
      </c>
      <c r="S76" s="68">
        <v>18</v>
      </c>
      <c r="T76" s="69">
        <v>39.5</v>
      </c>
      <c r="U76" s="69">
        <v>1</v>
      </c>
      <c r="V76" s="69">
        <v>38.5</v>
      </c>
      <c r="W76" s="77">
        <v>432</v>
      </c>
      <c r="X76" s="68">
        <v>1</v>
      </c>
      <c r="Y76" s="69">
        <v>20</v>
      </c>
      <c r="Z76" s="69">
        <v>0</v>
      </c>
      <c r="AA76" s="69">
        <v>20</v>
      </c>
      <c r="AB76" s="77">
        <v>250</v>
      </c>
      <c r="AC76" s="68">
        <v>0</v>
      </c>
      <c r="AD76" s="69">
        <v>0</v>
      </c>
      <c r="AE76" s="69">
        <v>0</v>
      </c>
      <c r="AF76" s="69">
        <v>0</v>
      </c>
      <c r="AG76" s="77">
        <v>0</v>
      </c>
    </row>
    <row r="77" spans="1:33" ht="15.75" customHeight="1" x14ac:dyDescent="0.2">
      <c r="B77" s="8" t="s">
        <v>80</v>
      </c>
      <c r="C77" s="89">
        <v>0</v>
      </c>
      <c r="D77" s="90">
        <v>0</v>
      </c>
      <c r="E77" s="90">
        <v>0</v>
      </c>
      <c r="F77" s="90">
        <v>0</v>
      </c>
      <c r="G77" s="90">
        <v>0</v>
      </c>
      <c r="H77" s="91">
        <v>0</v>
      </c>
      <c r="I77" s="90">
        <v>0</v>
      </c>
      <c r="J77" s="90">
        <v>0</v>
      </c>
      <c r="K77" s="90">
        <v>0</v>
      </c>
      <c r="L77" s="90">
        <v>0</v>
      </c>
      <c r="M77" s="91">
        <v>0</v>
      </c>
      <c r="N77" s="69">
        <v>0</v>
      </c>
      <c r="O77" s="69">
        <v>0</v>
      </c>
      <c r="P77" s="69">
        <v>0</v>
      </c>
      <c r="Q77" s="69">
        <v>0</v>
      </c>
      <c r="R77" s="77">
        <v>0</v>
      </c>
      <c r="S77" s="68">
        <v>2</v>
      </c>
      <c r="T77" s="69">
        <v>40</v>
      </c>
      <c r="U77" s="69">
        <v>0</v>
      </c>
      <c r="V77" s="69">
        <v>40</v>
      </c>
      <c r="W77" s="77">
        <v>235</v>
      </c>
      <c r="X77" s="68">
        <v>0</v>
      </c>
      <c r="Y77" s="69">
        <v>0</v>
      </c>
      <c r="Z77" s="69">
        <v>0</v>
      </c>
      <c r="AA77" s="69">
        <v>0</v>
      </c>
      <c r="AB77" s="77">
        <v>0</v>
      </c>
      <c r="AC77" s="68">
        <v>0</v>
      </c>
      <c r="AD77" s="69">
        <v>0</v>
      </c>
      <c r="AE77" s="69">
        <v>0</v>
      </c>
      <c r="AF77" s="69">
        <v>0</v>
      </c>
      <c r="AG77" s="77">
        <v>0</v>
      </c>
    </row>
    <row r="78" spans="1:33" ht="15.75" customHeight="1" x14ac:dyDescent="0.2">
      <c r="B78" s="8" t="s">
        <v>81</v>
      </c>
      <c r="C78" s="89">
        <v>0</v>
      </c>
      <c r="D78" s="90">
        <v>0</v>
      </c>
      <c r="E78" s="90">
        <v>0</v>
      </c>
      <c r="F78" s="90">
        <v>0</v>
      </c>
      <c r="G78" s="90">
        <v>0</v>
      </c>
      <c r="H78" s="91">
        <v>0</v>
      </c>
      <c r="I78" s="90">
        <v>0</v>
      </c>
      <c r="J78" s="90">
        <v>0</v>
      </c>
      <c r="K78" s="90">
        <v>0</v>
      </c>
      <c r="L78" s="90">
        <v>0</v>
      </c>
      <c r="M78" s="91">
        <v>0</v>
      </c>
      <c r="N78" s="69">
        <v>0</v>
      </c>
      <c r="O78" s="69">
        <v>0</v>
      </c>
      <c r="P78" s="69">
        <v>0</v>
      </c>
      <c r="Q78" s="69">
        <v>0</v>
      </c>
      <c r="R78" s="77">
        <v>0</v>
      </c>
      <c r="S78" s="68">
        <v>12</v>
      </c>
      <c r="T78" s="69">
        <v>53.5</v>
      </c>
      <c r="U78" s="69">
        <v>0</v>
      </c>
      <c r="V78" s="69">
        <v>53.5</v>
      </c>
      <c r="W78" s="77">
        <v>495</v>
      </c>
      <c r="X78" s="68">
        <v>2</v>
      </c>
      <c r="Y78" s="69">
        <v>1.5</v>
      </c>
      <c r="Z78" s="69">
        <v>0</v>
      </c>
      <c r="AA78" s="69">
        <v>1.5</v>
      </c>
      <c r="AB78" s="77">
        <v>10</v>
      </c>
      <c r="AC78" s="68">
        <v>5</v>
      </c>
      <c r="AD78" s="69">
        <v>13.5</v>
      </c>
      <c r="AE78" s="69">
        <v>0</v>
      </c>
      <c r="AF78" s="69">
        <v>13.5</v>
      </c>
      <c r="AG78" s="77">
        <v>54</v>
      </c>
    </row>
    <row r="79" spans="1:33" ht="15.75" customHeight="1" x14ac:dyDescent="0.2">
      <c r="B79" s="8" t="s">
        <v>82</v>
      </c>
      <c r="C79" s="89">
        <v>0</v>
      </c>
      <c r="D79" s="90">
        <v>0</v>
      </c>
      <c r="E79" s="90">
        <v>0</v>
      </c>
      <c r="F79" s="90">
        <v>0</v>
      </c>
      <c r="G79" s="90">
        <v>0</v>
      </c>
      <c r="H79" s="91">
        <v>0</v>
      </c>
      <c r="I79" s="90">
        <v>0</v>
      </c>
      <c r="J79" s="90">
        <v>0</v>
      </c>
      <c r="K79" s="90">
        <v>0</v>
      </c>
      <c r="L79" s="90">
        <v>0</v>
      </c>
      <c r="M79" s="91">
        <v>0</v>
      </c>
      <c r="N79" s="69">
        <v>0</v>
      </c>
      <c r="O79" s="69">
        <v>0</v>
      </c>
      <c r="P79" s="69">
        <v>0</v>
      </c>
      <c r="Q79" s="69">
        <v>0</v>
      </c>
      <c r="R79" s="77">
        <v>0</v>
      </c>
      <c r="S79" s="68">
        <v>0</v>
      </c>
      <c r="T79" s="69">
        <v>0</v>
      </c>
      <c r="U79" s="69">
        <v>0</v>
      </c>
      <c r="V79" s="69">
        <v>0</v>
      </c>
      <c r="W79" s="77">
        <v>0</v>
      </c>
      <c r="X79" s="68">
        <v>0</v>
      </c>
      <c r="Y79" s="69">
        <v>0</v>
      </c>
      <c r="Z79" s="69">
        <v>0</v>
      </c>
      <c r="AA79" s="69">
        <v>0</v>
      </c>
      <c r="AB79" s="77">
        <v>0</v>
      </c>
      <c r="AC79" s="68">
        <v>0</v>
      </c>
      <c r="AD79" s="69">
        <v>0</v>
      </c>
      <c r="AE79" s="69">
        <v>0</v>
      </c>
      <c r="AF79" s="69">
        <v>0</v>
      </c>
      <c r="AG79" s="77">
        <v>0</v>
      </c>
    </row>
    <row r="80" spans="1:33" ht="15.75" customHeight="1" x14ac:dyDescent="0.2">
      <c r="B80" s="8" t="s">
        <v>83</v>
      </c>
      <c r="C80" s="89">
        <v>0</v>
      </c>
      <c r="D80" s="90">
        <v>0</v>
      </c>
      <c r="E80" s="90">
        <v>0</v>
      </c>
      <c r="F80" s="90">
        <v>0</v>
      </c>
      <c r="G80" s="90">
        <v>0</v>
      </c>
      <c r="H80" s="91">
        <v>0</v>
      </c>
      <c r="I80" s="90">
        <v>0</v>
      </c>
      <c r="J80" s="90">
        <v>0</v>
      </c>
      <c r="K80" s="90">
        <v>0</v>
      </c>
      <c r="L80" s="90">
        <v>0</v>
      </c>
      <c r="M80" s="91">
        <v>0</v>
      </c>
      <c r="N80" s="69">
        <v>0</v>
      </c>
      <c r="O80" s="69">
        <v>0</v>
      </c>
      <c r="P80" s="69">
        <v>0</v>
      </c>
      <c r="Q80" s="69">
        <v>0</v>
      </c>
      <c r="R80" s="77">
        <v>0</v>
      </c>
      <c r="S80" s="68">
        <v>9</v>
      </c>
      <c r="T80" s="69">
        <v>45</v>
      </c>
      <c r="U80" s="69">
        <v>0</v>
      </c>
      <c r="V80" s="69">
        <v>45</v>
      </c>
      <c r="W80" s="77">
        <v>256.10000000000002</v>
      </c>
      <c r="X80" s="68">
        <v>0</v>
      </c>
      <c r="Y80" s="69">
        <v>0</v>
      </c>
      <c r="Z80" s="69">
        <v>0</v>
      </c>
      <c r="AA80" s="69">
        <v>0</v>
      </c>
      <c r="AB80" s="77">
        <v>0</v>
      </c>
      <c r="AC80" s="68">
        <v>8</v>
      </c>
      <c r="AD80" s="69">
        <v>15</v>
      </c>
      <c r="AE80" s="69">
        <v>0</v>
      </c>
      <c r="AF80" s="69">
        <v>15</v>
      </c>
      <c r="AG80" s="77">
        <v>170</v>
      </c>
    </row>
    <row r="81" spans="1:33" ht="15.75" customHeight="1" x14ac:dyDescent="0.2">
      <c r="B81" s="8" t="s">
        <v>84</v>
      </c>
      <c r="C81" s="89">
        <v>22</v>
      </c>
      <c r="D81" s="90">
        <v>2874</v>
      </c>
      <c r="E81" s="90">
        <v>1439</v>
      </c>
      <c r="F81" s="90">
        <v>183</v>
      </c>
      <c r="G81" s="90">
        <v>1256</v>
      </c>
      <c r="H81" s="91">
        <v>1209.5</v>
      </c>
      <c r="I81" s="90">
        <v>0</v>
      </c>
      <c r="J81" s="90">
        <v>0</v>
      </c>
      <c r="K81" s="90">
        <v>0</v>
      </c>
      <c r="L81" s="90">
        <v>0</v>
      </c>
      <c r="M81" s="91">
        <v>0</v>
      </c>
      <c r="N81" s="69">
        <v>0</v>
      </c>
      <c r="O81" s="69">
        <v>0</v>
      </c>
      <c r="P81" s="69">
        <v>0</v>
      </c>
      <c r="Q81" s="69">
        <v>0</v>
      </c>
      <c r="R81" s="77">
        <v>0</v>
      </c>
      <c r="S81" s="68">
        <v>0</v>
      </c>
      <c r="T81" s="69">
        <v>0</v>
      </c>
      <c r="U81" s="69">
        <v>0</v>
      </c>
      <c r="V81" s="69">
        <v>0</v>
      </c>
      <c r="W81" s="77">
        <v>0</v>
      </c>
      <c r="X81" s="68">
        <v>0</v>
      </c>
      <c r="Y81" s="69">
        <v>0</v>
      </c>
      <c r="Z81" s="69">
        <v>0</v>
      </c>
      <c r="AA81" s="69">
        <v>0</v>
      </c>
      <c r="AB81" s="77">
        <v>0</v>
      </c>
      <c r="AC81" s="68">
        <v>0</v>
      </c>
      <c r="AD81" s="69">
        <v>0</v>
      </c>
      <c r="AE81" s="69">
        <v>0</v>
      </c>
      <c r="AF81" s="69">
        <v>0</v>
      </c>
      <c r="AG81" s="77">
        <v>0</v>
      </c>
    </row>
    <row r="82" spans="1:33" ht="15.75" customHeight="1" x14ac:dyDescent="0.2">
      <c r="B82" s="8" t="s">
        <v>85</v>
      </c>
      <c r="C82" s="89">
        <v>0</v>
      </c>
      <c r="D82" s="90">
        <v>0</v>
      </c>
      <c r="E82" s="90">
        <v>0</v>
      </c>
      <c r="F82" s="90">
        <v>0</v>
      </c>
      <c r="G82" s="90">
        <v>0</v>
      </c>
      <c r="H82" s="91">
        <v>0</v>
      </c>
      <c r="I82" s="90">
        <v>0</v>
      </c>
      <c r="J82" s="90">
        <v>0</v>
      </c>
      <c r="K82" s="90">
        <v>0</v>
      </c>
      <c r="L82" s="90">
        <v>0</v>
      </c>
      <c r="M82" s="91">
        <v>0</v>
      </c>
      <c r="N82" s="69">
        <v>0</v>
      </c>
      <c r="O82" s="69">
        <v>0</v>
      </c>
      <c r="P82" s="69">
        <v>0</v>
      </c>
      <c r="Q82" s="69">
        <v>0</v>
      </c>
      <c r="R82" s="77">
        <v>0</v>
      </c>
      <c r="S82" s="68">
        <v>2</v>
      </c>
      <c r="T82" s="69">
        <v>6</v>
      </c>
      <c r="U82" s="69">
        <v>0</v>
      </c>
      <c r="V82" s="69">
        <v>6</v>
      </c>
      <c r="W82" s="77">
        <v>57</v>
      </c>
      <c r="X82" s="68">
        <v>4</v>
      </c>
      <c r="Y82" s="69">
        <v>6</v>
      </c>
      <c r="Z82" s="69">
        <v>0</v>
      </c>
      <c r="AA82" s="69">
        <v>6</v>
      </c>
      <c r="AB82" s="77">
        <v>20</v>
      </c>
      <c r="AC82" s="68">
        <v>65</v>
      </c>
      <c r="AD82" s="69">
        <v>101</v>
      </c>
      <c r="AE82" s="69">
        <v>2</v>
      </c>
      <c r="AF82" s="69">
        <v>99</v>
      </c>
      <c r="AG82" s="77">
        <v>216</v>
      </c>
    </row>
    <row r="83" spans="1:33" ht="15.75" customHeight="1" x14ac:dyDescent="0.2">
      <c r="B83" s="8" t="s">
        <v>86</v>
      </c>
      <c r="C83" s="89">
        <v>0</v>
      </c>
      <c r="D83" s="90">
        <v>0</v>
      </c>
      <c r="E83" s="90">
        <v>0</v>
      </c>
      <c r="F83" s="90">
        <v>0</v>
      </c>
      <c r="G83" s="90">
        <v>0</v>
      </c>
      <c r="H83" s="91">
        <v>0</v>
      </c>
      <c r="I83" s="90">
        <v>0</v>
      </c>
      <c r="J83" s="90">
        <v>0</v>
      </c>
      <c r="K83" s="90">
        <v>0</v>
      </c>
      <c r="L83" s="90">
        <v>0</v>
      </c>
      <c r="M83" s="91">
        <v>0</v>
      </c>
      <c r="N83" s="69">
        <v>0</v>
      </c>
      <c r="O83" s="69">
        <v>0</v>
      </c>
      <c r="P83" s="69">
        <v>0</v>
      </c>
      <c r="Q83" s="69">
        <v>0</v>
      </c>
      <c r="R83" s="77">
        <v>0</v>
      </c>
      <c r="S83" s="68">
        <v>2</v>
      </c>
      <c r="T83" s="69">
        <v>18</v>
      </c>
      <c r="U83" s="69">
        <v>0</v>
      </c>
      <c r="V83" s="69">
        <v>18</v>
      </c>
      <c r="W83" s="77">
        <v>180</v>
      </c>
      <c r="X83" s="68">
        <v>0</v>
      </c>
      <c r="Y83" s="69">
        <v>0</v>
      </c>
      <c r="Z83" s="69">
        <v>0</v>
      </c>
      <c r="AA83" s="69">
        <v>0</v>
      </c>
      <c r="AB83" s="77">
        <v>0</v>
      </c>
      <c r="AC83" s="68">
        <v>0</v>
      </c>
      <c r="AD83" s="69">
        <v>0</v>
      </c>
      <c r="AE83" s="69">
        <v>0</v>
      </c>
      <c r="AF83" s="69">
        <v>0</v>
      </c>
      <c r="AG83" s="77">
        <v>0</v>
      </c>
    </row>
    <row r="84" spans="1:33" ht="15.75" customHeight="1" x14ac:dyDescent="0.2">
      <c r="B84" s="8" t="s">
        <v>87</v>
      </c>
      <c r="C84" s="89">
        <v>0</v>
      </c>
      <c r="D84" s="90">
        <v>0</v>
      </c>
      <c r="E84" s="90">
        <v>0</v>
      </c>
      <c r="F84" s="90">
        <v>0</v>
      </c>
      <c r="G84" s="90">
        <v>0</v>
      </c>
      <c r="H84" s="91">
        <v>0</v>
      </c>
      <c r="I84" s="90">
        <v>0</v>
      </c>
      <c r="J84" s="90">
        <v>0</v>
      </c>
      <c r="K84" s="90">
        <v>0</v>
      </c>
      <c r="L84" s="90">
        <v>0</v>
      </c>
      <c r="M84" s="91">
        <v>0</v>
      </c>
      <c r="N84" s="69">
        <v>0</v>
      </c>
      <c r="O84" s="69">
        <v>0</v>
      </c>
      <c r="P84" s="69">
        <v>0</v>
      </c>
      <c r="Q84" s="69">
        <v>0</v>
      </c>
      <c r="R84" s="77">
        <v>0</v>
      </c>
      <c r="S84" s="68">
        <v>0</v>
      </c>
      <c r="T84" s="69">
        <v>0</v>
      </c>
      <c r="U84" s="69">
        <v>0</v>
      </c>
      <c r="V84" s="69">
        <v>0</v>
      </c>
      <c r="W84" s="77">
        <v>0</v>
      </c>
      <c r="X84" s="68">
        <v>0</v>
      </c>
      <c r="Y84" s="69">
        <v>0</v>
      </c>
      <c r="Z84" s="69">
        <v>0</v>
      </c>
      <c r="AA84" s="69">
        <v>0</v>
      </c>
      <c r="AB84" s="77">
        <v>0</v>
      </c>
      <c r="AC84" s="68">
        <v>0</v>
      </c>
      <c r="AD84" s="69">
        <v>0</v>
      </c>
      <c r="AE84" s="69">
        <v>0</v>
      </c>
      <c r="AF84" s="69">
        <v>0</v>
      </c>
      <c r="AG84" s="77">
        <v>0</v>
      </c>
    </row>
    <row r="85" spans="1:33" ht="15.75" customHeight="1" x14ac:dyDescent="0.2">
      <c r="A85" s="1" t="s">
        <v>88</v>
      </c>
      <c r="B85" s="8" t="s">
        <v>12</v>
      </c>
      <c r="C85" s="80">
        <v>890</v>
      </c>
      <c r="D85" s="80">
        <v>37931.25</v>
      </c>
      <c r="E85" s="80">
        <v>19666</v>
      </c>
      <c r="F85" s="80">
        <v>2138.3500000014901</v>
      </c>
      <c r="G85" s="80">
        <v>17527.649999976158</v>
      </c>
      <c r="H85" s="81">
        <v>24010.60000038147</v>
      </c>
      <c r="I85" s="80">
        <v>1240</v>
      </c>
      <c r="J85" s="80">
        <v>11021.3</v>
      </c>
      <c r="K85" s="80">
        <v>350.6</v>
      </c>
      <c r="L85" s="80">
        <v>10670.699999988079</v>
      </c>
      <c r="M85" s="81">
        <v>190174.5</v>
      </c>
      <c r="N85" s="80">
        <v>168</v>
      </c>
      <c r="O85" s="80">
        <v>961.80000000000007</v>
      </c>
      <c r="P85" s="80">
        <v>29</v>
      </c>
      <c r="Q85" s="80">
        <v>932.80000000447035</v>
      </c>
      <c r="R85" s="81">
        <v>8614</v>
      </c>
      <c r="S85" s="79">
        <v>1024</v>
      </c>
      <c r="T85" s="80">
        <v>1983.8999999999999</v>
      </c>
      <c r="U85" s="80">
        <v>61.1</v>
      </c>
      <c r="V85" s="80">
        <v>1922.7999999448657</v>
      </c>
      <c r="W85" s="81">
        <v>15056.4</v>
      </c>
      <c r="X85" s="79">
        <v>538</v>
      </c>
      <c r="Y85" s="80">
        <v>617.70000000000005</v>
      </c>
      <c r="Z85" s="80">
        <v>23.8</v>
      </c>
      <c r="AA85" s="80">
        <v>593.90000003576279</v>
      </c>
      <c r="AB85" s="81">
        <v>4014</v>
      </c>
      <c r="AC85" s="79">
        <v>700</v>
      </c>
      <c r="AD85" s="80">
        <v>803.5</v>
      </c>
      <c r="AE85" s="80">
        <v>34.200000000000003</v>
      </c>
      <c r="AF85" s="80">
        <v>769.30000006407499</v>
      </c>
      <c r="AG85" s="81">
        <v>3103.3999999999996</v>
      </c>
    </row>
    <row r="86" spans="1:33" ht="15.75" customHeight="1" x14ac:dyDescent="0.2">
      <c r="B86" s="8" t="s">
        <v>89</v>
      </c>
      <c r="C86" s="89">
        <v>32</v>
      </c>
      <c r="D86" s="90">
        <v>981</v>
      </c>
      <c r="E86" s="90">
        <v>409.5</v>
      </c>
      <c r="F86" s="90">
        <v>12</v>
      </c>
      <c r="G86" s="90">
        <v>397.5</v>
      </c>
      <c r="H86" s="91">
        <v>497</v>
      </c>
      <c r="I86" s="90">
        <v>89</v>
      </c>
      <c r="J86" s="90">
        <v>1251.5</v>
      </c>
      <c r="K86" s="90">
        <v>55.5</v>
      </c>
      <c r="L86" s="90">
        <v>1196</v>
      </c>
      <c r="M86" s="91">
        <v>21472</v>
      </c>
      <c r="N86" s="69">
        <v>5</v>
      </c>
      <c r="O86" s="69">
        <v>16</v>
      </c>
      <c r="P86" s="69">
        <v>0</v>
      </c>
      <c r="Q86" s="69">
        <v>16</v>
      </c>
      <c r="R86" s="77">
        <v>225</v>
      </c>
      <c r="S86" s="68">
        <v>30</v>
      </c>
      <c r="T86" s="69">
        <v>38.6</v>
      </c>
      <c r="U86" s="69">
        <v>0.5</v>
      </c>
      <c r="V86" s="69">
        <v>38.100000023841858</v>
      </c>
      <c r="W86" s="77">
        <v>204</v>
      </c>
      <c r="X86" s="68">
        <v>55</v>
      </c>
      <c r="Y86" s="69">
        <v>58.4</v>
      </c>
      <c r="Z86" s="69">
        <v>5.7</v>
      </c>
      <c r="AA86" s="69">
        <v>52.700000047683716</v>
      </c>
      <c r="AB86" s="77">
        <v>320</v>
      </c>
      <c r="AC86" s="68">
        <v>4</v>
      </c>
      <c r="AD86" s="69">
        <v>2</v>
      </c>
      <c r="AE86" s="69">
        <v>0</v>
      </c>
      <c r="AF86" s="69">
        <v>2</v>
      </c>
      <c r="AG86" s="77">
        <v>4</v>
      </c>
    </row>
    <row r="87" spans="1:33" ht="15.75" customHeight="1" x14ac:dyDescent="0.2">
      <c r="B87" s="8" t="s">
        <v>90</v>
      </c>
      <c r="C87" s="89">
        <v>1</v>
      </c>
      <c r="D87" s="90">
        <v>100</v>
      </c>
      <c r="E87" s="90">
        <v>100</v>
      </c>
      <c r="F87" s="90">
        <v>50</v>
      </c>
      <c r="G87" s="90">
        <v>50</v>
      </c>
      <c r="H87" s="91">
        <v>40</v>
      </c>
      <c r="I87" s="90">
        <v>14</v>
      </c>
      <c r="J87" s="90">
        <v>70</v>
      </c>
      <c r="K87" s="90">
        <v>4</v>
      </c>
      <c r="L87" s="90">
        <v>66</v>
      </c>
      <c r="M87" s="91">
        <v>2166</v>
      </c>
      <c r="N87" s="69">
        <v>3</v>
      </c>
      <c r="O87" s="69">
        <v>4</v>
      </c>
      <c r="P87" s="69">
        <v>0</v>
      </c>
      <c r="Q87" s="69">
        <v>4</v>
      </c>
      <c r="R87" s="77">
        <v>60</v>
      </c>
      <c r="S87" s="68">
        <v>57</v>
      </c>
      <c r="T87" s="69">
        <v>76</v>
      </c>
      <c r="U87" s="69">
        <v>2</v>
      </c>
      <c r="V87" s="69">
        <v>74</v>
      </c>
      <c r="W87" s="77">
        <v>535</v>
      </c>
      <c r="X87" s="68">
        <v>52</v>
      </c>
      <c r="Y87" s="69">
        <v>33</v>
      </c>
      <c r="Z87" s="69">
        <v>0</v>
      </c>
      <c r="AA87" s="69">
        <v>33</v>
      </c>
      <c r="AB87" s="77">
        <v>249</v>
      </c>
      <c r="AC87" s="68">
        <v>111</v>
      </c>
      <c r="AD87" s="69">
        <v>76</v>
      </c>
      <c r="AE87" s="69">
        <v>10</v>
      </c>
      <c r="AF87" s="69">
        <v>66</v>
      </c>
      <c r="AG87" s="77">
        <v>243</v>
      </c>
    </row>
    <row r="88" spans="1:33" ht="15.75" customHeight="1" x14ac:dyDescent="0.2">
      <c r="B88" s="8" t="s">
        <v>91</v>
      </c>
      <c r="C88" s="89">
        <v>90</v>
      </c>
      <c r="D88" s="90">
        <v>3024</v>
      </c>
      <c r="E88" s="90">
        <v>1572</v>
      </c>
      <c r="F88" s="90">
        <v>325.5</v>
      </c>
      <c r="G88" s="90">
        <v>1246.5</v>
      </c>
      <c r="H88" s="91">
        <v>3011.4000000953674</v>
      </c>
      <c r="I88" s="90">
        <v>26</v>
      </c>
      <c r="J88" s="90">
        <v>44.5</v>
      </c>
      <c r="K88" s="90">
        <v>0</v>
      </c>
      <c r="L88" s="90">
        <v>44.5</v>
      </c>
      <c r="M88" s="91">
        <v>714</v>
      </c>
      <c r="N88" s="69">
        <v>0</v>
      </c>
      <c r="O88" s="69">
        <v>0</v>
      </c>
      <c r="P88" s="69">
        <v>0</v>
      </c>
      <c r="Q88" s="69">
        <v>0</v>
      </c>
      <c r="R88" s="77">
        <v>0</v>
      </c>
      <c r="S88" s="68">
        <v>112</v>
      </c>
      <c r="T88" s="69">
        <v>148</v>
      </c>
      <c r="U88" s="69">
        <v>9</v>
      </c>
      <c r="V88" s="69">
        <v>139</v>
      </c>
      <c r="W88" s="77">
        <v>1244</v>
      </c>
      <c r="X88" s="68">
        <v>18</v>
      </c>
      <c r="Y88" s="69">
        <v>17.5</v>
      </c>
      <c r="Z88" s="69">
        <v>0</v>
      </c>
      <c r="AA88" s="69">
        <v>17.5</v>
      </c>
      <c r="AB88" s="77">
        <v>122</v>
      </c>
      <c r="AC88" s="68">
        <v>24</v>
      </c>
      <c r="AD88" s="69">
        <v>19.600000000000001</v>
      </c>
      <c r="AE88" s="69">
        <v>0</v>
      </c>
      <c r="AF88" s="69">
        <v>19.600000001490116</v>
      </c>
      <c r="AG88" s="77">
        <v>96</v>
      </c>
    </row>
    <row r="89" spans="1:33" ht="15.75" customHeight="1" x14ac:dyDescent="0.2">
      <c r="B89" s="8" t="s">
        <v>92</v>
      </c>
      <c r="C89" s="89">
        <v>49</v>
      </c>
      <c r="D89" s="90">
        <v>2240</v>
      </c>
      <c r="E89" s="90">
        <v>1324.5</v>
      </c>
      <c r="F89" s="90">
        <v>121.5</v>
      </c>
      <c r="G89" s="90">
        <v>1203</v>
      </c>
      <c r="H89" s="91">
        <v>1622.8000001907349</v>
      </c>
      <c r="I89" s="90">
        <v>209</v>
      </c>
      <c r="J89" s="90">
        <v>1256.8</v>
      </c>
      <c r="K89" s="90">
        <v>115</v>
      </c>
      <c r="L89" s="90">
        <v>1141.8000000119209</v>
      </c>
      <c r="M89" s="91">
        <v>15438</v>
      </c>
      <c r="N89" s="69">
        <v>118</v>
      </c>
      <c r="O89" s="69">
        <v>712</v>
      </c>
      <c r="P89" s="69">
        <v>27</v>
      </c>
      <c r="Q89" s="69">
        <v>685</v>
      </c>
      <c r="R89" s="77">
        <v>6915</v>
      </c>
      <c r="S89" s="68">
        <v>78</v>
      </c>
      <c r="T89" s="69">
        <v>67</v>
      </c>
      <c r="U89" s="69">
        <v>10.199999999999999</v>
      </c>
      <c r="V89" s="69">
        <v>56.799999952316284</v>
      </c>
      <c r="W89" s="77">
        <v>480</v>
      </c>
      <c r="X89" s="68">
        <v>83</v>
      </c>
      <c r="Y89" s="69">
        <v>69</v>
      </c>
      <c r="Z89" s="69">
        <v>8.5</v>
      </c>
      <c r="AA89" s="69">
        <v>60.5</v>
      </c>
      <c r="AB89" s="77">
        <v>423</v>
      </c>
      <c r="AC89" s="68">
        <v>88</v>
      </c>
      <c r="AD89" s="69">
        <v>61</v>
      </c>
      <c r="AE89" s="69">
        <v>11</v>
      </c>
      <c r="AF89" s="69">
        <v>50</v>
      </c>
      <c r="AG89" s="77">
        <v>195</v>
      </c>
    </row>
    <row r="90" spans="1:33" ht="15.75" customHeight="1" x14ac:dyDescent="0.2">
      <c r="B90" s="8" t="s">
        <v>93</v>
      </c>
      <c r="C90" s="89">
        <v>138</v>
      </c>
      <c r="D90" s="90">
        <v>7769</v>
      </c>
      <c r="E90" s="90">
        <v>5328</v>
      </c>
      <c r="F90" s="90">
        <v>402.5</v>
      </c>
      <c r="G90" s="90">
        <v>4925.5</v>
      </c>
      <c r="H90" s="91">
        <v>5264.5</v>
      </c>
      <c r="I90" s="90">
        <v>132</v>
      </c>
      <c r="J90" s="90">
        <v>508.5</v>
      </c>
      <c r="K90" s="90">
        <v>23</v>
      </c>
      <c r="L90" s="90">
        <v>485.5</v>
      </c>
      <c r="M90" s="91">
        <v>10177</v>
      </c>
      <c r="N90" s="69">
        <v>6</v>
      </c>
      <c r="O90" s="69">
        <v>13.5</v>
      </c>
      <c r="P90" s="69">
        <v>0</v>
      </c>
      <c r="Q90" s="69">
        <v>13.5</v>
      </c>
      <c r="R90" s="77">
        <v>127</v>
      </c>
      <c r="S90" s="68">
        <v>52</v>
      </c>
      <c r="T90" s="69">
        <v>90</v>
      </c>
      <c r="U90" s="69">
        <v>7</v>
      </c>
      <c r="V90" s="69">
        <v>83</v>
      </c>
      <c r="W90" s="77">
        <v>803</v>
      </c>
      <c r="X90" s="68">
        <v>17</v>
      </c>
      <c r="Y90" s="69">
        <v>30.5</v>
      </c>
      <c r="Z90" s="69">
        <v>4</v>
      </c>
      <c r="AA90" s="69">
        <v>26.5</v>
      </c>
      <c r="AB90" s="77">
        <v>241</v>
      </c>
      <c r="AC90" s="68">
        <v>36</v>
      </c>
      <c r="AD90" s="69">
        <v>34.4</v>
      </c>
      <c r="AE90" s="69">
        <v>2</v>
      </c>
      <c r="AF90" s="69">
        <v>32.399999976158142</v>
      </c>
      <c r="AG90" s="77">
        <v>223</v>
      </c>
    </row>
    <row r="91" spans="1:33" ht="15.75" customHeight="1" x14ac:dyDescent="0.2">
      <c r="B91" s="8" t="s">
        <v>94</v>
      </c>
      <c r="C91" s="89">
        <v>195</v>
      </c>
      <c r="D91" s="90">
        <v>9833</v>
      </c>
      <c r="E91" s="90">
        <v>4810</v>
      </c>
      <c r="F91" s="90">
        <v>470</v>
      </c>
      <c r="G91" s="90">
        <v>4340</v>
      </c>
      <c r="H91" s="91">
        <v>4931</v>
      </c>
      <c r="I91" s="90">
        <v>122</v>
      </c>
      <c r="J91" s="90">
        <v>742</v>
      </c>
      <c r="K91" s="90">
        <v>10</v>
      </c>
      <c r="L91" s="90">
        <v>732</v>
      </c>
      <c r="M91" s="91">
        <v>11412</v>
      </c>
      <c r="N91" s="69">
        <v>3</v>
      </c>
      <c r="O91" s="69">
        <v>1.1000000000000001</v>
      </c>
      <c r="P91" s="69">
        <v>0</v>
      </c>
      <c r="Q91" s="69">
        <v>1.1000000014901161</v>
      </c>
      <c r="R91" s="77">
        <v>15</v>
      </c>
      <c r="S91" s="68">
        <v>163</v>
      </c>
      <c r="T91" s="69">
        <v>255.2</v>
      </c>
      <c r="U91" s="69">
        <v>8.4</v>
      </c>
      <c r="V91" s="69">
        <v>246.80000006407499</v>
      </c>
      <c r="W91" s="77">
        <v>1943.4</v>
      </c>
      <c r="X91" s="68">
        <v>12</v>
      </c>
      <c r="Y91" s="69">
        <v>11.5</v>
      </c>
      <c r="Z91" s="69">
        <v>0</v>
      </c>
      <c r="AA91" s="69">
        <v>11.5</v>
      </c>
      <c r="AB91" s="77">
        <v>52</v>
      </c>
      <c r="AC91" s="68">
        <v>38</v>
      </c>
      <c r="AD91" s="69">
        <v>25.4</v>
      </c>
      <c r="AE91" s="69">
        <v>0</v>
      </c>
      <c r="AF91" s="69">
        <v>25.400000050663948</v>
      </c>
      <c r="AG91" s="77">
        <v>131.30000000000001</v>
      </c>
    </row>
    <row r="92" spans="1:33" ht="15.75" customHeight="1" x14ac:dyDescent="0.2">
      <c r="B92" s="8" t="s">
        <v>95</v>
      </c>
      <c r="C92" s="89">
        <v>114</v>
      </c>
      <c r="D92" s="90">
        <v>3486</v>
      </c>
      <c r="E92" s="90">
        <v>1143</v>
      </c>
      <c r="F92" s="90">
        <v>114</v>
      </c>
      <c r="G92" s="90">
        <v>1029</v>
      </c>
      <c r="H92" s="91">
        <v>2359</v>
      </c>
      <c r="I92" s="90">
        <v>250</v>
      </c>
      <c r="J92" s="90">
        <v>4107</v>
      </c>
      <c r="K92" s="90">
        <v>2</v>
      </c>
      <c r="L92" s="90">
        <v>4105</v>
      </c>
      <c r="M92" s="91">
        <v>84590.5</v>
      </c>
      <c r="N92" s="69">
        <v>4</v>
      </c>
      <c r="O92" s="69">
        <v>2.7</v>
      </c>
      <c r="P92" s="69">
        <v>0</v>
      </c>
      <c r="Q92" s="69">
        <v>2.7000000029802322</v>
      </c>
      <c r="R92" s="77">
        <v>18</v>
      </c>
      <c r="S92" s="68">
        <v>176</v>
      </c>
      <c r="T92" s="69">
        <v>406</v>
      </c>
      <c r="U92" s="69">
        <v>2</v>
      </c>
      <c r="V92" s="69">
        <v>404</v>
      </c>
      <c r="W92" s="77">
        <v>3932</v>
      </c>
      <c r="X92" s="68">
        <v>122</v>
      </c>
      <c r="Y92" s="69">
        <v>170</v>
      </c>
      <c r="Z92" s="69">
        <v>2</v>
      </c>
      <c r="AA92" s="69">
        <v>168</v>
      </c>
      <c r="AB92" s="77">
        <v>695</v>
      </c>
      <c r="AC92" s="68">
        <v>116</v>
      </c>
      <c r="AD92" s="69">
        <v>108.2</v>
      </c>
      <c r="AE92" s="69">
        <v>0</v>
      </c>
      <c r="AF92" s="69">
        <v>108.2000000551343</v>
      </c>
      <c r="AG92" s="77">
        <v>515.4</v>
      </c>
    </row>
    <row r="93" spans="1:33" ht="15.75" customHeight="1" x14ac:dyDescent="0.2">
      <c r="B93" s="8" t="s">
        <v>96</v>
      </c>
      <c r="C93" s="89">
        <v>8</v>
      </c>
      <c r="D93" s="90">
        <v>358</v>
      </c>
      <c r="E93" s="90">
        <v>207</v>
      </c>
      <c r="F93" s="90">
        <v>91</v>
      </c>
      <c r="G93" s="90">
        <v>116</v>
      </c>
      <c r="H93" s="91">
        <v>55</v>
      </c>
      <c r="I93" s="90">
        <v>82</v>
      </c>
      <c r="J93" s="90">
        <v>1220</v>
      </c>
      <c r="K93" s="90">
        <v>92</v>
      </c>
      <c r="L93" s="90">
        <v>1128</v>
      </c>
      <c r="M93" s="91">
        <v>19212</v>
      </c>
      <c r="N93" s="69">
        <v>20</v>
      </c>
      <c r="O93" s="69">
        <v>167.5</v>
      </c>
      <c r="P93" s="69">
        <v>0</v>
      </c>
      <c r="Q93" s="69">
        <v>167.5</v>
      </c>
      <c r="R93" s="77">
        <v>1111</v>
      </c>
      <c r="S93" s="68">
        <v>26</v>
      </c>
      <c r="T93" s="69">
        <v>49.1</v>
      </c>
      <c r="U93" s="69">
        <v>0</v>
      </c>
      <c r="V93" s="69">
        <v>49.099999904632568</v>
      </c>
      <c r="W93" s="77">
        <v>344</v>
      </c>
      <c r="X93" s="68">
        <v>12</v>
      </c>
      <c r="Y93" s="69">
        <v>10</v>
      </c>
      <c r="Z93" s="69">
        <v>0.5</v>
      </c>
      <c r="AA93" s="69">
        <v>9.5</v>
      </c>
      <c r="AB93" s="77">
        <v>61</v>
      </c>
      <c r="AC93" s="68">
        <v>68</v>
      </c>
      <c r="AD93" s="69">
        <v>85.5</v>
      </c>
      <c r="AE93" s="69">
        <v>2</v>
      </c>
      <c r="AF93" s="69">
        <v>83.5</v>
      </c>
      <c r="AG93" s="77">
        <v>339</v>
      </c>
    </row>
    <row r="94" spans="1:33" ht="15.75" customHeight="1" x14ac:dyDescent="0.2">
      <c r="B94" s="8" t="s">
        <v>97</v>
      </c>
      <c r="C94" s="89">
        <v>35</v>
      </c>
      <c r="D94" s="90">
        <v>599.5</v>
      </c>
      <c r="E94" s="90">
        <v>465.5</v>
      </c>
      <c r="F94" s="90">
        <v>81</v>
      </c>
      <c r="G94" s="90">
        <v>384.5</v>
      </c>
      <c r="H94" s="91">
        <v>510</v>
      </c>
      <c r="I94" s="90">
        <v>212</v>
      </c>
      <c r="J94" s="90">
        <v>1173</v>
      </c>
      <c r="K94" s="90">
        <v>14</v>
      </c>
      <c r="L94" s="90">
        <v>1159</v>
      </c>
      <c r="M94" s="91">
        <v>15611</v>
      </c>
      <c r="N94" s="69">
        <v>8</v>
      </c>
      <c r="O94" s="69">
        <v>20</v>
      </c>
      <c r="P94" s="69">
        <v>2</v>
      </c>
      <c r="Q94" s="69">
        <v>18</v>
      </c>
      <c r="R94" s="77">
        <v>113</v>
      </c>
      <c r="S94" s="68">
        <v>219</v>
      </c>
      <c r="T94" s="69">
        <v>619</v>
      </c>
      <c r="U94" s="69">
        <v>19</v>
      </c>
      <c r="V94" s="69">
        <v>600</v>
      </c>
      <c r="W94" s="77">
        <v>3750</v>
      </c>
      <c r="X94" s="68">
        <v>2</v>
      </c>
      <c r="Y94" s="69">
        <v>8</v>
      </c>
      <c r="Z94" s="69">
        <v>0</v>
      </c>
      <c r="AA94" s="69">
        <v>8</v>
      </c>
      <c r="AB94" s="77">
        <v>40</v>
      </c>
      <c r="AC94" s="68">
        <v>120</v>
      </c>
      <c r="AD94" s="69">
        <v>296</v>
      </c>
      <c r="AE94" s="69">
        <v>7</v>
      </c>
      <c r="AF94" s="69">
        <v>289</v>
      </c>
      <c r="AG94" s="77">
        <v>845</v>
      </c>
    </row>
    <row r="95" spans="1:33" ht="15.75" customHeight="1" x14ac:dyDescent="0.2">
      <c r="B95" s="8" t="s">
        <v>98</v>
      </c>
      <c r="C95" s="89">
        <v>143</v>
      </c>
      <c r="D95" s="90">
        <v>8361.75</v>
      </c>
      <c r="E95" s="90">
        <v>3873.5</v>
      </c>
      <c r="F95" s="90">
        <v>425.75</v>
      </c>
      <c r="G95" s="90">
        <v>3447.75</v>
      </c>
      <c r="H95" s="91">
        <v>5027.9000000953674</v>
      </c>
      <c r="I95" s="90">
        <v>53</v>
      </c>
      <c r="J95" s="90">
        <v>527.5</v>
      </c>
      <c r="K95" s="90">
        <v>35</v>
      </c>
      <c r="L95" s="90">
        <v>492.5</v>
      </c>
      <c r="M95" s="91">
        <v>7627</v>
      </c>
      <c r="N95" s="69">
        <v>0</v>
      </c>
      <c r="O95" s="69">
        <v>0</v>
      </c>
      <c r="P95" s="69">
        <v>0</v>
      </c>
      <c r="Q95" s="69">
        <v>0</v>
      </c>
      <c r="R95" s="77">
        <v>0</v>
      </c>
      <c r="S95" s="68">
        <v>40</v>
      </c>
      <c r="T95" s="69">
        <v>112.5</v>
      </c>
      <c r="U95" s="69">
        <v>0</v>
      </c>
      <c r="V95" s="69">
        <v>112.5</v>
      </c>
      <c r="W95" s="77">
        <v>747</v>
      </c>
      <c r="X95" s="68">
        <v>19</v>
      </c>
      <c r="Y95" s="69">
        <v>22.8</v>
      </c>
      <c r="Z95" s="69">
        <v>0</v>
      </c>
      <c r="AA95" s="69">
        <v>22.800000011920929</v>
      </c>
      <c r="AB95" s="77">
        <v>118</v>
      </c>
      <c r="AC95" s="68">
        <v>15</v>
      </c>
      <c r="AD95" s="69">
        <v>16</v>
      </c>
      <c r="AE95" s="69">
        <v>0</v>
      </c>
      <c r="AF95" s="69">
        <v>16</v>
      </c>
      <c r="AG95" s="77">
        <v>47</v>
      </c>
    </row>
    <row r="96" spans="1:33" ht="15.75" customHeight="1" x14ac:dyDescent="0.2">
      <c r="B96" s="8" t="s">
        <v>99</v>
      </c>
      <c r="C96" s="89">
        <v>85</v>
      </c>
      <c r="D96" s="90">
        <v>1179</v>
      </c>
      <c r="E96" s="90">
        <v>433</v>
      </c>
      <c r="F96" s="90">
        <v>45.100000001490116</v>
      </c>
      <c r="G96" s="90">
        <v>387.89999997615814</v>
      </c>
      <c r="H96" s="91">
        <v>692</v>
      </c>
      <c r="I96" s="90">
        <v>51</v>
      </c>
      <c r="J96" s="90">
        <v>120.5</v>
      </c>
      <c r="K96" s="90">
        <v>0.1</v>
      </c>
      <c r="L96" s="90">
        <v>120.39999997615814</v>
      </c>
      <c r="M96" s="91">
        <v>1755</v>
      </c>
      <c r="N96" s="69">
        <v>1</v>
      </c>
      <c r="O96" s="69">
        <v>25</v>
      </c>
      <c r="P96" s="69">
        <v>0</v>
      </c>
      <c r="Q96" s="69">
        <v>25</v>
      </c>
      <c r="R96" s="77">
        <v>30</v>
      </c>
      <c r="S96" s="68">
        <v>71</v>
      </c>
      <c r="T96" s="69">
        <v>122.5</v>
      </c>
      <c r="U96" s="69">
        <v>3</v>
      </c>
      <c r="V96" s="69">
        <v>119.5</v>
      </c>
      <c r="W96" s="77">
        <v>1074</v>
      </c>
      <c r="X96" s="68">
        <v>146</v>
      </c>
      <c r="Y96" s="69">
        <v>187</v>
      </c>
      <c r="Z96" s="69">
        <v>3.1</v>
      </c>
      <c r="AA96" s="69">
        <v>183.89999997615814</v>
      </c>
      <c r="AB96" s="77">
        <v>1693</v>
      </c>
      <c r="AC96" s="68">
        <v>80</v>
      </c>
      <c r="AD96" s="69">
        <v>79.400000000000006</v>
      </c>
      <c r="AE96" s="69">
        <v>2.2000000000000002</v>
      </c>
      <c r="AF96" s="69">
        <v>77.19999998062849</v>
      </c>
      <c r="AG96" s="77">
        <v>464.7</v>
      </c>
    </row>
    <row r="97" spans="1:33" ht="15.75" customHeight="1" x14ac:dyDescent="0.2">
      <c r="A97" s="1" t="s">
        <v>100</v>
      </c>
      <c r="B97" s="8" t="s">
        <v>12</v>
      </c>
      <c r="C97" s="80">
        <v>90</v>
      </c>
      <c r="D97" s="80">
        <v>1725.2000000476837</v>
      </c>
      <c r="E97" s="80">
        <v>718.5000000372529</v>
      </c>
      <c r="F97" s="80">
        <v>51.100000001490116</v>
      </c>
      <c r="G97" s="80">
        <v>667.40000001341105</v>
      </c>
      <c r="H97" s="81">
        <v>3084</v>
      </c>
      <c r="I97" s="80">
        <v>40</v>
      </c>
      <c r="J97" s="80">
        <v>117.1</v>
      </c>
      <c r="K97" s="80">
        <v>5</v>
      </c>
      <c r="L97" s="80">
        <v>112.10000002384186</v>
      </c>
      <c r="M97" s="81">
        <v>946.5</v>
      </c>
      <c r="N97" s="80">
        <v>2</v>
      </c>
      <c r="O97" s="80">
        <v>4</v>
      </c>
      <c r="P97" s="80">
        <v>1</v>
      </c>
      <c r="Q97" s="80">
        <v>3</v>
      </c>
      <c r="R97" s="81">
        <v>40</v>
      </c>
      <c r="S97" s="79">
        <v>183</v>
      </c>
      <c r="T97" s="80">
        <v>636.4</v>
      </c>
      <c r="U97" s="80">
        <v>21.4</v>
      </c>
      <c r="V97" s="80">
        <v>615.0000017285347</v>
      </c>
      <c r="W97" s="81">
        <v>4885</v>
      </c>
      <c r="X97" s="79">
        <v>118</v>
      </c>
      <c r="Y97" s="80">
        <v>434.9</v>
      </c>
      <c r="Z97" s="80">
        <v>14.5</v>
      </c>
      <c r="AA97" s="80">
        <v>420.40000016987324</v>
      </c>
      <c r="AB97" s="81">
        <v>4029.5</v>
      </c>
      <c r="AC97" s="79">
        <v>333</v>
      </c>
      <c r="AD97" s="80">
        <v>972.4</v>
      </c>
      <c r="AE97" s="80">
        <v>19.3</v>
      </c>
      <c r="AF97" s="80">
        <v>953.10000130534172</v>
      </c>
      <c r="AG97" s="81">
        <v>7350.2</v>
      </c>
    </row>
    <row r="98" spans="1:33" ht="15.75" customHeight="1" x14ac:dyDescent="0.2">
      <c r="B98" s="8" t="s">
        <v>101</v>
      </c>
      <c r="C98" s="89">
        <v>0</v>
      </c>
      <c r="D98" s="90">
        <v>0</v>
      </c>
      <c r="E98" s="90">
        <v>0</v>
      </c>
      <c r="F98" s="90">
        <v>0</v>
      </c>
      <c r="G98" s="90">
        <v>0</v>
      </c>
      <c r="H98" s="91">
        <v>0</v>
      </c>
      <c r="I98" s="90">
        <v>0</v>
      </c>
      <c r="J98" s="90">
        <v>0</v>
      </c>
      <c r="K98" s="90">
        <v>0</v>
      </c>
      <c r="L98" s="90">
        <v>0</v>
      </c>
      <c r="M98" s="91">
        <v>0</v>
      </c>
      <c r="N98" s="69">
        <v>0</v>
      </c>
      <c r="O98" s="69">
        <v>0</v>
      </c>
      <c r="P98" s="69">
        <v>0</v>
      </c>
      <c r="Q98" s="69">
        <v>0</v>
      </c>
      <c r="R98" s="77">
        <v>0</v>
      </c>
      <c r="S98" s="68">
        <v>1</v>
      </c>
      <c r="T98" s="69">
        <v>3</v>
      </c>
      <c r="U98" s="69">
        <v>0</v>
      </c>
      <c r="V98" s="69">
        <v>3</v>
      </c>
      <c r="W98" s="77">
        <v>60</v>
      </c>
      <c r="X98" s="68">
        <v>0</v>
      </c>
      <c r="Y98" s="69">
        <v>0</v>
      </c>
      <c r="Z98" s="69">
        <v>0</v>
      </c>
      <c r="AA98" s="69">
        <v>0</v>
      </c>
      <c r="AB98" s="77">
        <v>0</v>
      </c>
      <c r="AC98" s="68">
        <v>14</v>
      </c>
      <c r="AD98" s="69">
        <v>58</v>
      </c>
      <c r="AE98" s="69">
        <v>0</v>
      </c>
      <c r="AF98" s="69">
        <v>58</v>
      </c>
      <c r="AG98" s="77">
        <v>313</v>
      </c>
    </row>
    <row r="99" spans="1:33" ht="15.75" customHeight="1" x14ac:dyDescent="0.2">
      <c r="B99" s="8" t="s">
        <v>102</v>
      </c>
      <c r="C99" s="89">
        <v>0</v>
      </c>
      <c r="D99" s="90">
        <v>0</v>
      </c>
      <c r="E99" s="90">
        <v>0</v>
      </c>
      <c r="F99" s="90">
        <v>0</v>
      </c>
      <c r="G99" s="90">
        <v>0</v>
      </c>
      <c r="H99" s="91">
        <v>0</v>
      </c>
      <c r="I99" s="90">
        <v>0</v>
      </c>
      <c r="J99" s="90">
        <v>0</v>
      </c>
      <c r="K99" s="90">
        <v>0</v>
      </c>
      <c r="L99" s="90">
        <v>0</v>
      </c>
      <c r="M99" s="91">
        <v>0</v>
      </c>
      <c r="N99" s="69">
        <v>0</v>
      </c>
      <c r="O99" s="69">
        <v>0</v>
      </c>
      <c r="P99" s="69">
        <v>0</v>
      </c>
      <c r="Q99" s="69">
        <v>0</v>
      </c>
      <c r="R99" s="77">
        <v>0</v>
      </c>
      <c r="S99" s="68">
        <v>5</v>
      </c>
      <c r="T99" s="69">
        <v>26</v>
      </c>
      <c r="U99" s="69">
        <v>0</v>
      </c>
      <c r="V99" s="69">
        <v>26</v>
      </c>
      <c r="W99" s="77">
        <v>515</v>
      </c>
      <c r="X99" s="68">
        <v>0</v>
      </c>
      <c r="Y99" s="69">
        <v>0</v>
      </c>
      <c r="Z99" s="69">
        <v>0</v>
      </c>
      <c r="AA99" s="69">
        <v>0</v>
      </c>
      <c r="AB99" s="77">
        <v>0</v>
      </c>
      <c r="AC99" s="68">
        <v>5</v>
      </c>
      <c r="AD99" s="69">
        <v>24</v>
      </c>
      <c r="AE99" s="69">
        <v>0</v>
      </c>
      <c r="AF99" s="69">
        <v>24</v>
      </c>
      <c r="AG99" s="77">
        <v>251</v>
      </c>
    </row>
    <row r="100" spans="1:33" ht="15.75" customHeight="1" x14ac:dyDescent="0.2">
      <c r="B100" s="8" t="s">
        <v>103</v>
      </c>
      <c r="C100" s="89">
        <v>1</v>
      </c>
      <c r="D100" s="90">
        <v>4</v>
      </c>
      <c r="E100" s="90">
        <v>2</v>
      </c>
      <c r="F100" s="90">
        <v>0</v>
      </c>
      <c r="G100" s="90">
        <v>2</v>
      </c>
      <c r="H100" s="91">
        <v>6</v>
      </c>
      <c r="I100" s="90">
        <v>1</v>
      </c>
      <c r="J100" s="90">
        <v>10</v>
      </c>
      <c r="K100" s="90">
        <v>0</v>
      </c>
      <c r="L100" s="90">
        <v>10</v>
      </c>
      <c r="M100" s="91">
        <v>60</v>
      </c>
      <c r="N100" s="69">
        <v>0</v>
      </c>
      <c r="O100" s="69">
        <v>0</v>
      </c>
      <c r="P100" s="69">
        <v>0</v>
      </c>
      <c r="Q100" s="69">
        <v>0</v>
      </c>
      <c r="R100" s="77">
        <v>0</v>
      </c>
      <c r="S100" s="68">
        <v>2</v>
      </c>
      <c r="T100" s="69">
        <v>5</v>
      </c>
      <c r="U100" s="69">
        <v>0</v>
      </c>
      <c r="V100" s="69">
        <v>5</v>
      </c>
      <c r="W100" s="77">
        <v>25</v>
      </c>
      <c r="X100" s="68">
        <v>0</v>
      </c>
      <c r="Y100" s="69">
        <v>0</v>
      </c>
      <c r="Z100" s="69">
        <v>0</v>
      </c>
      <c r="AA100" s="69">
        <v>0</v>
      </c>
      <c r="AB100" s="77">
        <v>0</v>
      </c>
      <c r="AC100" s="68">
        <v>25</v>
      </c>
      <c r="AD100" s="69">
        <v>75</v>
      </c>
      <c r="AE100" s="69">
        <v>0</v>
      </c>
      <c r="AF100" s="69">
        <v>75</v>
      </c>
      <c r="AG100" s="77">
        <v>659</v>
      </c>
    </row>
    <row r="101" spans="1:33" ht="15.75" customHeight="1" x14ac:dyDescent="0.2">
      <c r="B101" s="8" t="s">
        <v>104</v>
      </c>
      <c r="C101" s="89">
        <v>47</v>
      </c>
      <c r="D101" s="90">
        <v>1337</v>
      </c>
      <c r="E101" s="90">
        <v>365</v>
      </c>
      <c r="F101" s="90">
        <v>18</v>
      </c>
      <c r="G101" s="90">
        <v>347</v>
      </c>
      <c r="H101" s="91">
        <v>2021</v>
      </c>
      <c r="I101" s="90">
        <v>1</v>
      </c>
      <c r="J101" s="90">
        <v>2</v>
      </c>
      <c r="K101" s="90">
        <v>0</v>
      </c>
      <c r="L101" s="90">
        <v>2</v>
      </c>
      <c r="M101" s="91">
        <v>30</v>
      </c>
      <c r="N101" s="69">
        <v>2</v>
      </c>
      <c r="O101" s="69">
        <v>4</v>
      </c>
      <c r="P101" s="69">
        <v>1</v>
      </c>
      <c r="Q101" s="69">
        <v>3</v>
      </c>
      <c r="R101" s="77">
        <v>40</v>
      </c>
      <c r="S101" s="68">
        <v>35</v>
      </c>
      <c r="T101" s="69">
        <v>239</v>
      </c>
      <c r="U101" s="69">
        <v>7</v>
      </c>
      <c r="V101" s="69">
        <v>232</v>
      </c>
      <c r="W101" s="77">
        <v>860</v>
      </c>
      <c r="X101" s="68">
        <v>4</v>
      </c>
      <c r="Y101" s="69">
        <v>18</v>
      </c>
      <c r="Z101" s="69">
        <v>0</v>
      </c>
      <c r="AA101" s="69">
        <v>18</v>
      </c>
      <c r="AB101" s="77">
        <v>89</v>
      </c>
      <c r="AC101" s="68">
        <v>37</v>
      </c>
      <c r="AD101" s="69">
        <v>181</v>
      </c>
      <c r="AE101" s="69">
        <v>1</v>
      </c>
      <c r="AF101" s="69">
        <v>180</v>
      </c>
      <c r="AG101" s="77">
        <v>745</v>
      </c>
    </row>
    <row r="102" spans="1:33" ht="15.75" customHeight="1" x14ac:dyDescent="0.2">
      <c r="B102" s="8" t="s">
        <v>105</v>
      </c>
      <c r="C102" s="89">
        <v>0</v>
      </c>
      <c r="D102" s="90">
        <v>0</v>
      </c>
      <c r="E102" s="90">
        <v>0</v>
      </c>
      <c r="F102" s="90">
        <v>0</v>
      </c>
      <c r="G102" s="90">
        <v>0</v>
      </c>
      <c r="H102" s="91">
        <v>0</v>
      </c>
      <c r="I102" s="90">
        <v>0</v>
      </c>
      <c r="J102" s="90">
        <v>0</v>
      </c>
      <c r="K102" s="90">
        <v>0</v>
      </c>
      <c r="L102" s="90">
        <v>0</v>
      </c>
      <c r="M102" s="91">
        <v>0</v>
      </c>
      <c r="N102" s="69">
        <v>0</v>
      </c>
      <c r="O102" s="69">
        <v>0</v>
      </c>
      <c r="P102" s="69">
        <v>0</v>
      </c>
      <c r="Q102" s="69">
        <v>0</v>
      </c>
      <c r="R102" s="77">
        <v>0</v>
      </c>
      <c r="S102" s="68">
        <v>5</v>
      </c>
      <c r="T102" s="69">
        <v>5.5</v>
      </c>
      <c r="U102" s="69">
        <v>0</v>
      </c>
      <c r="V102" s="69">
        <v>5.5</v>
      </c>
      <c r="W102" s="77">
        <v>55</v>
      </c>
      <c r="X102" s="68">
        <v>0</v>
      </c>
      <c r="Y102" s="69">
        <v>0</v>
      </c>
      <c r="Z102" s="69">
        <v>0</v>
      </c>
      <c r="AA102" s="69">
        <v>0</v>
      </c>
      <c r="AB102" s="77">
        <v>0</v>
      </c>
      <c r="AC102" s="68">
        <v>20</v>
      </c>
      <c r="AD102" s="69">
        <v>10.7</v>
      </c>
      <c r="AE102" s="69">
        <v>0</v>
      </c>
      <c r="AF102" s="69">
        <v>10.700000002980232</v>
      </c>
      <c r="AG102" s="77">
        <v>169</v>
      </c>
    </row>
    <row r="103" spans="1:33" ht="15.75" customHeight="1" x14ac:dyDescent="0.2">
      <c r="B103" s="8" t="s">
        <v>106</v>
      </c>
      <c r="C103" s="89">
        <v>18</v>
      </c>
      <c r="D103" s="90">
        <v>246</v>
      </c>
      <c r="E103" s="90">
        <v>229</v>
      </c>
      <c r="F103" s="90">
        <v>0</v>
      </c>
      <c r="G103" s="90">
        <v>229</v>
      </c>
      <c r="H103" s="91">
        <v>550</v>
      </c>
      <c r="I103" s="90">
        <v>5</v>
      </c>
      <c r="J103" s="90">
        <v>37</v>
      </c>
      <c r="K103" s="90">
        <v>0</v>
      </c>
      <c r="L103" s="90">
        <v>37</v>
      </c>
      <c r="M103" s="91">
        <v>257</v>
      </c>
      <c r="N103" s="69">
        <v>0</v>
      </c>
      <c r="O103" s="69">
        <v>0</v>
      </c>
      <c r="P103" s="69">
        <v>0</v>
      </c>
      <c r="Q103" s="69">
        <v>0</v>
      </c>
      <c r="R103" s="77">
        <v>0</v>
      </c>
      <c r="S103" s="68">
        <v>4</v>
      </c>
      <c r="T103" s="69">
        <v>28.5</v>
      </c>
      <c r="U103" s="69">
        <v>0</v>
      </c>
      <c r="V103" s="69">
        <v>28.5</v>
      </c>
      <c r="W103" s="77">
        <v>260</v>
      </c>
      <c r="X103" s="68">
        <v>1</v>
      </c>
      <c r="Y103" s="69">
        <v>0.5</v>
      </c>
      <c r="Z103" s="69">
        <v>0</v>
      </c>
      <c r="AA103" s="69">
        <v>0.5</v>
      </c>
      <c r="AB103" s="77">
        <v>6</v>
      </c>
      <c r="AC103" s="68">
        <v>5</v>
      </c>
      <c r="AD103" s="69">
        <v>2.5</v>
      </c>
      <c r="AE103" s="69">
        <v>0</v>
      </c>
      <c r="AF103" s="69">
        <v>2.5</v>
      </c>
      <c r="AG103" s="77">
        <v>33</v>
      </c>
    </row>
    <row r="104" spans="1:33" ht="15.75" customHeight="1" x14ac:dyDescent="0.2">
      <c r="B104" s="8" t="s">
        <v>107</v>
      </c>
      <c r="C104" s="89">
        <v>0</v>
      </c>
      <c r="D104" s="90">
        <v>0</v>
      </c>
      <c r="E104" s="90">
        <v>0</v>
      </c>
      <c r="F104" s="90">
        <v>0</v>
      </c>
      <c r="G104" s="90">
        <v>0</v>
      </c>
      <c r="H104" s="91">
        <v>0</v>
      </c>
      <c r="I104" s="90">
        <v>0</v>
      </c>
      <c r="J104" s="90">
        <v>0</v>
      </c>
      <c r="K104" s="90">
        <v>0</v>
      </c>
      <c r="L104" s="90">
        <v>0</v>
      </c>
      <c r="M104" s="91">
        <v>0</v>
      </c>
      <c r="N104" s="69">
        <v>0</v>
      </c>
      <c r="O104" s="69">
        <v>0</v>
      </c>
      <c r="P104" s="69">
        <v>0</v>
      </c>
      <c r="Q104" s="69">
        <v>0</v>
      </c>
      <c r="R104" s="77">
        <v>0</v>
      </c>
      <c r="S104" s="68">
        <v>0</v>
      </c>
      <c r="T104" s="69">
        <v>0</v>
      </c>
      <c r="U104" s="69">
        <v>0</v>
      </c>
      <c r="V104" s="69">
        <v>0</v>
      </c>
      <c r="W104" s="77">
        <v>0</v>
      </c>
      <c r="X104" s="68">
        <v>0</v>
      </c>
      <c r="Y104" s="69">
        <v>0</v>
      </c>
      <c r="Z104" s="69">
        <v>0</v>
      </c>
      <c r="AA104" s="69">
        <v>0</v>
      </c>
      <c r="AB104" s="77">
        <v>0</v>
      </c>
      <c r="AC104" s="68">
        <v>0</v>
      </c>
      <c r="AD104" s="69">
        <v>0</v>
      </c>
      <c r="AE104" s="69">
        <v>0</v>
      </c>
      <c r="AF104" s="69">
        <v>0</v>
      </c>
      <c r="AG104" s="77">
        <v>0</v>
      </c>
    </row>
    <row r="105" spans="1:33" ht="15.75" customHeight="1" x14ac:dyDescent="0.2">
      <c r="B105" s="8" t="s">
        <v>108</v>
      </c>
      <c r="C105" s="89">
        <v>9</v>
      </c>
      <c r="D105" s="90">
        <v>46</v>
      </c>
      <c r="E105" s="90">
        <v>36</v>
      </c>
      <c r="F105" s="90">
        <v>3</v>
      </c>
      <c r="G105" s="90">
        <v>33</v>
      </c>
      <c r="H105" s="91">
        <v>138</v>
      </c>
      <c r="I105" s="90">
        <v>1</v>
      </c>
      <c r="J105" s="90">
        <v>1</v>
      </c>
      <c r="K105" s="90">
        <v>0</v>
      </c>
      <c r="L105" s="90">
        <v>1</v>
      </c>
      <c r="M105" s="91">
        <v>10</v>
      </c>
      <c r="N105" s="69">
        <v>0</v>
      </c>
      <c r="O105" s="69">
        <v>0</v>
      </c>
      <c r="P105" s="69">
        <v>0</v>
      </c>
      <c r="Q105" s="69">
        <v>0</v>
      </c>
      <c r="R105" s="77">
        <v>0</v>
      </c>
      <c r="S105" s="68">
        <v>9</v>
      </c>
      <c r="T105" s="69">
        <v>15</v>
      </c>
      <c r="U105" s="69">
        <v>0</v>
      </c>
      <c r="V105" s="69">
        <v>15</v>
      </c>
      <c r="W105" s="77">
        <v>154</v>
      </c>
      <c r="X105" s="68">
        <v>0</v>
      </c>
      <c r="Y105" s="69">
        <v>0</v>
      </c>
      <c r="Z105" s="69">
        <v>0</v>
      </c>
      <c r="AA105" s="69">
        <v>0</v>
      </c>
      <c r="AB105" s="77">
        <v>0</v>
      </c>
      <c r="AC105" s="68">
        <v>2</v>
      </c>
      <c r="AD105" s="69">
        <v>4</v>
      </c>
      <c r="AE105" s="69">
        <v>0</v>
      </c>
      <c r="AF105" s="69">
        <v>4</v>
      </c>
      <c r="AG105" s="77">
        <v>32</v>
      </c>
    </row>
    <row r="106" spans="1:33" ht="15.75" customHeight="1" x14ac:dyDescent="0.2">
      <c r="B106" s="8" t="s">
        <v>109</v>
      </c>
      <c r="C106" s="89">
        <v>4</v>
      </c>
      <c r="D106" s="90">
        <v>63</v>
      </c>
      <c r="E106" s="90">
        <v>63</v>
      </c>
      <c r="F106" s="90">
        <v>30</v>
      </c>
      <c r="G106" s="90">
        <v>33</v>
      </c>
      <c r="H106" s="91">
        <v>290</v>
      </c>
      <c r="I106" s="90">
        <v>5</v>
      </c>
      <c r="J106" s="90">
        <v>22</v>
      </c>
      <c r="K106" s="90">
        <v>5</v>
      </c>
      <c r="L106" s="90">
        <v>17</v>
      </c>
      <c r="M106" s="91">
        <v>225</v>
      </c>
      <c r="N106" s="69">
        <v>0</v>
      </c>
      <c r="O106" s="69">
        <v>0</v>
      </c>
      <c r="P106" s="69">
        <v>0</v>
      </c>
      <c r="Q106" s="69">
        <v>0</v>
      </c>
      <c r="R106" s="77">
        <v>0</v>
      </c>
      <c r="S106" s="68">
        <v>8</v>
      </c>
      <c r="T106" s="69">
        <v>74</v>
      </c>
      <c r="U106" s="69">
        <v>10</v>
      </c>
      <c r="V106" s="69">
        <v>64</v>
      </c>
      <c r="W106" s="77">
        <v>396</v>
      </c>
      <c r="X106" s="68">
        <v>18</v>
      </c>
      <c r="Y106" s="69">
        <v>113.5</v>
      </c>
      <c r="Z106" s="69">
        <v>13</v>
      </c>
      <c r="AA106" s="69">
        <v>100.5</v>
      </c>
      <c r="AB106" s="77">
        <v>502.5</v>
      </c>
      <c r="AC106" s="68">
        <v>15</v>
      </c>
      <c r="AD106" s="69">
        <v>135.5</v>
      </c>
      <c r="AE106" s="69">
        <v>9</v>
      </c>
      <c r="AF106" s="69">
        <v>126.5</v>
      </c>
      <c r="AG106" s="77">
        <v>358.7</v>
      </c>
    </row>
    <row r="107" spans="1:33" ht="15.75" customHeight="1" x14ac:dyDescent="0.2">
      <c r="B107" s="8" t="s">
        <v>110</v>
      </c>
      <c r="C107" s="89">
        <v>7</v>
      </c>
      <c r="D107" s="90">
        <v>7.2000000476837158</v>
      </c>
      <c r="E107" s="90">
        <v>5.500000037252903</v>
      </c>
      <c r="F107" s="90">
        <v>0.10000000149011612</v>
      </c>
      <c r="G107" s="90">
        <v>5.4000000134110451</v>
      </c>
      <c r="H107" s="91">
        <v>24</v>
      </c>
      <c r="I107" s="90">
        <v>4</v>
      </c>
      <c r="J107" s="90">
        <v>18.100000000000001</v>
      </c>
      <c r="K107" s="90">
        <v>0</v>
      </c>
      <c r="L107" s="90">
        <v>18.100000023841858</v>
      </c>
      <c r="M107" s="91">
        <v>162</v>
      </c>
      <c r="N107" s="69">
        <v>0</v>
      </c>
      <c r="O107" s="69">
        <v>0</v>
      </c>
      <c r="P107" s="69">
        <v>0</v>
      </c>
      <c r="Q107" s="69">
        <v>0</v>
      </c>
      <c r="R107" s="77">
        <v>0</v>
      </c>
      <c r="S107" s="68">
        <v>105</v>
      </c>
      <c r="T107" s="69">
        <v>225.9</v>
      </c>
      <c r="U107" s="69">
        <v>4.4000000000000004</v>
      </c>
      <c r="V107" s="69">
        <v>221.5000017285347</v>
      </c>
      <c r="W107" s="77">
        <v>2485</v>
      </c>
      <c r="X107" s="68">
        <v>86</v>
      </c>
      <c r="Y107" s="69">
        <v>298.39999999999998</v>
      </c>
      <c r="Z107" s="69">
        <v>1.5</v>
      </c>
      <c r="AA107" s="69">
        <v>296.90000016987324</v>
      </c>
      <c r="AB107" s="77">
        <v>3377</v>
      </c>
      <c r="AC107" s="68">
        <v>194</v>
      </c>
      <c r="AD107" s="69">
        <v>469.2</v>
      </c>
      <c r="AE107" s="69">
        <v>9.3000000000000007</v>
      </c>
      <c r="AF107" s="69">
        <v>459.90000130236149</v>
      </c>
      <c r="AG107" s="77">
        <v>4673.5</v>
      </c>
    </row>
    <row r="108" spans="1:33" ht="15.75" customHeight="1" x14ac:dyDescent="0.2">
      <c r="B108" s="8" t="s">
        <v>111</v>
      </c>
      <c r="C108" s="89">
        <v>4</v>
      </c>
      <c r="D108" s="90">
        <v>22</v>
      </c>
      <c r="E108" s="90">
        <v>18</v>
      </c>
      <c r="F108" s="90">
        <v>0</v>
      </c>
      <c r="G108" s="90">
        <v>18</v>
      </c>
      <c r="H108" s="91">
        <v>55</v>
      </c>
      <c r="I108" s="90">
        <v>23</v>
      </c>
      <c r="J108" s="90">
        <v>27</v>
      </c>
      <c r="K108" s="90">
        <v>0</v>
      </c>
      <c r="L108" s="90">
        <v>27</v>
      </c>
      <c r="M108" s="91">
        <v>202.5</v>
      </c>
      <c r="N108" s="69">
        <v>0</v>
      </c>
      <c r="O108" s="69">
        <v>0</v>
      </c>
      <c r="P108" s="69">
        <v>0</v>
      </c>
      <c r="Q108" s="69">
        <v>0</v>
      </c>
      <c r="R108" s="77">
        <v>0</v>
      </c>
      <c r="S108" s="68">
        <v>9</v>
      </c>
      <c r="T108" s="69">
        <v>14.5</v>
      </c>
      <c r="U108" s="69">
        <v>0</v>
      </c>
      <c r="V108" s="69">
        <v>14.5</v>
      </c>
      <c r="W108" s="77">
        <v>75</v>
      </c>
      <c r="X108" s="68">
        <v>9</v>
      </c>
      <c r="Y108" s="69">
        <v>4.5</v>
      </c>
      <c r="Z108" s="69">
        <v>0</v>
      </c>
      <c r="AA108" s="69">
        <v>4.5</v>
      </c>
      <c r="AB108" s="77">
        <v>55</v>
      </c>
      <c r="AC108" s="68">
        <v>16</v>
      </c>
      <c r="AD108" s="69">
        <v>12.5</v>
      </c>
      <c r="AE108" s="69">
        <v>0</v>
      </c>
      <c r="AF108" s="69">
        <v>12.5</v>
      </c>
      <c r="AG108" s="77">
        <v>116</v>
      </c>
    </row>
    <row r="109" spans="1:33" ht="15.75" customHeight="1" x14ac:dyDescent="0.2">
      <c r="A109" s="1" t="s">
        <v>112</v>
      </c>
      <c r="B109" s="8" t="s">
        <v>12</v>
      </c>
      <c r="C109" s="80">
        <v>629</v>
      </c>
      <c r="D109" s="80">
        <v>30017.5</v>
      </c>
      <c r="E109" s="80">
        <v>15373</v>
      </c>
      <c r="F109" s="80">
        <v>1491</v>
      </c>
      <c r="G109" s="80">
        <v>13882</v>
      </c>
      <c r="H109" s="81">
        <v>21418</v>
      </c>
      <c r="I109" s="80">
        <v>1620</v>
      </c>
      <c r="J109" s="80">
        <v>34748.300000000003</v>
      </c>
      <c r="K109" s="80">
        <v>1934</v>
      </c>
      <c r="L109" s="80">
        <v>32814.299999952316</v>
      </c>
      <c r="M109" s="81">
        <v>665161</v>
      </c>
      <c r="N109" s="80">
        <v>278</v>
      </c>
      <c r="O109" s="80">
        <v>1065.2</v>
      </c>
      <c r="P109" s="80">
        <v>21.1</v>
      </c>
      <c r="Q109" s="80">
        <v>1044.1000000536442</v>
      </c>
      <c r="R109" s="81">
        <v>12168</v>
      </c>
      <c r="S109" s="79">
        <v>652</v>
      </c>
      <c r="T109" s="80">
        <v>1468.5</v>
      </c>
      <c r="U109" s="80">
        <v>36.099999999999994</v>
      </c>
      <c r="V109" s="80">
        <v>1432.400000013411</v>
      </c>
      <c r="W109" s="81">
        <v>12368.5</v>
      </c>
      <c r="X109" s="79">
        <v>427</v>
      </c>
      <c r="Y109" s="80">
        <v>663.5</v>
      </c>
      <c r="Z109" s="80">
        <v>34</v>
      </c>
      <c r="AA109" s="80">
        <v>629.50000014156103</v>
      </c>
      <c r="AB109" s="81">
        <v>5763</v>
      </c>
      <c r="AC109" s="79">
        <v>495</v>
      </c>
      <c r="AD109" s="80">
        <v>631.45000000000005</v>
      </c>
      <c r="AE109" s="80">
        <v>4.5</v>
      </c>
      <c r="AF109" s="80">
        <v>626.9500000551343</v>
      </c>
      <c r="AG109" s="81">
        <v>4522</v>
      </c>
    </row>
    <row r="110" spans="1:33" ht="15.75" customHeight="1" x14ac:dyDescent="0.2">
      <c r="B110" s="8" t="s">
        <v>113</v>
      </c>
      <c r="C110" s="89">
        <v>2</v>
      </c>
      <c r="D110" s="90">
        <v>51</v>
      </c>
      <c r="E110" s="90">
        <v>0</v>
      </c>
      <c r="F110" s="90">
        <v>0</v>
      </c>
      <c r="G110" s="90">
        <v>0</v>
      </c>
      <c r="H110" s="91">
        <v>0</v>
      </c>
      <c r="I110" s="90">
        <v>120</v>
      </c>
      <c r="J110" s="90">
        <v>2065</v>
      </c>
      <c r="K110" s="90">
        <v>117</v>
      </c>
      <c r="L110" s="90">
        <v>1948</v>
      </c>
      <c r="M110" s="91">
        <v>47197</v>
      </c>
      <c r="N110" s="69">
        <v>17</v>
      </c>
      <c r="O110" s="69">
        <v>56</v>
      </c>
      <c r="P110" s="69">
        <v>0</v>
      </c>
      <c r="Q110" s="69">
        <v>56</v>
      </c>
      <c r="R110" s="77">
        <v>949</v>
      </c>
      <c r="S110" s="68">
        <v>28</v>
      </c>
      <c r="T110" s="69">
        <v>55.5</v>
      </c>
      <c r="U110" s="69">
        <v>6</v>
      </c>
      <c r="V110" s="69">
        <v>49.5</v>
      </c>
      <c r="W110" s="77">
        <v>347</v>
      </c>
      <c r="X110" s="68">
        <v>14</v>
      </c>
      <c r="Y110" s="69">
        <v>20</v>
      </c>
      <c r="Z110" s="69">
        <v>1</v>
      </c>
      <c r="AA110" s="69">
        <v>19</v>
      </c>
      <c r="AB110" s="77">
        <v>134</v>
      </c>
      <c r="AC110" s="68">
        <v>77</v>
      </c>
      <c r="AD110" s="69">
        <v>101.5</v>
      </c>
      <c r="AE110" s="69">
        <v>2</v>
      </c>
      <c r="AF110" s="69">
        <v>99.5</v>
      </c>
      <c r="AG110" s="77">
        <v>432</v>
      </c>
    </row>
    <row r="111" spans="1:33" ht="15.75" customHeight="1" x14ac:dyDescent="0.2">
      <c r="B111" s="8" t="s">
        <v>114</v>
      </c>
      <c r="C111" s="89">
        <v>78</v>
      </c>
      <c r="D111" s="90">
        <v>1581</v>
      </c>
      <c r="E111" s="90">
        <v>629</v>
      </c>
      <c r="F111" s="90">
        <v>95</v>
      </c>
      <c r="G111" s="90">
        <v>534</v>
      </c>
      <c r="H111" s="91">
        <v>912</v>
      </c>
      <c r="I111" s="90">
        <v>248</v>
      </c>
      <c r="J111" s="90">
        <v>3312.5</v>
      </c>
      <c r="K111" s="90">
        <v>93.5</v>
      </c>
      <c r="L111" s="90">
        <v>3219</v>
      </c>
      <c r="M111" s="91">
        <v>70965</v>
      </c>
      <c r="N111" s="69">
        <v>24</v>
      </c>
      <c r="O111" s="69">
        <v>36.5</v>
      </c>
      <c r="P111" s="69">
        <v>0</v>
      </c>
      <c r="Q111" s="69">
        <v>36.5</v>
      </c>
      <c r="R111" s="77">
        <v>421</v>
      </c>
      <c r="S111" s="68">
        <v>136</v>
      </c>
      <c r="T111" s="69">
        <v>198.5</v>
      </c>
      <c r="U111" s="69">
        <v>3</v>
      </c>
      <c r="V111" s="69">
        <v>195.5</v>
      </c>
      <c r="W111" s="77">
        <v>1903.5</v>
      </c>
      <c r="X111" s="68">
        <v>98</v>
      </c>
      <c r="Y111" s="69">
        <v>113</v>
      </c>
      <c r="Z111" s="69">
        <v>0</v>
      </c>
      <c r="AA111" s="69">
        <v>113</v>
      </c>
      <c r="AB111" s="77">
        <v>1441</v>
      </c>
      <c r="AC111" s="68">
        <v>165</v>
      </c>
      <c r="AD111" s="69">
        <v>217.75</v>
      </c>
      <c r="AE111" s="69">
        <v>2</v>
      </c>
      <c r="AF111" s="69">
        <v>215.75</v>
      </c>
      <c r="AG111" s="77">
        <v>2287</v>
      </c>
    </row>
    <row r="112" spans="1:33" ht="15.75" customHeight="1" x14ac:dyDescent="0.2">
      <c r="B112" s="8" t="s">
        <v>115</v>
      </c>
      <c r="C112" s="89">
        <v>0</v>
      </c>
      <c r="D112" s="90">
        <v>0</v>
      </c>
      <c r="E112" s="90">
        <v>0</v>
      </c>
      <c r="F112" s="90">
        <v>0</v>
      </c>
      <c r="G112" s="90">
        <v>0</v>
      </c>
      <c r="H112" s="91">
        <v>0</v>
      </c>
      <c r="I112" s="90">
        <v>98</v>
      </c>
      <c r="J112" s="90">
        <v>557</v>
      </c>
      <c r="K112" s="90">
        <v>110.4</v>
      </c>
      <c r="L112" s="90">
        <v>446.59999984502792</v>
      </c>
      <c r="M112" s="91">
        <v>4831</v>
      </c>
      <c r="N112" s="69">
        <v>62</v>
      </c>
      <c r="O112" s="69">
        <v>328</v>
      </c>
      <c r="P112" s="69">
        <v>3.5</v>
      </c>
      <c r="Q112" s="69">
        <v>324.49999997019768</v>
      </c>
      <c r="R112" s="77">
        <v>2368</v>
      </c>
      <c r="S112" s="68">
        <v>47</v>
      </c>
      <c r="T112" s="69">
        <v>61.5</v>
      </c>
      <c r="U112" s="69">
        <v>15.299999999999999</v>
      </c>
      <c r="V112" s="69">
        <v>46.200000010430813</v>
      </c>
      <c r="W112" s="77">
        <v>351</v>
      </c>
      <c r="X112" s="68">
        <v>48</v>
      </c>
      <c r="Y112" s="69">
        <v>46.5</v>
      </c>
      <c r="Z112" s="69">
        <v>32.299999999999997</v>
      </c>
      <c r="AA112" s="69">
        <v>14.200000129640102</v>
      </c>
      <c r="AB112" s="77">
        <v>108</v>
      </c>
      <c r="AC112" s="68">
        <v>19</v>
      </c>
      <c r="AD112" s="69">
        <v>20.5</v>
      </c>
      <c r="AE112" s="69">
        <v>0</v>
      </c>
      <c r="AF112" s="69">
        <v>20.5</v>
      </c>
      <c r="AG112" s="77">
        <v>122</v>
      </c>
    </row>
    <row r="113" spans="1:33" ht="15.75" customHeight="1" x14ac:dyDescent="0.2">
      <c r="B113" s="8" t="s">
        <v>116</v>
      </c>
      <c r="C113" s="89">
        <v>211</v>
      </c>
      <c r="D113" s="90">
        <v>8232</v>
      </c>
      <c r="E113" s="90">
        <v>2743</v>
      </c>
      <c r="F113" s="90">
        <v>131</v>
      </c>
      <c r="G113" s="90">
        <v>2612</v>
      </c>
      <c r="H113" s="91">
        <v>4305</v>
      </c>
      <c r="I113" s="90">
        <v>3</v>
      </c>
      <c r="J113" s="90">
        <v>18</v>
      </c>
      <c r="K113" s="90">
        <v>8</v>
      </c>
      <c r="L113" s="90">
        <v>10</v>
      </c>
      <c r="M113" s="91">
        <v>112</v>
      </c>
      <c r="N113" s="69">
        <v>0</v>
      </c>
      <c r="O113" s="69">
        <v>0</v>
      </c>
      <c r="P113" s="69">
        <v>0</v>
      </c>
      <c r="Q113" s="69">
        <v>0</v>
      </c>
      <c r="R113" s="77">
        <v>0</v>
      </c>
      <c r="S113" s="68">
        <v>190</v>
      </c>
      <c r="T113" s="69">
        <v>587</v>
      </c>
      <c r="U113" s="69">
        <v>0</v>
      </c>
      <c r="V113" s="69">
        <v>587</v>
      </c>
      <c r="W113" s="77">
        <v>4387</v>
      </c>
      <c r="X113" s="68">
        <v>94</v>
      </c>
      <c r="Y113" s="69">
        <v>207</v>
      </c>
      <c r="Z113" s="69">
        <v>0</v>
      </c>
      <c r="AA113" s="69">
        <v>207</v>
      </c>
      <c r="AB113" s="77">
        <v>2061</v>
      </c>
      <c r="AC113" s="68">
        <v>12</v>
      </c>
      <c r="AD113" s="69">
        <v>19</v>
      </c>
      <c r="AE113" s="69">
        <v>0</v>
      </c>
      <c r="AF113" s="69">
        <v>19</v>
      </c>
      <c r="AG113" s="77">
        <v>205</v>
      </c>
    </row>
    <row r="114" spans="1:33" ht="15.75" customHeight="1" x14ac:dyDescent="0.2">
      <c r="B114" s="8" t="s">
        <v>117</v>
      </c>
      <c r="C114" s="89">
        <v>82</v>
      </c>
      <c r="D114" s="90">
        <v>7234</v>
      </c>
      <c r="E114" s="90">
        <v>3354</v>
      </c>
      <c r="F114" s="90">
        <v>578</v>
      </c>
      <c r="G114" s="90">
        <v>2776</v>
      </c>
      <c r="H114" s="91">
        <v>2957</v>
      </c>
      <c r="I114" s="90">
        <v>263</v>
      </c>
      <c r="J114" s="90">
        <v>11420</v>
      </c>
      <c r="K114" s="90">
        <v>532</v>
      </c>
      <c r="L114" s="90">
        <v>10888</v>
      </c>
      <c r="M114" s="91">
        <v>232688</v>
      </c>
      <c r="N114" s="69">
        <v>1</v>
      </c>
      <c r="O114" s="69">
        <v>3</v>
      </c>
      <c r="P114" s="69">
        <v>0</v>
      </c>
      <c r="Q114" s="69">
        <v>3</v>
      </c>
      <c r="R114" s="77">
        <v>40</v>
      </c>
      <c r="S114" s="68">
        <v>25</v>
      </c>
      <c r="T114" s="69">
        <v>92</v>
      </c>
      <c r="U114" s="69">
        <v>4</v>
      </c>
      <c r="V114" s="69">
        <v>88</v>
      </c>
      <c r="W114" s="77">
        <v>610</v>
      </c>
      <c r="X114" s="68">
        <v>50</v>
      </c>
      <c r="Y114" s="69">
        <v>141</v>
      </c>
      <c r="Z114" s="69">
        <v>0</v>
      </c>
      <c r="AA114" s="69">
        <v>141</v>
      </c>
      <c r="AB114" s="77">
        <v>1140</v>
      </c>
      <c r="AC114" s="68">
        <v>3</v>
      </c>
      <c r="AD114" s="69">
        <v>2.5</v>
      </c>
      <c r="AE114" s="69">
        <v>0.5</v>
      </c>
      <c r="AF114" s="69">
        <v>2</v>
      </c>
      <c r="AG114" s="77">
        <v>3</v>
      </c>
    </row>
    <row r="115" spans="1:33" ht="15.75" customHeight="1" x14ac:dyDescent="0.2">
      <c r="B115" s="8" t="s">
        <v>118</v>
      </c>
      <c r="C115" s="89">
        <v>39</v>
      </c>
      <c r="D115" s="90">
        <v>1091.5</v>
      </c>
      <c r="E115" s="90">
        <v>444</v>
      </c>
      <c r="F115" s="90">
        <v>155</v>
      </c>
      <c r="G115" s="90">
        <v>289</v>
      </c>
      <c r="H115" s="91">
        <v>532</v>
      </c>
      <c r="I115" s="90">
        <v>256</v>
      </c>
      <c r="J115" s="90">
        <v>3008</v>
      </c>
      <c r="K115" s="90">
        <v>701</v>
      </c>
      <c r="L115" s="90">
        <v>2307</v>
      </c>
      <c r="M115" s="91">
        <v>76893</v>
      </c>
      <c r="N115" s="69">
        <v>65</v>
      </c>
      <c r="O115" s="69">
        <v>339</v>
      </c>
      <c r="P115" s="69">
        <v>4</v>
      </c>
      <c r="Q115" s="69">
        <v>335</v>
      </c>
      <c r="R115" s="77">
        <v>5362</v>
      </c>
      <c r="S115" s="68">
        <v>88</v>
      </c>
      <c r="T115" s="69">
        <v>160.5</v>
      </c>
      <c r="U115" s="69">
        <v>0.3</v>
      </c>
      <c r="V115" s="69">
        <v>160.20000000298023</v>
      </c>
      <c r="W115" s="77">
        <v>2442</v>
      </c>
      <c r="X115" s="68">
        <v>6</v>
      </c>
      <c r="Y115" s="69">
        <v>10</v>
      </c>
      <c r="Z115" s="69">
        <v>0</v>
      </c>
      <c r="AA115" s="69">
        <v>10</v>
      </c>
      <c r="AB115" s="77">
        <v>92</v>
      </c>
      <c r="AC115" s="68">
        <v>71</v>
      </c>
      <c r="AD115" s="69">
        <v>72.5</v>
      </c>
      <c r="AE115" s="69">
        <v>0</v>
      </c>
      <c r="AF115" s="69">
        <v>72.500000052154064</v>
      </c>
      <c r="AG115" s="77">
        <v>701</v>
      </c>
    </row>
    <row r="116" spans="1:33" ht="15.75" customHeight="1" x14ac:dyDescent="0.2">
      <c r="B116" s="8" t="s">
        <v>119</v>
      </c>
      <c r="C116" s="89">
        <v>3</v>
      </c>
      <c r="D116" s="90">
        <v>77</v>
      </c>
      <c r="E116" s="90">
        <v>76</v>
      </c>
      <c r="F116" s="90">
        <v>3</v>
      </c>
      <c r="G116" s="90">
        <v>73</v>
      </c>
      <c r="H116" s="91">
        <v>158</v>
      </c>
      <c r="I116" s="90">
        <v>57</v>
      </c>
      <c r="J116" s="90">
        <v>708</v>
      </c>
      <c r="K116" s="90">
        <v>30</v>
      </c>
      <c r="L116" s="90">
        <v>678</v>
      </c>
      <c r="M116" s="91">
        <v>12938</v>
      </c>
      <c r="N116" s="69">
        <v>5</v>
      </c>
      <c r="O116" s="69">
        <v>38</v>
      </c>
      <c r="P116" s="69">
        <v>0</v>
      </c>
      <c r="Q116" s="69">
        <v>38</v>
      </c>
      <c r="R116" s="77">
        <v>692</v>
      </c>
      <c r="S116" s="68">
        <v>23</v>
      </c>
      <c r="T116" s="69">
        <v>30</v>
      </c>
      <c r="U116" s="69">
        <v>0</v>
      </c>
      <c r="V116" s="69">
        <v>30</v>
      </c>
      <c r="W116" s="77">
        <v>198</v>
      </c>
      <c r="X116" s="68">
        <v>73</v>
      </c>
      <c r="Y116" s="69">
        <v>73</v>
      </c>
      <c r="Z116" s="69">
        <v>0</v>
      </c>
      <c r="AA116" s="69">
        <v>73</v>
      </c>
      <c r="AB116" s="77">
        <v>492</v>
      </c>
      <c r="AC116" s="68">
        <v>66</v>
      </c>
      <c r="AD116" s="69">
        <v>66</v>
      </c>
      <c r="AE116" s="69">
        <v>0</v>
      </c>
      <c r="AF116" s="69">
        <v>66</v>
      </c>
      <c r="AG116" s="77">
        <v>251</v>
      </c>
    </row>
    <row r="117" spans="1:33" ht="15.75" customHeight="1" x14ac:dyDescent="0.2">
      <c r="B117" s="8" t="s">
        <v>120</v>
      </c>
      <c r="C117" s="89">
        <v>3</v>
      </c>
      <c r="D117" s="90">
        <v>170</v>
      </c>
      <c r="E117" s="90">
        <v>50</v>
      </c>
      <c r="F117" s="90">
        <v>20</v>
      </c>
      <c r="G117" s="90">
        <v>30</v>
      </c>
      <c r="H117" s="91">
        <v>14</v>
      </c>
      <c r="I117" s="90">
        <v>158</v>
      </c>
      <c r="J117" s="90">
        <v>2820.8</v>
      </c>
      <c r="K117" s="90">
        <v>196.5</v>
      </c>
      <c r="L117" s="90">
        <v>2624.3000000119209</v>
      </c>
      <c r="M117" s="91">
        <v>34575</v>
      </c>
      <c r="N117" s="69">
        <v>72</v>
      </c>
      <c r="O117" s="69">
        <v>123.7</v>
      </c>
      <c r="P117" s="69">
        <v>9.6</v>
      </c>
      <c r="Q117" s="69">
        <v>114.1000000834465</v>
      </c>
      <c r="R117" s="77">
        <v>949</v>
      </c>
      <c r="S117" s="68">
        <v>31</v>
      </c>
      <c r="T117" s="69">
        <v>52.5</v>
      </c>
      <c r="U117" s="69">
        <v>5.5</v>
      </c>
      <c r="V117" s="69">
        <v>47</v>
      </c>
      <c r="W117" s="77">
        <v>271</v>
      </c>
      <c r="X117" s="68">
        <v>39</v>
      </c>
      <c r="Y117" s="69">
        <v>43</v>
      </c>
      <c r="Z117" s="69">
        <v>0.7</v>
      </c>
      <c r="AA117" s="69">
        <v>42.300000011920929</v>
      </c>
      <c r="AB117" s="77">
        <v>264</v>
      </c>
      <c r="AC117" s="68">
        <v>74</v>
      </c>
      <c r="AD117" s="69">
        <v>123.7</v>
      </c>
      <c r="AE117" s="69">
        <v>0</v>
      </c>
      <c r="AF117" s="69">
        <v>123.70000000298023</v>
      </c>
      <c r="AG117" s="77">
        <v>448</v>
      </c>
    </row>
    <row r="118" spans="1:33" ht="15.75" customHeight="1" x14ac:dyDescent="0.2">
      <c r="B118" s="8" t="s">
        <v>121</v>
      </c>
      <c r="C118" s="89">
        <v>0</v>
      </c>
      <c r="D118" s="90">
        <v>0</v>
      </c>
      <c r="E118" s="90">
        <v>0</v>
      </c>
      <c r="F118" s="90">
        <v>0</v>
      </c>
      <c r="G118" s="90">
        <v>0</v>
      </c>
      <c r="H118" s="91">
        <v>0</v>
      </c>
      <c r="I118" s="90">
        <v>36</v>
      </c>
      <c r="J118" s="90">
        <v>345</v>
      </c>
      <c r="K118" s="90">
        <v>22.6</v>
      </c>
      <c r="L118" s="90">
        <v>322.40000009536743</v>
      </c>
      <c r="M118" s="91">
        <v>5327</v>
      </c>
      <c r="N118" s="69">
        <v>17</v>
      </c>
      <c r="O118" s="69">
        <v>35</v>
      </c>
      <c r="P118" s="69">
        <v>2</v>
      </c>
      <c r="Q118" s="69">
        <v>33</v>
      </c>
      <c r="R118" s="77">
        <v>337</v>
      </c>
      <c r="S118" s="68">
        <v>9</v>
      </c>
      <c r="T118" s="69">
        <v>15</v>
      </c>
      <c r="U118" s="69">
        <v>1</v>
      </c>
      <c r="V118" s="69">
        <v>14</v>
      </c>
      <c r="W118" s="77">
        <v>102</v>
      </c>
      <c r="X118" s="68">
        <v>0</v>
      </c>
      <c r="Y118" s="69">
        <v>0</v>
      </c>
      <c r="Z118" s="69">
        <v>0</v>
      </c>
      <c r="AA118" s="69">
        <v>0</v>
      </c>
      <c r="AB118" s="77">
        <v>0</v>
      </c>
      <c r="AC118" s="68">
        <v>4</v>
      </c>
      <c r="AD118" s="69">
        <v>4</v>
      </c>
      <c r="AE118" s="69">
        <v>0</v>
      </c>
      <c r="AF118" s="69">
        <v>4</v>
      </c>
      <c r="AG118" s="77">
        <v>55</v>
      </c>
    </row>
    <row r="119" spans="1:33" ht="15.75" customHeight="1" x14ac:dyDescent="0.2">
      <c r="B119" s="8" t="s">
        <v>122</v>
      </c>
      <c r="C119" s="89">
        <v>183</v>
      </c>
      <c r="D119" s="90">
        <v>10748</v>
      </c>
      <c r="E119" s="90">
        <v>7613</v>
      </c>
      <c r="F119" s="90">
        <v>497</v>
      </c>
      <c r="G119" s="90">
        <v>7116</v>
      </c>
      <c r="H119" s="91">
        <v>12088</v>
      </c>
      <c r="I119" s="90">
        <v>167</v>
      </c>
      <c r="J119" s="90">
        <v>4849</v>
      </c>
      <c r="K119" s="90">
        <v>5</v>
      </c>
      <c r="L119" s="90">
        <v>4844</v>
      </c>
      <c r="M119" s="91">
        <v>44810</v>
      </c>
      <c r="N119" s="69">
        <v>6</v>
      </c>
      <c r="O119" s="69">
        <v>83</v>
      </c>
      <c r="P119" s="69">
        <v>0</v>
      </c>
      <c r="Q119" s="69">
        <v>83</v>
      </c>
      <c r="R119" s="77">
        <v>730</v>
      </c>
      <c r="S119" s="68">
        <v>1</v>
      </c>
      <c r="T119" s="69">
        <v>5</v>
      </c>
      <c r="U119" s="69">
        <v>0</v>
      </c>
      <c r="V119" s="69">
        <v>5</v>
      </c>
      <c r="W119" s="77">
        <v>30</v>
      </c>
      <c r="X119" s="68">
        <v>2</v>
      </c>
      <c r="Y119" s="69">
        <v>7</v>
      </c>
      <c r="Z119" s="69">
        <v>0</v>
      </c>
      <c r="AA119" s="69">
        <v>7</v>
      </c>
      <c r="AB119" s="77">
        <v>20</v>
      </c>
      <c r="AC119" s="68">
        <v>0</v>
      </c>
      <c r="AD119" s="69">
        <v>0</v>
      </c>
      <c r="AE119" s="69">
        <v>0</v>
      </c>
      <c r="AF119" s="69">
        <v>0</v>
      </c>
      <c r="AG119" s="77">
        <v>0</v>
      </c>
    </row>
    <row r="120" spans="1:33" ht="15.75" customHeight="1" x14ac:dyDescent="0.2">
      <c r="B120" s="8" t="s">
        <v>123</v>
      </c>
      <c r="C120" s="89">
        <v>28</v>
      </c>
      <c r="D120" s="90">
        <v>833</v>
      </c>
      <c r="E120" s="90">
        <v>464</v>
      </c>
      <c r="F120" s="90">
        <v>12</v>
      </c>
      <c r="G120" s="90">
        <v>452</v>
      </c>
      <c r="H120" s="91">
        <v>452</v>
      </c>
      <c r="I120" s="90">
        <v>214</v>
      </c>
      <c r="J120" s="90">
        <v>5645</v>
      </c>
      <c r="K120" s="90">
        <v>118</v>
      </c>
      <c r="L120" s="90">
        <v>5527</v>
      </c>
      <c r="M120" s="91">
        <v>134825</v>
      </c>
      <c r="N120" s="69">
        <v>9</v>
      </c>
      <c r="O120" s="69">
        <v>23</v>
      </c>
      <c r="P120" s="69">
        <v>2</v>
      </c>
      <c r="Q120" s="69">
        <v>21</v>
      </c>
      <c r="R120" s="77">
        <v>320</v>
      </c>
      <c r="S120" s="68">
        <v>74</v>
      </c>
      <c r="T120" s="69">
        <v>211</v>
      </c>
      <c r="U120" s="69">
        <v>1</v>
      </c>
      <c r="V120" s="69">
        <v>210</v>
      </c>
      <c r="W120" s="77">
        <v>1727</v>
      </c>
      <c r="X120" s="68">
        <v>3</v>
      </c>
      <c r="Y120" s="69">
        <v>3</v>
      </c>
      <c r="Z120" s="69">
        <v>0</v>
      </c>
      <c r="AA120" s="69">
        <v>3</v>
      </c>
      <c r="AB120" s="77">
        <v>11</v>
      </c>
      <c r="AC120" s="68">
        <v>4</v>
      </c>
      <c r="AD120" s="69">
        <v>4</v>
      </c>
      <c r="AE120" s="69">
        <v>0</v>
      </c>
      <c r="AF120" s="69">
        <v>4</v>
      </c>
      <c r="AG120" s="77">
        <v>18</v>
      </c>
    </row>
    <row r="121" spans="1:33" ht="15.75" customHeight="1" x14ac:dyDescent="0.2">
      <c r="A121" s="1" t="s">
        <v>124</v>
      </c>
      <c r="B121" s="8" t="s">
        <v>12</v>
      </c>
      <c r="C121" s="80">
        <v>3415</v>
      </c>
      <c r="D121" s="80">
        <v>351742.5</v>
      </c>
      <c r="E121" s="80">
        <v>165549.5</v>
      </c>
      <c r="F121" s="80">
        <v>22026.5</v>
      </c>
      <c r="G121" s="80">
        <v>143523</v>
      </c>
      <c r="H121" s="81">
        <v>251832.10000038147</v>
      </c>
      <c r="I121" s="80">
        <v>2452</v>
      </c>
      <c r="J121" s="80">
        <v>41615.4</v>
      </c>
      <c r="K121" s="80">
        <v>1278.0999999999999</v>
      </c>
      <c r="L121" s="80">
        <v>40337.299999952316</v>
      </c>
      <c r="M121" s="81">
        <v>643251</v>
      </c>
      <c r="N121" s="80">
        <v>773</v>
      </c>
      <c r="O121" s="80">
        <v>1627.3</v>
      </c>
      <c r="P121" s="80">
        <v>18.75</v>
      </c>
      <c r="Q121" s="80">
        <v>1608.5499998927116</v>
      </c>
      <c r="R121" s="81">
        <v>14783.5</v>
      </c>
      <c r="S121" s="79">
        <v>634</v>
      </c>
      <c r="T121" s="80">
        <v>875.7</v>
      </c>
      <c r="U121" s="80">
        <v>6.1</v>
      </c>
      <c r="V121" s="80">
        <v>869.59999999403954</v>
      </c>
      <c r="W121" s="81">
        <v>6979.5</v>
      </c>
      <c r="X121" s="79">
        <v>96</v>
      </c>
      <c r="Y121" s="80">
        <v>123.6</v>
      </c>
      <c r="Z121" s="80">
        <v>5.8</v>
      </c>
      <c r="AA121" s="80">
        <v>117.80000004172325</v>
      </c>
      <c r="AB121" s="81">
        <v>820.5</v>
      </c>
      <c r="AC121" s="79">
        <v>445</v>
      </c>
      <c r="AD121" s="80">
        <v>428.45000000000005</v>
      </c>
      <c r="AE121" s="80">
        <v>4.45</v>
      </c>
      <c r="AF121" s="80">
        <v>424.00000005960464</v>
      </c>
      <c r="AG121" s="81">
        <v>2316</v>
      </c>
    </row>
    <row r="122" spans="1:33" ht="15.75" customHeight="1" x14ac:dyDescent="0.2">
      <c r="B122" s="8" t="s">
        <v>125</v>
      </c>
      <c r="C122" s="89">
        <v>359</v>
      </c>
      <c r="D122" s="90">
        <v>26386</v>
      </c>
      <c r="E122" s="90">
        <v>16455</v>
      </c>
      <c r="F122" s="90">
        <v>839</v>
      </c>
      <c r="G122" s="90">
        <v>15616</v>
      </c>
      <c r="H122" s="91">
        <v>22697.300000190735</v>
      </c>
      <c r="I122" s="90">
        <v>187</v>
      </c>
      <c r="J122" s="90">
        <v>1259</v>
      </c>
      <c r="K122" s="90">
        <v>9</v>
      </c>
      <c r="L122" s="90">
        <v>1250</v>
      </c>
      <c r="M122" s="91">
        <v>30799</v>
      </c>
      <c r="N122" s="69">
        <v>55</v>
      </c>
      <c r="O122" s="69">
        <v>115</v>
      </c>
      <c r="P122" s="69">
        <v>1</v>
      </c>
      <c r="Q122" s="69">
        <v>114</v>
      </c>
      <c r="R122" s="77">
        <v>1293</v>
      </c>
      <c r="S122" s="68">
        <v>20</v>
      </c>
      <c r="T122" s="69">
        <v>20</v>
      </c>
      <c r="U122" s="69">
        <v>0</v>
      </c>
      <c r="V122" s="69">
        <v>20</v>
      </c>
      <c r="W122" s="77">
        <v>127</v>
      </c>
      <c r="X122" s="68">
        <v>5</v>
      </c>
      <c r="Y122" s="69">
        <v>5</v>
      </c>
      <c r="Z122" s="69">
        <v>0</v>
      </c>
      <c r="AA122" s="69">
        <v>5</v>
      </c>
      <c r="AB122" s="77">
        <v>39</v>
      </c>
      <c r="AC122" s="68">
        <v>8</v>
      </c>
      <c r="AD122" s="69">
        <v>9</v>
      </c>
      <c r="AE122" s="69">
        <v>0</v>
      </c>
      <c r="AF122" s="69">
        <v>9</v>
      </c>
      <c r="AG122" s="77">
        <v>42</v>
      </c>
    </row>
    <row r="123" spans="1:33" ht="15.75" customHeight="1" x14ac:dyDescent="0.2">
      <c r="B123" s="8" t="s">
        <v>126</v>
      </c>
      <c r="C123" s="89">
        <v>516</v>
      </c>
      <c r="D123" s="90">
        <v>33407.5</v>
      </c>
      <c r="E123" s="90">
        <v>8914.5</v>
      </c>
      <c r="F123" s="90">
        <v>387.5</v>
      </c>
      <c r="G123" s="90">
        <v>8527</v>
      </c>
      <c r="H123" s="91">
        <v>7723.3000001907349</v>
      </c>
      <c r="I123" s="90">
        <v>266</v>
      </c>
      <c r="J123" s="90">
        <v>3069.5</v>
      </c>
      <c r="K123" s="90">
        <v>49.5</v>
      </c>
      <c r="L123" s="90">
        <v>3020</v>
      </c>
      <c r="M123" s="91">
        <v>34875</v>
      </c>
      <c r="N123" s="69">
        <v>19</v>
      </c>
      <c r="O123" s="69">
        <v>16.5</v>
      </c>
      <c r="P123" s="69">
        <v>0</v>
      </c>
      <c r="Q123" s="69">
        <v>16.5</v>
      </c>
      <c r="R123" s="77">
        <v>134</v>
      </c>
      <c r="S123" s="68">
        <v>44</v>
      </c>
      <c r="T123" s="69">
        <v>56.5</v>
      </c>
      <c r="U123" s="69">
        <v>0</v>
      </c>
      <c r="V123" s="69">
        <v>56.5</v>
      </c>
      <c r="W123" s="77">
        <v>543.5</v>
      </c>
      <c r="X123" s="68">
        <v>2</v>
      </c>
      <c r="Y123" s="69">
        <v>1.5</v>
      </c>
      <c r="Z123" s="69">
        <v>0</v>
      </c>
      <c r="AA123" s="69">
        <v>1.5</v>
      </c>
      <c r="AB123" s="77">
        <v>15</v>
      </c>
      <c r="AC123" s="68">
        <v>8</v>
      </c>
      <c r="AD123" s="69">
        <v>4.5</v>
      </c>
      <c r="AE123" s="69">
        <v>0</v>
      </c>
      <c r="AF123" s="69">
        <v>4.5</v>
      </c>
      <c r="AG123" s="77">
        <v>20.5</v>
      </c>
    </row>
    <row r="124" spans="1:33" ht="15.75" customHeight="1" x14ac:dyDescent="0.2">
      <c r="B124" s="8" t="s">
        <v>127</v>
      </c>
      <c r="C124" s="89">
        <v>151</v>
      </c>
      <c r="D124" s="90">
        <v>10588</v>
      </c>
      <c r="E124" s="90">
        <v>2681</v>
      </c>
      <c r="F124" s="90">
        <v>314</v>
      </c>
      <c r="G124" s="90">
        <v>2367</v>
      </c>
      <c r="H124" s="91">
        <v>4497</v>
      </c>
      <c r="I124" s="90">
        <v>302</v>
      </c>
      <c r="J124" s="90">
        <v>6156.5</v>
      </c>
      <c r="K124" s="90">
        <v>9</v>
      </c>
      <c r="L124" s="90">
        <v>6147.5</v>
      </c>
      <c r="M124" s="91">
        <v>144260</v>
      </c>
      <c r="N124" s="69">
        <v>30</v>
      </c>
      <c r="O124" s="69">
        <v>46</v>
      </c>
      <c r="P124" s="69">
        <v>0</v>
      </c>
      <c r="Q124" s="69">
        <v>46</v>
      </c>
      <c r="R124" s="77">
        <v>323</v>
      </c>
      <c r="S124" s="68">
        <v>28</v>
      </c>
      <c r="T124" s="69">
        <v>40</v>
      </c>
      <c r="U124" s="69">
        <v>0</v>
      </c>
      <c r="V124" s="69">
        <v>40</v>
      </c>
      <c r="W124" s="77">
        <v>259</v>
      </c>
      <c r="X124" s="68">
        <v>1</v>
      </c>
      <c r="Y124" s="69">
        <v>1</v>
      </c>
      <c r="Z124" s="69">
        <v>0</v>
      </c>
      <c r="AA124" s="69">
        <v>1</v>
      </c>
      <c r="AB124" s="77">
        <v>15</v>
      </c>
      <c r="AC124" s="68">
        <v>11</v>
      </c>
      <c r="AD124" s="69">
        <v>11</v>
      </c>
      <c r="AE124" s="69">
        <v>0</v>
      </c>
      <c r="AF124" s="69">
        <v>11</v>
      </c>
      <c r="AG124" s="77">
        <v>51</v>
      </c>
    </row>
    <row r="125" spans="1:33" ht="15.75" customHeight="1" x14ac:dyDescent="0.2">
      <c r="B125" s="8" t="s">
        <v>128</v>
      </c>
      <c r="C125" s="89">
        <v>391</v>
      </c>
      <c r="D125" s="90">
        <v>43210</v>
      </c>
      <c r="E125" s="90">
        <v>16853</v>
      </c>
      <c r="F125" s="90">
        <v>1673</v>
      </c>
      <c r="G125" s="90">
        <v>15180</v>
      </c>
      <c r="H125" s="91">
        <v>27460</v>
      </c>
      <c r="I125" s="90">
        <v>171</v>
      </c>
      <c r="J125" s="90">
        <v>2739</v>
      </c>
      <c r="K125" s="90">
        <v>190</v>
      </c>
      <c r="L125" s="90">
        <v>2549</v>
      </c>
      <c r="M125" s="91">
        <v>41605</v>
      </c>
      <c r="N125" s="69">
        <v>7</v>
      </c>
      <c r="O125" s="69">
        <v>18</v>
      </c>
      <c r="P125" s="69">
        <v>0</v>
      </c>
      <c r="Q125" s="69">
        <v>18</v>
      </c>
      <c r="R125" s="77">
        <v>105</v>
      </c>
      <c r="S125" s="68">
        <v>6</v>
      </c>
      <c r="T125" s="69">
        <v>12</v>
      </c>
      <c r="U125" s="69">
        <v>2</v>
      </c>
      <c r="V125" s="69">
        <v>10</v>
      </c>
      <c r="W125" s="77">
        <v>79</v>
      </c>
      <c r="X125" s="68">
        <v>5</v>
      </c>
      <c r="Y125" s="69">
        <v>12</v>
      </c>
      <c r="Z125" s="69">
        <v>1</v>
      </c>
      <c r="AA125" s="69">
        <v>11</v>
      </c>
      <c r="AB125" s="77">
        <v>60</v>
      </c>
      <c r="AC125" s="68">
        <v>2</v>
      </c>
      <c r="AD125" s="69">
        <v>6</v>
      </c>
      <c r="AE125" s="69">
        <v>0</v>
      </c>
      <c r="AF125" s="69">
        <v>6</v>
      </c>
      <c r="AG125" s="77">
        <v>9</v>
      </c>
    </row>
    <row r="126" spans="1:33" ht="15.75" customHeight="1" x14ac:dyDescent="0.2">
      <c r="B126" s="8" t="s">
        <v>129</v>
      </c>
      <c r="C126" s="89">
        <v>58</v>
      </c>
      <c r="D126" s="90">
        <v>5139.5</v>
      </c>
      <c r="E126" s="90">
        <v>2539.5</v>
      </c>
      <c r="F126" s="90">
        <v>309</v>
      </c>
      <c r="G126" s="90">
        <v>2230.5</v>
      </c>
      <c r="H126" s="91">
        <v>2032</v>
      </c>
      <c r="I126" s="90">
        <v>89</v>
      </c>
      <c r="J126" s="90">
        <v>546</v>
      </c>
      <c r="K126" s="90">
        <v>35</v>
      </c>
      <c r="L126" s="90">
        <v>511</v>
      </c>
      <c r="M126" s="91">
        <v>8521</v>
      </c>
      <c r="N126" s="69">
        <v>88</v>
      </c>
      <c r="O126" s="69">
        <v>160.5</v>
      </c>
      <c r="P126" s="69">
        <v>0</v>
      </c>
      <c r="Q126" s="69">
        <v>160.5</v>
      </c>
      <c r="R126" s="77">
        <v>1322</v>
      </c>
      <c r="S126" s="68">
        <v>10</v>
      </c>
      <c r="T126" s="69">
        <v>16.5</v>
      </c>
      <c r="U126" s="69">
        <v>2</v>
      </c>
      <c r="V126" s="69">
        <v>14.5</v>
      </c>
      <c r="W126" s="77">
        <v>145</v>
      </c>
      <c r="X126" s="68">
        <v>6</v>
      </c>
      <c r="Y126" s="69">
        <v>8</v>
      </c>
      <c r="Z126" s="69">
        <v>0</v>
      </c>
      <c r="AA126" s="69">
        <v>8</v>
      </c>
      <c r="AB126" s="77">
        <v>81</v>
      </c>
      <c r="AC126" s="68">
        <v>30</v>
      </c>
      <c r="AD126" s="69">
        <v>17.5</v>
      </c>
      <c r="AE126" s="69">
        <v>0</v>
      </c>
      <c r="AF126" s="69">
        <v>17.5</v>
      </c>
      <c r="AG126" s="77">
        <v>202.5</v>
      </c>
    </row>
    <row r="127" spans="1:33" ht="15.75" customHeight="1" x14ac:dyDescent="0.2">
      <c r="B127" s="8" t="s">
        <v>130</v>
      </c>
      <c r="C127" s="89">
        <v>616</v>
      </c>
      <c r="D127" s="90">
        <v>98574</v>
      </c>
      <c r="E127" s="90">
        <v>55381</v>
      </c>
      <c r="F127" s="90">
        <v>11514</v>
      </c>
      <c r="G127" s="90">
        <v>43867</v>
      </c>
      <c r="H127" s="91">
        <v>68870.5</v>
      </c>
      <c r="I127" s="90">
        <v>56</v>
      </c>
      <c r="J127" s="90">
        <v>376</v>
      </c>
      <c r="K127" s="90">
        <v>77</v>
      </c>
      <c r="L127" s="90">
        <v>299</v>
      </c>
      <c r="M127" s="91">
        <v>6370</v>
      </c>
      <c r="N127" s="69">
        <v>13</v>
      </c>
      <c r="O127" s="69">
        <v>19</v>
      </c>
      <c r="P127" s="69">
        <v>0</v>
      </c>
      <c r="Q127" s="69">
        <v>19</v>
      </c>
      <c r="R127" s="77">
        <v>130</v>
      </c>
      <c r="S127" s="68">
        <v>106</v>
      </c>
      <c r="T127" s="69">
        <v>135.5</v>
      </c>
      <c r="U127" s="69">
        <v>0</v>
      </c>
      <c r="V127" s="69">
        <v>135.5</v>
      </c>
      <c r="W127" s="77">
        <v>996</v>
      </c>
      <c r="X127" s="68">
        <v>4</v>
      </c>
      <c r="Y127" s="69">
        <v>4.5</v>
      </c>
      <c r="Z127" s="69">
        <v>0</v>
      </c>
      <c r="AA127" s="69">
        <v>4.5</v>
      </c>
      <c r="AB127" s="77">
        <v>28</v>
      </c>
      <c r="AC127" s="68">
        <v>1</v>
      </c>
      <c r="AD127" s="69">
        <v>1</v>
      </c>
      <c r="AE127" s="69">
        <v>0</v>
      </c>
      <c r="AF127" s="69">
        <v>1</v>
      </c>
      <c r="AG127" s="77">
        <v>4</v>
      </c>
    </row>
    <row r="128" spans="1:33" ht="15.75" customHeight="1" x14ac:dyDescent="0.2">
      <c r="B128" s="8" t="s">
        <v>131</v>
      </c>
      <c r="C128" s="89">
        <v>215</v>
      </c>
      <c r="D128" s="90">
        <v>14785</v>
      </c>
      <c r="E128" s="90">
        <v>7324</v>
      </c>
      <c r="F128" s="90">
        <v>451</v>
      </c>
      <c r="G128" s="90">
        <v>6873</v>
      </c>
      <c r="H128" s="91">
        <v>48126</v>
      </c>
      <c r="I128" s="90">
        <v>420</v>
      </c>
      <c r="J128" s="90">
        <v>15347.5</v>
      </c>
      <c r="K128" s="90">
        <v>118</v>
      </c>
      <c r="L128" s="90">
        <v>15229.5</v>
      </c>
      <c r="M128" s="91">
        <v>182903</v>
      </c>
      <c r="N128" s="69">
        <v>60</v>
      </c>
      <c r="O128" s="69">
        <v>150</v>
      </c>
      <c r="P128" s="69">
        <v>1</v>
      </c>
      <c r="Q128" s="69">
        <v>149</v>
      </c>
      <c r="R128" s="77">
        <v>1327</v>
      </c>
      <c r="S128" s="68">
        <v>14</v>
      </c>
      <c r="T128" s="69">
        <v>25</v>
      </c>
      <c r="U128" s="69">
        <v>0</v>
      </c>
      <c r="V128" s="69">
        <v>25</v>
      </c>
      <c r="W128" s="77">
        <v>167</v>
      </c>
      <c r="X128" s="68">
        <v>3</v>
      </c>
      <c r="Y128" s="69">
        <v>5</v>
      </c>
      <c r="Z128" s="69">
        <v>0</v>
      </c>
      <c r="AA128" s="69">
        <v>5</v>
      </c>
      <c r="AB128" s="77">
        <v>40</v>
      </c>
      <c r="AC128" s="68">
        <v>39</v>
      </c>
      <c r="AD128" s="69">
        <v>42</v>
      </c>
      <c r="AE128" s="69">
        <v>0</v>
      </c>
      <c r="AF128" s="69">
        <v>42</v>
      </c>
      <c r="AG128" s="77">
        <v>115</v>
      </c>
    </row>
    <row r="129" spans="1:33" ht="15.75" customHeight="1" x14ac:dyDescent="0.2">
      <c r="B129" s="8" t="s">
        <v>132</v>
      </c>
      <c r="C129" s="89">
        <v>41</v>
      </c>
      <c r="D129" s="90">
        <v>3407</v>
      </c>
      <c r="E129" s="90">
        <v>1395</v>
      </c>
      <c r="F129" s="90">
        <v>125</v>
      </c>
      <c r="G129" s="90">
        <v>1270</v>
      </c>
      <c r="H129" s="91">
        <v>3397</v>
      </c>
      <c r="I129" s="90">
        <v>85</v>
      </c>
      <c r="J129" s="90">
        <v>1368.5</v>
      </c>
      <c r="K129" s="90">
        <v>174.1</v>
      </c>
      <c r="L129" s="90">
        <v>1194.3999999761581</v>
      </c>
      <c r="M129" s="91">
        <v>13038</v>
      </c>
      <c r="N129" s="69">
        <v>32</v>
      </c>
      <c r="O129" s="69">
        <v>59.5</v>
      </c>
      <c r="P129" s="69">
        <v>7</v>
      </c>
      <c r="Q129" s="69">
        <v>52.5</v>
      </c>
      <c r="R129" s="77">
        <v>411</v>
      </c>
      <c r="S129" s="68">
        <v>4</v>
      </c>
      <c r="T129" s="69">
        <v>34</v>
      </c>
      <c r="U129" s="69">
        <v>0</v>
      </c>
      <c r="V129" s="69">
        <v>34</v>
      </c>
      <c r="W129" s="77">
        <v>225</v>
      </c>
      <c r="X129" s="68">
        <v>1</v>
      </c>
      <c r="Y129" s="69">
        <v>2</v>
      </c>
      <c r="Z129" s="69">
        <v>1</v>
      </c>
      <c r="AA129" s="69">
        <v>1</v>
      </c>
      <c r="AB129" s="77">
        <v>10</v>
      </c>
      <c r="AC129" s="68">
        <v>10</v>
      </c>
      <c r="AD129" s="69">
        <v>14</v>
      </c>
      <c r="AE129" s="69">
        <v>1</v>
      </c>
      <c r="AF129" s="69">
        <v>13</v>
      </c>
      <c r="AG129" s="77">
        <v>24</v>
      </c>
    </row>
    <row r="130" spans="1:33" ht="15.75" customHeight="1" x14ac:dyDescent="0.2">
      <c r="B130" s="8" t="s">
        <v>124</v>
      </c>
      <c r="C130" s="89">
        <v>6</v>
      </c>
      <c r="D130" s="90">
        <v>261</v>
      </c>
      <c r="E130" s="90">
        <v>173</v>
      </c>
      <c r="F130" s="90">
        <v>11</v>
      </c>
      <c r="G130" s="90">
        <v>162</v>
      </c>
      <c r="H130" s="91">
        <v>274</v>
      </c>
      <c r="I130" s="90">
        <v>44</v>
      </c>
      <c r="J130" s="90">
        <v>627</v>
      </c>
      <c r="K130" s="90">
        <v>57</v>
      </c>
      <c r="L130" s="90">
        <v>570</v>
      </c>
      <c r="M130" s="91">
        <v>6082</v>
      </c>
      <c r="N130" s="69">
        <v>11</v>
      </c>
      <c r="O130" s="69">
        <v>34</v>
      </c>
      <c r="P130" s="69">
        <v>2</v>
      </c>
      <c r="Q130" s="69">
        <v>32</v>
      </c>
      <c r="R130" s="77">
        <v>234</v>
      </c>
      <c r="S130" s="68">
        <v>7</v>
      </c>
      <c r="T130" s="69">
        <v>10</v>
      </c>
      <c r="U130" s="69">
        <v>0</v>
      </c>
      <c r="V130" s="69">
        <v>10</v>
      </c>
      <c r="W130" s="77">
        <v>73</v>
      </c>
      <c r="X130" s="68">
        <v>1</v>
      </c>
      <c r="Y130" s="69">
        <v>6</v>
      </c>
      <c r="Z130" s="69">
        <v>0</v>
      </c>
      <c r="AA130" s="69">
        <v>6</v>
      </c>
      <c r="AB130" s="77">
        <v>60</v>
      </c>
      <c r="AC130" s="68">
        <v>11</v>
      </c>
      <c r="AD130" s="69">
        <v>16</v>
      </c>
      <c r="AE130" s="69">
        <v>0</v>
      </c>
      <c r="AF130" s="69">
        <v>16</v>
      </c>
      <c r="AG130" s="77">
        <v>50</v>
      </c>
    </row>
    <row r="131" spans="1:33" ht="15.75" customHeight="1" x14ac:dyDescent="0.2">
      <c r="B131" s="8" t="s">
        <v>133</v>
      </c>
      <c r="C131" s="89">
        <v>39</v>
      </c>
      <c r="D131" s="90">
        <v>1964</v>
      </c>
      <c r="E131" s="90">
        <v>1721</v>
      </c>
      <c r="F131" s="90">
        <v>145</v>
      </c>
      <c r="G131" s="90">
        <v>1576</v>
      </c>
      <c r="H131" s="91">
        <v>972</v>
      </c>
      <c r="I131" s="90">
        <v>182</v>
      </c>
      <c r="J131" s="90">
        <v>3031.5</v>
      </c>
      <c r="K131" s="90">
        <v>47.5</v>
      </c>
      <c r="L131" s="90">
        <v>2984</v>
      </c>
      <c r="M131" s="91">
        <v>41574</v>
      </c>
      <c r="N131" s="69">
        <v>178</v>
      </c>
      <c r="O131" s="69">
        <v>486</v>
      </c>
      <c r="P131" s="69">
        <v>1.5</v>
      </c>
      <c r="Q131" s="69">
        <v>484.5</v>
      </c>
      <c r="R131" s="77">
        <v>5101</v>
      </c>
      <c r="S131" s="68">
        <v>115</v>
      </c>
      <c r="T131" s="69">
        <v>177.5</v>
      </c>
      <c r="U131" s="69">
        <v>1.1000000000000001</v>
      </c>
      <c r="V131" s="69">
        <v>176.40000000596046</v>
      </c>
      <c r="W131" s="77">
        <v>1653</v>
      </c>
      <c r="X131" s="68">
        <v>6</v>
      </c>
      <c r="Y131" s="69">
        <v>7.8</v>
      </c>
      <c r="Z131" s="69">
        <v>1.3</v>
      </c>
      <c r="AA131" s="69">
        <v>6.5000000298023224</v>
      </c>
      <c r="AB131" s="77">
        <v>53</v>
      </c>
      <c r="AC131" s="68">
        <v>13</v>
      </c>
      <c r="AD131" s="69">
        <v>9.3000000000000007</v>
      </c>
      <c r="AE131" s="69">
        <v>0.2</v>
      </c>
      <c r="AF131" s="69">
        <v>9.1000000238418579</v>
      </c>
      <c r="AG131" s="77">
        <v>68</v>
      </c>
    </row>
    <row r="132" spans="1:33" ht="15.75" customHeight="1" x14ac:dyDescent="0.2">
      <c r="B132" s="8" t="s">
        <v>134</v>
      </c>
      <c r="C132" s="89">
        <v>406</v>
      </c>
      <c r="D132" s="90">
        <v>27068</v>
      </c>
      <c r="E132" s="90">
        <v>10190.5</v>
      </c>
      <c r="F132" s="90">
        <v>1495</v>
      </c>
      <c r="G132" s="90">
        <v>8695.5</v>
      </c>
      <c r="H132" s="91">
        <v>18357</v>
      </c>
      <c r="I132" s="90">
        <v>221</v>
      </c>
      <c r="J132" s="90">
        <v>4043.5</v>
      </c>
      <c r="K132" s="90">
        <v>288</v>
      </c>
      <c r="L132" s="90">
        <v>3755.5</v>
      </c>
      <c r="M132" s="91">
        <v>79131</v>
      </c>
      <c r="N132" s="69">
        <v>42</v>
      </c>
      <c r="O132" s="69">
        <v>39.5</v>
      </c>
      <c r="P132" s="69">
        <v>0</v>
      </c>
      <c r="Q132" s="69">
        <v>39.5</v>
      </c>
      <c r="R132" s="77">
        <v>289</v>
      </c>
      <c r="S132" s="68">
        <v>69</v>
      </c>
      <c r="T132" s="69">
        <v>70</v>
      </c>
      <c r="U132" s="69">
        <v>0</v>
      </c>
      <c r="V132" s="69">
        <v>70</v>
      </c>
      <c r="W132" s="77">
        <v>498</v>
      </c>
      <c r="X132" s="68">
        <v>5</v>
      </c>
      <c r="Y132" s="69">
        <v>5.5</v>
      </c>
      <c r="Z132" s="69">
        <v>1</v>
      </c>
      <c r="AA132" s="69">
        <v>4.5</v>
      </c>
      <c r="AB132" s="77">
        <v>24</v>
      </c>
      <c r="AC132" s="68">
        <v>100</v>
      </c>
      <c r="AD132" s="69">
        <v>62.5</v>
      </c>
      <c r="AE132" s="69">
        <v>0</v>
      </c>
      <c r="AF132" s="69">
        <v>62.5</v>
      </c>
      <c r="AG132" s="77">
        <v>440</v>
      </c>
    </row>
    <row r="133" spans="1:33" ht="15.75" customHeight="1" x14ac:dyDescent="0.2">
      <c r="B133" s="8" t="s">
        <v>135</v>
      </c>
      <c r="C133" s="89">
        <v>11</v>
      </c>
      <c r="D133" s="90">
        <v>687.5</v>
      </c>
      <c r="E133" s="90">
        <v>453</v>
      </c>
      <c r="F133" s="90">
        <v>254</v>
      </c>
      <c r="G133" s="90">
        <v>199</v>
      </c>
      <c r="H133" s="91">
        <v>192</v>
      </c>
      <c r="I133" s="90">
        <v>53</v>
      </c>
      <c r="J133" s="90">
        <v>229.4</v>
      </c>
      <c r="K133" s="90">
        <v>73.5</v>
      </c>
      <c r="L133" s="90">
        <v>155.89999997615814</v>
      </c>
      <c r="M133" s="91">
        <v>4548</v>
      </c>
      <c r="N133" s="69">
        <v>31</v>
      </c>
      <c r="O133" s="69">
        <v>97.3</v>
      </c>
      <c r="P133" s="69">
        <v>2.25</v>
      </c>
      <c r="Q133" s="69">
        <v>95.049999892711639</v>
      </c>
      <c r="R133" s="77">
        <v>798.5</v>
      </c>
      <c r="S133" s="68">
        <v>4</v>
      </c>
      <c r="T133" s="69">
        <v>6.5</v>
      </c>
      <c r="U133" s="69">
        <v>0</v>
      </c>
      <c r="V133" s="69">
        <v>6.5</v>
      </c>
      <c r="W133" s="77">
        <v>68</v>
      </c>
      <c r="X133" s="68">
        <v>3</v>
      </c>
      <c r="Y133" s="69">
        <v>5.3</v>
      </c>
      <c r="Z133" s="69">
        <v>0.5</v>
      </c>
      <c r="AA133" s="69">
        <v>4.800000011920929</v>
      </c>
      <c r="AB133" s="77">
        <v>10</v>
      </c>
      <c r="AC133" s="68">
        <v>16</v>
      </c>
      <c r="AD133" s="69">
        <v>15.05</v>
      </c>
      <c r="AE133" s="69">
        <v>0.25</v>
      </c>
      <c r="AF133" s="69">
        <v>14.800000011920929</v>
      </c>
      <c r="AG133" s="77">
        <v>102</v>
      </c>
    </row>
    <row r="134" spans="1:33" ht="15.75" customHeight="1" x14ac:dyDescent="0.2">
      <c r="B134" s="8" t="s">
        <v>136</v>
      </c>
      <c r="C134" s="89">
        <v>563</v>
      </c>
      <c r="D134" s="90">
        <v>84473</v>
      </c>
      <c r="E134" s="90">
        <v>41175</v>
      </c>
      <c r="F134" s="90">
        <v>4481</v>
      </c>
      <c r="G134" s="90">
        <v>36694</v>
      </c>
      <c r="H134" s="91">
        <v>46837</v>
      </c>
      <c r="I134" s="90">
        <v>182</v>
      </c>
      <c r="J134" s="90">
        <v>1596</v>
      </c>
      <c r="K134" s="90">
        <v>68.5</v>
      </c>
      <c r="L134" s="90">
        <v>1527.5</v>
      </c>
      <c r="M134" s="91">
        <v>25791</v>
      </c>
      <c r="N134" s="69">
        <v>69</v>
      </c>
      <c r="O134" s="69">
        <v>84.5</v>
      </c>
      <c r="P134" s="69">
        <v>1</v>
      </c>
      <c r="Q134" s="69">
        <v>83.5</v>
      </c>
      <c r="R134" s="77">
        <v>539</v>
      </c>
      <c r="S134" s="68">
        <v>181</v>
      </c>
      <c r="T134" s="69">
        <v>243.7</v>
      </c>
      <c r="U134" s="69">
        <v>1</v>
      </c>
      <c r="V134" s="69">
        <v>242.69999998807907</v>
      </c>
      <c r="W134" s="77">
        <v>1984.5</v>
      </c>
      <c r="X134" s="68">
        <v>20</v>
      </c>
      <c r="Y134" s="69">
        <v>22</v>
      </c>
      <c r="Z134" s="69">
        <v>0</v>
      </c>
      <c r="AA134" s="69">
        <v>22</v>
      </c>
      <c r="AB134" s="77">
        <v>123.5</v>
      </c>
      <c r="AC134" s="68">
        <v>139</v>
      </c>
      <c r="AD134" s="69">
        <v>162.6</v>
      </c>
      <c r="AE134" s="69">
        <v>1</v>
      </c>
      <c r="AF134" s="69">
        <v>161.60000002384186</v>
      </c>
      <c r="AG134" s="77">
        <v>819</v>
      </c>
    </row>
    <row r="135" spans="1:33" ht="15.75" customHeight="1" x14ac:dyDescent="0.2">
      <c r="B135" s="8" t="s">
        <v>137</v>
      </c>
      <c r="C135" s="89">
        <v>19</v>
      </c>
      <c r="D135" s="90">
        <v>1148</v>
      </c>
      <c r="E135" s="90">
        <v>229</v>
      </c>
      <c r="F135" s="90">
        <v>20</v>
      </c>
      <c r="G135" s="90">
        <v>209</v>
      </c>
      <c r="H135" s="91">
        <v>311</v>
      </c>
      <c r="I135" s="90">
        <v>75</v>
      </c>
      <c r="J135" s="90">
        <v>676</v>
      </c>
      <c r="K135" s="90">
        <v>45</v>
      </c>
      <c r="L135" s="90">
        <v>631</v>
      </c>
      <c r="M135" s="91">
        <v>16932</v>
      </c>
      <c r="N135" s="69">
        <v>20</v>
      </c>
      <c r="O135" s="69">
        <v>55.5</v>
      </c>
      <c r="P135" s="69">
        <v>0</v>
      </c>
      <c r="Q135" s="69">
        <v>55.5</v>
      </c>
      <c r="R135" s="77">
        <v>386</v>
      </c>
      <c r="S135" s="68">
        <v>12</v>
      </c>
      <c r="T135" s="69">
        <v>12.5</v>
      </c>
      <c r="U135" s="69">
        <v>0</v>
      </c>
      <c r="V135" s="69">
        <v>12.5</v>
      </c>
      <c r="W135" s="77">
        <v>67.5</v>
      </c>
      <c r="X135" s="68">
        <v>5</v>
      </c>
      <c r="Y135" s="69">
        <v>7</v>
      </c>
      <c r="Z135" s="69">
        <v>0</v>
      </c>
      <c r="AA135" s="69">
        <v>7</v>
      </c>
      <c r="AB135" s="77">
        <v>85</v>
      </c>
      <c r="AC135" s="68">
        <v>20</v>
      </c>
      <c r="AD135" s="69">
        <v>20</v>
      </c>
      <c r="AE135" s="69">
        <v>0</v>
      </c>
      <c r="AF135" s="69">
        <v>20</v>
      </c>
      <c r="AG135" s="77">
        <v>216</v>
      </c>
    </row>
    <row r="136" spans="1:33" ht="15.75" customHeight="1" x14ac:dyDescent="0.2">
      <c r="B136" s="8" t="s">
        <v>138</v>
      </c>
      <c r="C136" s="89">
        <v>24</v>
      </c>
      <c r="D136" s="90">
        <v>644</v>
      </c>
      <c r="E136" s="90">
        <v>65</v>
      </c>
      <c r="F136" s="90">
        <v>8</v>
      </c>
      <c r="G136" s="90">
        <v>57</v>
      </c>
      <c r="H136" s="91">
        <v>86</v>
      </c>
      <c r="I136" s="90">
        <v>119</v>
      </c>
      <c r="J136" s="90">
        <v>550</v>
      </c>
      <c r="K136" s="90">
        <v>37</v>
      </c>
      <c r="L136" s="90">
        <v>513</v>
      </c>
      <c r="M136" s="91">
        <v>6822</v>
      </c>
      <c r="N136" s="69">
        <v>118</v>
      </c>
      <c r="O136" s="69">
        <v>246</v>
      </c>
      <c r="P136" s="69">
        <v>3</v>
      </c>
      <c r="Q136" s="69">
        <v>243</v>
      </c>
      <c r="R136" s="77">
        <v>2391</v>
      </c>
      <c r="S136" s="68">
        <v>14</v>
      </c>
      <c r="T136" s="69">
        <v>16</v>
      </c>
      <c r="U136" s="69">
        <v>0</v>
      </c>
      <c r="V136" s="69">
        <v>16</v>
      </c>
      <c r="W136" s="77">
        <v>94</v>
      </c>
      <c r="X136" s="68">
        <v>29</v>
      </c>
      <c r="Y136" s="69">
        <v>31</v>
      </c>
      <c r="Z136" s="69">
        <v>1</v>
      </c>
      <c r="AA136" s="69">
        <v>30</v>
      </c>
      <c r="AB136" s="77">
        <v>177</v>
      </c>
      <c r="AC136" s="68">
        <v>37</v>
      </c>
      <c r="AD136" s="69">
        <v>38</v>
      </c>
      <c r="AE136" s="69">
        <v>2</v>
      </c>
      <c r="AF136" s="69">
        <v>36</v>
      </c>
      <c r="AG136" s="77">
        <v>153</v>
      </c>
    </row>
    <row r="137" spans="1:33" ht="15.75" customHeight="1" x14ac:dyDescent="0.2">
      <c r="A137" s="1" t="s">
        <v>139</v>
      </c>
      <c r="B137" s="8" t="s">
        <v>12</v>
      </c>
      <c r="C137" s="79">
        <v>1090</v>
      </c>
      <c r="D137" s="80">
        <v>124782.97000002861</v>
      </c>
      <c r="E137" s="80">
        <v>89468</v>
      </c>
      <c r="F137" s="80">
        <v>4303</v>
      </c>
      <c r="G137" s="80">
        <v>85165</v>
      </c>
      <c r="H137" s="81">
        <v>163552.09999847412</v>
      </c>
      <c r="I137" s="80">
        <v>1439</v>
      </c>
      <c r="J137" s="80">
        <v>7714.5</v>
      </c>
      <c r="K137" s="80">
        <v>1069.5</v>
      </c>
      <c r="L137" s="80">
        <v>6645.0000000149012</v>
      </c>
      <c r="M137" s="81">
        <v>90384</v>
      </c>
      <c r="N137" s="80">
        <v>257</v>
      </c>
      <c r="O137" s="80">
        <v>867.5</v>
      </c>
      <c r="P137" s="80">
        <v>31.5</v>
      </c>
      <c r="Q137" s="80">
        <v>836</v>
      </c>
      <c r="R137" s="81">
        <v>10961</v>
      </c>
      <c r="S137" s="79">
        <v>501</v>
      </c>
      <c r="T137" s="80">
        <v>650.80000000000007</v>
      </c>
      <c r="U137" s="80">
        <v>0.5</v>
      </c>
      <c r="V137" s="80">
        <v>650.30000004172325</v>
      </c>
      <c r="W137" s="81">
        <v>5533</v>
      </c>
      <c r="X137" s="79">
        <v>255</v>
      </c>
      <c r="Y137" s="80">
        <v>223.8</v>
      </c>
      <c r="Z137" s="80">
        <v>1</v>
      </c>
      <c r="AA137" s="80">
        <v>222.80000016093254</v>
      </c>
      <c r="AB137" s="81">
        <v>1537.25</v>
      </c>
      <c r="AC137" s="79">
        <v>671</v>
      </c>
      <c r="AD137" s="80">
        <v>541.9</v>
      </c>
      <c r="AE137" s="80">
        <v>5.2</v>
      </c>
      <c r="AF137" s="80">
        <v>536.70000033825636</v>
      </c>
      <c r="AG137" s="81">
        <v>3371.8</v>
      </c>
    </row>
    <row r="138" spans="1:33" ht="15.75" customHeight="1" x14ac:dyDescent="0.2">
      <c r="B138" s="8" t="s">
        <v>140</v>
      </c>
      <c r="C138" s="89">
        <v>459</v>
      </c>
      <c r="D138" s="90">
        <v>52214</v>
      </c>
      <c r="E138" s="90">
        <v>44943</v>
      </c>
      <c r="F138" s="90">
        <v>2005</v>
      </c>
      <c r="G138" s="90">
        <v>42938</v>
      </c>
      <c r="H138" s="91">
        <v>98615.099998474121</v>
      </c>
      <c r="I138" s="90">
        <v>17</v>
      </c>
      <c r="J138" s="90">
        <v>55</v>
      </c>
      <c r="K138" s="90">
        <v>0</v>
      </c>
      <c r="L138" s="90">
        <v>55</v>
      </c>
      <c r="M138" s="91">
        <v>524</v>
      </c>
      <c r="N138" s="69">
        <v>1</v>
      </c>
      <c r="O138" s="69">
        <v>2</v>
      </c>
      <c r="P138" s="69">
        <v>0</v>
      </c>
      <c r="Q138" s="69">
        <v>2</v>
      </c>
      <c r="R138" s="77">
        <v>15</v>
      </c>
      <c r="S138" s="68">
        <v>44</v>
      </c>
      <c r="T138" s="69">
        <v>85.5</v>
      </c>
      <c r="U138" s="69">
        <v>0</v>
      </c>
      <c r="V138" s="69">
        <v>85.5</v>
      </c>
      <c r="W138" s="77">
        <v>537</v>
      </c>
      <c r="X138" s="68">
        <v>5</v>
      </c>
      <c r="Y138" s="69">
        <v>4</v>
      </c>
      <c r="Z138" s="69">
        <v>0</v>
      </c>
      <c r="AA138" s="69">
        <v>4</v>
      </c>
      <c r="AB138" s="77">
        <v>15.25</v>
      </c>
      <c r="AC138" s="68">
        <v>18</v>
      </c>
      <c r="AD138" s="69">
        <v>18</v>
      </c>
      <c r="AE138" s="69">
        <v>0</v>
      </c>
      <c r="AF138" s="69">
        <v>18</v>
      </c>
      <c r="AG138" s="77">
        <v>119</v>
      </c>
    </row>
    <row r="139" spans="1:33" ht="15.75" customHeight="1" x14ac:dyDescent="0.2">
      <c r="B139" s="8" t="s">
        <v>141</v>
      </c>
      <c r="C139" s="89">
        <v>0</v>
      </c>
      <c r="D139" s="90">
        <v>0</v>
      </c>
      <c r="E139" s="90">
        <v>0</v>
      </c>
      <c r="F139" s="90">
        <v>0</v>
      </c>
      <c r="G139" s="90">
        <v>0</v>
      </c>
      <c r="H139" s="91">
        <v>0</v>
      </c>
      <c r="I139" s="90">
        <v>121</v>
      </c>
      <c r="J139" s="90">
        <v>599</v>
      </c>
      <c r="K139" s="90">
        <v>55.2</v>
      </c>
      <c r="L139" s="90">
        <v>543.80000001192093</v>
      </c>
      <c r="M139" s="91">
        <v>5959</v>
      </c>
      <c r="N139" s="69">
        <v>11</v>
      </c>
      <c r="O139" s="69">
        <v>13</v>
      </c>
      <c r="P139" s="69">
        <v>0</v>
      </c>
      <c r="Q139" s="69">
        <v>13</v>
      </c>
      <c r="R139" s="77">
        <v>150</v>
      </c>
      <c r="S139" s="68">
        <v>2</v>
      </c>
      <c r="T139" s="69">
        <v>1</v>
      </c>
      <c r="U139" s="69">
        <v>0</v>
      </c>
      <c r="V139" s="69">
        <v>1</v>
      </c>
      <c r="W139" s="77">
        <v>10</v>
      </c>
      <c r="X139" s="68">
        <v>9</v>
      </c>
      <c r="Y139" s="69">
        <v>5</v>
      </c>
      <c r="Z139" s="69">
        <v>0</v>
      </c>
      <c r="AA139" s="69">
        <v>5</v>
      </c>
      <c r="AB139" s="77">
        <v>39</v>
      </c>
      <c r="AC139" s="68">
        <v>39</v>
      </c>
      <c r="AD139" s="69">
        <v>21.6</v>
      </c>
      <c r="AE139" s="69">
        <v>1.2</v>
      </c>
      <c r="AF139" s="69">
        <v>20.400000028312206</v>
      </c>
      <c r="AG139" s="77">
        <v>207.5</v>
      </c>
    </row>
    <row r="140" spans="1:33" ht="15.75" customHeight="1" x14ac:dyDescent="0.2">
      <c r="B140" s="8" t="s">
        <v>142</v>
      </c>
      <c r="C140" s="89">
        <v>7</v>
      </c>
      <c r="D140" s="90">
        <v>138</v>
      </c>
      <c r="E140" s="90">
        <v>75</v>
      </c>
      <c r="F140" s="90">
        <v>12</v>
      </c>
      <c r="G140" s="90">
        <v>63</v>
      </c>
      <c r="H140" s="91">
        <v>79</v>
      </c>
      <c r="I140" s="90">
        <v>188</v>
      </c>
      <c r="J140" s="90">
        <v>881.5</v>
      </c>
      <c r="K140" s="90">
        <v>10</v>
      </c>
      <c r="L140" s="90">
        <v>871.5</v>
      </c>
      <c r="M140" s="91">
        <v>19083</v>
      </c>
      <c r="N140" s="69">
        <v>33</v>
      </c>
      <c r="O140" s="69">
        <v>53.5</v>
      </c>
      <c r="P140" s="69">
        <v>1</v>
      </c>
      <c r="Q140" s="69">
        <v>52.5</v>
      </c>
      <c r="R140" s="77">
        <v>593</v>
      </c>
      <c r="S140" s="68">
        <v>76</v>
      </c>
      <c r="T140" s="69">
        <v>120</v>
      </c>
      <c r="U140" s="69">
        <v>0</v>
      </c>
      <c r="V140" s="69">
        <v>120</v>
      </c>
      <c r="W140" s="77">
        <v>1235</v>
      </c>
      <c r="X140" s="68">
        <v>10</v>
      </c>
      <c r="Y140" s="69">
        <v>8.5</v>
      </c>
      <c r="Z140" s="69">
        <v>0</v>
      </c>
      <c r="AA140" s="69">
        <v>8.5</v>
      </c>
      <c r="AB140" s="77">
        <v>77</v>
      </c>
      <c r="AC140" s="68">
        <v>33</v>
      </c>
      <c r="AD140" s="69">
        <v>37.5</v>
      </c>
      <c r="AE140" s="69">
        <v>0</v>
      </c>
      <c r="AF140" s="69">
        <v>37.5</v>
      </c>
      <c r="AG140" s="77">
        <v>309</v>
      </c>
    </row>
    <row r="141" spans="1:33" ht="15.75" customHeight="1" x14ac:dyDescent="0.2">
      <c r="B141" s="8" t="s">
        <v>143</v>
      </c>
      <c r="C141" s="89">
        <v>85</v>
      </c>
      <c r="D141" s="90">
        <v>8485.9700000286102</v>
      </c>
      <c r="E141" s="90">
        <v>5296</v>
      </c>
      <c r="F141" s="90">
        <v>1399</v>
      </c>
      <c r="G141" s="90">
        <v>3897</v>
      </c>
      <c r="H141" s="91">
        <v>4023</v>
      </c>
      <c r="I141" s="90">
        <v>100</v>
      </c>
      <c r="J141" s="90">
        <v>499.5</v>
      </c>
      <c r="K141" s="90">
        <v>12</v>
      </c>
      <c r="L141" s="90">
        <v>487.5</v>
      </c>
      <c r="M141" s="91">
        <v>6639</v>
      </c>
      <c r="N141" s="69">
        <v>11</v>
      </c>
      <c r="O141" s="69">
        <v>9.5</v>
      </c>
      <c r="P141" s="69">
        <v>0</v>
      </c>
      <c r="Q141" s="69">
        <v>9.5</v>
      </c>
      <c r="R141" s="77">
        <v>117</v>
      </c>
      <c r="S141" s="68">
        <v>53</v>
      </c>
      <c r="T141" s="69">
        <v>86</v>
      </c>
      <c r="U141" s="69">
        <v>0</v>
      </c>
      <c r="V141" s="69">
        <v>86</v>
      </c>
      <c r="W141" s="77">
        <v>855.5</v>
      </c>
      <c r="X141" s="68">
        <v>2</v>
      </c>
      <c r="Y141" s="69">
        <v>1.5</v>
      </c>
      <c r="Z141" s="69">
        <v>0</v>
      </c>
      <c r="AA141" s="69">
        <v>1.5</v>
      </c>
      <c r="AB141" s="77">
        <v>13</v>
      </c>
      <c r="AC141" s="68">
        <v>39</v>
      </c>
      <c r="AD141" s="69">
        <v>28.5</v>
      </c>
      <c r="AE141" s="69">
        <v>0</v>
      </c>
      <c r="AF141" s="69">
        <v>28.5</v>
      </c>
      <c r="AG141" s="77">
        <v>155.5</v>
      </c>
    </row>
    <row r="142" spans="1:33" ht="15.75" customHeight="1" x14ac:dyDescent="0.2">
      <c r="B142" s="8" t="s">
        <v>144</v>
      </c>
      <c r="C142" s="89">
        <v>2</v>
      </c>
      <c r="D142" s="90">
        <v>11</v>
      </c>
      <c r="E142" s="90">
        <v>0</v>
      </c>
      <c r="F142" s="90">
        <v>0</v>
      </c>
      <c r="G142" s="90">
        <v>0</v>
      </c>
      <c r="H142" s="91">
        <v>0</v>
      </c>
      <c r="I142" s="90">
        <v>138</v>
      </c>
      <c r="J142" s="90">
        <v>209.8</v>
      </c>
      <c r="K142" s="90">
        <v>5</v>
      </c>
      <c r="L142" s="90">
        <v>204.80000001192093</v>
      </c>
      <c r="M142" s="91">
        <v>2478</v>
      </c>
      <c r="N142" s="69">
        <v>28</v>
      </c>
      <c r="O142" s="69">
        <v>30</v>
      </c>
      <c r="P142" s="69">
        <v>0</v>
      </c>
      <c r="Q142" s="69">
        <v>30</v>
      </c>
      <c r="R142" s="77">
        <v>225</v>
      </c>
      <c r="S142" s="68">
        <v>12</v>
      </c>
      <c r="T142" s="69">
        <v>13</v>
      </c>
      <c r="U142" s="69">
        <v>0</v>
      </c>
      <c r="V142" s="69">
        <v>13</v>
      </c>
      <c r="W142" s="77">
        <v>84</v>
      </c>
      <c r="X142" s="68">
        <v>14</v>
      </c>
      <c r="Y142" s="69">
        <v>14</v>
      </c>
      <c r="Z142" s="69">
        <v>0</v>
      </c>
      <c r="AA142" s="69">
        <v>14</v>
      </c>
      <c r="AB142" s="77">
        <v>78</v>
      </c>
      <c r="AC142" s="68">
        <v>120</v>
      </c>
      <c r="AD142" s="69">
        <v>124.5</v>
      </c>
      <c r="AE142" s="69">
        <v>0</v>
      </c>
      <c r="AF142" s="69">
        <v>124.5</v>
      </c>
      <c r="AG142" s="77">
        <v>193</v>
      </c>
    </row>
    <row r="143" spans="1:33" ht="15.75" customHeight="1" x14ac:dyDescent="0.2">
      <c r="B143" s="8" t="s">
        <v>145</v>
      </c>
      <c r="C143" s="89">
        <v>483</v>
      </c>
      <c r="D143" s="90">
        <v>61376</v>
      </c>
      <c r="E143" s="90">
        <v>37924</v>
      </c>
      <c r="F143" s="90">
        <v>800</v>
      </c>
      <c r="G143" s="90">
        <v>37124</v>
      </c>
      <c r="H143" s="91">
        <v>59631</v>
      </c>
      <c r="I143" s="90">
        <v>233</v>
      </c>
      <c r="J143" s="90">
        <v>452</v>
      </c>
      <c r="K143" s="90">
        <v>6</v>
      </c>
      <c r="L143" s="90">
        <v>446</v>
      </c>
      <c r="M143" s="91">
        <v>4384</v>
      </c>
      <c r="N143" s="69">
        <v>11</v>
      </c>
      <c r="O143" s="69">
        <v>10.5</v>
      </c>
      <c r="P143" s="69">
        <v>0</v>
      </c>
      <c r="Q143" s="69">
        <v>10.5</v>
      </c>
      <c r="R143" s="77">
        <v>62</v>
      </c>
      <c r="S143" s="68">
        <v>263</v>
      </c>
      <c r="T143" s="69">
        <v>302</v>
      </c>
      <c r="U143" s="69">
        <v>0</v>
      </c>
      <c r="V143" s="69">
        <v>302</v>
      </c>
      <c r="W143" s="77">
        <v>2420</v>
      </c>
      <c r="X143" s="68">
        <v>91</v>
      </c>
      <c r="Y143" s="69">
        <v>118</v>
      </c>
      <c r="Z143" s="69">
        <v>0</v>
      </c>
      <c r="AA143" s="69">
        <v>118</v>
      </c>
      <c r="AB143" s="77">
        <v>721</v>
      </c>
      <c r="AC143" s="68">
        <v>117</v>
      </c>
      <c r="AD143" s="69">
        <v>119.5</v>
      </c>
      <c r="AE143" s="69">
        <v>0</v>
      </c>
      <c r="AF143" s="69">
        <v>119.5</v>
      </c>
      <c r="AG143" s="77">
        <v>928</v>
      </c>
    </row>
    <row r="144" spans="1:33" ht="15.75" customHeight="1" x14ac:dyDescent="0.2">
      <c r="B144" s="8" t="s">
        <v>146</v>
      </c>
      <c r="C144" s="89">
        <v>19</v>
      </c>
      <c r="D144" s="90">
        <v>938</v>
      </c>
      <c r="E144" s="90">
        <v>718</v>
      </c>
      <c r="F144" s="90">
        <v>32</v>
      </c>
      <c r="G144" s="90">
        <v>686</v>
      </c>
      <c r="H144" s="91">
        <v>534</v>
      </c>
      <c r="I144" s="90">
        <v>137</v>
      </c>
      <c r="J144" s="90">
        <v>356.2</v>
      </c>
      <c r="K144" s="90">
        <v>10</v>
      </c>
      <c r="L144" s="90">
        <v>346.20000000298023</v>
      </c>
      <c r="M144" s="91">
        <v>5435</v>
      </c>
      <c r="N144" s="69">
        <v>26</v>
      </c>
      <c r="O144" s="69">
        <v>44</v>
      </c>
      <c r="P144" s="69">
        <v>0</v>
      </c>
      <c r="Q144" s="69">
        <v>44</v>
      </c>
      <c r="R144" s="77">
        <v>542</v>
      </c>
      <c r="S144" s="68">
        <v>23</v>
      </c>
      <c r="T144" s="69">
        <v>24.1</v>
      </c>
      <c r="U144" s="69">
        <v>0</v>
      </c>
      <c r="V144" s="69">
        <v>24.100000023841858</v>
      </c>
      <c r="W144" s="77">
        <v>220</v>
      </c>
      <c r="X144" s="68">
        <v>31</v>
      </c>
      <c r="Y144" s="69">
        <v>27.4</v>
      </c>
      <c r="Z144" s="69">
        <v>0</v>
      </c>
      <c r="AA144" s="69">
        <v>27.400000005960464</v>
      </c>
      <c r="AB144" s="77">
        <v>215</v>
      </c>
      <c r="AC144" s="68">
        <v>71</v>
      </c>
      <c r="AD144" s="69">
        <v>72.099999999999994</v>
      </c>
      <c r="AE144" s="69">
        <v>0</v>
      </c>
      <c r="AF144" s="69">
        <v>72.10000005364418</v>
      </c>
      <c r="AG144" s="77">
        <v>594</v>
      </c>
    </row>
    <row r="145" spans="1:33" ht="15.75" customHeight="1" x14ac:dyDescent="0.2">
      <c r="B145" s="8" t="s">
        <v>147</v>
      </c>
      <c r="C145" s="89">
        <v>0</v>
      </c>
      <c r="D145" s="90">
        <v>0</v>
      </c>
      <c r="E145" s="90">
        <v>0</v>
      </c>
      <c r="F145" s="90">
        <v>0</v>
      </c>
      <c r="G145" s="90">
        <v>0</v>
      </c>
      <c r="H145" s="91">
        <v>0</v>
      </c>
      <c r="I145" s="90">
        <v>57</v>
      </c>
      <c r="J145" s="90">
        <v>652.5</v>
      </c>
      <c r="K145" s="90">
        <v>211</v>
      </c>
      <c r="L145" s="90">
        <v>441.5</v>
      </c>
      <c r="M145" s="91">
        <v>6429</v>
      </c>
      <c r="N145" s="69">
        <v>4</v>
      </c>
      <c r="O145" s="69">
        <v>15</v>
      </c>
      <c r="P145" s="69">
        <v>0</v>
      </c>
      <c r="Q145" s="69">
        <v>15</v>
      </c>
      <c r="R145" s="77">
        <v>83</v>
      </c>
      <c r="S145" s="68">
        <v>0</v>
      </c>
      <c r="T145" s="69">
        <v>0</v>
      </c>
      <c r="U145" s="69">
        <v>0</v>
      </c>
      <c r="V145" s="69">
        <v>0</v>
      </c>
      <c r="W145" s="77">
        <v>0</v>
      </c>
      <c r="X145" s="68">
        <v>0</v>
      </c>
      <c r="Y145" s="69">
        <v>0</v>
      </c>
      <c r="Z145" s="69">
        <v>0</v>
      </c>
      <c r="AA145" s="69">
        <v>0</v>
      </c>
      <c r="AB145" s="77">
        <v>0</v>
      </c>
      <c r="AC145" s="68">
        <v>0</v>
      </c>
      <c r="AD145" s="69">
        <v>0</v>
      </c>
      <c r="AE145" s="69">
        <v>0</v>
      </c>
      <c r="AF145" s="69">
        <v>0</v>
      </c>
      <c r="AG145" s="77">
        <v>0</v>
      </c>
    </row>
    <row r="146" spans="1:33" ht="15.75" customHeight="1" x14ac:dyDescent="0.2">
      <c r="B146" s="8" t="s">
        <v>148</v>
      </c>
      <c r="C146" s="89">
        <v>0</v>
      </c>
      <c r="D146" s="90">
        <v>0</v>
      </c>
      <c r="E146" s="90">
        <v>0</v>
      </c>
      <c r="F146" s="90">
        <v>0</v>
      </c>
      <c r="G146" s="90">
        <v>0</v>
      </c>
      <c r="H146" s="91">
        <v>0</v>
      </c>
      <c r="I146" s="90">
        <v>130</v>
      </c>
      <c r="J146" s="90">
        <v>612.5</v>
      </c>
      <c r="K146" s="90">
        <v>365.3</v>
      </c>
      <c r="L146" s="90">
        <v>247.19999998807907</v>
      </c>
      <c r="M146" s="91">
        <v>3299</v>
      </c>
      <c r="N146" s="69">
        <v>41</v>
      </c>
      <c r="O146" s="69">
        <v>168.5</v>
      </c>
      <c r="P146" s="69">
        <v>0.5</v>
      </c>
      <c r="Q146" s="69">
        <v>168</v>
      </c>
      <c r="R146" s="77">
        <v>2894</v>
      </c>
      <c r="S146" s="68">
        <v>15</v>
      </c>
      <c r="T146" s="69">
        <v>7.2</v>
      </c>
      <c r="U146" s="69">
        <v>0.5</v>
      </c>
      <c r="V146" s="69">
        <v>6.7000000178813934</v>
      </c>
      <c r="W146" s="77">
        <v>77</v>
      </c>
      <c r="X146" s="68">
        <v>41</v>
      </c>
      <c r="Y146" s="69">
        <v>20.5</v>
      </c>
      <c r="Z146" s="69">
        <v>1</v>
      </c>
      <c r="AA146" s="69">
        <v>19.500000059604645</v>
      </c>
      <c r="AB146" s="77">
        <v>177</v>
      </c>
      <c r="AC146" s="68">
        <v>136</v>
      </c>
      <c r="AD146" s="69">
        <v>71.400000000000006</v>
      </c>
      <c r="AE146" s="69">
        <v>3.5</v>
      </c>
      <c r="AF146" s="69">
        <v>67.900000110268593</v>
      </c>
      <c r="AG146" s="77">
        <v>519.5</v>
      </c>
    </row>
    <row r="147" spans="1:33" ht="15.75" customHeight="1" x14ac:dyDescent="0.2">
      <c r="B147" s="8" t="s">
        <v>149</v>
      </c>
      <c r="C147" s="89">
        <v>35</v>
      </c>
      <c r="D147" s="90">
        <v>1620</v>
      </c>
      <c r="E147" s="90">
        <v>512</v>
      </c>
      <c r="F147" s="90">
        <v>55</v>
      </c>
      <c r="G147" s="90">
        <v>457</v>
      </c>
      <c r="H147" s="91">
        <v>670</v>
      </c>
      <c r="I147" s="90">
        <v>80</v>
      </c>
      <c r="J147" s="90">
        <v>469.5</v>
      </c>
      <c r="K147" s="90">
        <v>102</v>
      </c>
      <c r="L147" s="90">
        <v>367.5</v>
      </c>
      <c r="M147" s="91">
        <v>6067</v>
      </c>
      <c r="N147" s="69">
        <v>32</v>
      </c>
      <c r="O147" s="69">
        <v>34</v>
      </c>
      <c r="P147" s="69">
        <v>0</v>
      </c>
      <c r="Q147" s="69">
        <v>34</v>
      </c>
      <c r="R147" s="77">
        <v>361</v>
      </c>
      <c r="S147" s="68">
        <v>12</v>
      </c>
      <c r="T147" s="69">
        <v>11</v>
      </c>
      <c r="U147" s="69">
        <v>0</v>
      </c>
      <c r="V147" s="69">
        <v>11</v>
      </c>
      <c r="W147" s="77">
        <v>85.5</v>
      </c>
      <c r="X147" s="68">
        <v>4</v>
      </c>
      <c r="Y147" s="69">
        <v>2</v>
      </c>
      <c r="Z147" s="69">
        <v>0</v>
      </c>
      <c r="AA147" s="69">
        <v>2</v>
      </c>
      <c r="AB147" s="77">
        <v>11</v>
      </c>
      <c r="AC147" s="68">
        <v>33</v>
      </c>
      <c r="AD147" s="69">
        <v>17</v>
      </c>
      <c r="AE147" s="69">
        <v>0.5</v>
      </c>
      <c r="AF147" s="69">
        <v>16.5</v>
      </c>
      <c r="AG147" s="77">
        <v>80</v>
      </c>
    </row>
    <row r="148" spans="1:33" ht="15.75" customHeight="1" x14ac:dyDescent="0.2">
      <c r="B148" s="8" t="s">
        <v>150</v>
      </c>
      <c r="C148" s="89">
        <v>0</v>
      </c>
      <c r="D148" s="90">
        <v>0</v>
      </c>
      <c r="E148" s="90">
        <v>0</v>
      </c>
      <c r="F148" s="90">
        <v>0</v>
      </c>
      <c r="G148" s="90">
        <v>0</v>
      </c>
      <c r="H148" s="91">
        <v>0</v>
      </c>
      <c r="I148" s="90">
        <v>55</v>
      </c>
      <c r="J148" s="90">
        <v>547</v>
      </c>
      <c r="K148" s="90">
        <v>87</v>
      </c>
      <c r="L148" s="90">
        <v>460</v>
      </c>
      <c r="M148" s="91">
        <v>7345</v>
      </c>
      <c r="N148" s="69">
        <v>3</v>
      </c>
      <c r="O148" s="69">
        <v>2.5</v>
      </c>
      <c r="P148" s="69">
        <v>0</v>
      </c>
      <c r="Q148" s="69">
        <v>2.5</v>
      </c>
      <c r="R148" s="77">
        <v>24</v>
      </c>
      <c r="S148" s="68">
        <v>0</v>
      </c>
      <c r="T148" s="69">
        <v>0</v>
      </c>
      <c r="U148" s="69">
        <v>0</v>
      </c>
      <c r="V148" s="69">
        <v>0</v>
      </c>
      <c r="W148" s="77">
        <v>0</v>
      </c>
      <c r="X148" s="68">
        <v>18</v>
      </c>
      <c r="Y148" s="69">
        <v>10.5</v>
      </c>
      <c r="Z148" s="69">
        <v>0</v>
      </c>
      <c r="AA148" s="69">
        <v>10.5</v>
      </c>
      <c r="AB148" s="77">
        <v>63</v>
      </c>
      <c r="AC148" s="68">
        <v>5</v>
      </c>
      <c r="AD148" s="69">
        <v>3</v>
      </c>
      <c r="AE148" s="69">
        <v>0</v>
      </c>
      <c r="AF148" s="69">
        <v>3</v>
      </c>
      <c r="AG148" s="77">
        <v>15</v>
      </c>
    </row>
    <row r="149" spans="1:33" ht="15.75" customHeight="1" x14ac:dyDescent="0.2">
      <c r="B149" s="8" t="s">
        <v>151</v>
      </c>
      <c r="C149" s="89">
        <v>0</v>
      </c>
      <c r="D149" s="90">
        <v>0</v>
      </c>
      <c r="E149" s="90">
        <v>0</v>
      </c>
      <c r="F149" s="90">
        <v>0</v>
      </c>
      <c r="G149" s="90">
        <v>0</v>
      </c>
      <c r="H149" s="91">
        <v>0</v>
      </c>
      <c r="I149" s="90">
        <v>183</v>
      </c>
      <c r="J149" s="90">
        <v>2380</v>
      </c>
      <c r="K149" s="90">
        <v>206</v>
      </c>
      <c r="L149" s="90">
        <v>2174</v>
      </c>
      <c r="M149" s="91">
        <v>22742</v>
      </c>
      <c r="N149" s="69">
        <v>56</v>
      </c>
      <c r="O149" s="69">
        <v>485</v>
      </c>
      <c r="P149" s="69">
        <v>30</v>
      </c>
      <c r="Q149" s="69">
        <v>455</v>
      </c>
      <c r="R149" s="77">
        <v>5895</v>
      </c>
      <c r="S149" s="68">
        <v>1</v>
      </c>
      <c r="T149" s="69">
        <v>1</v>
      </c>
      <c r="U149" s="69">
        <v>0</v>
      </c>
      <c r="V149" s="69">
        <v>1</v>
      </c>
      <c r="W149" s="77">
        <v>9</v>
      </c>
      <c r="X149" s="68">
        <v>30</v>
      </c>
      <c r="Y149" s="69">
        <v>12.4</v>
      </c>
      <c r="Z149" s="69">
        <v>0</v>
      </c>
      <c r="AA149" s="69">
        <v>12.400000095367432</v>
      </c>
      <c r="AB149" s="77">
        <v>128</v>
      </c>
      <c r="AC149" s="68">
        <v>60</v>
      </c>
      <c r="AD149" s="69">
        <v>28.8</v>
      </c>
      <c r="AE149" s="69">
        <v>0</v>
      </c>
      <c r="AF149" s="69">
        <v>28.80000014603138</v>
      </c>
      <c r="AG149" s="77">
        <v>251.3</v>
      </c>
    </row>
    <row r="150" spans="1:33" ht="15.75" customHeight="1" x14ac:dyDescent="0.2">
      <c r="A150" s="1" t="s">
        <v>152</v>
      </c>
      <c r="B150" s="8" t="s">
        <v>12</v>
      </c>
      <c r="C150" s="80">
        <v>0</v>
      </c>
      <c r="D150" s="80">
        <v>0</v>
      </c>
      <c r="E150" s="80">
        <v>0</v>
      </c>
      <c r="F150" s="80">
        <v>0</v>
      </c>
      <c r="G150" s="80">
        <v>0</v>
      </c>
      <c r="H150" s="81">
        <v>0</v>
      </c>
      <c r="I150" s="80">
        <v>0</v>
      </c>
      <c r="J150" s="80">
        <v>0</v>
      </c>
      <c r="K150" s="80">
        <v>0</v>
      </c>
      <c r="L150" s="80">
        <v>0</v>
      </c>
      <c r="M150" s="81">
        <v>0</v>
      </c>
      <c r="N150" s="80">
        <v>0</v>
      </c>
      <c r="O150" s="80">
        <v>0</v>
      </c>
      <c r="P150" s="80">
        <v>0</v>
      </c>
      <c r="Q150" s="80">
        <v>0</v>
      </c>
      <c r="R150" s="81">
        <v>0</v>
      </c>
      <c r="S150" s="79">
        <v>396</v>
      </c>
      <c r="T150" s="80">
        <v>1961.05</v>
      </c>
      <c r="U150" s="80">
        <v>52.6</v>
      </c>
      <c r="V150" s="80">
        <v>1908.4499999880791</v>
      </c>
      <c r="W150" s="81">
        <v>22355</v>
      </c>
      <c r="X150" s="79">
        <v>202</v>
      </c>
      <c r="Y150" s="80">
        <v>377.75</v>
      </c>
      <c r="Z150" s="80">
        <v>4.5</v>
      </c>
      <c r="AA150" s="80">
        <v>373.25</v>
      </c>
      <c r="AB150" s="81">
        <v>3925.5</v>
      </c>
      <c r="AC150" s="79">
        <v>610</v>
      </c>
      <c r="AD150" s="80">
        <v>1752.25</v>
      </c>
      <c r="AE150" s="80">
        <v>39.700000000000003</v>
      </c>
      <c r="AF150" s="80">
        <v>1712.5500000268221</v>
      </c>
      <c r="AG150" s="81">
        <v>13867.3</v>
      </c>
    </row>
    <row r="151" spans="1:33" ht="15.75" customHeight="1" x14ac:dyDescent="0.2">
      <c r="B151" s="8" t="s">
        <v>153</v>
      </c>
      <c r="C151" s="89">
        <v>0</v>
      </c>
      <c r="D151" s="90">
        <v>0</v>
      </c>
      <c r="E151" s="90">
        <v>0</v>
      </c>
      <c r="F151" s="90">
        <v>0</v>
      </c>
      <c r="G151" s="90">
        <v>0</v>
      </c>
      <c r="H151" s="91">
        <v>0</v>
      </c>
      <c r="I151" s="90">
        <v>0</v>
      </c>
      <c r="J151" s="90">
        <v>0</v>
      </c>
      <c r="K151" s="90">
        <v>0</v>
      </c>
      <c r="L151" s="90">
        <v>0</v>
      </c>
      <c r="M151" s="91">
        <v>0</v>
      </c>
      <c r="N151" s="69">
        <v>0</v>
      </c>
      <c r="O151" s="69">
        <v>0</v>
      </c>
      <c r="P151" s="69">
        <v>0</v>
      </c>
      <c r="Q151" s="69">
        <v>0</v>
      </c>
      <c r="R151" s="77">
        <v>0</v>
      </c>
      <c r="S151" s="68">
        <v>105</v>
      </c>
      <c r="T151" s="69">
        <v>136.75</v>
      </c>
      <c r="U151" s="69">
        <v>0.5</v>
      </c>
      <c r="V151" s="69">
        <v>136.25</v>
      </c>
      <c r="W151" s="77">
        <v>1511</v>
      </c>
      <c r="X151" s="68">
        <v>50</v>
      </c>
      <c r="Y151" s="69">
        <v>93.75</v>
      </c>
      <c r="Z151" s="69">
        <v>0</v>
      </c>
      <c r="AA151" s="69">
        <v>93.75</v>
      </c>
      <c r="AB151" s="77">
        <v>1269</v>
      </c>
      <c r="AC151" s="68">
        <v>155</v>
      </c>
      <c r="AD151" s="69">
        <v>142.94999999999999</v>
      </c>
      <c r="AE151" s="69">
        <v>0</v>
      </c>
      <c r="AF151" s="69">
        <v>142.95000000298023</v>
      </c>
      <c r="AG151" s="77">
        <v>1153</v>
      </c>
    </row>
    <row r="152" spans="1:33" ht="15.75" customHeight="1" x14ac:dyDescent="0.2">
      <c r="B152" s="8" t="s">
        <v>154</v>
      </c>
      <c r="C152" s="89">
        <v>0</v>
      </c>
      <c r="D152" s="90">
        <v>0</v>
      </c>
      <c r="E152" s="90">
        <v>0</v>
      </c>
      <c r="F152" s="90">
        <v>0</v>
      </c>
      <c r="G152" s="90">
        <v>0</v>
      </c>
      <c r="H152" s="91">
        <v>0</v>
      </c>
      <c r="I152" s="90">
        <v>0</v>
      </c>
      <c r="J152" s="90">
        <v>0</v>
      </c>
      <c r="K152" s="90">
        <v>0</v>
      </c>
      <c r="L152" s="90">
        <v>0</v>
      </c>
      <c r="M152" s="91">
        <v>0</v>
      </c>
      <c r="N152" s="69">
        <v>0</v>
      </c>
      <c r="O152" s="69">
        <v>0</v>
      </c>
      <c r="P152" s="69">
        <v>0</v>
      </c>
      <c r="Q152" s="69">
        <v>0</v>
      </c>
      <c r="R152" s="77">
        <v>0</v>
      </c>
      <c r="S152" s="68">
        <v>58</v>
      </c>
      <c r="T152" s="69">
        <v>46</v>
      </c>
      <c r="U152" s="69">
        <v>1</v>
      </c>
      <c r="V152" s="69">
        <v>45</v>
      </c>
      <c r="W152" s="77">
        <v>399</v>
      </c>
      <c r="X152" s="68">
        <v>40</v>
      </c>
      <c r="Y152" s="69">
        <v>34</v>
      </c>
      <c r="Z152" s="69">
        <v>0</v>
      </c>
      <c r="AA152" s="69">
        <v>34</v>
      </c>
      <c r="AB152" s="77">
        <v>211</v>
      </c>
      <c r="AC152" s="68">
        <v>116</v>
      </c>
      <c r="AD152" s="69">
        <v>75</v>
      </c>
      <c r="AE152" s="69">
        <v>0</v>
      </c>
      <c r="AF152" s="69">
        <v>75</v>
      </c>
      <c r="AG152" s="77">
        <v>371.3</v>
      </c>
    </row>
    <row r="153" spans="1:33" ht="15.75" customHeight="1" x14ac:dyDescent="0.2">
      <c r="B153" s="8" t="s">
        <v>155</v>
      </c>
      <c r="C153" s="89">
        <v>0</v>
      </c>
      <c r="D153" s="90">
        <v>0</v>
      </c>
      <c r="E153" s="90">
        <v>0</v>
      </c>
      <c r="F153" s="90">
        <v>0</v>
      </c>
      <c r="G153" s="90">
        <v>0</v>
      </c>
      <c r="H153" s="91">
        <v>0</v>
      </c>
      <c r="I153" s="90">
        <v>0</v>
      </c>
      <c r="J153" s="90">
        <v>0</v>
      </c>
      <c r="K153" s="90">
        <v>0</v>
      </c>
      <c r="L153" s="90">
        <v>0</v>
      </c>
      <c r="M153" s="91">
        <v>0</v>
      </c>
      <c r="N153" s="69">
        <v>0</v>
      </c>
      <c r="O153" s="69">
        <v>0</v>
      </c>
      <c r="P153" s="69">
        <v>0</v>
      </c>
      <c r="Q153" s="69">
        <v>0</v>
      </c>
      <c r="R153" s="77">
        <v>0</v>
      </c>
      <c r="S153" s="68">
        <v>13</v>
      </c>
      <c r="T153" s="69">
        <v>87.3</v>
      </c>
      <c r="U153" s="69">
        <v>50</v>
      </c>
      <c r="V153" s="69">
        <v>37.300000011920929</v>
      </c>
      <c r="W153" s="77">
        <v>307</v>
      </c>
      <c r="X153" s="68">
        <v>8</v>
      </c>
      <c r="Y153" s="69">
        <v>20.5</v>
      </c>
      <c r="Z153" s="69">
        <v>0</v>
      </c>
      <c r="AA153" s="69">
        <v>20.5</v>
      </c>
      <c r="AB153" s="77">
        <v>272</v>
      </c>
      <c r="AC153" s="68">
        <v>56</v>
      </c>
      <c r="AD153" s="69">
        <v>466</v>
      </c>
      <c r="AE153" s="69">
        <v>11</v>
      </c>
      <c r="AF153" s="69">
        <v>455</v>
      </c>
      <c r="AG153" s="77">
        <v>2632</v>
      </c>
    </row>
    <row r="154" spans="1:33" ht="15.75" customHeight="1" x14ac:dyDescent="0.2">
      <c r="B154" s="8" t="s">
        <v>156</v>
      </c>
      <c r="C154" s="89">
        <v>0</v>
      </c>
      <c r="D154" s="90">
        <v>0</v>
      </c>
      <c r="E154" s="90">
        <v>0</v>
      </c>
      <c r="F154" s="90">
        <v>0</v>
      </c>
      <c r="G154" s="90">
        <v>0</v>
      </c>
      <c r="H154" s="91">
        <v>0</v>
      </c>
      <c r="I154" s="90">
        <v>0</v>
      </c>
      <c r="J154" s="90">
        <v>0</v>
      </c>
      <c r="K154" s="90">
        <v>0</v>
      </c>
      <c r="L154" s="90">
        <v>0</v>
      </c>
      <c r="M154" s="91">
        <v>0</v>
      </c>
      <c r="N154" s="69">
        <v>0</v>
      </c>
      <c r="O154" s="69">
        <v>0</v>
      </c>
      <c r="P154" s="69">
        <v>0</v>
      </c>
      <c r="Q154" s="69">
        <v>0</v>
      </c>
      <c r="R154" s="77">
        <v>0</v>
      </c>
      <c r="S154" s="68">
        <v>32</v>
      </c>
      <c r="T154" s="69">
        <v>92</v>
      </c>
      <c r="U154" s="69">
        <v>0.1</v>
      </c>
      <c r="V154" s="69">
        <v>91.899999976158142</v>
      </c>
      <c r="W154" s="77">
        <v>1264</v>
      </c>
      <c r="X154" s="68">
        <v>63</v>
      </c>
      <c r="Y154" s="69">
        <v>99.5</v>
      </c>
      <c r="Z154" s="69">
        <v>1.5</v>
      </c>
      <c r="AA154" s="69">
        <v>98</v>
      </c>
      <c r="AB154" s="77">
        <v>1172</v>
      </c>
      <c r="AC154" s="68">
        <v>125</v>
      </c>
      <c r="AD154" s="69">
        <v>363.3</v>
      </c>
      <c r="AE154" s="69">
        <v>9.6999999999999993</v>
      </c>
      <c r="AF154" s="69">
        <v>353.60000002384186</v>
      </c>
      <c r="AG154" s="77">
        <v>4571</v>
      </c>
    </row>
    <row r="155" spans="1:33" ht="15.75" customHeight="1" x14ac:dyDescent="0.2">
      <c r="B155" s="8" t="s">
        <v>157</v>
      </c>
      <c r="C155" s="89">
        <v>0</v>
      </c>
      <c r="D155" s="90">
        <v>0</v>
      </c>
      <c r="E155" s="90">
        <v>0</v>
      </c>
      <c r="F155" s="90">
        <v>0</v>
      </c>
      <c r="G155" s="90">
        <v>0</v>
      </c>
      <c r="H155" s="91">
        <v>0</v>
      </c>
      <c r="I155" s="90">
        <v>0</v>
      </c>
      <c r="J155" s="90">
        <v>0</v>
      </c>
      <c r="K155" s="90">
        <v>0</v>
      </c>
      <c r="L155" s="90">
        <v>0</v>
      </c>
      <c r="M155" s="91">
        <v>0</v>
      </c>
      <c r="N155" s="69">
        <v>0</v>
      </c>
      <c r="O155" s="69">
        <v>0</v>
      </c>
      <c r="P155" s="69">
        <v>0</v>
      </c>
      <c r="Q155" s="69">
        <v>0</v>
      </c>
      <c r="R155" s="77">
        <v>0</v>
      </c>
      <c r="S155" s="68">
        <v>0</v>
      </c>
      <c r="T155" s="69">
        <v>0</v>
      </c>
      <c r="U155" s="69">
        <v>0</v>
      </c>
      <c r="V155" s="69">
        <v>0</v>
      </c>
      <c r="W155" s="77">
        <v>0</v>
      </c>
      <c r="X155" s="68">
        <v>0</v>
      </c>
      <c r="Y155" s="69">
        <v>0</v>
      </c>
      <c r="Z155" s="69">
        <v>0</v>
      </c>
      <c r="AA155" s="69">
        <v>0</v>
      </c>
      <c r="AB155" s="77">
        <v>0</v>
      </c>
      <c r="AC155" s="68">
        <v>0</v>
      </c>
      <c r="AD155" s="69">
        <v>0</v>
      </c>
      <c r="AE155" s="69">
        <v>0</v>
      </c>
      <c r="AF155" s="69">
        <v>0</v>
      </c>
      <c r="AG155" s="77">
        <v>0</v>
      </c>
    </row>
    <row r="156" spans="1:33" ht="15.75" customHeight="1" x14ac:dyDescent="0.2">
      <c r="B156" s="8" t="s">
        <v>158</v>
      </c>
      <c r="C156" s="89">
        <v>0</v>
      </c>
      <c r="D156" s="90">
        <v>0</v>
      </c>
      <c r="E156" s="90">
        <v>0</v>
      </c>
      <c r="F156" s="90">
        <v>0</v>
      </c>
      <c r="G156" s="90">
        <v>0</v>
      </c>
      <c r="H156" s="91">
        <v>0</v>
      </c>
      <c r="I156" s="90">
        <v>0</v>
      </c>
      <c r="J156" s="90">
        <v>0</v>
      </c>
      <c r="K156" s="90">
        <v>0</v>
      </c>
      <c r="L156" s="90">
        <v>0</v>
      </c>
      <c r="M156" s="91">
        <v>0</v>
      </c>
      <c r="N156" s="69">
        <v>0</v>
      </c>
      <c r="O156" s="69">
        <v>0</v>
      </c>
      <c r="P156" s="69">
        <v>0</v>
      </c>
      <c r="Q156" s="69">
        <v>0</v>
      </c>
      <c r="R156" s="77">
        <v>0</v>
      </c>
      <c r="S156" s="68">
        <v>187</v>
      </c>
      <c r="T156" s="69">
        <v>1597</v>
      </c>
      <c r="U156" s="69">
        <v>1</v>
      </c>
      <c r="V156" s="69">
        <v>1596</v>
      </c>
      <c r="W156" s="77">
        <v>18871</v>
      </c>
      <c r="X156" s="68">
        <v>41</v>
      </c>
      <c r="Y156" s="69">
        <v>130</v>
      </c>
      <c r="Z156" s="69">
        <v>3</v>
      </c>
      <c r="AA156" s="69">
        <v>127</v>
      </c>
      <c r="AB156" s="77">
        <v>1001.5</v>
      </c>
      <c r="AC156" s="68">
        <v>158</v>
      </c>
      <c r="AD156" s="69">
        <v>705</v>
      </c>
      <c r="AE156" s="69">
        <v>19</v>
      </c>
      <c r="AF156" s="69">
        <v>686</v>
      </c>
      <c r="AG156" s="77">
        <v>5140</v>
      </c>
    </row>
    <row r="157" spans="1:33" ht="15.75" customHeight="1" x14ac:dyDescent="0.2">
      <c r="B157" s="8" t="s">
        <v>159</v>
      </c>
      <c r="C157" s="89">
        <v>0</v>
      </c>
      <c r="D157" s="90">
        <v>0</v>
      </c>
      <c r="E157" s="90">
        <v>0</v>
      </c>
      <c r="F157" s="90">
        <v>0</v>
      </c>
      <c r="G157" s="90">
        <v>0</v>
      </c>
      <c r="H157" s="91">
        <v>0</v>
      </c>
      <c r="I157" s="90">
        <v>0</v>
      </c>
      <c r="J157" s="90">
        <v>0</v>
      </c>
      <c r="K157" s="90">
        <v>0</v>
      </c>
      <c r="L157" s="90">
        <v>0</v>
      </c>
      <c r="M157" s="91">
        <v>0</v>
      </c>
      <c r="N157" s="69">
        <v>0</v>
      </c>
      <c r="O157" s="69">
        <v>0</v>
      </c>
      <c r="P157" s="69">
        <v>0</v>
      </c>
      <c r="Q157" s="69">
        <v>0</v>
      </c>
      <c r="R157" s="77">
        <v>0</v>
      </c>
      <c r="S157" s="68">
        <v>0</v>
      </c>
      <c r="T157" s="69">
        <v>0</v>
      </c>
      <c r="U157" s="69">
        <v>0</v>
      </c>
      <c r="V157" s="69">
        <v>0</v>
      </c>
      <c r="W157" s="77">
        <v>0</v>
      </c>
      <c r="X157" s="68">
        <v>0</v>
      </c>
      <c r="Y157" s="69">
        <v>0</v>
      </c>
      <c r="Z157" s="69">
        <v>0</v>
      </c>
      <c r="AA157" s="69">
        <v>0</v>
      </c>
      <c r="AB157" s="77">
        <v>0</v>
      </c>
      <c r="AC157" s="68">
        <v>0</v>
      </c>
      <c r="AD157" s="69">
        <v>0</v>
      </c>
      <c r="AE157" s="69">
        <v>0</v>
      </c>
      <c r="AF157" s="69">
        <v>0</v>
      </c>
      <c r="AG157" s="77">
        <v>0</v>
      </c>
    </row>
    <row r="158" spans="1:33" ht="15.75" customHeight="1" x14ac:dyDescent="0.2">
      <c r="B158" s="8" t="s">
        <v>160</v>
      </c>
      <c r="C158" s="89">
        <v>0</v>
      </c>
      <c r="D158" s="90">
        <v>0</v>
      </c>
      <c r="E158" s="90">
        <v>0</v>
      </c>
      <c r="F158" s="90">
        <v>0</v>
      </c>
      <c r="G158" s="90">
        <v>0</v>
      </c>
      <c r="H158" s="91">
        <v>0</v>
      </c>
      <c r="I158" s="90">
        <v>0</v>
      </c>
      <c r="J158" s="90">
        <v>0</v>
      </c>
      <c r="K158" s="90">
        <v>0</v>
      </c>
      <c r="L158" s="90">
        <v>0</v>
      </c>
      <c r="M158" s="91">
        <v>0</v>
      </c>
      <c r="N158" s="69">
        <v>0</v>
      </c>
      <c r="O158" s="69">
        <v>0</v>
      </c>
      <c r="P158" s="69">
        <v>0</v>
      </c>
      <c r="Q158" s="69">
        <v>0</v>
      </c>
      <c r="R158" s="77">
        <v>0</v>
      </c>
      <c r="S158" s="68">
        <v>1</v>
      </c>
      <c r="T158" s="69">
        <v>2</v>
      </c>
      <c r="U158" s="69">
        <v>0</v>
      </c>
      <c r="V158" s="69">
        <v>2</v>
      </c>
      <c r="W158" s="77">
        <v>3</v>
      </c>
      <c r="X158" s="68">
        <v>0</v>
      </c>
      <c r="Y158" s="69">
        <v>0</v>
      </c>
      <c r="Z158" s="69">
        <v>0</v>
      </c>
      <c r="AA158" s="69">
        <v>0</v>
      </c>
      <c r="AB158" s="77">
        <v>0</v>
      </c>
      <c r="AC158" s="68">
        <v>0</v>
      </c>
      <c r="AD158" s="69">
        <v>0</v>
      </c>
      <c r="AE158" s="69">
        <v>0</v>
      </c>
      <c r="AF158" s="69">
        <v>0</v>
      </c>
      <c r="AG158" s="77">
        <v>0</v>
      </c>
    </row>
    <row r="159" spans="1:33" ht="15.75" customHeight="1" x14ac:dyDescent="0.2">
      <c r="A159" s="1" t="s">
        <v>161</v>
      </c>
      <c r="B159" s="8" t="s">
        <v>12</v>
      </c>
      <c r="C159" s="80">
        <v>1179</v>
      </c>
      <c r="D159" s="80">
        <v>33078.60000000149</v>
      </c>
      <c r="E159" s="80">
        <v>14013.70000000298</v>
      </c>
      <c r="F159" s="80">
        <v>1112.3999999687076</v>
      </c>
      <c r="G159" s="80">
        <v>12901.299997523427</v>
      </c>
      <c r="H159" s="81">
        <v>28927.310000181198</v>
      </c>
      <c r="I159" s="80">
        <v>747</v>
      </c>
      <c r="J159" s="80">
        <v>5014.3</v>
      </c>
      <c r="K159" s="80">
        <v>114.8</v>
      </c>
      <c r="L159" s="80">
        <v>4899.4999999329448</v>
      </c>
      <c r="M159" s="81">
        <v>88963.5</v>
      </c>
      <c r="N159" s="80">
        <v>18</v>
      </c>
      <c r="O159" s="80">
        <v>34.9</v>
      </c>
      <c r="P159" s="80">
        <v>0</v>
      </c>
      <c r="Q159" s="80">
        <v>34.899999976158142</v>
      </c>
      <c r="R159" s="81">
        <v>331</v>
      </c>
      <c r="S159" s="79">
        <v>3312</v>
      </c>
      <c r="T159" s="80">
        <v>16192.5</v>
      </c>
      <c r="U159" s="80">
        <v>411.7</v>
      </c>
      <c r="V159" s="80">
        <v>15780.800001844764</v>
      </c>
      <c r="W159" s="81">
        <v>199969.5</v>
      </c>
      <c r="X159" s="79">
        <v>1967</v>
      </c>
      <c r="Y159" s="80">
        <v>4705.7</v>
      </c>
      <c r="Z159" s="80">
        <v>41.9</v>
      </c>
      <c r="AA159" s="80">
        <v>4663.8000001236796</v>
      </c>
      <c r="AB159" s="81">
        <v>49013</v>
      </c>
      <c r="AC159" s="79">
        <v>1339</v>
      </c>
      <c r="AD159" s="80">
        <v>1615.5</v>
      </c>
      <c r="AE159" s="80">
        <v>46.7</v>
      </c>
      <c r="AF159" s="80">
        <v>1568.8000002577901</v>
      </c>
      <c r="AG159" s="81">
        <v>12171.5</v>
      </c>
    </row>
    <row r="160" spans="1:33" ht="15.75" customHeight="1" x14ac:dyDescent="0.2">
      <c r="B160" s="8" t="s">
        <v>162</v>
      </c>
      <c r="C160" s="89">
        <v>63</v>
      </c>
      <c r="D160" s="90">
        <v>581</v>
      </c>
      <c r="E160" s="90">
        <v>446</v>
      </c>
      <c r="F160" s="90">
        <v>49</v>
      </c>
      <c r="G160" s="90">
        <v>397</v>
      </c>
      <c r="H160" s="91">
        <v>757</v>
      </c>
      <c r="I160" s="90">
        <v>10</v>
      </c>
      <c r="J160" s="90">
        <v>34</v>
      </c>
      <c r="K160" s="90">
        <v>8</v>
      </c>
      <c r="L160" s="90">
        <v>26</v>
      </c>
      <c r="M160" s="91">
        <v>250</v>
      </c>
      <c r="N160" s="69">
        <v>2</v>
      </c>
      <c r="O160" s="69">
        <v>6</v>
      </c>
      <c r="P160" s="69">
        <v>0</v>
      </c>
      <c r="Q160" s="69">
        <v>6</v>
      </c>
      <c r="R160" s="77">
        <v>40</v>
      </c>
      <c r="S160" s="68">
        <v>146</v>
      </c>
      <c r="T160" s="69">
        <v>1009.5</v>
      </c>
      <c r="U160" s="69">
        <v>4.5</v>
      </c>
      <c r="V160" s="69">
        <v>1005</v>
      </c>
      <c r="W160" s="77">
        <v>12631</v>
      </c>
      <c r="X160" s="68">
        <v>134</v>
      </c>
      <c r="Y160" s="69">
        <v>943.5</v>
      </c>
      <c r="Z160" s="69">
        <v>3</v>
      </c>
      <c r="AA160" s="69">
        <v>940.5</v>
      </c>
      <c r="AB160" s="77">
        <v>5778.5</v>
      </c>
      <c r="AC160" s="68">
        <v>10</v>
      </c>
      <c r="AD160" s="69">
        <v>21.5</v>
      </c>
      <c r="AE160" s="69">
        <v>0</v>
      </c>
      <c r="AF160" s="69">
        <v>21.5</v>
      </c>
      <c r="AG160" s="77">
        <v>185</v>
      </c>
    </row>
    <row r="161" spans="1:33" ht="15.75" customHeight="1" x14ac:dyDescent="0.2">
      <c r="B161" s="8" t="s">
        <v>163</v>
      </c>
      <c r="C161" s="89">
        <v>4</v>
      </c>
      <c r="D161" s="90">
        <v>111</v>
      </c>
      <c r="E161" s="90">
        <v>50</v>
      </c>
      <c r="F161" s="90">
        <v>0</v>
      </c>
      <c r="G161" s="90">
        <v>50</v>
      </c>
      <c r="H161" s="91">
        <v>71</v>
      </c>
      <c r="I161" s="90">
        <v>70</v>
      </c>
      <c r="J161" s="90">
        <v>418</v>
      </c>
      <c r="K161" s="90">
        <v>5</v>
      </c>
      <c r="L161" s="90">
        <v>413</v>
      </c>
      <c r="M161" s="91">
        <v>6959</v>
      </c>
      <c r="N161" s="69">
        <v>2</v>
      </c>
      <c r="O161" s="69">
        <v>7</v>
      </c>
      <c r="P161" s="69">
        <v>0</v>
      </c>
      <c r="Q161" s="69">
        <v>7</v>
      </c>
      <c r="R161" s="77">
        <v>60</v>
      </c>
      <c r="S161" s="68">
        <v>245</v>
      </c>
      <c r="T161" s="69">
        <v>4679</v>
      </c>
      <c r="U161" s="69">
        <v>198</v>
      </c>
      <c r="V161" s="69">
        <v>4481</v>
      </c>
      <c r="W161" s="77">
        <v>63047</v>
      </c>
      <c r="X161" s="68">
        <v>32</v>
      </c>
      <c r="Y161" s="69">
        <v>306</v>
      </c>
      <c r="Z161" s="69">
        <v>5</v>
      </c>
      <c r="AA161" s="69">
        <v>301</v>
      </c>
      <c r="AB161" s="77">
        <v>4174</v>
      </c>
      <c r="AC161" s="68">
        <v>42</v>
      </c>
      <c r="AD161" s="69">
        <v>101</v>
      </c>
      <c r="AE161" s="69">
        <v>2</v>
      </c>
      <c r="AF161" s="69">
        <v>99</v>
      </c>
      <c r="AG161" s="77">
        <v>1010</v>
      </c>
    </row>
    <row r="162" spans="1:33" ht="15.75" customHeight="1" x14ac:dyDescent="0.2">
      <c r="B162" s="8" t="s">
        <v>164</v>
      </c>
      <c r="C162" s="89">
        <v>78</v>
      </c>
      <c r="D162" s="90">
        <v>1816.1000000014901</v>
      </c>
      <c r="E162" s="90">
        <v>789.20000000298023</v>
      </c>
      <c r="F162" s="90">
        <v>188</v>
      </c>
      <c r="G162" s="90">
        <v>601.20000000298023</v>
      </c>
      <c r="H162" s="91">
        <v>1138</v>
      </c>
      <c r="I162" s="90">
        <v>17</v>
      </c>
      <c r="J162" s="90">
        <v>15.5</v>
      </c>
      <c r="K162" s="90">
        <v>1</v>
      </c>
      <c r="L162" s="90">
        <v>14.500000007450581</v>
      </c>
      <c r="M162" s="91">
        <v>131</v>
      </c>
      <c r="N162" s="69">
        <v>0</v>
      </c>
      <c r="O162" s="69">
        <v>0</v>
      </c>
      <c r="P162" s="69">
        <v>0</v>
      </c>
      <c r="Q162" s="69">
        <v>0</v>
      </c>
      <c r="R162" s="77">
        <v>0</v>
      </c>
      <c r="S162" s="68">
        <v>354</v>
      </c>
      <c r="T162" s="69">
        <v>382</v>
      </c>
      <c r="U162" s="69">
        <v>0</v>
      </c>
      <c r="V162" s="69">
        <v>382.00000004470348</v>
      </c>
      <c r="W162" s="77">
        <v>3940</v>
      </c>
      <c r="X162" s="68">
        <v>231</v>
      </c>
      <c r="Y162" s="69">
        <v>196.7</v>
      </c>
      <c r="Z162" s="69">
        <v>0</v>
      </c>
      <c r="AA162" s="69">
        <v>196.70000009983778</v>
      </c>
      <c r="AB162" s="77">
        <v>1849</v>
      </c>
      <c r="AC162" s="68">
        <v>286</v>
      </c>
      <c r="AD162" s="69">
        <v>210.7</v>
      </c>
      <c r="AE162" s="69">
        <v>1</v>
      </c>
      <c r="AF162" s="69">
        <v>209.70000015944242</v>
      </c>
      <c r="AG162" s="77">
        <v>1425</v>
      </c>
    </row>
    <row r="163" spans="1:33" ht="15.75" customHeight="1" x14ac:dyDescent="0.2">
      <c r="B163" s="8" t="s">
        <v>165</v>
      </c>
      <c r="C163" s="89">
        <v>71</v>
      </c>
      <c r="D163" s="90">
        <v>662.5</v>
      </c>
      <c r="E163" s="90">
        <v>514.5</v>
      </c>
      <c r="F163" s="90">
        <v>75.5</v>
      </c>
      <c r="G163" s="90">
        <v>439</v>
      </c>
      <c r="H163" s="91">
        <v>3407</v>
      </c>
      <c r="I163" s="90">
        <v>21</v>
      </c>
      <c r="J163" s="90">
        <v>286</v>
      </c>
      <c r="K163" s="90">
        <v>0</v>
      </c>
      <c r="L163" s="90">
        <v>286</v>
      </c>
      <c r="M163" s="91">
        <v>7840</v>
      </c>
      <c r="N163" s="69">
        <v>0</v>
      </c>
      <c r="O163" s="69">
        <v>0</v>
      </c>
      <c r="P163" s="69">
        <v>0</v>
      </c>
      <c r="Q163" s="69">
        <v>0</v>
      </c>
      <c r="R163" s="77">
        <v>0</v>
      </c>
      <c r="S163" s="68">
        <v>157</v>
      </c>
      <c r="T163" s="69">
        <v>1044</v>
      </c>
      <c r="U163" s="69">
        <v>5</v>
      </c>
      <c r="V163" s="69">
        <v>1039</v>
      </c>
      <c r="W163" s="77">
        <v>17446</v>
      </c>
      <c r="X163" s="68">
        <v>166</v>
      </c>
      <c r="Y163" s="69">
        <v>1094.5</v>
      </c>
      <c r="Z163" s="69">
        <v>2.5</v>
      </c>
      <c r="AA163" s="69">
        <v>1092</v>
      </c>
      <c r="AB163" s="77">
        <v>17590</v>
      </c>
      <c r="AC163" s="68">
        <v>10</v>
      </c>
      <c r="AD163" s="69">
        <v>16</v>
      </c>
      <c r="AE163" s="69">
        <v>0</v>
      </c>
      <c r="AF163" s="69">
        <v>16</v>
      </c>
      <c r="AG163" s="77">
        <v>53</v>
      </c>
    </row>
    <row r="164" spans="1:33" ht="15.75" customHeight="1" x14ac:dyDescent="0.2">
      <c r="B164" s="8" t="s">
        <v>166</v>
      </c>
      <c r="C164" s="89">
        <v>9</v>
      </c>
      <c r="D164" s="90">
        <v>63</v>
      </c>
      <c r="E164" s="90">
        <v>22</v>
      </c>
      <c r="F164" s="90">
        <v>3</v>
      </c>
      <c r="G164" s="90">
        <v>19</v>
      </c>
      <c r="H164" s="91">
        <v>31</v>
      </c>
      <c r="I164" s="90">
        <v>34</v>
      </c>
      <c r="J164" s="90">
        <v>57</v>
      </c>
      <c r="K164" s="90">
        <v>0</v>
      </c>
      <c r="L164" s="90">
        <v>57</v>
      </c>
      <c r="M164" s="91">
        <v>631</v>
      </c>
      <c r="N164" s="69">
        <v>0</v>
      </c>
      <c r="O164" s="69">
        <v>0</v>
      </c>
      <c r="P164" s="69">
        <v>0</v>
      </c>
      <c r="Q164" s="69">
        <v>0</v>
      </c>
      <c r="R164" s="77">
        <v>0</v>
      </c>
      <c r="S164" s="68">
        <v>491</v>
      </c>
      <c r="T164" s="69">
        <v>1248.5</v>
      </c>
      <c r="U164" s="69">
        <v>6</v>
      </c>
      <c r="V164" s="69">
        <v>1242.5</v>
      </c>
      <c r="W164" s="77">
        <v>14265</v>
      </c>
      <c r="X164" s="68">
        <v>406</v>
      </c>
      <c r="Y164" s="69">
        <v>540</v>
      </c>
      <c r="Z164" s="69">
        <v>0</v>
      </c>
      <c r="AA164" s="69">
        <v>540</v>
      </c>
      <c r="AB164" s="77">
        <v>4321.5</v>
      </c>
      <c r="AC164" s="68">
        <v>133</v>
      </c>
      <c r="AD164" s="69">
        <v>130.5</v>
      </c>
      <c r="AE164" s="69">
        <v>1</v>
      </c>
      <c r="AF164" s="69">
        <v>129.5</v>
      </c>
      <c r="AG164" s="77">
        <v>788</v>
      </c>
    </row>
    <row r="165" spans="1:33" ht="15.75" customHeight="1" x14ac:dyDescent="0.2">
      <c r="B165" s="8" t="s">
        <v>167</v>
      </c>
      <c r="C165" s="89">
        <v>160</v>
      </c>
      <c r="D165" s="90">
        <v>4761</v>
      </c>
      <c r="E165" s="90">
        <v>3287</v>
      </c>
      <c r="F165" s="90">
        <v>319</v>
      </c>
      <c r="G165" s="90">
        <v>2968</v>
      </c>
      <c r="H165" s="91">
        <v>5501</v>
      </c>
      <c r="I165" s="90">
        <v>62</v>
      </c>
      <c r="J165" s="90">
        <v>529</v>
      </c>
      <c r="K165" s="90">
        <v>0</v>
      </c>
      <c r="L165" s="90">
        <v>529</v>
      </c>
      <c r="M165" s="91">
        <v>9983</v>
      </c>
      <c r="N165" s="69">
        <v>0</v>
      </c>
      <c r="O165" s="69">
        <v>0</v>
      </c>
      <c r="P165" s="69">
        <v>0</v>
      </c>
      <c r="Q165" s="69">
        <v>0</v>
      </c>
      <c r="R165" s="77">
        <v>0</v>
      </c>
      <c r="S165" s="68">
        <v>222</v>
      </c>
      <c r="T165" s="69">
        <v>1319</v>
      </c>
      <c r="U165" s="69">
        <v>7</v>
      </c>
      <c r="V165" s="69">
        <v>1312</v>
      </c>
      <c r="W165" s="77">
        <v>17822</v>
      </c>
      <c r="X165" s="68">
        <v>314</v>
      </c>
      <c r="Y165" s="69">
        <v>576.5</v>
      </c>
      <c r="Z165" s="69">
        <v>0</v>
      </c>
      <c r="AA165" s="69">
        <v>576.5</v>
      </c>
      <c r="AB165" s="77">
        <v>6786</v>
      </c>
      <c r="AC165" s="68">
        <v>202</v>
      </c>
      <c r="AD165" s="69">
        <v>331.9</v>
      </c>
      <c r="AE165" s="69">
        <v>0</v>
      </c>
      <c r="AF165" s="69">
        <v>331.90000000596046</v>
      </c>
      <c r="AG165" s="77">
        <v>2079.5</v>
      </c>
    </row>
    <row r="166" spans="1:33" ht="15.75" customHeight="1" x14ac:dyDescent="0.2">
      <c r="B166" s="8" t="s">
        <v>168</v>
      </c>
      <c r="C166" s="89">
        <v>2</v>
      </c>
      <c r="D166" s="90">
        <v>25</v>
      </c>
      <c r="E166" s="90">
        <v>20</v>
      </c>
      <c r="F166" s="90">
        <v>2</v>
      </c>
      <c r="G166" s="90">
        <v>18</v>
      </c>
      <c r="H166" s="91">
        <v>40</v>
      </c>
      <c r="I166" s="90">
        <v>3</v>
      </c>
      <c r="J166" s="90">
        <v>8</v>
      </c>
      <c r="K166" s="90">
        <v>0</v>
      </c>
      <c r="L166" s="90">
        <v>8</v>
      </c>
      <c r="M166" s="91">
        <v>165</v>
      </c>
      <c r="N166" s="69">
        <v>2</v>
      </c>
      <c r="O166" s="69">
        <v>3</v>
      </c>
      <c r="P166" s="69">
        <v>0</v>
      </c>
      <c r="Q166" s="69">
        <v>3</v>
      </c>
      <c r="R166" s="77">
        <v>40</v>
      </c>
      <c r="S166" s="68">
        <v>51</v>
      </c>
      <c r="T166" s="69">
        <v>72</v>
      </c>
      <c r="U166" s="69">
        <v>0</v>
      </c>
      <c r="V166" s="69">
        <v>72</v>
      </c>
      <c r="W166" s="77">
        <v>527</v>
      </c>
      <c r="X166" s="68">
        <v>5</v>
      </c>
      <c r="Y166" s="69">
        <v>6</v>
      </c>
      <c r="Z166" s="69">
        <v>0</v>
      </c>
      <c r="AA166" s="69">
        <v>6</v>
      </c>
      <c r="AB166" s="77">
        <v>45</v>
      </c>
      <c r="AC166" s="68">
        <v>8</v>
      </c>
      <c r="AD166" s="69">
        <v>10.5</v>
      </c>
      <c r="AE166" s="69">
        <v>0</v>
      </c>
      <c r="AF166" s="69">
        <v>10.5</v>
      </c>
      <c r="AG166" s="77">
        <v>40</v>
      </c>
    </row>
    <row r="167" spans="1:33" ht="15.75" customHeight="1" x14ac:dyDescent="0.2">
      <c r="B167" s="8" t="s">
        <v>169</v>
      </c>
      <c r="C167" s="89">
        <v>111</v>
      </c>
      <c r="D167" s="90">
        <v>2502.5</v>
      </c>
      <c r="E167" s="90">
        <v>855</v>
      </c>
      <c r="F167" s="90">
        <v>115</v>
      </c>
      <c r="G167" s="90">
        <v>740</v>
      </c>
      <c r="H167" s="91">
        <v>1512</v>
      </c>
      <c r="I167" s="90">
        <v>5</v>
      </c>
      <c r="J167" s="90">
        <v>22.5</v>
      </c>
      <c r="K167" s="90">
        <v>0</v>
      </c>
      <c r="L167" s="90">
        <v>22.5</v>
      </c>
      <c r="M167" s="91">
        <v>165</v>
      </c>
      <c r="N167" s="69">
        <v>0</v>
      </c>
      <c r="O167" s="69">
        <v>0</v>
      </c>
      <c r="P167" s="69">
        <v>0</v>
      </c>
      <c r="Q167" s="69">
        <v>0</v>
      </c>
      <c r="R167" s="77">
        <v>0</v>
      </c>
      <c r="S167" s="68">
        <v>88</v>
      </c>
      <c r="T167" s="69">
        <v>1261.5</v>
      </c>
      <c r="U167" s="69">
        <v>18</v>
      </c>
      <c r="V167" s="69">
        <v>1243.5</v>
      </c>
      <c r="W167" s="77">
        <v>17122</v>
      </c>
      <c r="X167" s="68">
        <v>5</v>
      </c>
      <c r="Y167" s="69">
        <v>37</v>
      </c>
      <c r="Z167" s="69">
        <v>1</v>
      </c>
      <c r="AA167" s="69">
        <v>36</v>
      </c>
      <c r="AB167" s="77">
        <v>190</v>
      </c>
      <c r="AC167" s="68">
        <v>4</v>
      </c>
      <c r="AD167" s="69">
        <v>9</v>
      </c>
      <c r="AE167" s="69">
        <v>0</v>
      </c>
      <c r="AF167" s="69">
        <v>9</v>
      </c>
      <c r="AG167" s="77">
        <v>25</v>
      </c>
    </row>
    <row r="168" spans="1:33" ht="15.75" customHeight="1" x14ac:dyDescent="0.2">
      <c r="B168" s="8" t="s">
        <v>170</v>
      </c>
      <c r="C168" s="89">
        <v>198</v>
      </c>
      <c r="D168" s="90">
        <v>3822</v>
      </c>
      <c r="E168" s="90">
        <v>1373</v>
      </c>
      <c r="F168" s="90">
        <v>28</v>
      </c>
      <c r="G168" s="90">
        <v>1345</v>
      </c>
      <c r="H168" s="91">
        <v>2747</v>
      </c>
      <c r="I168" s="90">
        <v>41</v>
      </c>
      <c r="J168" s="90">
        <v>50.5</v>
      </c>
      <c r="K168" s="90">
        <v>0</v>
      </c>
      <c r="L168" s="90">
        <v>50.5</v>
      </c>
      <c r="M168" s="91">
        <v>535</v>
      </c>
      <c r="N168" s="69">
        <v>6</v>
      </c>
      <c r="O168" s="69">
        <v>6.5</v>
      </c>
      <c r="P168" s="69">
        <v>0</v>
      </c>
      <c r="Q168" s="69">
        <v>6.5</v>
      </c>
      <c r="R168" s="77">
        <v>76</v>
      </c>
      <c r="S168" s="68">
        <v>421</v>
      </c>
      <c r="T168" s="69">
        <v>1761</v>
      </c>
      <c r="U168" s="69">
        <v>5</v>
      </c>
      <c r="V168" s="69">
        <v>1756</v>
      </c>
      <c r="W168" s="77">
        <v>23705</v>
      </c>
      <c r="X168" s="68">
        <v>357</v>
      </c>
      <c r="Y168" s="69">
        <v>382.5</v>
      </c>
      <c r="Z168" s="69">
        <v>0</v>
      </c>
      <c r="AA168" s="69">
        <v>382.5</v>
      </c>
      <c r="AB168" s="77">
        <v>3307</v>
      </c>
      <c r="AC168" s="68">
        <v>120</v>
      </c>
      <c r="AD168" s="69">
        <v>118.2</v>
      </c>
      <c r="AE168" s="69">
        <v>1</v>
      </c>
      <c r="AF168" s="69">
        <v>117.20000000298023</v>
      </c>
      <c r="AG168" s="77">
        <v>732</v>
      </c>
    </row>
    <row r="169" spans="1:33" ht="15.75" customHeight="1" x14ac:dyDescent="0.2">
      <c r="B169" s="8" t="s">
        <v>171</v>
      </c>
      <c r="C169" s="89">
        <v>0</v>
      </c>
      <c r="D169" s="90">
        <v>0</v>
      </c>
      <c r="E169" s="90">
        <v>0</v>
      </c>
      <c r="F169" s="90">
        <v>0</v>
      </c>
      <c r="G169" s="90">
        <v>0</v>
      </c>
      <c r="H169" s="91">
        <v>0</v>
      </c>
      <c r="I169" s="90">
        <v>0</v>
      </c>
      <c r="J169" s="90">
        <v>0</v>
      </c>
      <c r="K169" s="90">
        <v>0</v>
      </c>
      <c r="L169" s="90">
        <v>0</v>
      </c>
      <c r="M169" s="91">
        <v>0</v>
      </c>
      <c r="N169" s="69">
        <v>0</v>
      </c>
      <c r="O169" s="69">
        <v>0</v>
      </c>
      <c r="P169" s="69">
        <v>0</v>
      </c>
      <c r="Q169" s="69">
        <v>0</v>
      </c>
      <c r="R169" s="77">
        <v>0</v>
      </c>
      <c r="S169" s="68">
        <v>0</v>
      </c>
      <c r="T169" s="69">
        <v>0</v>
      </c>
      <c r="U169" s="69">
        <v>0</v>
      </c>
      <c r="V169" s="69">
        <v>0</v>
      </c>
      <c r="W169" s="77">
        <v>0</v>
      </c>
      <c r="X169" s="68">
        <v>0</v>
      </c>
      <c r="Y169" s="69">
        <v>0</v>
      </c>
      <c r="Z169" s="69">
        <v>0</v>
      </c>
      <c r="AA169" s="69">
        <v>0</v>
      </c>
      <c r="AB169" s="77">
        <v>0</v>
      </c>
      <c r="AC169" s="68">
        <v>0</v>
      </c>
      <c r="AD169" s="69">
        <v>0</v>
      </c>
      <c r="AE169" s="69">
        <v>0</v>
      </c>
      <c r="AF169" s="69">
        <v>0</v>
      </c>
      <c r="AG169" s="77">
        <v>0</v>
      </c>
    </row>
    <row r="170" spans="1:33" ht="15.75" customHeight="1" x14ac:dyDescent="0.2">
      <c r="B170" s="8" t="s">
        <v>172</v>
      </c>
      <c r="C170" s="89">
        <v>152</v>
      </c>
      <c r="D170" s="90">
        <v>9707</v>
      </c>
      <c r="E170" s="90">
        <v>2806</v>
      </c>
      <c r="F170" s="90">
        <v>216</v>
      </c>
      <c r="G170" s="90">
        <v>2590</v>
      </c>
      <c r="H170" s="91">
        <v>8013</v>
      </c>
      <c r="I170" s="90">
        <v>92</v>
      </c>
      <c r="J170" s="90">
        <v>278</v>
      </c>
      <c r="K170" s="90">
        <v>25</v>
      </c>
      <c r="L170" s="90">
        <v>253</v>
      </c>
      <c r="M170" s="91">
        <v>3245.5</v>
      </c>
      <c r="N170" s="69">
        <v>0</v>
      </c>
      <c r="O170" s="69">
        <v>0</v>
      </c>
      <c r="P170" s="69">
        <v>0</v>
      </c>
      <c r="Q170" s="69">
        <v>0</v>
      </c>
      <c r="R170" s="77">
        <v>0</v>
      </c>
      <c r="S170" s="68">
        <v>210</v>
      </c>
      <c r="T170" s="69">
        <v>402</v>
      </c>
      <c r="U170" s="69">
        <v>12</v>
      </c>
      <c r="V170" s="69">
        <v>390</v>
      </c>
      <c r="W170" s="77">
        <v>4075.5</v>
      </c>
      <c r="X170" s="68">
        <v>13</v>
      </c>
      <c r="Y170" s="69">
        <v>31</v>
      </c>
      <c r="Z170" s="69">
        <v>0</v>
      </c>
      <c r="AA170" s="69">
        <v>31</v>
      </c>
      <c r="AB170" s="77">
        <v>373</v>
      </c>
      <c r="AC170" s="68">
        <v>31</v>
      </c>
      <c r="AD170" s="69">
        <v>32</v>
      </c>
      <c r="AE170" s="69">
        <v>0.5</v>
      </c>
      <c r="AF170" s="69">
        <v>31.5</v>
      </c>
      <c r="AG170" s="77">
        <v>179</v>
      </c>
    </row>
    <row r="171" spans="1:33" ht="15.75" customHeight="1" x14ac:dyDescent="0.2">
      <c r="B171" s="8" t="s">
        <v>173</v>
      </c>
      <c r="C171" s="89">
        <v>138</v>
      </c>
      <c r="D171" s="90">
        <v>4886</v>
      </c>
      <c r="E171" s="90">
        <v>3076</v>
      </c>
      <c r="F171" s="90">
        <v>43.199999965727329</v>
      </c>
      <c r="G171" s="90">
        <v>3032.7999973297119</v>
      </c>
      <c r="H171" s="91">
        <v>4370.3100001811981</v>
      </c>
      <c r="I171" s="90">
        <v>62</v>
      </c>
      <c r="J171" s="90">
        <v>64.3</v>
      </c>
      <c r="K171" s="90">
        <v>1.3</v>
      </c>
      <c r="L171" s="90">
        <v>62.999999925494194</v>
      </c>
      <c r="M171" s="91">
        <v>803</v>
      </c>
      <c r="N171" s="69">
        <v>0</v>
      </c>
      <c r="O171" s="69">
        <v>0</v>
      </c>
      <c r="P171" s="69">
        <v>0</v>
      </c>
      <c r="Q171" s="69">
        <v>0</v>
      </c>
      <c r="R171" s="77">
        <v>0</v>
      </c>
      <c r="S171" s="68">
        <v>165</v>
      </c>
      <c r="T171" s="69">
        <v>623</v>
      </c>
      <c r="U171" s="69">
        <v>8.2000000000000011</v>
      </c>
      <c r="V171" s="69">
        <v>614.80000180006027</v>
      </c>
      <c r="W171" s="77">
        <v>6382</v>
      </c>
      <c r="X171" s="68">
        <v>6</v>
      </c>
      <c r="Y171" s="69">
        <v>11</v>
      </c>
      <c r="Z171" s="69">
        <v>0.4</v>
      </c>
      <c r="AA171" s="69">
        <v>10.600000023841858</v>
      </c>
      <c r="AB171" s="77">
        <v>126</v>
      </c>
      <c r="AC171" s="68">
        <v>32</v>
      </c>
      <c r="AD171" s="69">
        <v>24.2</v>
      </c>
      <c r="AE171" s="69">
        <v>0.9</v>
      </c>
      <c r="AF171" s="69">
        <v>23.300000086426735</v>
      </c>
      <c r="AG171" s="77">
        <v>193</v>
      </c>
    </row>
    <row r="172" spans="1:33" ht="15.75" customHeight="1" x14ac:dyDescent="0.2">
      <c r="B172" s="8" t="s">
        <v>174</v>
      </c>
      <c r="C172" s="89">
        <v>8</v>
      </c>
      <c r="D172" s="90">
        <v>57</v>
      </c>
      <c r="E172" s="90">
        <v>24</v>
      </c>
      <c r="F172" s="90">
        <v>1</v>
      </c>
      <c r="G172" s="90">
        <v>23</v>
      </c>
      <c r="H172" s="91">
        <v>51</v>
      </c>
      <c r="I172" s="90">
        <v>108</v>
      </c>
      <c r="J172" s="90">
        <v>2566</v>
      </c>
      <c r="K172" s="90">
        <v>48</v>
      </c>
      <c r="L172" s="90">
        <v>2518</v>
      </c>
      <c r="M172" s="91">
        <v>52400</v>
      </c>
      <c r="N172" s="69">
        <v>0</v>
      </c>
      <c r="O172" s="69">
        <v>0</v>
      </c>
      <c r="P172" s="69">
        <v>0</v>
      </c>
      <c r="Q172" s="69">
        <v>0</v>
      </c>
      <c r="R172" s="77">
        <v>0</v>
      </c>
      <c r="S172" s="68">
        <v>9</v>
      </c>
      <c r="T172" s="69">
        <v>15</v>
      </c>
      <c r="U172" s="69">
        <v>0</v>
      </c>
      <c r="V172" s="69">
        <v>15</v>
      </c>
      <c r="W172" s="77">
        <v>95</v>
      </c>
      <c r="X172" s="68">
        <v>0</v>
      </c>
      <c r="Y172" s="69">
        <v>0</v>
      </c>
      <c r="Z172" s="69">
        <v>0</v>
      </c>
      <c r="AA172" s="69">
        <v>0</v>
      </c>
      <c r="AB172" s="77">
        <v>0</v>
      </c>
      <c r="AC172" s="68">
        <v>0</v>
      </c>
      <c r="AD172" s="69">
        <v>0</v>
      </c>
      <c r="AE172" s="69">
        <v>0</v>
      </c>
      <c r="AF172" s="69">
        <v>0</v>
      </c>
      <c r="AG172" s="77">
        <v>0</v>
      </c>
    </row>
    <row r="173" spans="1:33" ht="15.75" customHeight="1" x14ac:dyDescent="0.2">
      <c r="B173" s="8" t="s">
        <v>175</v>
      </c>
      <c r="C173" s="89">
        <v>49</v>
      </c>
      <c r="D173" s="90">
        <v>707</v>
      </c>
      <c r="E173" s="90">
        <v>383</v>
      </c>
      <c r="F173" s="90">
        <v>46</v>
      </c>
      <c r="G173" s="90">
        <v>337</v>
      </c>
      <c r="H173" s="91">
        <v>616</v>
      </c>
      <c r="I173" s="90">
        <v>136</v>
      </c>
      <c r="J173" s="90">
        <v>555</v>
      </c>
      <c r="K173" s="90">
        <v>25</v>
      </c>
      <c r="L173" s="90">
        <v>530</v>
      </c>
      <c r="M173" s="91">
        <v>4270</v>
      </c>
      <c r="N173" s="69">
        <v>4</v>
      </c>
      <c r="O173" s="69">
        <v>6.9</v>
      </c>
      <c r="P173" s="69">
        <v>0</v>
      </c>
      <c r="Q173" s="69">
        <v>6.8999999761581421</v>
      </c>
      <c r="R173" s="77">
        <v>61</v>
      </c>
      <c r="S173" s="68">
        <v>468</v>
      </c>
      <c r="T173" s="69">
        <v>1911</v>
      </c>
      <c r="U173" s="69">
        <v>117</v>
      </c>
      <c r="V173" s="69">
        <v>1794</v>
      </c>
      <c r="W173" s="77">
        <v>14379</v>
      </c>
      <c r="X173" s="68">
        <v>135</v>
      </c>
      <c r="Y173" s="69">
        <v>334</v>
      </c>
      <c r="Z173" s="69">
        <v>22</v>
      </c>
      <c r="AA173" s="69">
        <v>312</v>
      </c>
      <c r="AB173" s="77">
        <v>2408</v>
      </c>
      <c r="AC173" s="68">
        <v>274</v>
      </c>
      <c r="AD173" s="69">
        <v>415</v>
      </c>
      <c r="AE173" s="69">
        <v>28</v>
      </c>
      <c r="AF173" s="69">
        <v>387</v>
      </c>
      <c r="AG173" s="77">
        <v>4154</v>
      </c>
    </row>
    <row r="174" spans="1:33" ht="15.75" customHeight="1" x14ac:dyDescent="0.2">
      <c r="B174" s="8" t="s">
        <v>176</v>
      </c>
      <c r="C174" s="89">
        <v>136</v>
      </c>
      <c r="D174" s="90">
        <v>3377.5</v>
      </c>
      <c r="E174" s="90">
        <v>368</v>
      </c>
      <c r="F174" s="90">
        <v>26.700000002980232</v>
      </c>
      <c r="G174" s="90">
        <v>341.30000019073486</v>
      </c>
      <c r="H174" s="91">
        <v>673</v>
      </c>
      <c r="I174" s="90">
        <v>86</v>
      </c>
      <c r="J174" s="90">
        <v>130.5</v>
      </c>
      <c r="K174" s="90">
        <v>1.5</v>
      </c>
      <c r="L174" s="90">
        <v>129</v>
      </c>
      <c r="M174" s="91">
        <v>1586</v>
      </c>
      <c r="N174" s="69">
        <v>2</v>
      </c>
      <c r="O174" s="69">
        <v>5.5</v>
      </c>
      <c r="P174" s="69">
        <v>0</v>
      </c>
      <c r="Q174" s="69">
        <v>5.5</v>
      </c>
      <c r="R174" s="77">
        <v>54</v>
      </c>
      <c r="S174" s="68">
        <v>285</v>
      </c>
      <c r="T174" s="69">
        <v>465</v>
      </c>
      <c r="U174" s="69">
        <v>31</v>
      </c>
      <c r="V174" s="69">
        <v>434</v>
      </c>
      <c r="W174" s="77">
        <v>4533</v>
      </c>
      <c r="X174" s="68">
        <v>163</v>
      </c>
      <c r="Y174" s="69">
        <v>247</v>
      </c>
      <c r="Z174" s="69">
        <v>8</v>
      </c>
      <c r="AA174" s="69">
        <v>239</v>
      </c>
      <c r="AB174" s="77">
        <v>2065</v>
      </c>
      <c r="AC174" s="68">
        <v>187</v>
      </c>
      <c r="AD174" s="69">
        <v>195</v>
      </c>
      <c r="AE174" s="69">
        <v>12.3</v>
      </c>
      <c r="AF174" s="69">
        <v>182.70000000298023</v>
      </c>
      <c r="AG174" s="77">
        <v>1308</v>
      </c>
    </row>
    <row r="175" spans="1:33" ht="15.75" customHeight="1" x14ac:dyDescent="0.2">
      <c r="A175" s="1" t="s">
        <v>177</v>
      </c>
      <c r="B175" s="8" t="s">
        <v>12</v>
      </c>
      <c r="C175" s="80">
        <v>216</v>
      </c>
      <c r="D175" s="80">
        <v>3642.7000000104308</v>
      </c>
      <c r="E175" s="80">
        <v>1714.1000000238419</v>
      </c>
      <c r="F175" s="80">
        <v>158.20000000298023</v>
      </c>
      <c r="G175" s="80">
        <v>1555.9000001251698</v>
      </c>
      <c r="H175" s="81">
        <v>3504</v>
      </c>
      <c r="I175" s="80">
        <v>374</v>
      </c>
      <c r="J175" s="80">
        <v>1184.7</v>
      </c>
      <c r="K175" s="80">
        <v>94.8</v>
      </c>
      <c r="L175" s="80">
        <v>1089.9000001102686</v>
      </c>
      <c r="M175" s="81">
        <v>11804</v>
      </c>
      <c r="N175" s="80">
        <v>24</v>
      </c>
      <c r="O175" s="80">
        <v>85.699999999999989</v>
      </c>
      <c r="P175" s="80">
        <v>0.30000000000000004</v>
      </c>
      <c r="Q175" s="80">
        <v>85.400000020861626</v>
      </c>
      <c r="R175" s="81">
        <v>825</v>
      </c>
      <c r="S175" s="79">
        <v>793</v>
      </c>
      <c r="T175" s="80">
        <v>2340.1000000000004</v>
      </c>
      <c r="U175" s="80">
        <v>106.3</v>
      </c>
      <c r="V175" s="80">
        <v>2233.8000003993511</v>
      </c>
      <c r="W175" s="81">
        <v>22902.5</v>
      </c>
      <c r="X175" s="79">
        <v>616</v>
      </c>
      <c r="Y175" s="80">
        <v>1179.3999999999999</v>
      </c>
      <c r="Z175" s="80">
        <v>61.1</v>
      </c>
      <c r="AA175" s="80">
        <v>1118.300000064075</v>
      </c>
      <c r="AB175" s="81">
        <v>9953</v>
      </c>
      <c r="AC175" s="79">
        <v>750</v>
      </c>
      <c r="AD175" s="80">
        <v>1275.8</v>
      </c>
      <c r="AE175" s="80">
        <v>11.3</v>
      </c>
      <c r="AF175" s="80">
        <v>1264.500000372529</v>
      </c>
      <c r="AG175" s="81">
        <v>6149.7</v>
      </c>
    </row>
    <row r="176" spans="1:33" ht="15.75" customHeight="1" x14ac:dyDescent="0.2">
      <c r="B176" s="8" t="s">
        <v>178</v>
      </c>
      <c r="C176" s="89">
        <v>13</v>
      </c>
      <c r="D176" s="90">
        <v>216</v>
      </c>
      <c r="E176" s="90">
        <v>109.30000001192093</v>
      </c>
      <c r="F176" s="90">
        <v>1.7000000029802322</v>
      </c>
      <c r="G176" s="90">
        <v>107.60000011324883</v>
      </c>
      <c r="H176" s="91">
        <v>38</v>
      </c>
      <c r="I176" s="90">
        <v>155</v>
      </c>
      <c r="J176" s="90">
        <v>273.7</v>
      </c>
      <c r="K176" s="90">
        <v>23.3</v>
      </c>
      <c r="L176" s="90">
        <v>250.40000003576279</v>
      </c>
      <c r="M176" s="91">
        <v>3547</v>
      </c>
      <c r="N176" s="69">
        <v>5</v>
      </c>
      <c r="O176" s="69">
        <v>1.6</v>
      </c>
      <c r="P176" s="69">
        <v>0.30000000000000004</v>
      </c>
      <c r="Q176" s="69">
        <v>1.300000011920929</v>
      </c>
      <c r="R176" s="77">
        <v>17</v>
      </c>
      <c r="S176" s="68">
        <v>181</v>
      </c>
      <c r="T176" s="69">
        <v>279.3</v>
      </c>
      <c r="U176" s="69">
        <v>6.7</v>
      </c>
      <c r="V176" s="69">
        <v>272.60000041127205</v>
      </c>
      <c r="W176" s="77">
        <v>2873.5</v>
      </c>
      <c r="X176" s="68">
        <v>97</v>
      </c>
      <c r="Y176" s="69">
        <v>113.6</v>
      </c>
      <c r="Z176" s="69">
        <v>5.0999999999999996</v>
      </c>
      <c r="AA176" s="69">
        <v>108.50000005215406</v>
      </c>
      <c r="AB176" s="77">
        <v>995</v>
      </c>
      <c r="AC176" s="68">
        <v>202</v>
      </c>
      <c r="AD176" s="69">
        <v>130.4</v>
      </c>
      <c r="AE176" s="69">
        <v>3.3000000000000003</v>
      </c>
      <c r="AF176" s="69">
        <v>127.10000025480986</v>
      </c>
      <c r="AG176" s="77">
        <v>1054.7</v>
      </c>
    </row>
    <row r="177" spans="1:33" ht="15.75" customHeight="1" x14ac:dyDescent="0.2">
      <c r="B177" s="8" t="s">
        <v>179</v>
      </c>
      <c r="C177" s="89">
        <v>10</v>
      </c>
      <c r="D177" s="90">
        <v>84</v>
      </c>
      <c r="E177" s="90">
        <v>52</v>
      </c>
      <c r="F177" s="90">
        <v>24</v>
      </c>
      <c r="G177" s="90">
        <v>28</v>
      </c>
      <c r="H177" s="91">
        <v>57</v>
      </c>
      <c r="I177" s="90">
        <v>32</v>
      </c>
      <c r="J177" s="90">
        <v>176</v>
      </c>
      <c r="K177" s="90">
        <v>18</v>
      </c>
      <c r="L177" s="90">
        <v>158</v>
      </c>
      <c r="M177" s="91">
        <v>1697</v>
      </c>
      <c r="N177" s="69">
        <v>1</v>
      </c>
      <c r="O177" s="69">
        <v>2</v>
      </c>
      <c r="P177" s="69">
        <v>0</v>
      </c>
      <c r="Q177" s="69">
        <v>2</v>
      </c>
      <c r="R177" s="77">
        <v>30</v>
      </c>
      <c r="S177" s="68">
        <v>47</v>
      </c>
      <c r="T177" s="69">
        <v>238</v>
      </c>
      <c r="U177" s="69">
        <v>59</v>
      </c>
      <c r="V177" s="69">
        <v>179</v>
      </c>
      <c r="W177" s="77">
        <v>1478</v>
      </c>
      <c r="X177" s="68">
        <v>33</v>
      </c>
      <c r="Y177" s="69">
        <v>136</v>
      </c>
      <c r="Z177" s="69">
        <v>36</v>
      </c>
      <c r="AA177" s="69">
        <v>100</v>
      </c>
      <c r="AB177" s="77">
        <v>795</v>
      </c>
      <c r="AC177" s="68">
        <v>53</v>
      </c>
      <c r="AD177" s="69">
        <v>93</v>
      </c>
      <c r="AE177" s="69">
        <v>2</v>
      </c>
      <c r="AF177" s="69">
        <v>91</v>
      </c>
      <c r="AG177" s="77">
        <v>317</v>
      </c>
    </row>
    <row r="178" spans="1:33" ht="15.75" customHeight="1" x14ac:dyDescent="0.2">
      <c r="B178" s="8" t="s">
        <v>180</v>
      </c>
      <c r="C178" s="89">
        <v>13</v>
      </c>
      <c r="D178" s="90">
        <v>209.10000000149012</v>
      </c>
      <c r="E178" s="90">
        <v>151</v>
      </c>
      <c r="F178" s="90">
        <v>0</v>
      </c>
      <c r="G178" s="90">
        <v>151</v>
      </c>
      <c r="H178" s="91">
        <v>240</v>
      </c>
      <c r="I178" s="90">
        <v>63</v>
      </c>
      <c r="J178" s="90">
        <v>384</v>
      </c>
      <c r="K178" s="90">
        <v>8.5</v>
      </c>
      <c r="L178" s="90">
        <v>375.5</v>
      </c>
      <c r="M178" s="91">
        <v>3720</v>
      </c>
      <c r="N178" s="69">
        <v>2</v>
      </c>
      <c r="O178" s="69">
        <v>28.5</v>
      </c>
      <c r="P178" s="69">
        <v>0</v>
      </c>
      <c r="Q178" s="69">
        <v>28.5</v>
      </c>
      <c r="R178" s="77">
        <v>240</v>
      </c>
      <c r="S178" s="68">
        <v>9</v>
      </c>
      <c r="T178" s="69">
        <v>141</v>
      </c>
      <c r="U178" s="69">
        <v>10.6</v>
      </c>
      <c r="V178" s="69">
        <v>130.39999997615814</v>
      </c>
      <c r="W178" s="77">
        <v>806</v>
      </c>
      <c r="X178" s="68">
        <v>161</v>
      </c>
      <c r="Y178" s="69">
        <v>246</v>
      </c>
      <c r="Z178" s="69">
        <v>2</v>
      </c>
      <c r="AA178" s="69">
        <v>244</v>
      </c>
      <c r="AB178" s="77">
        <v>2780</v>
      </c>
      <c r="AC178" s="68">
        <v>56</v>
      </c>
      <c r="AD178" s="69">
        <v>361</v>
      </c>
      <c r="AE178" s="69">
        <v>0</v>
      </c>
      <c r="AF178" s="69">
        <v>361</v>
      </c>
      <c r="AG178" s="77">
        <v>1242</v>
      </c>
    </row>
    <row r="179" spans="1:33" ht="15.75" customHeight="1" x14ac:dyDescent="0.2">
      <c r="B179" s="8" t="s">
        <v>181</v>
      </c>
      <c r="C179" s="89">
        <v>43</v>
      </c>
      <c r="D179" s="90">
        <v>447</v>
      </c>
      <c r="E179" s="90">
        <v>229</v>
      </c>
      <c r="F179" s="90">
        <v>69</v>
      </c>
      <c r="G179" s="90">
        <v>160</v>
      </c>
      <c r="H179" s="91">
        <v>371</v>
      </c>
      <c r="I179" s="90">
        <v>11</v>
      </c>
      <c r="J179" s="90">
        <v>54</v>
      </c>
      <c r="K179" s="90">
        <v>41</v>
      </c>
      <c r="L179" s="90">
        <v>13</v>
      </c>
      <c r="M179" s="91">
        <v>157</v>
      </c>
      <c r="N179" s="69">
        <v>0</v>
      </c>
      <c r="O179" s="69">
        <v>0</v>
      </c>
      <c r="P179" s="69">
        <v>0</v>
      </c>
      <c r="Q179" s="69">
        <v>0</v>
      </c>
      <c r="R179" s="77">
        <v>0</v>
      </c>
      <c r="S179" s="68">
        <v>84</v>
      </c>
      <c r="T179" s="69">
        <v>169</v>
      </c>
      <c r="U179" s="69">
        <v>5</v>
      </c>
      <c r="V179" s="69">
        <v>164</v>
      </c>
      <c r="W179" s="77">
        <v>1395</v>
      </c>
      <c r="X179" s="68">
        <v>94</v>
      </c>
      <c r="Y179" s="69">
        <v>159</v>
      </c>
      <c r="Z179" s="69">
        <v>0</v>
      </c>
      <c r="AA179" s="69">
        <v>159</v>
      </c>
      <c r="AB179" s="77">
        <v>1364</v>
      </c>
      <c r="AC179" s="68">
        <v>32</v>
      </c>
      <c r="AD179" s="69">
        <v>49</v>
      </c>
      <c r="AE179" s="69">
        <v>0</v>
      </c>
      <c r="AF179" s="69">
        <v>49</v>
      </c>
      <c r="AG179" s="77">
        <v>274</v>
      </c>
    </row>
    <row r="180" spans="1:33" ht="15.75" customHeight="1" x14ac:dyDescent="0.2">
      <c r="B180" s="8" t="s">
        <v>182</v>
      </c>
      <c r="C180" s="89">
        <v>20</v>
      </c>
      <c r="D180" s="90">
        <v>603</v>
      </c>
      <c r="E180" s="90">
        <v>282</v>
      </c>
      <c r="F180" s="90">
        <v>28</v>
      </c>
      <c r="G180" s="90">
        <v>254</v>
      </c>
      <c r="H180" s="91">
        <v>522</v>
      </c>
      <c r="I180" s="90">
        <v>32</v>
      </c>
      <c r="J180" s="90">
        <v>229</v>
      </c>
      <c r="K180" s="90">
        <v>3</v>
      </c>
      <c r="L180" s="90">
        <v>226</v>
      </c>
      <c r="M180" s="91">
        <v>1693</v>
      </c>
      <c r="N180" s="69">
        <v>0</v>
      </c>
      <c r="O180" s="69">
        <v>0</v>
      </c>
      <c r="P180" s="69">
        <v>0</v>
      </c>
      <c r="Q180" s="69">
        <v>0</v>
      </c>
      <c r="R180" s="77">
        <v>0</v>
      </c>
      <c r="S180" s="68">
        <v>97</v>
      </c>
      <c r="T180" s="69">
        <v>282</v>
      </c>
      <c r="U180" s="69">
        <v>5</v>
      </c>
      <c r="V180" s="69">
        <v>277</v>
      </c>
      <c r="W180" s="77">
        <v>2039</v>
      </c>
      <c r="X180" s="68">
        <v>95</v>
      </c>
      <c r="Y180" s="69">
        <v>366</v>
      </c>
      <c r="Z180" s="69">
        <v>14</v>
      </c>
      <c r="AA180" s="69">
        <v>352</v>
      </c>
      <c r="AB180" s="77">
        <v>2305</v>
      </c>
      <c r="AC180" s="68">
        <v>173</v>
      </c>
      <c r="AD180" s="69">
        <v>409</v>
      </c>
      <c r="AE180" s="69">
        <v>6</v>
      </c>
      <c r="AF180" s="69">
        <v>403</v>
      </c>
      <c r="AG180" s="77">
        <v>1681</v>
      </c>
    </row>
    <row r="181" spans="1:33" ht="15.75" customHeight="1" x14ac:dyDescent="0.2">
      <c r="B181" s="8" t="s">
        <v>183</v>
      </c>
      <c r="C181" s="89">
        <v>15</v>
      </c>
      <c r="D181" s="90">
        <v>460</v>
      </c>
      <c r="E181" s="90">
        <v>136</v>
      </c>
      <c r="F181" s="90">
        <v>5</v>
      </c>
      <c r="G181" s="90">
        <v>131</v>
      </c>
      <c r="H181" s="91">
        <v>324</v>
      </c>
      <c r="I181" s="90">
        <v>13</v>
      </c>
      <c r="J181" s="90">
        <v>15</v>
      </c>
      <c r="K181" s="90">
        <v>0</v>
      </c>
      <c r="L181" s="90">
        <v>15</v>
      </c>
      <c r="M181" s="91">
        <v>286</v>
      </c>
      <c r="N181" s="69">
        <v>0</v>
      </c>
      <c r="O181" s="69">
        <v>0</v>
      </c>
      <c r="P181" s="69">
        <v>0</v>
      </c>
      <c r="Q181" s="69">
        <v>0</v>
      </c>
      <c r="R181" s="77">
        <v>0</v>
      </c>
      <c r="S181" s="68">
        <v>105</v>
      </c>
      <c r="T181" s="69">
        <v>165</v>
      </c>
      <c r="U181" s="69">
        <v>0</v>
      </c>
      <c r="V181" s="69">
        <v>165</v>
      </c>
      <c r="W181" s="77">
        <v>1761</v>
      </c>
      <c r="X181" s="68">
        <v>2</v>
      </c>
      <c r="Y181" s="69">
        <v>1.5</v>
      </c>
      <c r="Z181" s="69">
        <v>0</v>
      </c>
      <c r="AA181" s="69">
        <v>1.5</v>
      </c>
      <c r="AB181" s="77">
        <v>13</v>
      </c>
      <c r="AC181" s="68">
        <v>88</v>
      </c>
      <c r="AD181" s="69">
        <v>108.8</v>
      </c>
      <c r="AE181" s="69">
        <v>0</v>
      </c>
      <c r="AF181" s="69">
        <v>108.80000001192093</v>
      </c>
      <c r="AG181" s="77">
        <v>754</v>
      </c>
    </row>
    <row r="182" spans="1:33" ht="15.75" customHeight="1" x14ac:dyDescent="0.2">
      <c r="B182" s="8" t="s">
        <v>184</v>
      </c>
      <c r="C182" s="89">
        <v>57</v>
      </c>
      <c r="D182" s="90">
        <v>736</v>
      </c>
      <c r="E182" s="90">
        <v>362</v>
      </c>
      <c r="F182" s="90">
        <v>15</v>
      </c>
      <c r="G182" s="90">
        <v>347</v>
      </c>
      <c r="H182" s="91">
        <v>830</v>
      </c>
      <c r="I182" s="90">
        <v>13</v>
      </c>
      <c r="J182" s="90">
        <v>24</v>
      </c>
      <c r="K182" s="90">
        <v>0</v>
      </c>
      <c r="L182" s="90">
        <v>24</v>
      </c>
      <c r="M182" s="91">
        <v>237</v>
      </c>
      <c r="N182" s="69">
        <v>13</v>
      </c>
      <c r="O182" s="69">
        <v>53</v>
      </c>
      <c r="P182" s="69">
        <v>0</v>
      </c>
      <c r="Q182" s="69">
        <v>53</v>
      </c>
      <c r="R182" s="77">
        <v>529</v>
      </c>
      <c r="S182" s="68">
        <v>213</v>
      </c>
      <c r="T182" s="69">
        <v>1015</v>
      </c>
      <c r="U182" s="69">
        <v>20</v>
      </c>
      <c r="V182" s="69">
        <v>995</v>
      </c>
      <c r="W182" s="77">
        <v>11729</v>
      </c>
      <c r="X182" s="68">
        <v>70</v>
      </c>
      <c r="Y182" s="69">
        <v>91</v>
      </c>
      <c r="Z182" s="69">
        <v>4</v>
      </c>
      <c r="AA182" s="69">
        <v>87</v>
      </c>
      <c r="AB182" s="77">
        <v>884</v>
      </c>
      <c r="AC182" s="68">
        <v>70</v>
      </c>
      <c r="AD182" s="69">
        <v>85.5</v>
      </c>
      <c r="AE182" s="69">
        <v>0</v>
      </c>
      <c r="AF182" s="69">
        <v>85.5</v>
      </c>
      <c r="AG182" s="77">
        <v>624</v>
      </c>
    </row>
    <row r="183" spans="1:33" ht="15.75" customHeight="1" x14ac:dyDescent="0.2">
      <c r="B183" s="8" t="s">
        <v>185</v>
      </c>
      <c r="C183" s="89">
        <v>45</v>
      </c>
      <c r="D183" s="90">
        <v>887.6000000089407</v>
      </c>
      <c r="E183" s="90">
        <v>392.80000001192093</v>
      </c>
      <c r="F183" s="90">
        <v>15.5</v>
      </c>
      <c r="G183" s="90">
        <v>377.30000001192093</v>
      </c>
      <c r="H183" s="91">
        <v>1122</v>
      </c>
      <c r="I183" s="90">
        <v>55</v>
      </c>
      <c r="J183" s="90">
        <v>29</v>
      </c>
      <c r="K183" s="90">
        <v>1</v>
      </c>
      <c r="L183" s="90">
        <v>28.000000074505806</v>
      </c>
      <c r="M183" s="91">
        <v>467</v>
      </c>
      <c r="N183" s="69">
        <v>3</v>
      </c>
      <c r="O183" s="69">
        <v>0.60000000000000009</v>
      </c>
      <c r="P183" s="69">
        <v>0</v>
      </c>
      <c r="Q183" s="69">
        <v>0.60000000894069672</v>
      </c>
      <c r="R183" s="77">
        <v>9</v>
      </c>
      <c r="S183" s="68">
        <v>57</v>
      </c>
      <c r="T183" s="69">
        <v>50.8</v>
      </c>
      <c r="U183" s="69">
        <v>0</v>
      </c>
      <c r="V183" s="69">
        <v>50.800000011920929</v>
      </c>
      <c r="W183" s="77">
        <v>821</v>
      </c>
      <c r="X183" s="68">
        <v>64</v>
      </c>
      <c r="Y183" s="69">
        <v>66.3</v>
      </c>
      <c r="Z183" s="69">
        <v>0</v>
      </c>
      <c r="AA183" s="69">
        <v>66.300000011920929</v>
      </c>
      <c r="AB183" s="77">
        <v>817</v>
      </c>
      <c r="AC183" s="68">
        <v>76</v>
      </c>
      <c r="AD183" s="69">
        <v>39.1</v>
      </c>
      <c r="AE183" s="69">
        <v>0</v>
      </c>
      <c r="AF183" s="69">
        <v>39.100000105798244</v>
      </c>
      <c r="AG183" s="77">
        <v>203</v>
      </c>
    </row>
    <row r="184" spans="1:33" ht="15.75" customHeight="1" x14ac:dyDescent="0.2">
      <c r="A184" s="1" t="s">
        <v>186</v>
      </c>
      <c r="B184" s="8" t="s">
        <v>12</v>
      </c>
      <c r="C184" s="80">
        <v>362</v>
      </c>
      <c r="D184" s="80">
        <v>61905.5</v>
      </c>
      <c r="E184" s="80">
        <v>38562.5</v>
      </c>
      <c r="F184" s="80">
        <v>4927.5</v>
      </c>
      <c r="G184" s="80">
        <v>33635</v>
      </c>
      <c r="H184" s="81">
        <v>65823.400000095367</v>
      </c>
      <c r="I184" s="80">
        <v>151</v>
      </c>
      <c r="J184" s="80">
        <v>430.4</v>
      </c>
      <c r="K184" s="80">
        <v>10.1</v>
      </c>
      <c r="L184" s="80">
        <v>420.30000008642673</v>
      </c>
      <c r="M184" s="81">
        <v>4757</v>
      </c>
      <c r="N184" s="80">
        <v>6</v>
      </c>
      <c r="O184" s="80">
        <v>28</v>
      </c>
      <c r="P184" s="80">
        <v>0</v>
      </c>
      <c r="Q184" s="80">
        <v>28</v>
      </c>
      <c r="R184" s="81">
        <v>200</v>
      </c>
      <c r="S184" s="79">
        <v>304</v>
      </c>
      <c r="T184" s="80">
        <v>555.70000000000005</v>
      </c>
      <c r="U184" s="80">
        <v>5</v>
      </c>
      <c r="V184" s="80">
        <v>550.7000000923872</v>
      </c>
      <c r="W184" s="81">
        <v>7999.8</v>
      </c>
      <c r="X184" s="79">
        <v>235</v>
      </c>
      <c r="Y184" s="80">
        <v>359.5</v>
      </c>
      <c r="Z184" s="80">
        <v>1.6</v>
      </c>
      <c r="AA184" s="80">
        <v>357.90000003576279</v>
      </c>
      <c r="AB184" s="81">
        <v>4307</v>
      </c>
      <c r="AC184" s="79">
        <v>313</v>
      </c>
      <c r="AD184" s="80">
        <v>482.9</v>
      </c>
      <c r="AE184" s="80">
        <v>3</v>
      </c>
      <c r="AF184" s="80">
        <v>479.90000014007092</v>
      </c>
      <c r="AG184" s="81">
        <v>3689.6</v>
      </c>
    </row>
    <row r="185" spans="1:33" ht="15.75" customHeight="1" x14ac:dyDescent="0.2">
      <c r="B185" s="8" t="s">
        <v>187</v>
      </c>
      <c r="C185" s="89">
        <v>84</v>
      </c>
      <c r="D185" s="90">
        <v>924.5</v>
      </c>
      <c r="E185" s="90">
        <v>594.5</v>
      </c>
      <c r="F185" s="90">
        <v>67.5</v>
      </c>
      <c r="G185" s="90">
        <v>527</v>
      </c>
      <c r="H185" s="91">
        <v>1019.4000000953674</v>
      </c>
      <c r="I185" s="90">
        <v>129</v>
      </c>
      <c r="J185" s="90">
        <v>346.5</v>
      </c>
      <c r="K185" s="90">
        <v>10</v>
      </c>
      <c r="L185" s="90">
        <v>336.50000004470348</v>
      </c>
      <c r="M185" s="91">
        <v>4044</v>
      </c>
      <c r="N185" s="69">
        <v>3</v>
      </c>
      <c r="O185" s="69">
        <v>3</v>
      </c>
      <c r="P185" s="69">
        <v>0</v>
      </c>
      <c r="Q185" s="69">
        <v>3</v>
      </c>
      <c r="R185" s="77">
        <v>25</v>
      </c>
      <c r="S185" s="68">
        <v>90</v>
      </c>
      <c r="T185" s="69">
        <v>152.69999999999999</v>
      </c>
      <c r="U185" s="69">
        <v>3.8</v>
      </c>
      <c r="V185" s="69">
        <v>148.90000014007092</v>
      </c>
      <c r="W185" s="77">
        <v>1620.8</v>
      </c>
      <c r="X185" s="68">
        <v>4</v>
      </c>
      <c r="Y185" s="69">
        <v>4.5</v>
      </c>
      <c r="Z185" s="69">
        <v>0</v>
      </c>
      <c r="AA185" s="69">
        <v>4.5</v>
      </c>
      <c r="AB185" s="77">
        <v>38</v>
      </c>
      <c r="AC185" s="68">
        <v>77</v>
      </c>
      <c r="AD185" s="69">
        <v>82.5</v>
      </c>
      <c r="AE185" s="69">
        <v>0</v>
      </c>
      <c r="AF185" s="69">
        <v>82.500000134110451</v>
      </c>
      <c r="AG185" s="77">
        <v>613.6</v>
      </c>
    </row>
    <row r="186" spans="1:33" ht="15.75" customHeight="1" x14ac:dyDescent="0.2">
      <c r="B186" s="8" t="s">
        <v>188</v>
      </c>
      <c r="C186" s="89">
        <v>172</v>
      </c>
      <c r="D186" s="90">
        <v>46602</v>
      </c>
      <c r="E186" s="90">
        <v>29319</v>
      </c>
      <c r="F186" s="90">
        <v>2547</v>
      </c>
      <c r="G186" s="90">
        <v>26772</v>
      </c>
      <c r="H186" s="91">
        <v>53962</v>
      </c>
      <c r="I186" s="90">
        <v>5</v>
      </c>
      <c r="J186" s="90">
        <v>39</v>
      </c>
      <c r="K186" s="90">
        <v>0</v>
      </c>
      <c r="L186" s="90">
        <v>39</v>
      </c>
      <c r="M186" s="91">
        <v>272</v>
      </c>
      <c r="N186" s="69">
        <v>0</v>
      </c>
      <c r="O186" s="69">
        <v>0</v>
      </c>
      <c r="P186" s="69">
        <v>0</v>
      </c>
      <c r="Q186" s="69">
        <v>0</v>
      </c>
      <c r="R186" s="77">
        <v>0</v>
      </c>
      <c r="S186" s="68">
        <v>0</v>
      </c>
      <c r="T186" s="69">
        <v>0</v>
      </c>
      <c r="U186" s="69">
        <v>0</v>
      </c>
      <c r="V186" s="69">
        <v>0</v>
      </c>
      <c r="W186" s="77">
        <v>0</v>
      </c>
      <c r="X186" s="68">
        <v>0</v>
      </c>
      <c r="Y186" s="69">
        <v>0</v>
      </c>
      <c r="Z186" s="69">
        <v>0</v>
      </c>
      <c r="AA186" s="69">
        <v>0</v>
      </c>
      <c r="AB186" s="77">
        <v>0</v>
      </c>
      <c r="AC186" s="68">
        <v>0</v>
      </c>
      <c r="AD186" s="69">
        <v>0</v>
      </c>
      <c r="AE186" s="69">
        <v>0</v>
      </c>
      <c r="AF186" s="69">
        <v>0</v>
      </c>
      <c r="AG186" s="77">
        <v>0</v>
      </c>
    </row>
    <row r="187" spans="1:33" ht="15.75" customHeight="1" x14ac:dyDescent="0.2">
      <c r="B187" s="8" t="s">
        <v>189</v>
      </c>
      <c r="C187" s="89">
        <v>81</v>
      </c>
      <c r="D187" s="90">
        <v>13307</v>
      </c>
      <c r="E187" s="90">
        <v>7891</v>
      </c>
      <c r="F187" s="90">
        <v>2204</v>
      </c>
      <c r="G187" s="90">
        <v>5687</v>
      </c>
      <c r="H187" s="91">
        <v>9745</v>
      </c>
      <c r="I187" s="90">
        <v>13</v>
      </c>
      <c r="J187" s="90">
        <v>39.9</v>
      </c>
      <c r="K187" s="90">
        <v>0.1</v>
      </c>
      <c r="L187" s="90">
        <v>39.800000041723251</v>
      </c>
      <c r="M187" s="91">
        <v>346</v>
      </c>
      <c r="N187" s="69">
        <v>3</v>
      </c>
      <c r="O187" s="69">
        <v>25</v>
      </c>
      <c r="P187" s="69">
        <v>0</v>
      </c>
      <c r="Q187" s="69">
        <v>25</v>
      </c>
      <c r="R187" s="77">
        <v>175</v>
      </c>
      <c r="S187" s="68">
        <v>3</v>
      </c>
      <c r="T187" s="69">
        <v>5.5</v>
      </c>
      <c r="U187" s="69">
        <v>0</v>
      </c>
      <c r="V187" s="69">
        <v>5.5</v>
      </c>
      <c r="W187" s="77">
        <v>55</v>
      </c>
      <c r="X187" s="68">
        <v>5</v>
      </c>
      <c r="Y187" s="69">
        <v>25</v>
      </c>
      <c r="Z187" s="69">
        <v>0</v>
      </c>
      <c r="AA187" s="69">
        <v>25</v>
      </c>
      <c r="AB187" s="77">
        <v>170</v>
      </c>
      <c r="AC187" s="68">
        <v>8</v>
      </c>
      <c r="AD187" s="69">
        <v>15.9</v>
      </c>
      <c r="AE187" s="69">
        <v>0</v>
      </c>
      <c r="AF187" s="69">
        <v>15.900000005960464</v>
      </c>
      <c r="AG187" s="77">
        <v>75</v>
      </c>
    </row>
    <row r="188" spans="1:33" ht="15.75" customHeight="1" x14ac:dyDescent="0.2">
      <c r="B188" s="8" t="s">
        <v>190</v>
      </c>
      <c r="C188" s="89">
        <v>0</v>
      </c>
      <c r="D188" s="90">
        <v>0</v>
      </c>
      <c r="E188" s="90">
        <v>0</v>
      </c>
      <c r="F188" s="90">
        <v>0</v>
      </c>
      <c r="G188" s="90">
        <v>0</v>
      </c>
      <c r="H188" s="91">
        <v>0</v>
      </c>
      <c r="I188" s="90">
        <v>0</v>
      </c>
      <c r="J188" s="90">
        <v>0</v>
      </c>
      <c r="K188" s="90">
        <v>0</v>
      </c>
      <c r="L188" s="90">
        <v>0</v>
      </c>
      <c r="M188" s="91">
        <v>0</v>
      </c>
      <c r="N188" s="69">
        <v>0</v>
      </c>
      <c r="O188" s="69">
        <v>0</v>
      </c>
      <c r="P188" s="69">
        <v>0</v>
      </c>
      <c r="Q188" s="69">
        <v>0</v>
      </c>
      <c r="R188" s="77">
        <v>0</v>
      </c>
      <c r="S188" s="68">
        <v>200</v>
      </c>
      <c r="T188" s="69">
        <v>346.5</v>
      </c>
      <c r="U188" s="69">
        <v>1.2</v>
      </c>
      <c r="V188" s="69">
        <v>345.29999995231628</v>
      </c>
      <c r="W188" s="77">
        <v>6004</v>
      </c>
      <c r="X188" s="68">
        <v>199</v>
      </c>
      <c r="Y188" s="69">
        <v>195</v>
      </c>
      <c r="Z188" s="69">
        <v>1.6</v>
      </c>
      <c r="AA188" s="69">
        <v>193.40000003576279</v>
      </c>
      <c r="AB188" s="77">
        <v>3309</v>
      </c>
      <c r="AC188" s="68">
        <v>191</v>
      </c>
      <c r="AD188" s="69">
        <v>207.5</v>
      </c>
      <c r="AE188" s="69">
        <v>1</v>
      </c>
      <c r="AF188" s="69">
        <v>206.5</v>
      </c>
      <c r="AG188" s="77">
        <v>2436</v>
      </c>
    </row>
    <row r="189" spans="1:33" ht="15.75" customHeight="1" x14ac:dyDescent="0.2">
      <c r="B189" s="8" t="s">
        <v>191</v>
      </c>
      <c r="C189" s="89">
        <v>25</v>
      </c>
      <c r="D189" s="90">
        <v>1072</v>
      </c>
      <c r="E189" s="90">
        <v>758</v>
      </c>
      <c r="F189" s="90">
        <v>109</v>
      </c>
      <c r="G189" s="90">
        <v>649</v>
      </c>
      <c r="H189" s="91">
        <v>1097</v>
      </c>
      <c r="I189" s="90">
        <v>4</v>
      </c>
      <c r="J189" s="90">
        <v>5</v>
      </c>
      <c r="K189" s="90">
        <v>0</v>
      </c>
      <c r="L189" s="90">
        <v>5</v>
      </c>
      <c r="M189" s="91">
        <v>95</v>
      </c>
      <c r="N189" s="69">
        <v>0</v>
      </c>
      <c r="O189" s="69">
        <v>0</v>
      </c>
      <c r="P189" s="69">
        <v>0</v>
      </c>
      <c r="Q189" s="69">
        <v>0</v>
      </c>
      <c r="R189" s="77">
        <v>0</v>
      </c>
      <c r="S189" s="68">
        <v>11</v>
      </c>
      <c r="T189" s="69">
        <v>51</v>
      </c>
      <c r="U189" s="69">
        <v>0</v>
      </c>
      <c r="V189" s="69">
        <v>51</v>
      </c>
      <c r="W189" s="77">
        <v>320</v>
      </c>
      <c r="X189" s="68">
        <v>27</v>
      </c>
      <c r="Y189" s="69">
        <v>135</v>
      </c>
      <c r="Z189" s="69">
        <v>0</v>
      </c>
      <c r="AA189" s="69">
        <v>135</v>
      </c>
      <c r="AB189" s="77">
        <v>790</v>
      </c>
      <c r="AC189" s="68">
        <v>37</v>
      </c>
      <c r="AD189" s="69">
        <v>177</v>
      </c>
      <c r="AE189" s="69">
        <v>2</v>
      </c>
      <c r="AF189" s="69">
        <v>175</v>
      </c>
      <c r="AG189" s="77">
        <v>565</v>
      </c>
    </row>
    <row r="190" spans="1:33" ht="15.75" customHeight="1" x14ac:dyDescent="0.2">
      <c r="A190" s="1" t="s">
        <v>192</v>
      </c>
      <c r="B190" s="8" t="s">
        <v>12</v>
      </c>
      <c r="C190" s="80">
        <v>1469</v>
      </c>
      <c r="D190" s="80">
        <v>134253</v>
      </c>
      <c r="E190" s="80">
        <v>83768</v>
      </c>
      <c r="F190" s="80">
        <v>14828.5</v>
      </c>
      <c r="G190" s="80">
        <v>68939.5</v>
      </c>
      <c r="H190" s="81">
        <v>124323.19999980927</v>
      </c>
      <c r="I190" s="80">
        <v>1361</v>
      </c>
      <c r="J190" s="80">
        <v>12981.800000000001</v>
      </c>
      <c r="K190" s="80">
        <v>131</v>
      </c>
      <c r="L190" s="80">
        <v>12850.800000019372</v>
      </c>
      <c r="M190" s="81">
        <v>269740.5</v>
      </c>
      <c r="N190" s="80">
        <v>237</v>
      </c>
      <c r="O190" s="80">
        <v>843.7</v>
      </c>
      <c r="P190" s="80">
        <v>14</v>
      </c>
      <c r="Q190" s="80">
        <v>829.70000004768372</v>
      </c>
      <c r="R190" s="81">
        <v>8155.5</v>
      </c>
      <c r="S190" s="79">
        <v>551</v>
      </c>
      <c r="T190" s="80">
        <v>896</v>
      </c>
      <c r="U190" s="80">
        <v>12.5</v>
      </c>
      <c r="V190" s="80">
        <v>883.50000005960464</v>
      </c>
      <c r="W190" s="81">
        <v>6469.5</v>
      </c>
      <c r="X190" s="79">
        <v>216</v>
      </c>
      <c r="Y190" s="80">
        <v>387.7</v>
      </c>
      <c r="Z190" s="80">
        <v>1</v>
      </c>
      <c r="AA190" s="80">
        <v>386.70000004768372</v>
      </c>
      <c r="AB190" s="81">
        <v>3669.4</v>
      </c>
      <c r="AC190" s="79">
        <v>395</v>
      </c>
      <c r="AD190" s="80">
        <v>557.5</v>
      </c>
      <c r="AE190" s="80">
        <v>5.5</v>
      </c>
      <c r="AF190" s="80">
        <v>552.00000015646219</v>
      </c>
      <c r="AG190" s="81">
        <v>5134</v>
      </c>
    </row>
    <row r="191" spans="1:33" ht="15.75" customHeight="1" x14ac:dyDescent="0.2">
      <c r="B191" s="8" t="s">
        <v>193</v>
      </c>
      <c r="C191" s="89">
        <v>63</v>
      </c>
      <c r="D191" s="90">
        <v>4839</v>
      </c>
      <c r="E191" s="90">
        <v>3204</v>
      </c>
      <c r="F191" s="90">
        <v>70</v>
      </c>
      <c r="G191" s="90">
        <v>3134</v>
      </c>
      <c r="H191" s="91">
        <v>2163.6999998092651</v>
      </c>
      <c r="I191" s="90">
        <v>107</v>
      </c>
      <c r="J191" s="90">
        <v>1499</v>
      </c>
      <c r="K191" s="90">
        <v>15</v>
      </c>
      <c r="L191" s="90">
        <v>1484</v>
      </c>
      <c r="M191" s="91">
        <v>25901</v>
      </c>
      <c r="N191" s="69">
        <v>11</v>
      </c>
      <c r="O191" s="69">
        <v>32</v>
      </c>
      <c r="P191" s="69">
        <v>0</v>
      </c>
      <c r="Q191" s="69">
        <v>32</v>
      </c>
      <c r="R191" s="77">
        <v>421</v>
      </c>
      <c r="S191" s="68">
        <v>2</v>
      </c>
      <c r="T191" s="69">
        <v>4</v>
      </c>
      <c r="U191" s="69">
        <v>0</v>
      </c>
      <c r="V191" s="69">
        <v>4</v>
      </c>
      <c r="W191" s="77">
        <v>55</v>
      </c>
      <c r="X191" s="68">
        <v>37</v>
      </c>
      <c r="Y191" s="69">
        <v>52</v>
      </c>
      <c r="Z191" s="69">
        <v>0</v>
      </c>
      <c r="AA191" s="69">
        <v>52</v>
      </c>
      <c r="AB191" s="77">
        <v>439</v>
      </c>
      <c r="AC191" s="68">
        <v>4</v>
      </c>
      <c r="AD191" s="69">
        <v>9</v>
      </c>
      <c r="AE191" s="69">
        <v>0</v>
      </c>
      <c r="AF191" s="69">
        <v>9</v>
      </c>
      <c r="AG191" s="77">
        <v>50</v>
      </c>
    </row>
    <row r="192" spans="1:33" ht="15.75" customHeight="1" x14ac:dyDescent="0.2">
      <c r="B192" s="8" t="s">
        <v>194</v>
      </c>
      <c r="C192" s="89">
        <v>299</v>
      </c>
      <c r="D192" s="90">
        <v>50535</v>
      </c>
      <c r="E192" s="90">
        <v>27812</v>
      </c>
      <c r="F192" s="90">
        <v>6584</v>
      </c>
      <c r="G192" s="90">
        <v>21228</v>
      </c>
      <c r="H192" s="91">
        <v>32653</v>
      </c>
      <c r="I192" s="90">
        <v>106</v>
      </c>
      <c r="J192" s="90">
        <v>407</v>
      </c>
      <c r="K192" s="90">
        <v>0</v>
      </c>
      <c r="L192" s="90">
        <v>407</v>
      </c>
      <c r="M192" s="91">
        <v>8953</v>
      </c>
      <c r="N192" s="69">
        <v>41</v>
      </c>
      <c r="O192" s="69">
        <v>80.7</v>
      </c>
      <c r="P192" s="69">
        <v>0</v>
      </c>
      <c r="Q192" s="69">
        <v>80.700000047683716</v>
      </c>
      <c r="R192" s="77">
        <v>1012.5</v>
      </c>
      <c r="S192" s="68">
        <v>156</v>
      </c>
      <c r="T192" s="69">
        <v>273.8</v>
      </c>
      <c r="U192" s="69">
        <v>9.5</v>
      </c>
      <c r="V192" s="69">
        <v>264.30000001192093</v>
      </c>
      <c r="W192" s="77">
        <v>1953</v>
      </c>
      <c r="X192" s="68">
        <v>21</v>
      </c>
      <c r="Y192" s="69">
        <v>20.5</v>
      </c>
      <c r="Z192" s="69">
        <v>0</v>
      </c>
      <c r="AA192" s="69">
        <v>20.5</v>
      </c>
      <c r="AB192" s="77">
        <v>148</v>
      </c>
      <c r="AC192" s="68">
        <v>94</v>
      </c>
      <c r="AD192" s="69">
        <v>144.1</v>
      </c>
      <c r="AE192" s="69">
        <v>0</v>
      </c>
      <c r="AF192" s="69">
        <v>144.10000000149012</v>
      </c>
      <c r="AG192" s="77">
        <v>1734</v>
      </c>
    </row>
    <row r="193" spans="1:33" ht="15.75" customHeight="1" x14ac:dyDescent="0.2">
      <c r="B193" s="8" t="s">
        <v>195</v>
      </c>
      <c r="C193" s="89">
        <v>30</v>
      </c>
      <c r="D193" s="90">
        <v>1052</v>
      </c>
      <c r="E193" s="90">
        <v>599</v>
      </c>
      <c r="F193" s="90">
        <v>143.5</v>
      </c>
      <c r="G193" s="90">
        <v>455.5</v>
      </c>
      <c r="H193" s="91">
        <v>494</v>
      </c>
      <c r="I193" s="90">
        <v>134</v>
      </c>
      <c r="J193" s="90">
        <v>989</v>
      </c>
      <c r="K193" s="90">
        <v>3</v>
      </c>
      <c r="L193" s="90">
        <v>986</v>
      </c>
      <c r="M193" s="91">
        <v>13238</v>
      </c>
      <c r="N193" s="69">
        <v>11</v>
      </c>
      <c r="O193" s="69">
        <v>46</v>
      </c>
      <c r="P193" s="69">
        <v>0</v>
      </c>
      <c r="Q193" s="69">
        <v>46</v>
      </c>
      <c r="R193" s="77">
        <v>457</v>
      </c>
      <c r="S193" s="68">
        <v>53</v>
      </c>
      <c r="T193" s="69">
        <v>79.5</v>
      </c>
      <c r="U193" s="69">
        <v>0</v>
      </c>
      <c r="V193" s="69">
        <v>79.5</v>
      </c>
      <c r="W193" s="77">
        <v>529</v>
      </c>
      <c r="X193" s="68">
        <v>6</v>
      </c>
      <c r="Y193" s="69">
        <v>7.5</v>
      </c>
      <c r="Z193" s="69">
        <v>0</v>
      </c>
      <c r="AA193" s="69">
        <v>7.5</v>
      </c>
      <c r="AB193" s="77">
        <v>59</v>
      </c>
      <c r="AC193" s="68">
        <v>45</v>
      </c>
      <c r="AD193" s="69">
        <v>29</v>
      </c>
      <c r="AE193" s="69">
        <v>0</v>
      </c>
      <c r="AF193" s="69">
        <v>29</v>
      </c>
      <c r="AG193" s="77">
        <v>175</v>
      </c>
    </row>
    <row r="194" spans="1:33" ht="15.75" customHeight="1" x14ac:dyDescent="0.2">
      <c r="B194" s="8" t="s">
        <v>196</v>
      </c>
      <c r="C194" s="89">
        <v>188</v>
      </c>
      <c r="D194" s="90">
        <v>14337</v>
      </c>
      <c r="E194" s="90">
        <v>8880</v>
      </c>
      <c r="F194" s="90">
        <v>2227</v>
      </c>
      <c r="G194" s="90">
        <v>6653</v>
      </c>
      <c r="H194" s="91">
        <v>10078</v>
      </c>
      <c r="I194" s="90">
        <v>121</v>
      </c>
      <c r="J194" s="90">
        <v>440</v>
      </c>
      <c r="K194" s="90">
        <v>2</v>
      </c>
      <c r="L194" s="90">
        <v>438</v>
      </c>
      <c r="M194" s="91">
        <v>5748</v>
      </c>
      <c r="N194" s="69">
        <v>20</v>
      </c>
      <c r="O194" s="69">
        <v>132</v>
      </c>
      <c r="P194" s="69">
        <v>0</v>
      </c>
      <c r="Q194" s="69">
        <v>132</v>
      </c>
      <c r="R194" s="77">
        <v>1704</v>
      </c>
      <c r="S194" s="68">
        <v>34</v>
      </c>
      <c r="T194" s="69">
        <v>53.2</v>
      </c>
      <c r="U194" s="69">
        <v>0</v>
      </c>
      <c r="V194" s="69">
        <v>53.200000047683716</v>
      </c>
      <c r="W194" s="77">
        <v>480</v>
      </c>
      <c r="X194" s="68">
        <v>11</v>
      </c>
      <c r="Y194" s="69">
        <v>23</v>
      </c>
      <c r="Z194" s="69">
        <v>0</v>
      </c>
      <c r="AA194" s="69">
        <v>23</v>
      </c>
      <c r="AB194" s="77">
        <v>253</v>
      </c>
      <c r="AC194" s="68">
        <v>14</v>
      </c>
      <c r="AD194" s="69">
        <v>15.2</v>
      </c>
      <c r="AE194" s="69">
        <v>0</v>
      </c>
      <c r="AF194" s="69">
        <v>15.200000047683716</v>
      </c>
      <c r="AG194" s="77">
        <v>148</v>
      </c>
    </row>
    <row r="195" spans="1:33" ht="15.75" customHeight="1" x14ac:dyDescent="0.2">
      <c r="B195" s="8" t="s">
        <v>197</v>
      </c>
      <c r="C195" s="89">
        <v>172</v>
      </c>
      <c r="D195" s="90">
        <v>10032</v>
      </c>
      <c r="E195" s="90">
        <v>6102</v>
      </c>
      <c r="F195" s="90">
        <v>884</v>
      </c>
      <c r="G195" s="90">
        <v>5218</v>
      </c>
      <c r="H195" s="91">
        <v>12607.5</v>
      </c>
      <c r="I195" s="90">
        <v>151</v>
      </c>
      <c r="J195" s="90">
        <v>2877.8</v>
      </c>
      <c r="K195" s="90">
        <v>30</v>
      </c>
      <c r="L195" s="90">
        <v>2847.8000000119209</v>
      </c>
      <c r="M195" s="91">
        <v>65769</v>
      </c>
      <c r="N195" s="69">
        <v>30</v>
      </c>
      <c r="O195" s="69">
        <v>164</v>
      </c>
      <c r="P195" s="69">
        <v>11</v>
      </c>
      <c r="Q195" s="69">
        <v>153</v>
      </c>
      <c r="R195" s="77">
        <v>1209</v>
      </c>
      <c r="S195" s="68">
        <v>77</v>
      </c>
      <c r="T195" s="69">
        <v>108</v>
      </c>
      <c r="U195" s="69">
        <v>1</v>
      </c>
      <c r="V195" s="69">
        <v>107</v>
      </c>
      <c r="W195" s="77">
        <v>759</v>
      </c>
      <c r="X195" s="68">
        <v>16</v>
      </c>
      <c r="Y195" s="69">
        <v>56.2</v>
      </c>
      <c r="Z195" s="69">
        <v>1</v>
      </c>
      <c r="AA195" s="69">
        <v>55.200000002980232</v>
      </c>
      <c r="AB195" s="77">
        <v>433.4</v>
      </c>
      <c r="AC195" s="68">
        <v>90</v>
      </c>
      <c r="AD195" s="69">
        <v>153.30000000000001</v>
      </c>
      <c r="AE195" s="69">
        <v>5</v>
      </c>
      <c r="AF195" s="69">
        <v>148.30000004172325</v>
      </c>
      <c r="AG195" s="77">
        <v>1231.5</v>
      </c>
    </row>
    <row r="196" spans="1:33" ht="15.75" customHeight="1" x14ac:dyDescent="0.2">
      <c r="B196" s="8" t="s">
        <v>198</v>
      </c>
      <c r="C196" s="89">
        <v>152</v>
      </c>
      <c r="D196" s="90">
        <v>16217</v>
      </c>
      <c r="E196" s="90">
        <v>8266</v>
      </c>
      <c r="F196" s="90">
        <v>430</v>
      </c>
      <c r="G196" s="90">
        <v>7836</v>
      </c>
      <c r="H196" s="91">
        <v>11443</v>
      </c>
      <c r="I196" s="90">
        <v>40</v>
      </c>
      <c r="J196" s="90">
        <v>1145</v>
      </c>
      <c r="K196" s="90">
        <v>15</v>
      </c>
      <c r="L196" s="90">
        <v>1130</v>
      </c>
      <c r="M196" s="91">
        <v>27841</v>
      </c>
      <c r="N196" s="69">
        <v>1</v>
      </c>
      <c r="O196" s="69">
        <v>5</v>
      </c>
      <c r="P196" s="69">
        <v>0</v>
      </c>
      <c r="Q196" s="69">
        <v>5</v>
      </c>
      <c r="R196" s="77">
        <v>40</v>
      </c>
      <c r="S196" s="68">
        <v>19</v>
      </c>
      <c r="T196" s="69">
        <v>56</v>
      </c>
      <c r="U196" s="69">
        <v>0</v>
      </c>
      <c r="V196" s="69">
        <v>56</v>
      </c>
      <c r="W196" s="77">
        <v>381</v>
      </c>
      <c r="X196" s="68">
        <v>60</v>
      </c>
      <c r="Y196" s="69">
        <v>160</v>
      </c>
      <c r="Z196" s="69">
        <v>0</v>
      </c>
      <c r="AA196" s="69">
        <v>160</v>
      </c>
      <c r="AB196" s="77">
        <v>1737</v>
      </c>
      <c r="AC196" s="68">
        <v>47</v>
      </c>
      <c r="AD196" s="69">
        <v>101</v>
      </c>
      <c r="AE196" s="69">
        <v>0</v>
      </c>
      <c r="AF196" s="69">
        <v>101</v>
      </c>
      <c r="AG196" s="77">
        <v>1077</v>
      </c>
    </row>
    <row r="197" spans="1:33" ht="15.75" customHeight="1" x14ac:dyDescent="0.2">
      <c r="B197" s="8" t="s">
        <v>199</v>
      </c>
      <c r="C197" s="89">
        <v>179</v>
      </c>
      <c r="D197" s="90">
        <v>22575</v>
      </c>
      <c r="E197" s="90">
        <v>17148</v>
      </c>
      <c r="F197" s="90">
        <v>1522</v>
      </c>
      <c r="G197" s="90">
        <v>15626</v>
      </c>
      <c r="H197" s="91">
        <v>25063</v>
      </c>
      <c r="I197" s="90">
        <v>78</v>
      </c>
      <c r="J197" s="90">
        <v>414.8</v>
      </c>
      <c r="K197" s="90">
        <v>0</v>
      </c>
      <c r="L197" s="90">
        <v>414.80000000447035</v>
      </c>
      <c r="M197" s="91">
        <v>3996</v>
      </c>
      <c r="N197" s="69">
        <v>11</v>
      </c>
      <c r="O197" s="69">
        <v>43.5</v>
      </c>
      <c r="P197" s="69">
        <v>0</v>
      </c>
      <c r="Q197" s="69">
        <v>43.5</v>
      </c>
      <c r="R197" s="77">
        <v>277</v>
      </c>
      <c r="S197" s="68">
        <v>15</v>
      </c>
      <c r="T197" s="69">
        <v>14</v>
      </c>
      <c r="U197" s="69">
        <v>0</v>
      </c>
      <c r="V197" s="69">
        <v>14</v>
      </c>
      <c r="W197" s="77">
        <v>115</v>
      </c>
      <c r="X197" s="68">
        <v>40</v>
      </c>
      <c r="Y197" s="69">
        <v>28</v>
      </c>
      <c r="Z197" s="69">
        <v>0</v>
      </c>
      <c r="AA197" s="69">
        <v>28.000000044703484</v>
      </c>
      <c r="AB197" s="77">
        <v>237</v>
      </c>
      <c r="AC197" s="68">
        <v>32</v>
      </c>
      <c r="AD197" s="69">
        <v>17.7</v>
      </c>
      <c r="AE197" s="69">
        <v>0</v>
      </c>
      <c r="AF197" s="69">
        <v>17.700000062584877</v>
      </c>
      <c r="AG197" s="77">
        <v>87.5</v>
      </c>
    </row>
    <row r="198" spans="1:33" ht="15.75" customHeight="1" x14ac:dyDescent="0.2">
      <c r="B198" s="8" t="s">
        <v>200</v>
      </c>
      <c r="C198" s="89">
        <v>72</v>
      </c>
      <c r="D198" s="90">
        <v>2378</v>
      </c>
      <c r="E198" s="90">
        <v>1957</v>
      </c>
      <c r="F198" s="90">
        <v>325</v>
      </c>
      <c r="G198" s="90">
        <v>1632</v>
      </c>
      <c r="H198" s="91">
        <v>1856</v>
      </c>
      <c r="I198" s="90">
        <v>103</v>
      </c>
      <c r="J198" s="90">
        <v>2388</v>
      </c>
      <c r="K198" s="90">
        <v>58</v>
      </c>
      <c r="L198" s="90">
        <v>2330</v>
      </c>
      <c r="M198" s="91">
        <v>73225</v>
      </c>
      <c r="N198" s="69">
        <v>8</v>
      </c>
      <c r="O198" s="69">
        <v>50</v>
      </c>
      <c r="P198" s="69">
        <v>0</v>
      </c>
      <c r="Q198" s="69">
        <v>50</v>
      </c>
      <c r="R198" s="77">
        <v>300</v>
      </c>
      <c r="S198" s="68">
        <v>37</v>
      </c>
      <c r="T198" s="69">
        <v>63</v>
      </c>
      <c r="U198" s="69">
        <v>0</v>
      </c>
      <c r="V198" s="69">
        <v>63</v>
      </c>
      <c r="W198" s="77">
        <v>540</v>
      </c>
      <c r="X198" s="68">
        <v>3</v>
      </c>
      <c r="Y198" s="69">
        <v>14</v>
      </c>
      <c r="Z198" s="69">
        <v>0</v>
      </c>
      <c r="AA198" s="69">
        <v>14</v>
      </c>
      <c r="AB198" s="77">
        <v>218</v>
      </c>
      <c r="AC198" s="68">
        <v>4</v>
      </c>
      <c r="AD198" s="69">
        <v>12</v>
      </c>
      <c r="AE198" s="69">
        <v>0</v>
      </c>
      <c r="AF198" s="69">
        <v>12</v>
      </c>
      <c r="AG198" s="77">
        <v>95</v>
      </c>
    </row>
    <row r="199" spans="1:33" ht="15.75" customHeight="1" x14ac:dyDescent="0.2">
      <c r="B199" s="8" t="s">
        <v>201</v>
      </c>
      <c r="C199" s="89">
        <v>51</v>
      </c>
      <c r="D199" s="90">
        <v>3393</v>
      </c>
      <c r="E199" s="90">
        <v>2288</v>
      </c>
      <c r="F199" s="90">
        <v>240</v>
      </c>
      <c r="G199" s="90">
        <v>2048</v>
      </c>
      <c r="H199" s="91">
        <v>1790</v>
      </c>
      <c r="I199" s="90">
        <v>154</v>
      </c>
      <c r="J199" s="90">
        <v>825.5</v>
      </c>
      <c r="K199" s="90">
        <v>1</v>
      </c>
      <c r="L199" s="90">
        <v>824.5</v>
      </c>
      <c r="M199" s="91">
        <v>17494</v>
      </c>
      <c r="N199" s="69">
        <v>33</v>
      </c>
      <c r="O199" s="69">
        <v>79.5</v>
      </c>
      <c r="P199" s="69">
        <v>0</v>
      </c>
      <c r="Q199" s="69">
        <v>79.5</v>
      </c>
      <c r="R199" s="77">
        <v>1069</v>
      </c>
      <c r="S199" s="68">
        <v>43</v>
      </c>
      <c r="T199" s="69">
        <v>61</v>
      </c>
      <c r="U199" s="69">
        <v>0</v>
      </c>
      <c r="V199" s="69">
        <v>61</v>
      </c>
      <c r="W199" s="77">
        <v>521</v>
      </c>
      <c r="X199" s="68">
        <v>0</v>
      </c>
      <c r="Y199" s="69">
        <v>0</v>
      </c>
      <c r="Z199" s="69">
        <v>0</v>
      </c>
      <c r="AA199" s="69">
        <v>0</v>
      </c>
      <c r="AB199" s="77">
        <v>0</v>
      </c>
      <c r="AC199" s="68">
        <v>12</v>
      </c>
      <c r="AD199" s="69">
        <v>15</v>
      </c>
      <c r="AE199" s="69">
        <v>0</v>
      </c>
      <c r="AF199" s="69">
        <v>15</v>
      </c>
      <c r="AG199" s="77">
        <v>102</v>
      </c>
    </row>
    <row r="200" spans="1:33" ht="15.75" customHeight="1" x14ac:dyDescent="0.2">
      <c r="B200" s="8" t="s">
        <v>202</v>
      </c>
      <c r="C200" s="89">
        <v>52</v>
      </c>
      <c r="D200" s="90">
        <v>1776.5</v>
      </c>
      <c r="E200" s="90">
        <v>984.5</v>
      </c>
      <c r="F200" s="90">
        <v>161</v>
      </c>
      <c r="G200" s="90">
        <v>823.5</v>
      </c>
      <c r="H200" s="91">
        <v>1800</v>
      </c>
      <c r="I200" s="90">
        <v>122</v>
      </c>
      <c r="J200" s="90">
        <v>546.20000000000005</v>
      </c>
      <c r="K200" s="90">
        <v>0</v>
      </c>
      <c r="L200" s="90">
        <v>546.20000000298023</v>
      </c>
      <c r="M200" s="91">
        <v>3706.5</v>
      </c>
      <c r="N200" s="69">
        <v>34</v>
      </c>
      <c r="O200" s="69">
        <v>118.5</v>
      </c>
      <c r="P200" s="69">
        <v>0</v>
      </c>
      <c r="Q200" s="69">
        <v>118.5</v>
      </c>
      <c r="R200" s="77">
        <v>679</v>
      </c>
      <c r="S200" s="68">
        <v>47</v>
      </c>
      <c r="T200" s="69">
        <v>91.5</v>
      </c>
      <c r="U200" s="69">
        <v>0</v>
      </c>
      <c r="V200" s="69">
        <v>91.5</v>
      </c>
      <c r="W200" s="77">
        <v>392</v>
      </c>
      <c r="X200" s="68">
        <v>13</v>
      </c>
      <c r="Y200" s="69">
        <v>20.5</v>
      </c>
      <c r="Z200" s="69">
        <v>0</v>
      </c>
      <c r="AA200" s="69">
        <v>20.5</v>
      </c>
      <c r="AB200" s="77">
        <v>104</v>
      </c>
      <c r="AC200" s="68">
        <v>19</v>
      </c>
      <c r="AD200" s="69">
        <v>33.700000000000003</v>
      </c>
      <c r="AE200" s="69">
        <v>0</v>
      </c>
      <c r="AF200" s="69">
        <v>33.700000002980232</v>
      </c>
      <c r="AG200" s="77">
        <v>241</v>
      </c>
    </row>
    <row r="201" spans="1:33" ht="15.75" customHeight="1" x14ac:dyDescent="0.2">
      <c r="B201" s="8" t="s">
        <v>203</v>
      </c>
      <c r="C201" s="89">
        <v>161</v>
      </c>
      <c r="D201" s="90">
        <v>6030</v>
      </c>
      <c r="E201" s="90">
        <v>5776</v>
      </c>
      <c r="F201" s="90">
        <v>1914</v>
      </c>
      <c r="G201" s="90">
        <v>3862</v>
      </c>
      <c r="H201" s="91">
        <v>23101</v>
      </c>
      <c r="I201" s="90">
        <v>84</v>
      </c>
      <c r="J201" s="90">
        <v>484.5</v>
      </c>
      <c r="K201" s="90">
        <v>0</v>
      </c>
      <c r="L201" s="90">
        <v>484.5</v>
      </c>
      <c r="M201" s="91">
        <v>6552</v>
      </c>
      <c r="N201" s="69">
        <v>16</v>
      </c>
      <c r="O201" s="69">
        <v>49.5</v>
      </c>
      <c r="P201" s="69">
        <v>0</v>
      </c>
      <c r="Q201" s="69">
        <v>49.5</v>
      </c>
      <c r="R201" s="77">
        <v>660</v>
      </c>
      <c r="S201" s="68">
        <v>18</v>
      </c>
      <c r="T201" s="69">
        <v>25</v>
      </c>
      <c r="U201" s="69">
        <v>0</v>
      </c>
      <c r="V201" s="69">
        <v>25</v>
      </c>
      <c r="W201" s="77">
        <v>259</v>
      </c>
      <c r="X201" s="68">
        <v>3</v>
      </c>
      <c r="Y201" s="69">
        <v>3</v>
      </c>
      <c r="Z201" s="69">
        <v>0</v>
      </c>
      <c r="AA201" s="69">
        <v>3</v>
      </c>
      <c r="AB201" s="77">
        <v>15</v>
      </c>
      <c r="AC201" s="68">
        <v>8</v>
      </c>
      <c r="AD201" s="69">
        <v>7.5</v>
      </c>
      <c r="AE201" s="69">
        <v>0</v>
      </c>
      <c r="AF201" s="69">
        <v>7.5</v>
      </c>
      <c r="AG201" s="77">
        <v>67</v>
      </c>
    </row>
    <row r="202" spans="1:33" ht="15.75" customHeight="1" x14ac:dyDescent="0.2">
      <c r="B202" s="8" t="s">
        <v>204</v>
      </c>
      <c r="C202" s="89">
        <v>50</v>
      </c>
      <c r="D202" s="90">
        <v>1088.5</v>
      </c>
      <c r="E202" s="90">
        <v>751.5</v>
      </c>
      <c r="F202" s="90">
        <v>328</v>
      </c>
      <c r="G202" s="90">
        <v>423.5</v>
      </c>
      <c r="H202" s="91">
        <v>1274</v>
      </c>
      <c r="I202" s="90">
        <v>161</v>
      </c>
      <c r="J202" s="90">
        <v>965</v>
      </c>
      <c r="K202" s="90">
        <v>7</v>
      </c>
      <c r="L202" s="90">
        <v>958</v>
      </c>
      <c r="M202" s="91">
        <v>17317</v>
      </c>
      <c r="N202" s="69">
        <v>21</v>
      </c>
      <c r="O202" s="69">
        <v>43</v>
      </c>
      <c r="P202" s="69">
        <v>3</v>
      </c>
      <c r="Q202" s="69">
        <v>40</v>
      </c>
      <c r="R202" s="77">
        <v>327</v>
      </c>
      <c r="S202" s="68">
        <v>50</v>
      </c>
      <c r="T202" s="69">
        <v>67</v>
      </c>
      <c r="U202" s="69">
        <v>2</v>
      </c>
      <c r="V202" s="69">
        <v>65</v>
      </c>
      <c r="W202" s="77">
        <v>485.5</v>
      </c>
      <c r="X202" s="68">
        <v>6</v>
      </c>
      <c r="Y202" s="69">
        <v>3</v>
      </c>
      <c r="Z202" s="69">
        <v>0</v>
      </c>
      <c r="AA202" s="69">
        <v>3</v>
      </c>
      <c r="AB202" s="77">
        <v>26</v>
      </c>
      <c r="AC202" s="68">
        <v>26</v>
      </c>
      <c r="AD202" s="69">
        <v>20</v>
      </c>
      <c r="AE202" s="69">
        <v>0.5</v>
      </c>
      <c r="AF202" s="69">
        <v>19.5</v>
      </c>
      <c r="AG202" s="77">
        <v>126</v>
      </c>
    </row>
    <row r="203" spans="1:33" ht="15.75" customHeight="1" x14ac:dyDescent="0.2">
      <c r="A203" s="1" t="s">
        <v>205</v>
      </c>
      <c r="B203" s="8" t="s">
        <v>12</v>
      </c>
      <c r="C203" s="80">
        <v>53</v>
      </c>
      <c r="D203" s="80">
        <v>3183.5</v>
      </c>
      <c r="E203" s="80">
        <v>1604.6000000238419</v>
      </c>
      <c r="F203" s="80">
        <v>170.5</v>
      </c>
      <c r="G203" s="80">
        <v>1434.1000000238419</v>
      </c>
      <c r="H203" s="81">
        <v>4441</v>
      </c>
      <c r="I203" s="80">
        <v>121</v>
      </c>
      <c r="J203" s="80">
        <v>262</v>
      </c>
      <c r="K203" s="80">
        <v>1</v>
      </c>
      <c r="L203" s="80">
        <v>261</v>
      </c>
      <c r="M203" s="81">
        <v>3623</v>
      </c>
      <c r="N203" s="80">
        <v>11</v>
      </c>
      <c r="O203" s="80">
        <v>19</v>
      </c>
      <c r="P203" s="80">
        <v>0</v>
      </c>
      <c r="Q203" s="80">
        <v>19</v>
      </c>
      <c r="R203" s="81">
        <v>235</v>
      </c>
      <c r="S203" s="79">
        <v>238</v>
      </c>
      <c r="T203" s="80">
        <v>2635.5</v>
      </c>
      <c r="U203" s="80">
        <v>43</v>
      </c>
      <c r="V203" s="80">
        <v>2592.5</v>
      </c>
      <c r="W203" s="81">
        <v>35051.5</v>
      </c>
      <c r="X203" s="79">
        <v>69</v>
      </c>
      <c r="Y203" s="80">
        <v>609</v>
      </c>
      <c r="Z203" s="80">
        <v>17</v>
      </c>
      <c r="AA203" s="80">
        <v>592</v>
      </c>
      <c r="AB203" s="81">
        <v>7334</v>
      </c>
      <c r="AC203" s="79">
        <v>182</v>
      </c>
      <c r="AD203" s="80">
        <v>1129</v>
      </c>
      <c r="AE203" s="80">
        <v>47.5</v>
      </c>
      <c r="AF203" s="80">
        <v>1081.5</v>
      </c>
      <c r="AG203" s="81">
        <v>8764</v>
      </c>
    </row>
    <row r="204" spans="1:33" ht="15.75" customHeight="1" x14ac:dyDescent="0.2">
      <c r="B204" s="8" t="s">
        <v>206</v>
      </c>
      <c r="C204" s="89">
        <v>6</v>
      </c>
      <c r="D204" s="90">
        <v>76.5</v>
      </c>
      <c r="E204" s="90">
        <v>46</v>
      </c>
      <c r="F204" s="90">
        <v>0</v>
      </c>
      <c r="G204" s="90">
        <v>46</v>
      </c>
      <c r="H204" s="91">
        <v>42</v>
      </c>
      <c r="I204" s="90">
        <v>52</v>
      </c>
      <c r="J204" s="90">
        <v>109.5</v>
      </c>
      <c r="K204" s="90">
        <v>1</v>
      </c>
      <c r="L204" s="90">
        <v>108.5</v>
      </c>
      <c r="M204" s="91">
        <v>1127</v>
      </c>
      <c r="N204" s="69">
        <v>1</v>
      </c>
      <c r="O204" s="69">
        <v>1</v>
      </c>
      <c r="P204" s="69">
        <v>0</v>
      </c>
      <c r="Q204" s="69">
        <v>1</v>
      </c>
      <c r="R204" s="77">
        <v>15</v>
      </c>
      <c r="S204" s="68">
        <v>14</v>
      </c>
      <c r="T204" s="69">
        <v>26.5</v>
      </c>
      <c r="U204" s="69">
        <v>2</v>
      </c>
      <c r="V204" s="69">
        <v>24.5</v>
      </c>
      <c r="W204" s="77">
        <v>231</v>
      </c>
      <c r="X204" s="68">
        <v>1</v>
      </c>
      <c r="Y204" s="69">
        <v>2</v>
      </c>
      <c r="Z204" s="69">
        <v>0</v>
      </c>
      <c r="AA204" s="69">
        <v>2</v>
      </c>
      <c r="AB204" s="77">
        <v>18</v>
      </c>
      <c r="AC204" s="68">
        <v>9</v>
      </c>
      <c r="AD204" s="69">
        <v>19.5</v>
      </c>
      <c r="AE204" s="69">
        <v>2</v>
      </c>
      <c r="AF204" s="69">
        <v>17.5</v>
      </c>
      <c r="AG204" s="77">
        <v>191</v>
      </c>
    </row>
    <row r="205" spans="1:33" ht="15.75" customHeight="1" x14ac:dyDescent="0.2">
      <c r="B205" s="8" t="s">
        <v>207</v>
      </c>
      <c r="C205" s="89">
        <v>3</v>
      </c>
      <c r="D205" s="90">
        <v>19</v>
      </c>
      <c r="E205" s="90">
        <v>13</v>
      </c>
      <c r="F205" s="90">
        <v>6.5</v>
      </c>
      <c r="G205" s="90">
        <v>6.5</v>
      </c>
      <c r="H205" s="91">
        <v>45</v>
      </c>
      <c r="I205" s="90">
        <v>0</v>
      </c>
      <c r="J205" s="90">
        <v>0</v>
      </c>
      <c r="K205" s="90">
        <v>0</v>
      </c>
      <c r="L205" s="90">
        <v>0</v>
      </c>
      <c r="M205" s="91">
        <v>0</v>
      </c>
      <c r="N205" s="69">
        <v>0</v>
      </c>
      <c r="O205" s="69">
        <v>0</v>
      </c>
      <c r="P205" s="69">
        <v>0</v>
      </c>
      <c r="Q205" s="69">
        <v>0</v>
      </c>
      <c r="R205" s="77">
        <v>0</v>
      </c>
      <c r="S205" s="68">
        <v>1</v>
      </c>
      <c r="T205" s="69">
        <v>5</v>
      </c>
      <c r="U205" s="69">
        <v>1</v>
      </c>
      <c r="V205" s="69">
        <v>4</v>
      </c>
      <c r="W205" s="77">
        <v>30</v>
      </c>
      <c r="X205" s="68">
        <v>9</v>
      </c>
      <c r="Y205" s="69">
        <v>37</v>
      </c>
      <c r="Z205" s="69">
        <v>5</v>
      </c>
      <c r="AA205" s="69">
        <v>32</v>
      </c>
      <c r="AB205" s="77">
        <v>254</v>
      </c>
      <c r="AC205" s="68">
        <v>28</v>
      </c>
      <c r="AD205" s="69">
        <v>104</v>
      </c>
      <c r="AE205" s="69">
        <v>39.5</v>
      </c>
      <c r="AF205" s="69">
        <v>64.5</v>
      </c>
      <c r="AG205" s="77">
        <v>544</v>
      </c>
    </row>
    <row r="206" spans="1:33" ht="15.75" customHeight="1" x14ac:dyDescent="0.2">
      <c r="B206" s="8" t="s">
        <v>208</v>
      </c>
      <c r="C206" s="89">
        <v>0</v>
      </c>
      <c r="D206" s="90">
        <v>0</v>
      </c>
      <c r="E206" s="90">
        <v>0</v>
      </c>
      <c r="F206" s="90">
        <v>0</v>
      </c>
      <c r="G206" s="90">
        <v>0</v>
      </c>
      <c r="H206" s="91">
        <v>0</v>
      </c>
      <c r="I206" s="90">
        <v>0</v>
      </c>
      <c r="J206" s="90">
        <v>0</v>
      </c>
      <c r="K206" s="90">
        <v>0</v>
      </c>
      <c r="L206" s="90">
        <v>0</v>
      </c>
      <c r="M206" s="91">
        <v>0</v>
      </c>
      <c r="N206" s="69">
        <v>0</v>
      </c>
      <c r="O206" s="69">
        <v>0</v>
      </c>
      <c r="P206" s="69">
        <v>0</v>
      </c>
      <c r="Q206" s="69">
        <v>0</v>
      </c>
      <c r="R206" s="77">
        <v>0</v>
      </c>
      <c r="S206" s="68">
        <v>106</v>
      </c>
      <c r="T206" s="69">
        <v>1790</v>
      </c>
      <c r="U206" s="69">
        <v>20</v>
      </c>
      <c r="V206" s="69">
        <v>1770</v>
      </c>
      <c r="W206" s="77">
        <v>25080</v>
      </c>
      <c r="X206" s="68">
        <v>20</v>
      </c>
      <c r="Y206" s="69">
        <v>307</v>
      </c>
      <c r="Z206" s="69">
        <v>6</v>
      </c>
      <c r="AA206" s="69">
        <v>301</v>
      </c>
      <c r="AB206" s="77">
        <v>4135</v>
      </c>
      <c r="AC206" s="68">
        <v>38</v>
      </c>
      <c r="AD206" s="69">
        <v>525</v>
      </c>
      <c r="AE206" s="69">
        <v>0</v>
      </c>
      <c r="AF206" s="69">
        <v>525</v>
      </c>
      <c r="AG206" s="77">
        <v>4190</v>
      </c>
    </row>
    <row r="207" spans="1:33" ht="15.75" customHeight="1" x14ac:dyDescent="0.2">
      <c r="B207" s="8" t="s">
        <v>209</v>
      </c>
      <c r="C207" s="89">
        <v>25</v>
      </c>
      <c r="D207" s="90">
        <v>1444</v>
      </c>
      <c r="E207" s="90">
        <v>683</v>
      </c>
      <c r="F207" s="90">
        <v>164</v>
      </c>
      <c r="G207" s="90">
        <v>519</v>
      </c>
      <c r="H207" s="91">
        <v>3039</v>
      </c>
      <c r="I207" s="90">
        <v>67</v>
      </c>
      <c r="J207" s="90">
        <v>147.5</v>
      </c>
      <c r="K207" s="90">
        <v>0</v>
      </c>
      <c r="L207" s="90">
        <v>147.5</v>
      </c>
      <c r="M207" s="91">
        <v>2467</v>
      </c>
      <c r="N207" s="69">
        <v>10</v>
      </c>
      <c r="O207" s="69">
        <v>18</v>
      </c>
      <c r="P207" s="69">
        <v>0</v>
      </c>
      <c r="Q207" s="69">
        <v>18</v>
      </c>
      <c r="R207" s="77">
        <v>220</v>
      </c>
      <c r="S207" s="68">
        <v>40</v>
      </c>
      <c r="T207" s="69">
        <v>121.5</v>
      </c>
      <c r="U207" s="69">
        <v>2</v>
      </c>
      <c r="V207" s="69">
        <v>119.5</v>
      </c>
      <c r="W207" s="77">
        <v>1208</v>
      </c>
      <c r="X207" s="68">
        <v>3</v>
      </c>
      <c r="Y207" s="69">
        <v>3</v>
      </c>
      <c r="Z207" s="69">
        <v>0</v>
      </c>
      <c r="AA207" s="69">
        <v>3</v>
      </c>
      <c r="AB207" s="77">
        <v>60</v>
      </c>
      <c r="AC207" s="68">
        <v>18</v>
      </c>
      <c r="AD207" s="69">
        <v>22</v>
      </c>
      <c r="AE207" s="69">
        <v>1</v>
      </c>
      <c r="AF207" s="69">
        <v>21</v>
      </c>
      <c r="AG207" s="77">
        <v>129</v>
      </c>
    </row>
    <row r="208" spans="1:33" ht="15.75" customHeight="1" x14ac:dyDescent="0.2">
      <c r="B208" s="8" t="s">
        <v>210</v>
      </c>
      <c r="C208" s="89">
        <v>0</v>
      </c>
      <c r="D208" s="90">
        <v>0</v>
      </c>
      <c r="E208" s="90">
        <v>0</v>
      </c>
      <c r="F208" s="90">
        <v>0</v>
      </c>
      <c r="G208" s="90">
        <v>0</v>
      </c>
      <c r="H208" s="91">
        <v>0</v>
      </c>
      <c r="I208" s="90">
        <v>0</v>
      </c>
      <c r="J208" s="90">
        <v>0</v>
      </c>
      <c r="K208" s="90">
        <v>0</v>
      </c>
      <c r="L208" s="90">
        <v>0</v>
      </c>
      <c r="M208" s="91">
        <v>0</v>
      </c>
      <c r="N208" s="69">
        <v>0</v>
      </c>
      <c r="O208" s="69">
        <v>0</v>
      </c>
      <c r="P208" s="69">
        <v>0</v>
      </c>
      <c r="Q208" s="69">
        <v>0</v>
      </c>
      <c r="R208" s="77">
        <v>0</v>
      </c>
      <c r="S208" s="68">
        <v>0</v>
      </c>
      <c r="T208" s="69">
        <v>0</v>
      </c>
      <c r="U208" s="69">
        <v>0</v>
      </c>
      <c r="V208" s="69">
        <v>0</v>
      </c>
      <c r="W208" s="77">
        <v>0</v>
      </c>
      <c r="X208" s="68">
        <v>1</v>
      </c>
      <c r="Y208" s="69">
        <v>34</v>
      </c>
      <c r="Z208" s="69">
        <v>0</v>
      </c>
      <c r="AA208" s="69">
        <v>34</v>
      </c>
      <c r="AB208" s="77">
        <v>200</v>
      </c>
      <c r="AC208" s="68">
        <v>1</v>
      </c>
      <c r="AD208" s="69">
        <v>34</v>
      </c>
      <c r="AE208" s="69">
        <v>0</v>
      </c>
      <c r="AF208" s="69">
        <v>34</v>
      </c>
      <c r="AG208" s="77">
        <v>100</v>
      </c>
    </row>
    <row r="209" spans="1:33" ht="15.75" customHeight="1" x14ac:dyDescent="0.2">
      <c r="B209" s="8" t="s">
        <v>211</v>
      </c>
      <c r="C209" s="89">
        <v>0</v>
      </c>
      <c r="D209" s="90">
        <v>0</v>
      </c>
      <c r="E209" s="90">
        <v>0</v>
      </c>
      <c r="F209" s="90">
        <v>0</v>
      </c>
      <c r="G209" s="90">
        <v>0</v>
      </c>
      <c r="H209" s="91">
        <v>0</v>
      </c>
      <c r="I209" s="90">
        <v>0</v>
      </c>
      <c r="J209" s="90">
        <v>0</v>
      </c>
      <c r="K209" s="90">
        <v>0</v>
      </c>
      <c r="L209" s="90">
        <v>0</v>
      </c>
      <c r="M209" s="91">
        <v>0</v>
      </c>
      <c r="N209" s="69">
        <v>0</v>
      </c>
      <c r="O209" s="69">
        <v>0</v>
      </c>
      <c r="P209" s="69">
        <v>0</v>
      </c>
      <c r="Q209" s="69">
        <v>0</v>
      </c>
      <c r="R209" s="77">
        <v>0</v>
      </c>
      <c r="S209" s="68">
        <v>0</v>
      </c>
      <c r="T209" s="69">
        <v>0</v>
      </c>
      <c r="U209" s="69">
        <v>0</v>
      </c>
      <c r="V209" s="69">
        <v>0</v>
      </c>
      <c r="W209" s="77">
        <v>0</v>
      </c>
      <c r="X209" s="68">
        <v>0</v>
      </c>
      <c r="Y209" s="69">
        <v>0</v>
      </c>
      <c r="Z209" s="69">
        <v>0</v>
      </c>
      <c r="AA209" s="69">
        <v>0</v>
      </c>
      <c r="AB209" s="77">
        <v>0</v>
      </c>
      <c r="AC209" s="68">
        <v>0</v>
      </c>
      <c r="AD209" s="69">
        <v>0</v>
      </c>
      <c r="AE209" s="69">
        <v>0</v>
      </c>
      <c r="AF209" s="69">
        <v>0</v>
      </c>
      <c r="AG209" s="77">
        <v>0</v>
      </c>
    </row>
    <row r="210" spans="1:33" ht="15.75" customHeight="1" x14ac:dyDescent="0.2">
      <c r="B210" s="8" t="s">
        <v>212</v>
      </c>
      <c r="C210" s="89">
        <v>19</v>
      </c>
      <c r="D210" s="90">
        <v>1644</v>
      </c>
      <c r="E210" s="90">
        <v>862.60000002384186</v>
      </c>
      <c r="F210" s="90">
        <v>0</v>
      </c>
      <c r="G210" s="90">
        <v>862.60000002384186</v>
      </c>
      <c r="H210" s="91">
        <v>1315</v>
      </c>
      <c r="I210" s="90">
        <v>1</v>
      </c>
      <c r="J210" s="90">
        <v>2</v>
      </c>
      <c r="K210" s="90">
        <v>0</v>
      </c>
      <c r="L210" s="90">
        <v>2</v>
      </c>
      <c r="M210" s="91">
        <v>10</v>
      </c>
      <c r="N210" s="69">
        <v>0</v>
      </c>
      <c r="O210" s="69">
        <v>0</v>
      </c>
      <c r="P210" s="69">
        <v>0</v>
      </c>
      <c r="Q210" s="69">
        <v>0</v>
      </c>
      <c r="R210" s="77">
        <v>0</v>
      </c>
      <c r="S210" s="68">
        <v>6</v>
      </c>
      <c r="T210" s="69">
        <v>23</v>
      </c>
      <c r="U210" s="69">
        <v>0</v>
      </c>
      <c r="V210" s="69">
        <v>23</v>
      </c>
      <c r="W210" s="77">
        <v>115.5</v>
      </c>
      <c r="X210" s="68">
        <v>0</v>
      </c>
      <c r="Y210" s="69">
        <v>0</v>
      </c>
      <c r="Z210" s="69">
        <v>0</v>
      </c>
      <c r="AA210" s="69">
        <v>0</v>
      </c>
      <c r="AB210" s="77">
        <v>0</v>
      </c>
      <c r="AC210" s="68">
        <v>4</v>
      </c>
      <c r="AD210" s="69">
        <v>10.5</v>
      </c>
      <c r="AE210" s="69">
        <v>1</v>
      </c>
      <c r="AF210" s="69">
        <v>9.5</v>
      </c>
      <c r="AG210" s="77">
        <v>14</v>
      </c>
    </row>
    <row r="211" spans="1:33" ht="15.75" customHeight="1" x14ac:dyDescent="0.2">
      <c r="B211" s="8" t="s">
        <v>213</v>
      </c>
      <c r="C211" s="89">
        <v>0</v>
      </c>
      <c r="D211" s="90">
        <v>0</v>
      </c>
      <c r="E211" s="90">
        <v>0</v>
      </c>
      <c r="F211" s="90">
        <v>0</v>
      </c>
      <c r="G211" s="90">
        <v>0</v>
      </c>
      <c r="H211" s="91">
        <v>0</v>
      </c>
      <c r="I211" s="90">
        <v>0</v>
      </c>
      <c r="J211" s="90">
        <v>0</v>
      </c>
      <c r="K211" s="90">
        <v>0</v>
      </c>
      <c r="L211" s="90">
        <v>0</v>
      </c>
      <c r="M211" s="91">
        <v>0</v>
      </c>
      <c r="N211" s="69">
        <v>0</v>
      </c>
      <c r="O211" s="69">
        <v>0</v>
      </c>
      <c r="P211" s="69">
        <v>0</v>
      </c>
      <c r="Q211" s="69">
        <v>0</v>
      </c>
      <c r="R211" s="77">
        <v>0</v>
      </c>
      <c r="S211" s="68">
        <v>0</v>
      </c>
      <c r="T211" s="69">
        <v>0</v>
      </c>
      <c r="U211" s="69">
        <v>0</v>
      </c>
      <c r="V211" s="69">
        <v>0</v>
      </c>
      <c r="W211" s="77">
        <v>0</v>
      </c>
      <c r="X211" s="68">
        <v>0</v>
      </c>
      <c r="Y211" s="69">
        <v>0</v>
      </c>
      <c r="Z211" s="69">
        <v>0</v>
      </c>
      <c r="AA211" s="69">
        <v>0</v>
      </c>
      <c r="AB211" s="77">
        <v>0</v>
      </c>
      <c r="AC211" s="68">
        <v>0</v>
      </c>
      <c r="AD211" s="69">
        <v>0</v>
      </c>
      <c r="AE211" s="69">
        <v>0</v>
      </c>
      <c r="AF211" s="69">
        <v>0</v>
      </c>
      <c r="AG211" s="77">
        <v>0</v>
      </c>
    </row>
    <row r="212" spans="1:33" ht="15.75" customHeight="1" x14ac:dyDescent="0.2">
      <c r="B212" s="8" t="s">
        <v>214</v>
      </c>
      <c r="C212" s="89">
        <v>0</v>
      </c>
      <c r="D212" s="90">
        <v>0</v>
      </c>
      <c r="E212" s="90">
        <v>0</v>
      </c>
      <c r="F212" s="90">
        <v>0</v>
      </c>
      <c r="G212" s="90">
        <v>0</v>
      </c>
      <c r="H212" s="91">
        <v>0</v>
      </c>
      <c r="I212" s="90">
        <v>0</v>
      </c>
      <c r="J212" s="90">
        <v>0</v>
      </c>
      <c r="K212" s="90">
        <v>0</v>
      </c>
      <c r="L212" s="90">
        <v>0</v>
      </c>
      <c r="M212" s="91">
        <v>0</v>
      </c>
      <c r="N212" s="69">
        <v>0</v>
      </c>
      <c r="O212" s="69">
        <v>0</v>
      </c>
      <c r="P212" s="69">
        <v>0</v>
      </c>
      <c r="Q212" s="69">
        <v>0</v>
      </c>
      <c r="R212" s="77">
        <v>0</v>
      </c>
      <c r="S212" s="68">
        <v>1</v>
      </c>
      <c r="T212" s="69">
        <v>20</v>
      </c>
      <c r="U212" s="69">
        <v>0</v>
      </c>
      <c r="V212" s="69">
        <v>20</v>
      </c>
      <c r="W212" s="77">
        <v>300</v>
      </c>
      <c r="X212" s="68">
        <v>0</v>
      </c>
      <c r="Y212" s="69">
        <v>0</v>
      </c>
      <c r="Z212" s="69">
        <v>0</v>
      </c>
      <c r="AA212" s="69">
        <v>0</v>
      </c>
      <c r="AB212" s="77">
        <v>0</v>
      </c>
      <c r="AC212" s="68">
        <v>0</v>
      </c>
      <c r="AD212" s="69">
        <v>0</v>
      </c>
      <c r="AE212" s="69">
        <v>0</v>
      </c>
      <c r="AF212" s="69">
        <v>0</v>
      </c>
      <c r="AG212" s="77">
        <v>0</v>
      </c>
    </row>
    <row r="213" spans="1:33" ht="15.75" customHeight="1" x14ac:dyDescent="0.2">
      <c r="B213" s="8" t="s">
        <v>215</v>
      </c>
      <c r="C213" s="89">
        <v>0</v>
      </c>
      <c r="D213" s="90">
        <v>0</v>
      </c>
      <c r="E213" s="90">
        <v>0</v>
      </c>
      <c r="F213" s="90">
        <v>0</v>
      </c>
      <c r="G213" s="90">
        <v>0</v>
      </c>
      <c r="H213" s="91">
        <v>0</v>
      </c>
      <c r="I213" s="90">
        <v>0</v>
      </c>
      <c r="J213" s="90">
        <v>1</v>
      </c>
      <c r="K213" s="90">
        <v>0</v>
      </c>
      <c r="L213" s="90">
        <v>1</v>
      </c>
      <c r="M213" s="91">
        <v>9</v>
      </c>
      <c r="N213" s="69">
        <v>0</v>
      </c>
      <c r="O213" s="69">
        <v>0</v>
      </c>
      <c r="P213" s="69">
        <v>0</v>
      </c>
      <c r="Q213" s="69">
        <v>0</v>
      </c>
      <c r="R213" s="77">
        <v>0</v>
      </c>
      <c r="S213" s="68">
        <v>48</v>
      </c>
      <c r="T213" s="69">
        <v>607</v>
      </c>
      <c r="U213" s="69">
        <v>18</v>
      </c>
      <c r="V213" s="69">
        <v>589</v>
      </c>
      <c r="W213" s="77">
        <v>7844</v>
      </c>
      <c r="X213" s="68">
        <v>13</v>
      </c>
      <c r="Y213" s="69">
        <v>195</v>
      </c>
      <c r="Z213" s="69">
        <v>4</v>
      </c>
      <c r="AA213" s="69">
        <v>191</v>
      </c>
      <c r="AB213" s="77">
        <v>2480</v>
      </c>
      <c r="AC213" s="68">
        <v>53</v>
      </c>
      <c r="AD213" s="69">
        <v>320</v>
      </c>
      <c r="AE213" s="69">
        <v>3</v>
      </c>
      <c r="AF213" s="69">
        <v>317</v>
      </c>
      <c r="AG213" s="77">
        <v>2994</v>
      </c>
    </row>
    <row r="214" spans="1:33" ht="15.75" customHeight="1" x14ac:dyDescent="0.2">
      <c r="B214" s="8" t="s">
        <v>216</v>
      </c>
      <c r="C214" s="89">
        <v>0</v>
      </c>
      <c r="D214" s="90">
        <v>0</v>
      </c>
      <c r="E214" s="90">
        <v>0</v>
      </c>
      <c r="F214" s="90">
        <v>0</v>
      </c>
      <c r="G214" s="90">
        <v>0</v>
      </c>
      <c r="H214" s="91">
        <v>0</v>
      </c>
      <c r="I214" s="90">
        <v>0</v>
      </c>
      <c r="J214" s="90">
        <v>0</v>
      </c>
      <c r="K214" s="90">
        <v>0</v>
      </c>
      <c r="L214" s="90">
        <v>0</v>
      </c>
      <c r="M214" s="91">
        <v>0</v>
      </c>
      <c r="N214" s="69">
        <v>0</v>
      </c>
      <c r="O214" s="69">
        <v>0</v>
      </c>
      <c r="P214" s="69">
        <v>0</v>
      </c>
      <c r="Q214" s="69">
        <v>0</v>
      </c>
      <c r="R214" s="77">
        <v>0</v>
      </c>
      <c r="S214" s="68">
        <v>17</v>
      </c>
      <c r="T214" s="69">
        <v>38</v>
      </c>
      <c r="U214" s="69">
        <v>0</v>
      </c>
      <c r="V214" s="69">
        <v>38</v>
      </c>
      <c r="W214" s="77">
        <v>190</v>
      </c>
      <c r="X214" s="68">
        <v>17</v>
      </c>
      <c r="Y214" s="69">
        <v>23</v>
      </c>
      <c r="Z214" s="69">
        <v>2</v>
      </c>
      <c r="AA214" s="69">
        <v>21</v>
      </c>
      <c r="AB214" s="77">
        <v>130</v>
      </c>
      <c r="AC214" s="68">
        <v>16</v>
      </c>
      <c r="AD214" s="69">
        <v>18</v>
      </c>
      <c r="AE214" s="69">
        <v>1</v>
      </c>
      <c r="AF214" s="69">
        <v>17</v>
      </c>
      <c r="AG214" s="77">
        <v>159</v>
      </c>
    </row>
    <row r="215" spans="1:33" ht="15.75" customHeight="1" x14ac:dyDescent="0.2">
      <c r="B215" s="8" t="s">
        <v>217</v>
      </c>
      <c r="C215" s="89">
        <v>0</v>
      </c>
      <c r="D215" s="90">
        <v>0</v>
      </c>
      <c r="E215" s="90">
        <v>0</v>
      </c>
      <c r="F215" s="90">
        <v>0</v>
      </c>
      <c r="G215" s="90">
        <v>0</v>
      </c>
      <c r="H215" s="91">
        <v>0</v>
      </c>
      <c r="I215" s="90">
        <v>0</v>
      </c>
      <c r="J215" s="90">
        <v>0</v>
      </c>
      <c r="K215" s="90">
        <v>0</v>
      </c>
      <c r="L215" s="90">
        <v>0</v>
      </c>
      <c r="M215" s="91">
        <v>0</v>
      </c>
      <c r="N215" s="69">
        <v>0</v>
      </c>
      <c r="O215" s="69">
        <v>0</v>
      </c>
      <c r="P215" s="69">
        <v>0</v>
      </c>
      <c r="Q215" s="69">
        <v>0</v>
      </c>
      <c r="R215" s="77">
        <v>0</v>
      </c>
      <c r="S215" s="68">
        <v>0</v>
      </c>
      <c r="T215" s="69">
        <v>0</v>
      </c>
      <c r="U215" s="69">
        <v>0</v>
      </c>
      <c r="V215" s="69">
        <v>0</v>
      </c>
      <c r="W215" s="77">
        <v>0</v>
      </c>
      <c r="X215" s="68">
        <v>0</v>
      </c>
      <c r="Y215" s="69">
        <v>0</v>
      </c>
      <c r="Z215" s="69">
        <v>0</v>
      </c>
      <c r="AA215" s="69">
        <v>0</v>
      </c>
      <c r="AB215" s="77">
        <v>0</v>
      </c>
      <c r="AC215" s="68">
        <v>0</v>
      </c>
      <c r="AD215" s="69">
        <v>0</v>
      </c>
      <c r="AE215" s="69">
        <v>0</v>
      </c>
      <c r="AF215" s="69">
        <v>0</v>
      </c>
      <c r="AG215" s="77">
        <v>0</v>
      </c>
    </row>
    <row r="216" spans="1:33" ht="15.75" customHeight="1" x14ac:dyDescent="0.2">
      <c r="B216" s="8" t="s">
        <v>218</v>
      </c>
      <c r="C216" s="89">
        <v>0</v>
      </c>
      <c r="D216" s="90">
        <v>0</v>
      </c>
      <c r="E216" s="90">
        <v>0</v>
      </c>
      <c r="F216" s="90">
        <v>0</v>
      </c>
      <c r="G216" s="90">
        <v>0</v>
      </c>
      <c r="H216" s="91">
        <v>0</v>
      </c>
      <c r="I216" s="90">
        <v>0</v>
      </c>
      <c r="J216" s="90">
        <v>0</v>
      </c>
      <c r="K216" s="90">
        <v>0</v>
      </c>
      <c r="L216" s="90">
        <v>0</v>
      </c>
      <c r="M216" s="91">
        <v>0</v>
      </c>
      <c r="N216" s="69">
        <v>0</v>
      </c>
      <c r="O216" s="69">
        <v>0</v>
      </c>
      <c r="P216" s="69">
        <v>0</v>
      </c>
      <c r="Q216" s="69">
        <v>0</v>
      </c>
      <c r="R216" s="77">
        <v>0</v>
      </c>
      <c r="S216" s="68">
        <v>5</v>
      </c>
      <c r="T216" s="69">
        <v>4.5</v>
      </c>
      <c r="U216" s="69">
        <v>0</v>
      </c>
      <c r="V216" s="69">
        <v>4.5</v>
      </c>
      <c r="W216" s="77">
        <v>53</v>
      </c>
      <c r="X216" s="68">
        <v>5</v>
      </c>
      <c r="Y216" s="69">
        <v>8</v>
      </c>
      <c r="Z216" s="69">
        <v>0</v>
      </c>
      <c r="AA216" s="69">
        <v>8</v>
      </c>
      <c r="AB216" s="77">
        <v>57</v>
      </c>
      <c r="AC216" s="68">
        <v>6</v>
      </c>
      <c r="AD216" s="69">
        <v>7</v>
      </c>
      <c r="AE216" s="69">
        <v>0</v>
      </c>
      <c r="AF216" s="69">
        <v>7</v>
      </c>
      <c r="AG216" s="77">
        <v>48</v>
      </c>
    </row>
    <row r="217" spans="1:33" ht="15.75" customHeight="1" x14ac:dyDescent="0.2">
      <c r="B217" s="8" t="s">
        <v>219</v>
      </c>
      <c r="C217" s="89">
        <v>0</v>
      </c>
      <c r="D217" s="90">
        <v>0</v>
      </c>
      <c r="E217" s="90">
        <v>0</v>
      </c>
      <c r="F217" s="90">
        <v>0</v>
      </c>
      <c r="G217" s="90">
        <v>0</v>
      </c>
      <c r="H217" s="91">
        <v>0</v>
      </c>
      <c r="I217" s="90">
        <v>1</v>
      </c>
      <c r="J217" s="90">
        <v>2</v>
      </c>
      <c r="K217" s="90">
        <v>0</v>
      </c>
      <c r="L217" s="90">
        <v>2</v>
      </c>
      <c r="M217" s="91">
        <v>10</v>
      </c>
      <c r="N217" s="69">
        <v>0</v>
      </c>
      <c r="O217" s="69">
        <v>0</v>
      </c>
      <c r="P217" s="69">
        <v>0</v>
      </c>
      <c r="Q217" s="69">
        <v>0</v>
      </c>
      <c r="R217" s="77">
        <v>0</v>
      </c>
      <c r="S217" s="68">
        <v>0</v>
      </c>
      <c r="T217" s="69">
        <v>0</v>
      </c>
      <c r="U217" s="69">
        <v>0</v>
      </c>
      <c r="V217" s="69">
        <v>0</v>
      </c>
      <c r="W217" s="77">
        <v>0</v>
      </c>
      <c r="X217" s="68">
        <v>0</v>
      </c>
      <c r="Y217" s="69">
        <v>0</v>
      </c>
      <c r="Z217" s="69">
        <v>0</v>
      </c>
      <c r="AA217" s="69">
        <v>0</v>
      </c>
      <c r="AB217" s="77">
        <v>0</v>
      </c>
      <c r="AC217" s="68">
        <v>0</v>
      </c>
      <c r="AD217" s="69">
        <v>0</v>
      </c>
      <c r="AE217" s="69">
        <v>0</v>
      </c>
      <c r="AF217" s="69">
        <v>0</v>
      </c>
      <c r="AG217" s="77">
        <v>0</v>
      </c>
    </row>
    <row r="218" spans="1:33" ht="15.75" customHeight="1" x14ac:dyDescent="0.2">
      <c r="B218" s="8" t="s">
        <v>220</v>
      </c>
      <c r="C218" s="89">
        <v>0</v>
      </c>
      <c r="D218" s="90">
        <v>0</v>
      </c>
      <c r="E218" s="90">
        <v>0</v>
      </c>
      <c r="F218" s="90">
        <v>0</v>
      </c>
      <c r="G218" s="90">
        <v>0</v>
      </c>
      <c r="H218" s="91">
        <v>0</v>
      </c>
      <c r="I218" s="90">
        <v>0</v>
      </c>
      <c r="J218" s="90">
        <v>0</v>
      </c>
      <c r="K218" s="90">
        <v>0</v>
      </c>
      <c r="L218" s="90">
        <v>0</v>
      </c>
      <c r="M218" s="91">
        <v>0</v>
      </c>
      <c r="N218" s="69">
        <v>0</v>
      </c>
      <c r="O218" s="69">
        <v>0</v>
      </c>
      <c r="P218" s="69">
        <v>0</v>
      </c>
      <c r="Q218" s="69">
        <v>0</v>
      </c>
      <c r="R218" s="77">
        <v>0</v>
      </c>
      <c r="S218" s="68">
        <v>0</v>
      </c>
      <c r="T218" s="69">
        <v>0</v>
      </c>
      <c r="U218" s="69">
        <v>0</v>
      </c>
      <c r="V218" s="69">
        <v>0</v>
      </c>
      <c r="W218" s="77">
        <v>0</v>
      </c>
      <c r="X218" s="68">
        <v>0</v>
      </c>
      <c r="Y218" s="69">
        <v>0</v>
      </c>
      <c r="Z218" s="69">
        <v>0</v>
      </c>
      <c r="AA218" s="69">
        <v>0</v>
      </c>
      <c r="AB218" s="77">
        <v>0</v>
      </c>
      <c r="AC218" s="68">
        <v>9</v>
      </c>
      <c r="AD218" s="69">
        <v>69</v>
      </c>
      <c r="AE218" s="69">
        <v>0</v>
      </c>
      <c r="AF218" s="69">
        <v>69</v>
      </c>
      <c r="AG218" s="77">
        <v>395</v>
      </c>
    </row>
    <row r="219" spans="1:33" ht="15.75" customHeight="1" x14ac:dyDescent="0.2">
      <c r="A219" s="1" t="s">
        <v>221</v>
      </c>
      <c r="B219" s="8" t="s">
        <v>12</v>
      </c>
      <c r="C219" s="80">
        <v>860</v>
      </c>
      <c r="D219" s="80">
        <v>76737.800000011921</v>
      </c>
      <c r="E219" s="80">
        <v>38649.300000011921</v>
      </c>
      <c r="F219" s="80">
        <v>6073.5799999795854</v>
      </c>
      <c r="G219" s="80">
        <v>32575.720000565052</v>
      </c>
      <c r="H219" s="81">
        <v>53774</v>
      </c>
      <c r="I219" s="80">
        <v>754</v>
      </c>
      <c r="J219" s="80">
        <v>14664.7</v>
      </c>
      <c r="K219" s="80">
        <v>1502.28</v>
      </c>
      <c r="L219" s="80">
        <v>13162.420000120997</v>
      </c>
      <c r="M219" s="81">
        <v>217356.9</v>
      </c>
      <c r="N219" s="80">
        <v>264</v>
      </c>
      <c r="O219" s="80">
        <v>2964.71</v>
      </c>
      <c r="P219" s="80">
        <v>10.25</v>
      </c>
      <c r="Q219" s="80">
        <v>2954.4599999785423</v>
      </c>
      <c r="R219" s="81">
        <v>33893</v>
      </c>
      <c r="S219" s="79">
        <v>384</v>
      </c>
      <c r="T219" s="80">
        <v>829.19</v>
      </c>
      <c r="U219" s="80">
        <v>14.5</v>
      </c>
      <c r="V219" s="80">
        <v>814.69000020623207</v>
      </c>
      <c r="W219" s="81">
        <v>6533.5</v>
      </c>
      <c r="X219" s="79">
        <v>58</v>
      </c>
      <c r="Y219" s="80">
        <v>138.09</v>
      </c>
      <c r="Z219" s="80">
        <v>14.8</v>
      </c>
      <c r="AA219" s="80">
        <v>123.28999996185303</v>
      </c>
      <c r="AB219" s="81">
        <v>752.5</v>
      </c>
      <c r="AC219" s="79">
        <v>263</v>
      </c>
      <c r="AD219" s="80">
        <v>269.64999999999998</v>
      </c>
      <c r="AE219" s="80">
        <v>5.5</v>
      </c>
      <c r="AF219" s="80">
        <v>264.14999957382679</v>
      </c>
      <c r="AG219" s="81">
        <v>1461</v>
      </c>
    </row>
    <row r="220" spans="1:33" ht="15.75" customHeight="1" x14ac:dyDescent="0.2">
      <c r="B220" s="8" t="s">
        <v>222</v>
      </c>
      <c r="C220" s="89">
        <v>239</v>
      </c>
      <c r="D220" s="90">
        <v>24783.5</v>
      </c>
      <c r="E220" s="90">
        <v>11770.5</v>
      </c>
      <c r="F220" s="90">
        <v>707.60000000149012</v>
      </c>
      <c r="G220" s="90">
        <v>11062.900000095367</v>
      </c>
      <c r="H220" s="91">
        <v>20125</v>
      </c>
      <c r="I220" s="90">
        <v>21</v>
      </c>
      <c r="J220" s="90">
        <v>219</v>
      </c>
      <c r="K220" s="90">
        <v>0</v>
      </c>
      <c r="L220" s="90">
        <v>219</v>
      </c>
      <c r="M220" s="91">
        <v>2419</v>
      </c>
      <c r="N220" s="69">
        <v>26</v>
      </c>
      <c r="O220" s="69">
        <v>427.5</v>
      </c>
      <c r="P220" s="69">
        <v>0</v>
      </c>
      <c r="Q220" s="69">
        <v>427.5</v>
      </c>
      <c r="R220" s="77">
        <v>3999</v>
      </c>
      <c r="S220" s="68">
        <v>38</v>
      </c>
      <c r="T220" s="69">
        <v>156</v>
      </c>
      <c r="U220" s="69">
        <v>0</v>
      </c>
      <c r="V220" s="69">
        <v>156</v>
      </c>
      <c r="W220" s="77">
        <v>1221</v>
      </c>
      <c r="X220" s="68">
        <v>1</v>
      </c>
      <c r="Y220" s="69">
        <v>2</v>
      </c>
      <c r="Z220" s="69">
        <v>0</v>
      </c>
      <c r="AA220" s="69">
        <v>2</v>
      </c>
      <c r="AB220" s="77">
        <v>15</v>
      </c>
      <c r="AC220" s="68">
        <v>1</v>
      </c>
      <c r="AD220" s="69">
        <v>0.2</v>
      </c>
      <c r="AE220" s="69">
        <v>0</v>
      </c>
      <c r="AF220" s="69">
        <v>0.20000000298023224</v>
      </c>
      <c r="AG220" s="77">
        <v>2</v>
      </c>
    </row>
    <row r="221" spans="1:33" ht="15.75" customHeight="1" x14ac:dyDescent="0.2">
      <c r="B221" s="8" t="s">
        <v>223</v>
      </c>
      <c r="C221" s="89">
        <v>46</v>
      </c>
      <c r="D221" s="90">
        <v>1123</v>
      </c>
      <c r="E221" s="90">
        <v>322</v>
      </c>
      <c r="F221" s="90">
        <v>42</v>
      </c>
      <c r="G221" s="90">
        <v>280</v>
      </c>
      <c r="H221" s="91">
        <v>257</v>
      </c>
      <c r="I221" s="90">
        <v>54</v>
      </c>
      <c r="J221" s="90">
        <v>522</v>
      </c>
      <c r="K221" s="90">
        <v>0</v>
      </c>
      <c r="L221" s="90">
        <v>522</v>
      </c>
      <c r="M221" s="91">
        <v>7832</v>
      </c>
      <c r="N221" s="69">
        <v>66</v>
      </c>
      <c r="O221" s="69">
        <v>246</v>
      </c>
      <c r="P221" s="69">
        <v>0</v>
      </c>
      <c r="Q221" s="69">
        <v>246</v>
      </c>
      <c r="R221" s="77">
        <v>2407</v>
      </c>
      <c r="S221" s="68">
        <v>1</v>
      </c>
      <c r="T221" s="69">
        <v>1</v>
      </c>
      <c r="U221" s="69">
        <v>0</v>
      </c>
      <c r="V221" s="69">
        <v>1</v>
      </c>
      <c r="W221" s="77">
        <v>5</v>
      </c>
      <c r="X221" s="68">
        <v>2</v>
      </c>
      <c r="Y221" s="69">
        <v>1.5</v>
      </c>
      <c r="Z221" s="69">
        <v>0</v>
      </c>
      <c r="AA221" s="69">
        <v>1.5</v>
      </c>
      <c r="AB221" s="77">
        <v>5</v>
      </c>
      <c r="AC221" s="68">
        <v>0</v>
      </c>
      <c r="AD221" s="69">
        <v>0</v>
      </c>
      <c r="AE221" s="69">
        <v>0</v>
      </c>
      <c r="AF221" s="69">
        <v>0</v>
      </c>
      <c r="AG221" s="77">
        <v>0</v>
      </c>
    </row>
    <row r="222" spans="1:33" ht="15.75" customHeight="1" x14ac:dyDescent="0.2">
      <c r="B222" s="8" t="s">
        <v>224</v>
      </c>
      <c r="C222" s="89">
        <v>29</v>
      </c>
      <c r="D222" s="90">
        <v>1527</v>
      </c>
      <c r="E222" s="90">
        <v>869</v>
      </c>
      <c r="F222" s="90">
        <v>68</v>
      </c>
      <c r="G222" s="90">
        <v>801</v>
      </c>
      <c r="H222" s="91">
        <v>1139</v>
      </c>
      <c r="I222" s="90">
        <v>157</v>
      </c>
      <c r="J222" s="90">
        <v>7328</v>
      </c>
      <c r="K222" s="90">
        <v>1163</v>
      </c>
      <c r="L222" s="90">
        <v>6165</v>
      </c>
      <c r="M222" s="91">
        <v>95495</v>
      </c>
      <c r="N222" s="69">
        <v>27</v>
      </c>
      <c r="O222" s="69">
        <v>940</v>
      </c>
      <c r="P222" s="69">
        <v>6</v>
      </c>
      <c r="Q222" s="69">
        <v>934</v>
      </c>
      <c r="R222" s="77">
        <v>11265</v>
      </c>
      <c r="S222" s="68">
        <v>6</v>
      </c>
      <c r="T222" s="69">
        <v>23</v>
      </c>
      <c r="U222" s="69">
        <v>0</v>
      </c>
      <c r="V222" s="69">
        <v>23</v>
      </c>
      <c r="W222" s="77">
        <v>240</v>
      </c>
      <c r="X222" s="68">
        <v>0</v>
      </c>
      <c r="Y222" s="69">
        <v>0</v>
      </c>
      <c r="Z222" s="69">
        <v>0</v>
      </c>
      <c r="AA222" s="69">
        <v>0</v>
      </c>
      <c r="AB222" s="77">
        <v>0</v>
      </c>
      <c r="AC222" s="68">
        <v>2</v>
      </c>
      <c r="AD222" s="69">
        <v>2</v>
      </c>
      <c r="AE222" s="69">
        <v>1</v>
      </c>
      <c r="AF222" s="69">
        <v>1</v>
      </c>
      <c r="AG222" s="77">
        <v>20</v>
      </c>
    </row>
    <row r="223" spans="1:33" ht="15.75" customHeight="1" x14ac:dyDescent="0.2">
      <c r="B223" s="8" t="s">
        <v>225</v>
      </c>
      <c r="C223" s="89">
        <v>94</v>
      </c>
      <c r="D223" s="90">
        <v>6095.3000000119209</v>
      </c>
      <c r="E223" s="90">
        <v>3439.8000000119209</v>
      </c>
      <c r="F223" s="90">
        <v>364.95999997854233</v>
      </c>
      <c r="G223" s="90">
        <v>3074.8400009274483</v>
      </c>
      <c r="H223" s="91">
        <v>5431</v>
      </c>
      <c r="I223" s="90">
        <v>161</v>
      </c>
      <c r="J223" s="90">
        <v>1274.7</v>
      </c>
      <c r="K223" s="90">
        <v>8.7799999999999994</v>
      </c>
      <c r="L223" s="90">
        <v>1265.9200001209974</v>
      </c>
      <c r="M223" s="91">
        <v>17983.900000000001</v>
      </c>
      <c r="N223" s="69">
        <v>44</v>
      </c>
      <c r="O223" s="69">
        <v>373.21</v>
      </c>
      <c r="P223" s="69">
        <v>1.25</v>
      </c>
      <c r="Q223" s="69">
        <v>371.95999997854233</v>
      </c>
      <c r="R223" s="77">
        <v>3347</v>
      </c>
      <c r="S223" s="68">
        <v>162</v>
      </c>
      <c r="T223" s="69">
        <v>376.19</v>
      </c>
      <c r="U223" s="69">
        <v>11.5</v>
      </c>
      <c r="V223" s="69">
        <v>364.69000020623207</v>
      </c>
      <c r="W223" s="77">
        <v>2647.5</v>
      </c>
      <c r="X223" s="68">
        <v>25</v>
      </c>
      <c r="Y223" s="69">
        <v>59.59</v>
      </c>
      <c r="Z223" s="69">
        <v>0.8</v>
      </c>
      <c r="AA223" s="69">
        <v>58.789999961853027</v>
      </c>
      <c r="AB223" s="77">
        <v>349.5</v>
      </c>
      <c r="AC223" s="68">
        <v>114</v>
      </c>
      <c r="AD223" s="69">
        <v>114.45</v>
      </c>
      <c r="AE223" s="69">
        <v>3</v>
      </c>
      <c r="AF223" s="69">
        <v>111.44999957084656</v>
      </c>
      <c r="AG223" s="77">
        <v>700.5</v>
      </c>
    </row>
    <row r="224" spans="1:33" ht="15.75" customHeight="1" x14ac:dyDescent="0.2">
      <c r="B224" s="8" t="s">
        <v>226</v>
      </c>
      <c r="C224" s="89">
        <v>3</v>
      </c>
      <c r="D224" s="90">
        <v>165</v>
      </c>
      <c r="E224" s="90">
        <v>145</v>
      </c>
      <c r="F224" s="90">
        <v>20</v>
      </c>
      <c r="G224" s="90">
        <v>125</v>
      </c>
      <c r="H224" s="91">
        <v>889</v>
      </c>
      <c r="I224" s="90">
        <v>58</v>
      </c>
      <c r="J224" s="90">
        <v>1183</v>
      </c>
      <c r="K224" s="90">
        <v>7</v>
      </c>
      <c r="L224" s="90">
        <v>1176</v>
      </c>
      <c r="M224" s="91">
        <v>26485</v>
      </c>
      <c r="N224" s="69">
        <v>2</v>
      </c>
      <c r="O224" s="69">
        <v>5</v>
      </c>
      <c r="P224" s="69">
        <v>0</v>
      </c>
      <c r="Q224" s="69">
        <v>5</v>
      </c>
      <c r="R224" s="77">
        <v>36</v>
      </c>
      <c r="S224" s="68">
        <v>0</v>
      </c>
      <c r="T224" s="69">
        <v>0</v>
      </c>
      <c r="U224" s="69">
        <v>0</v>
      </c>
      <c r="V224" s="69">
        <v>0</v>
      </c>
      <c r="W224" s="77">
        <v>0</v>
      </c>
      <c r="X224" s="68">
        <v>2</v>
      </c>
      <c r="Y224" s="69">
        <v>3</v>
      </c>
      <c r="Z224" s="69">
        <v>0</v>
      </c>
      <c r="AA224" s="69">
        <v>3</v>
      </c>
      <c r="AB224" s="77">
        <v>22</v>
      </c>
      <c r="AC224" s="68">
        <v>9</v>
      </c>
      <c r="AD224" s="69">
        <v>9</v>
      </c>
      <c r="AE224" s="69">
        <v>0</v>
      </c>
      <c r="AF224" s="69">
        <v>9</v>
      </c>
      <c r="AG224" s="77">
        <v>16</v>
      </c>
    </row>
    <row r="225" spans="1:33" ht="15.75" customHeight="1" x14ac:dyDescent="0.2">
      <c r="B225" s="8" t="s">
        <v>227</v>
      </c>
      <c r="C225" s="89">
        <v>130</v>
      </c>
      <c r="D225" s="90">
        <v>14405</v>
      </c>
      <c r="E225" s="90">
        <v>6037</v>
      </c>
      <c r="F225" s="90">
        <v>1625.019999999553</v>
      </c>
      <c r="G225" s="90">
        <v>4411.9799995422363</v>
      </c>
      <c r="H225" s="91">
        <v>5849</v>
      </c>
      <c r="I225" s="90">
        <v>177</v>
      </c>
      <c r="J225" s="90">
        <v>3404</v>
      </c>
      <c r="K225" s="90">
        <v>317</v>
      </c>
      <c r="L225" s="90">
        <v>3087</v>
      </c>
      <c r="M225" s="91">
        <v>59278</v>
      </c>
      <c r="N225" s="69">
        <v>79</v>
      </c>
      <c r="O225" s="69">
        <v>731</v>
      </c>
      <c r="P225" s="69">
        <v>3</v>
      </c>
      <c r="Q225" s="69">
        <v>728</v>
      </c>
      <c r="R225" s="77">
        <v>10209</v>
      </c>
      <c r="S225" s="68">
        <v>80</v>
      </c>
      <c r="T225" s="69">
        <v>102</v>
      </c>
      <c r="U225" s="69">
        <v>2</v>
      </c>
      <c r="V225" s="69">
        <v>100</v>
      </c>
      <c r="W225" s="77">
        <v>803</v>
      </c>
      <c r="X225" s="68">
        <v>14</v>
      </c>
      <c r="Y225" s="69">
        <v>39</v>
      </c>
      <c r="Z225" s="69">
        <v>14</v>
      </c>
      <c r="AA225" s="69">
        <v>25</v>
      </c>
      <c r="AB225" s="77">
        <v>125</v>
      </c>
      <c r="AC225" s="68">
        <v>31</v>
      </c>
      <c r="AD225" s="69">
        <v>32</v>
      </c>
      <c r="AE225" s="69">
        <v>1</v>
      </c>
      <c r="AF225" s="69">
        <v>31</v>
      </c>
      <c r="AG225" s="77">
        <v>95</v>
      </c>
    </row>
    <row r="226" spans="1:33" ht="15.75" customHeight="1" x14ac:dyDescent="0.2">
      <c r="B226" s="8" t="s">
        <v>228</v>
      </c>
      <c r="C226" s="89">
        <v>128</v>
      </c>
      <c r="D226" s="90">
        <v>10380</v>
      </c>
      <c r="E226" s="90">
        <v>4446</v>
      </c>
      <c r="F226" s="90">
        <v>1162.5</v>
      </c>
      <c r="G226" s="90">
        <v>3283.5</v>
      </c>
      <c r="H226" s="91">
        <v>7034</v>
      </c>
      <c r="I226" s="90">
        <v>9</v>
      </c>
      <c r="J226" s="90">
        <v>39</v>
      </c>
      <c r="K226" s="90">
        <v>5</v>
      </c>
      <c r="L226" s="90">
        <v>34</v>
      </c>
      <c r="M226" s="91">
        <v>276</v>
      </c>
      <c r="N226" s="69">
        <v>0</v>
      </c>
      <c r="O226" s="69">
        <v>0</v>
      </c>
      <c r="P226" s="69">
        <v>0</v>
      </c>
      <c r="Q226" s="69">
        <v>0</v>
      </c>
      <c r="R226" s="77">
        <v>0</v>
      </c>
      <c r="S226" s="68">
        <v>2</v>
      </c>
      <c r="T226" s="69">
        <v>20</v>
      </c>
      <c r="U226" s="69">
        <v>0</v>
      </c>
      <c r="V226" s="69">
        <v>20</v>
      </c>
      <c r="W226" s="77">
        <v>230</v>
      </c>
      <c r="X226" s="68">
        <v>1</v>
      </c>
      <c r="Y226" s="69">
        <v>5</v>
      </c>
      <c r="Z226" s="69">
        <v>0</v>
      </c>
      <c r="AA226" s="69">
        <v>5</v>
      </c>
      <c r="AB226" s="77">
        <v>30</v>
      </c>
      <c r="AC226" s="68">
        <v>2</v>
      </c>
      <c r="AD226" s="69">
        <v>7</v>
      </c>
      <c r="AE226" s="69">
        <v>0</v>
      </c>
      <c r="AF226" s="69">
        <v>7</v>
      </c>
      <c r="AG226" s="77">
        <v>60</v>
      </c>
    </row>
    <row r="227" spans="1:33" ht="15.75" customHeight="1" x14ac:dyDescent="0.2">
      <c r="B227" s="8" t="s">
        <v>229</v>
      </c>
      <c r="C227" s="89">
        <v>191</v>
      </c>
      <c r="D227" s="90">
        <v>18259</v>
      </c>
      <c r="E227" s="90">
        <v>11620</v>
      </c>
      <c r="F227" s="90">
        <v>2083.5</v>
      </c>
      <c r="G227" s="90">
        <v>9536.5</v>
      </c>
      <c r="H227" s="91">
        <v>13050</v>
      </c>
      <c r="I227" s="90">
        <v>117</v>
      </c>
      <c r="J227" s="90">
        <v>695</v>
      </c>
      <c r="K227" s="90">
        <v>1.5</v>
      </c>
      <c r="L227" s="90">
        <v>693.5</v>
      </c>
      <c r="M227" s="91">
        <v>7588</v>
      </c>
      <c r="N227" s="69">
        <v>20</v>
      </c>
      <c r="O227" s="69">
        <v>242</v>
      </c>
      <c r="P227" s="69">
        <v>0</v>
      </c>
      <c r="Q227" s="69">
        <v>242</v>
      </c>
      <c r="R227" s="77">
        <v>2630</v>
      </c>
      <c r="S227" s="68">
        <v>95</v>
      </c>
      <c r="T227" s="69">
        <v>151</v>
      </c>
      <c r="U227" s="69">
        <v>1</v>
      </c>
      <c r="V227" s="69">
        <v>150</v>
      </c>
      <c r="W227" s="77">
        <v>1387</v>
      </c>
      <c r="X227" s="68">
        <v>13</v>
      </c>
      <c r="Y227" s="69">
        <v>28</v>
      </c>
      <c r="Z227" s="69">
        <v>0</v>
      </c>
      <c r="AA227" s="69">
        <v>28</v>
      </c>
      <c r="AB227" s="77">
        <v>206</v>
      </c>
      <c r="AC227" s="68">
        <v>104</v>
      </c>
      <c r="AD227" s="69">
        <v>105</v>
      </c>
      <c r="AE227" s="69">
        <v>0.5</v>
      </c>
      <c r="AF227" s="69">
        <v>104.5</v>
      </c>
      <c r="AG227" s="77">
        <v>567.5</v>
      </c>
    </row>
    <row r="228" spans="1:33" ht="15.75" customHeight="1" x14ac:dyDescent="0.2">
      <c r="A228" s="5" t="s">
        <v>230</v>
      </c>
      <c r="B228" s="6" t="s">
        <v>12</v>
      </c>
      <c r="C228" s="23">
        <f>C219+C203+C190+C184+C175+C159+C150+C137+C121+C109+C97+C85+C74+C56+C47+C40+C35+C20+C8+C3</f>
        <v>15308</v>
      </c>
      <c r="D228" s="18">
        <f t="shared" ref="D228:AG228" si="0">D219+D203+D190+D184+D175+D159+D150+D137+D121+D109+D97+D85+D74+D56+D47+D40+D35+D20+D8+D3</f>
        <v>1308145.3200004101</v>
      </c>
      <c r="E228" s="18">
        <f t="shared" si="0"/>
        <v>716702.50000049174</v>
      </c>
      <c r="F228" s="18">
        <f t="shared" si="0"/>
        <v>87260.029999990016</v>
      </c>
      <c r="G228" s="18">
        <f t="shared" si="0"/>
        <v>629442.46999885142</v>
      </c>
      <c r="H228" s="19">
        <f t="shared" si="0"/>
        <v>1121516.0599985123</v>
      </c>
      <c r="I228" s="18">
        <f t="shared" si="0"/>
        <v>14179</v>
      </c>
      <c r="J228" s="18">
        <f t="shared" si="0"/>
        <v>184664.12</v>
      </c>
      <c r="K228" s="18">
        <f t="shared" si="0"/>
        <v>8681.380000000001</v>
      </c>
      <c r="L228" s="18">
        <f t="shared" si="0"/>
        <v>175982.74000066519</v>
      </c>
      <c r="M228" s="19">
        <f t="shared" si="0"/>
        <v>3385979.6</v>
      </c>
      <c r="N228" s="18">
        <f t="shared" si="0"/>
        <v>2370</v>
      </c>
      <c r="O228" s="18">
        <f t="shared" si="0"/>
        <v>9458.31</v>
      </c>
      <c r="P228" s="18">
        <f t="shared" si="0"/>
        <v>164.00000000000003</v>
      </c>
      <c r="Q228" s="18">
        <f t="shared" si="0"/>
        <v>9294.31000007689</v>
      </c>
      <c r="R228" s="19">
        <f t="shared" si="0"/>
        <v>97846</v>
      </c>
      <c r="S228" s="18">
        <f t="shared" si="0"/>
        <v>13286</v>
      </c>
      <c r="T228" s="18">
        <f t="shared" si="0"/>
        <v>40981.500000000007</v>
      </c>
      <c r="U228" s="18">
        <f t="shared" si="0"/>
        <v>1543.8000000000002</v>
      </c>
      <c r="V228" s="18">
        <f t="shared" si="0"/>
        <v>39437.70000398159</v>
      </c>
      <c r="W228" s="19">
        <f t="shared" si="0"/>
        <v>434218.3</v>
      </c>
      <c r="X228" s="18">
        <f t="shared" si="0"/>
        <v>6930</v>
      </c>
      <c r="Y228" s="18">
        <f t="shared" si="0"/>
        <v>14406.300000000001</v>
      </c>
      <c r="Z228" s="18">
        <f t="shared" si="0"/>
        <v>916.89999999999986</v>
      </c>
      <c r="AA228" s="18">
        <f t="shared" si="0"/>
        <v>13489.400001034141</v>
      </c>
      <c r="AB228" s="19">
        <f t="shared" si="0"/>
        <v>134189.19999999998</v>
      </c>
      <c r="AC228" s="18">
        <f t="shared" si="0"/>
        <v>8799</v>
      </c>
      <c r="AD228" s="18">
        <f t="shared" si="0"/>
        <v>13800.699999999997</v>
      </c>
      <c r="AE228" s="18">
        <f t="shared" si="0"/>
        <v>380.05</v>
      </c>
      <c r="AF228" s="18">
        <f t="shared" si="0"/>
        <v>13420.650002904236</v>
      </c>
      <c r="AG228" s="19">
        <f t="shared" si="0"/>
        <v>91662.450000000012</v>
      </c>
    </row>
    <row r="229" spans="1:33" ht="15.75" customHeight="1" x14ac:dyDescent="0.2"/>
    <row r="230" spans="1:33" ht="15.75" customHeight="1" x14ac:dyDescent="0.2"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</row>
    <row r="231" spans="1:33" ht="15.75" customHeight="1" x14ac:dyDescent="0.2"/>
    <row r="232" spans="1:33" ht="15.75" customHeight="1" x14ac:dyDescent="0.2">
      <c r="B232" s="4"/>
    </row>
    <row r="233" spans="1:33" ht="15.75" customHeight="1" x14ac:dyDescent="0.2">
      <c r="B233" s="3"/>
    </row>
    <row r="234" spans="1:33" ht="15.75" customHeight="1" x14ac:dyDescent="0.2">
      <c r="B234" s="3"/>
      <c r="H234" s="50"/>
      <c r="I234" s="50"/>
      <c r="J234" s="50"/>
      <c r="K234" s="50"/>
      <c r="L234" s="50"/>
    </row>
    <row r="235" spans="1:33" ht="15.75" customHeight="1" x14ac:dyDescent="0.2">
      <c r="B235" s="3"/>
    </row>
    <row r="236" spans="1:33" ht="15.75" customHeight="1" x14ac:dyDescent="0.2">
      <c r="B236" s="3"/>
    </row>
    <row r="237" spans="1:33" ht="15.75" customHeight="1" x14ac:dyDescent="0.2">
      <c r="B237" s="3"/>
    </row>
    <row r="238" spans="1:33" ht="15.75" customHeight="1" x14ac:dyDescent="0.2">
      <c r="B238" s="3"/>
    </row>
    <row r="239" spans="1:33" ht="15.75" customHeight="1" x14ac:dyDescent="0.2">
      <c r="B239" s="3"/>
    </row>
    <row r="240" spans="1:33" ht="15.75" customHeight="1" x14ac:dyDescent="0.2">
      <c r="B240" s="3"/>
    </row>
    <row r="241" spans="2:2" ht="15.75" customHeight="1" x14ac:dyDescent="0.2">
      <c r="B241" s="3"/>
    </row>
    <row r="242" spans="2:2" ht="15.75" customHeight="1" x14ac:dyDescent="0.2">
      <c r="B242" s="3"/>
    </row>
    <row r="243" spans="2:2" ht="15.75" customHeight="1" x14ac:dyDescent="0.2">
      <c r="B243" s="3"/>
    </row>
    <row r="244" spans="2:2" ht="15.75" customHeight="1" x14ac:dyDescent="0.2">
      <c r="B244" s="3"/>
    </row>
    <row r="245" spans="2:2" ht="15.75" customHeight="1" x14ac:dyDescent="0.2">
      <c r="B245" s="3"/>
    </row>
    <row r="246" spans="2:2" ht="15.75" customHeight="1" x14ac:dyDescent="0.2">
      <c r="B246" s="3"/>
    </row>
    <row r="247" spans="2:2" ht="15.75" customHeight="1" x14ac:dyDescent="0.2">
      <c r="B247" s="3"/>
    </row>
    <row r="248" spans="2:2" ht="15.75" customHeight="1" x14ac:dyDescent="0.2">
      <c r="B248" s="3"/>
    </row>
    <row r="249" spans="2:2" ht="15.75" customHeight="1" x14ac:dyDescent="0.2">
      <c r="B249" s="3"/>
    </row>
    <row r="250" spans="2:2" ht="15.75" customHeight="1" x14ac:dyDescent="0.2">
      <c r="B250" s="3"/>
    </row>
    <row r="251" spans="2:2" ht="15.75" customHeight="1" x14ac:dyDescent="0.2">
      <c r="B251" s="3"/>
    </row>
    <row r="252" spans="2:2" ht="15.75" customHeight="1" x14ac:dyDescent="0.2">
      <c r="B252" s="3"/>
    </row>
    <row r="253" spans="2:2" ht="15.75" customHeight="1" x14ac:dyDescent="0.2">
      <c r="B253" s="3"/>
    </row>
    <row r="254" spans="2:2" ht="15.75" customHeight="1" x14ac:dyDescent="0.2">
      <c r="B254" s="3"/>
    </row>
    <row r="255" spans="2:2" ht="15.75" customHeight="1" x14ac:dyDescent="0.2">
      <c r="B255" s="3"/>
    </row>
    <row r="256" spans="2:2" ht="15.75" customHeight="1" x14ac:dyDescent="0.2">
      <c r="B256" s="3"/>
    </row>
    <row r="257" spans="2:2" ht="15.75" customHeight="1" x14ac:dyDescent="0.2">
      <c r="B257" s="3"/>
    </row>
    <row r="258" spans="2:2" ht="15.75" customHeight="1" x14ac:dyDescent="0.2">
      <c r="B258" s="3"/>
    </row>
    <row r="259" spans="2:2" ht="15.75" customHeight="1" x14ac:dyDescent="0.2">
      <c r="B259" s="3"/>
    </row>
    <row r="260" spans="2:2" ht="15.75" customHeight="1" x14ac:dyDescent="0.2">
      <c r="B260" s="3"/>
    </row>
    <row r="261" spans="2:2" ht="15.75" customHeight="1" x14ac:dyDescent="0.2">
      <c r="B261" s="3"/>
    </row>
    <row r="262" spans="2:2" ht="15.75" customHeight="1" x14ac:dyDescent="0.2">
      <c r="B262" s="3"/>
    </row>
    <row r="263" spans="2:2" ht="15.75" customHeight="1" x14ac:dyDescent="0.2">
      <c r="B263" s="3"/>
    </row>
    <row r="264" spans="2:2" ht="15.75" customHeight="1" x14ac:dyDescent="0.2">
      <c r="B264" s="3"/>
    </row>
    <row r="265" spans="2:2" ht="15.75" customHeight="1" x14ac:dyDescent="0.2">
      <c r="B265" s="3"/>
    </row>
    <row r="266" spans="2:2" ht="15.75" customHeight="1" x14ac:dyDescent="0.2">
      <c r="B266" s="3"/>
    </row>
    <row r="267" spans="2:2" ht="15.75" customHeight="1" x14ac:dyDescent="0.2">
      <c r="B267" s="3"/>
    </row>
    <row r="268" spans="2:2" ht="15.75" customHeight="1" x14ac:dyDescent="0.2">
      <c r="B268" s="3"/>
    </row>
    <row r="269" spans="2:2" ht="15.75" customHeight="1" x14ac:dyDescent="0.2">
      <c r="B269" s="3"/>
    </row>
    <row r="270" spans="2:2" ht="15.75" customHeight="1" x14ac:dyDescent="0.2">
      <c r="B270" s="3"/>
    </row>
    <row r="271" spans="2:2" ht="15.75" customHeight="1" x14ac:dyDescent="0.2">
      <c r="B271" s="3"/>
    </row>
    <row r="272" spans="2:2" ht="15.75" customHeight="1" x14ac:dyDescent="0.2">
      <c r="B272" s="3"/>
    </row>
    <row r="273" spans="2:2" ht="15.75" customHeight="1" x14ac:dyDescent="0.2">
      <c r="B273" s="3"/>
    </row>
    <row r="274" spans="2:2" ht="15.75" customHeight="1" x14ac:dyDescent="0.2">
      <c r="B274" s="3"/>
    </row>
    <row r="275" spans="2:2" ht="15.75" customHeight="1" x14ac:dyDescent="0.2">
      <c r="B275" s="3"/>
    </row>
    <row r="276" spans="2:2" ht="15.75" customHeight="1" x14ac:dyDescent="0.2">
      <c r="B276" s="3"/>
    </row>
    <row r="277" spans="2:2" ht="15.75" customHeight="1" x14ac:dyDescent="0.2">
      <c r="B277" s="3"/>
    </row>
    <row r="278" spans="2:2" ht="15.75" customHeight="1" x14ac:dyDescent="0.2">
      <c r="B278" s="3"/>
    </row>
    <row r="279" spans="2:2" ht="15.75" customHeight="1" x14ac:dyDescent="0.2">
      <c r="B279" s="3"/>
    </row>
    <row r="280" spans="2:2" ht="15.75" customHeight="1" x14ac:dyDescent="0.2">
      <c r="B280" s="3"/>
    </row>
    <row r="281" spans="2:2" ht="15.75" customHeight="1" x14ac:dyDescent="0.2">
      <c r="B281" s="3"/>
    </row>
    <row r="282" spans="2:2" ht="15.75" customHeight="1" x14ac:dyDescent="0.2">
      <c r="B282" s="3"/>
    </row>
    <row r="283" spans="2:2" ht="15.75" customHeight="1" x14ac:dyDescent="0.2">
      <c r="B283" s="3"/>
    </row>
    <row r="284" spans="2:2" ht="15.75" customHeight="1" x14ac:dyDescent="0.2">
      <c r="B284" s="3"/>
    </row>
    <row r="285" spans="2:2" ht="15.75" customHeight="1" x14ac:dyDescent="0.2">
      <c r="B285" s="3"/>
    </row>
    <row r="286" spans="2:2" ht="15.75" customHeight="1" x14ac:dyDescent="0.2">
      <c r="B286" s="3"/>
    </row>
    <row r="287" spans="2:2" ht="15.75" customHeight="1" x14ac:dyDescent="0.2">
      <c r="B287" s="3"/>
    </row>
    <row r="288" spans="2:2" ht="15.75" customHeight="1" x14ac:dyDescent="0.2">
      <c r="B288" s="3"/>
    </row>
    <row r="289" spans="2:2" ht="15.75" customHeight="1" x14ac:dyDescent="0.2">
      <c r="B289" s="3"/>
    </row>
    <row r="290" spans="2:2" ht="15.75" customHeight="1" x14ac:dyDescent="0.2">
      <c r="B290" s="3"/>
    </row>
    <row r="291" spans="2:2" ht="15.75" customHeight="1" x14ac:dyDescent="0.2">
      <c r="B291" s="3"/>
    </row>
    <row r="292" spans="2:2" ht="15.75" customHeight="1" x14ac:dyDescent="0.2">
      <c r="B292" s="3"/>
    </row>
    <row r="293" spans="2:2" ht="15.75" customHeight="1" x14ac:dyDescent="0.2">
      <c r="B293" s="3"/>
    </row>
    <row r="294" spans="2:2" ht="15.75" customHeight="1" x14ac:dyDescent="0.2">
      <c r="B294" s="3"/>
    </row>
    <row r="295" spans="2:2" ht="15.75" customHeight="1" x14ac:dyDescent="0.2">
      <c r="B295" s="3"/>
    </row>
    <row r="296" spans="2:2" ht="15.75" customHeight="1" x14ac:dyDescent="0.2">
      <c r="B296" s="3"/>
    </row>
    <row r="297" spans="2:2" ht="15.75" customHeight="1" x14ac:dyDescent="0.2">
      <c r="B297" s="3"/>
    </row>
    <row r="298" spans="2:2" ht="15.75" customHeight="1" x14ac:dyDescent="0.2">
      <c r="B298" s="3"/>
    </row>
    <row r="299" spans="2:2" ht="15.75" customHeight="1" x14ac:dyDescent="0.2">
      <c r="B299" s="3"/>
    </row>
    <row r="300" spans="2:2" ht="15.75" customHeight="1" x14ac:dyDescent="0.2">
      <c r="B300" s="3"/>
    </row>
    <row r="301" spans="2:2" ht="15.75" customHeight="1" x14ac:dyDescent="0.2">
      <c r="B301" s="3"/>
    </row>
    <row r="302" spans="2:2" ht="15.75" customHeight="1" x14ac:dyDescent="0.2">
      <c r="B302" s="3"/>
    </row>
    <row r="303" spans="2:2" ht="15.75" customHeight="1" x14ac:dyDescent="0.2">
      <c r="B303" s="3"/>
    </row>
    <row r="304" spans="2:2" ht="15.75" customHeight="1" x14ac:dyDescent="0.2">
      <c r="B304" s="3"/>
    </row>
    <row r="305" spans="2:2" ht="15.75" customHeight="1" x14ac:dyDescent="0.2">
      <c r="B305" s="3"/>
    </row>
    <row r="306" spans="2:2" ht="15.75" customHeight="1" x14ac:dyDescent="0.2">
      <c r="B306" s="3"/>
    </row>
    <row r="307" spans="2:2" ht="15.75" customHeight="1" x14ac:dyDescent="0.2">
      <c r="B307" s="3"/>
    </row>
    <row r="308" spans="2:2" ht="15.75" customHeight="1" x14ac:dyDescent="0.2">
      <c r="B308" s="3"/>
    </row>
    <row r="309" spans="2:2" ht="15.75" customHeight="1" x14ac:dyDescent="0.2">
      <c r="B309" s="3"/>
    </row>
    <row r="310" spans="2:2" ht="15.75" customHeight="1" x14ac:dyDescent="0.2">
      <c r="B310" s="3"/>
    </row>
    <row r="311" spans="2:2" ht="15.75" customHeight="1" x14ac:dyDescent="0.2">
      <c r="B311" s="3"/>
    </row>
    <row r="312" spans="2:2" ht="15.75" customHeight="1" x14ac:dyDescent="0.2">
      <c r="B312" s="3"/>
    </row>
    <row r="313" spans="2:2" ht="15.75" customHeight="1" x14ac:dyDescent="0.2">
      <c r="B313" s="3"/>
    </row>
    <row r="314" spans="2:2" ht="15.75" customHeight="1" x14ac:dyDescent="0.2">
      <c r="B314" s="3"/>
    </row>
    <row r="315" spans="2:2" ht="15.75" customHeight="1" x14ac:dyDescent="0.2">
      <c r="B315" s="3"/>
    </row>
    <row r="316" spans="2:2" ht="15.75" customHeight="1" x14ac:dyDescent="0.2">
      <c r="B316" s="3"/>
    </row>
    <row r="317" spans="2:2" ht="15.75" customHeight="1" x14ac:dyDescent="0.2">
      <c r="B317" s="3"/>
    </row>
    <row r="318" spans="2:2" ht="15.75" customHeight="1" x14ac:dyDescent="0.2">
      <c r="B318" s="3"/>
    </row>
    <row r="319" spans="2:2" ht="15.75" customHeight="1" x14ac:dyDescent="0.2">
      <c r="B319" s="3"/>
    </row>
    <row r="320" spans="2:2" ht="15.75" customHeight="1" x14ac:dyDescent="0.2">
      <c r="B320" s="3"/>
    </row>
    <row r="321" spans="2:2" ht="15.75" customHeight="1" x14ac:dyDescent="0.2">
      <c r="B321" s="3"/>
    </row>
    <row r="322" spans="2:2" ht="15.75" customHeight="1" x14ac:dyDescent="0.2">
      <c r="B322" s="3"/>
    </row>
    <row r="323" spans="2:2" ht="15.75" customHeight="1" x14ac:dyDescent="0.2">
      <c r="B323" s="3"/>
    </row>
    <row r="324" spans="2:2" ht="15.75" customHeight="1" x14ac:dyDescent="0.2">
      <c r="B324" s="3"/>
    </row>
    <row r="325" spans="2:2" ht="15.75" customHeight="1" x14ac:dyDescent="0.2">
      <c r="B325" s="3"/>
    </row>
    <row r="326" spans="2:2" ht="15.75" customHeight="1" x14ac:dyDescent="0.2">
      <c r="B326" s="3"/>
    </row>
    <row r="327" spans="2:2" ht="15.75" customHeight="1" x14ac:dyDescent="0.2">
      <c r="B327" s="3"/>
    </row>
    <row r="328" spans="2:2" ht="15.75" customHeight="1" x14ac:dyDescent="0.2">
      <c r="B328" s="3"/>
    </row>
    <row r="329" spans="2:2" ht="15.75" customHeight="1" x14ac:dyDescent="0.2">
      <c r="B329" s="3"/>
    </row>
    <row r="330" spans="2:2" ht="15.75" customHeight="1" x14ac:dyDescent="0.2">
      <c r="B330" s="3"/>
    </row>
    <row r="331" spans="2:2" ht="15.75" customHeight="1" x14ac:dyDescent="0.2">
      <c r="B331" s="3"/>
    </row>
    <row r="332" spans="2:2" ht="15.75" customHeight="1" x14ac:dyDescent="0.2">
      <c r="B332" s="3"/>
    </row>
    <row r="333" spans="2:2" ht="15.75" customHeight="1" x14ac:dyDescent="0.2">
      <c r="B333" s="3"/>
    </row>
    <row r="334" spans="2:2" ht="15.75" customHeight="1" x14ac:dyDescent="0.2">
      <c r="B334" s="3"/>
    </row>
    <row r="335" spans="2:2" ht="15.75" customHeight="1" x14ac:dyDescent="0.2">
      <c r="B335" s="3"/>
    </row>
    <row r="336" spans="2:2" ht="15.75" customHeight="1" x14ac:dyDescent="0.2">
      <c r="B336" s="3"/>
    </row>
    <row r="337" spans="2:2" ht="15.75" customHeight="1" x14ac:dyDescent="0.2">
      <c r="B337" s="3"/>
    </row>
    <row r="338" spans="2:2" ht="15.75" customHeight="1" x14ac:dyDescent="0.2">
      <c r="B338" s="3"/>
    </row>
    <row r="339" spans="2:2" ht="15.75" customHeight="1" x14ac:dyDescent="0.2">
      <c r="B339" s="3"/>
    </row>
    <row r="340" spans="2:2" ht="15.75" customHeight="1" x14ac:dyDescent="0.2">
      <c r="B340" s="3"/>
    </row>
    <row r="341" spans="2:2" ht="15.75" customHeight="1" x14ac:dyDescent="0.2">
      <c r="B341" s="3"/>
    </row>
    <row r="342" spans="2:2" ht="15.75" customHeight="1" x14ac:dyDescent="0.2">
      <c r="B342" s="3"/>
    </row>
    <row r="343" spans="2:2" ht="15.75" customHeight="1" x14ac:dyDescent="0.2">
      <c r="B343" s="3"/>
    </row>
    <row r="344" spans="2:2" ht="15.75" customHeight="1" x14ac:dyDescent="0.2">
      <c r="B344" s="3"/>
    </row>
    <row r="345" spans="2:2" ht="15.75" customHeight="1" x14ac:dyDescent="0.2">
      <c r="B345" s="3"/>
    </row>
    <row r="346" spans="2:2" ht="15.75" customHeight="1" x14ac:dyDescent="0.2">
      <c r="B346" s="3"/>
    </row>
    <row r="347" spans="2:2" ht="15.75" customHeight="1" x14ac:dyDescent="0.2">
      <c r="B347" s="3"/>
    </row>
    <row r="348" spans="2:2" ht="15.75" customHeight="1" x14ac:dyDescent="0.2">
      <c r="B348" s="3"/>
    </row>
    <row r="349" spans="2:2" ht="15.75" customHeight="1" x14ac:dyDescent="0.2">
      <c r="B349" s="3"/>
    </row>
    <row r="350" spans="2:2" ht="15.75" customHeight="1" x14ac:dyDescent="0.2">
      <c r="B350" s="3"/>
    </row>
    <row r="351" spans="2:2" ht="15.75" customHeight="1" x14ac:dyDescent="0.2">
      <c r="B351" s="3"/>
    </row>
    <row r="352" spans="2:2" ht="15.75" customHeight="1" x14ac:dyDescent="0.2">
      <c r="B352" s="3"/>
    </row>
    <row r="353" spans="2:2" ht="15.75" customHeight="1" x14ac:dyDescent="0.2">
      <c r="B353" s="3"/>
    </row>
    <row r="354" spans="2:2" ht="15.75" customHeight="1" x14ac:dyDescent="0.2">
      <c r="B354" s="3"/>
    </row>
    <row r="355" spans="2:2" ht="15.75" customHeight="1" x14ac:dyDescent="0.2">
      <c r="B355" s="3"/>
    </row>
    <row r="356" spans="2:2" ht="15.75" customHeight="1" x14ac:dyDescent="0.2">
      <c r="B356" s="3"/>
    </row>
    <row r="357" spans="2:2" ht="15.75" customHeight="1" x14ac:dyDescent="0.2">
      <c r="B357" s="3"/>
    </row>
    <row r="358" spans="2:2" ht="15.75" customHeight="1" x14ac:dyDescent="0.2">
      <c r="B358" s="3"/>
    </row>
    <row r="359" spans="2:2" ht="15.75" customHeight="1" x14ac:dyDescent="0.2">
      <c r="B359" s="3"/>
    </row>
    <row r="360" spans="2:2" ht="15.75" customHeight="1" x14ac:dyDescent="0.2">
      <c r="B360" s="3"/>
    </row>
    <row r="361" spans="2:2" ht="15.75" customHeight="1" x14ac:dyDescent="0.2">
      <c r="B361" s="3"/>
    </row>
    <row r="362" spans="2:2" ht="15.75" customHeight="1" x14ac:dyDescent="0.2">
      <c r="B362" s="3"/>
    </row>
    <row r="363" spans="2:2" ht="15.75" customHeight="1" x14ac:dyDescent="0.2">
      <c r="B363" s="3"/>
    </row>
    <row r="364" spans="2:2" ht="15.75" customHeight="1" x14ac:dyDescent="0.2">
      <c r="B364" s="3"/>
    </row>
    <row r="365" spans="2:2" ht="15.75" customHeight="1" x14ac:dyDescent="0.2">
      <c r="B365" s="3"/>
    </row>
    <row r="366" spans="2:2" ht="15.75" customHeight="1" x14ac:dyDescent="0.2">
      <c r="B366" s="3"/>
    </row>
    <row r="367" spans="2:2" ht="15.75" customHeight="1" x14ac:dyDescent="0.2">
      <c r="B367" s="3"/>
    </row>
    <row r="368" spans="2:2" ht="15.75" customHeight="1" x14ac:dyDescent="0.2">
      <c r="B368" s="3"/>
    </row>
    <row r="369" spans="2:2" ht="15.75" customHeight="1" x14ac:dyDescent="0.2">
      <c r="B369" s="3"/>
    </row>
    <row r="370" spans="2:2" ht="15.75" customHeight="1" x14ac:dyDescent="0.2">
      <c r="B370" s="3"/>
    </row>
    <row r="371" spans="2:2" ht="15.75" customHeight="1" x14ac:dyDescent="0.2">
      <c r="B371" s="3"/>
    </row>
    <row r="372" spans="2:2" ht="15.75" customHeight="1" x14ac:dyDescent="0.2">
      <c r="B372" s="3"/>
    </row>
    <row r="373" spans="2:2" ht="15.75" customHeight="1" x14ac:dyDescent="0.2">
      <c r="B373" s="3"/>
    </row>
    <row r="374" spans="2:2" ht="15.75" customHeight="1" x14ac:dyDescent="0.2">
      <c r="B374" s="3"/>
    </row>
    <row r="375" spans="2:2" ht="15.75" customHeight="1" x14ac:dyDescent="0.2">
      <c r="B375" s="3"/>
    </row>
    <row r="376" spans="2:2" ht="15.75" customHeight="1" x14ac:dyDescent="0.2">
      <c r="B376" s="3"/>
    </row>
    <row r="377" spans="2:2" ht="15.75" customHeight="1" x14ac:dyDescent="0.2">
      <c r="B377" s="3"/>
    </row>
    <row r="378" spans="2:2" ht="15.75" customHeight="1" x14ac:dyDescent="0.2">
      <c r="B378" s="3"/>
    </row>
    <row r="379" spans="2:2" ht="15.75" customHeight="1" x14ac:dyDescent="0.2">
      <c r="B379" s="3"/>
    </row>
    <row r="380" spans="2:2" ht="15.75" customHeight="1" x14ac:dyDescent="0.2">
      <c r="B380" s="3"/>
    </row>
    <row r="381" spans="2:2" ht="15.75" customHeight="1" x14ac:dyDescent="0.2">
      <c r="B381" s="3"/>
    </row>
    <row r="382" spans="2:2" ht="15.75" customHeight="1" x14ac:dyDescent="0.2">
      <c r="B382" s="3"/>
    </row>
    <row r="383" spans="2:2" ht="15.75" customHeight="1" x14ac:dyDescent="0.2">
      <c r="B383" s="3"/>
    </row>
    <row r="384" spans="2:2" ht="15.75" customHeight="1" x14ac:dyDescent="0.2">
      <c r="B384" s="3"/>
    </row>
    <row r="385" spans="2:2" ht="15.75" customHeight="1" x14ac:dyDescent="0.2">
      <c r="B385" s="3"/>
    </row>
    <row r="386" spans="2:2" ht="15.75" customHeight="1" x14ac:dyDescent="0.2">
      <c r="B386" s="3"/>
    </row>
    <row r="387" spans="2:2" ht="15.75" customHeight="1" x14ac:dyDescent="0.2">
      <c r="B387" s="3"/>
    </row>
    <row r="388" spans="2:2" ht="15.75" customHeight="1" x14ac:dyDescent="0.2">
      <c r="B388" s="3"/>
    </row>
    <row r="389" spans="2:2" ht="15.75" customHeight="1" x14ac:dyDescent="0.2">
      <c r="B389" s="3"/>
    </row>
    <row r="390" spans="2:2" ht="15.75" customHeight="1" x14ac:dyDescent="0.2">
      <c r="B390" s="3"/>
    </row>
    <row r="391" spans="2:2" ht="15.75" customHeight="1" x14ac:dyDescent="0.2">
      <c r="B391" s="3"/>
    </row>
    <row r="392" spans="2:2" ht="15.75" customHeight="1" x14ac:dyDescent="0.2">
      <c r="B392" s="3"/>
    </row>
    <row r="393" spans="2:2" ht="15.75" customHeight="1" x14ac:dyDescent="0.2">
      <c r="B393" s="3"/>
    </row>
    <row r="394" spans="2:2" ht="15.75" customHeight="1" x14ac:dyDescent="0.2">
      <c r="B394" s="3"/>
    </row>
    <row r="395" spans="2:2" ht="15.75" customHeight="1" x14ac:dyDescent="0.2">
      <c r="B395" s="3"/>
    </row>
    <row r="396" spans="2:2" ht="15.75" customHeight="1" x14ac:dyDescent="0.2">
      <c r="B396" s="3"/>
    </row>
    <row r="397" spans="2:2" ht="15.75" customHeight="1" x14ac:dyDescent="0.2">
      <c r="B397" s="3"/>
    </row>
    <row r="398" spans="2:2" ht="15.75" customHeight="1" x14ac:dyDescent="0.2">
      <c r="B398" s="3"/>
    </row>
    <row r="399" spans="2:2" ht="15.75" customHeight="1" x14ac:dyDescent="0.2">
      <c r="B399" s="3"/>
    </row>
    <row r="400" spans="2:2" ht="15.75" customHeight="1" x14ac:dyDescent="0.2">
      <c r="B400" s="3"/>
    </row>
    <row r="401" spans="2:2" ht="15.75" customHeight="1" x14ac:dyDescent="0.2">
      <c r="B401" s="3"/>
    </row>
    <row r="402" spans="2:2" ht="15.75" customHeight="1" x14ac:dyDescent="0.2">
      <c r="B402" s="3"/>
    </row>
    <row r="403" spans="2:2" ht="15.75" customHeight="1" x14ac:dyDescent="0.2">
      <c r="B403" s="3"/>
    </row>
    <row r="404" spans="2:2" ht="15.75" customHeight="1" x14ac:dyDescent="0.2">
      <c r="B404" s="3"/>
    </row>
    <row r="405" spans="2:2" ht="15.75" customHeight="1" x14ac:dyDescent="0.2">
      <c r="B405" s="3"/>
    </row>
    <row r="406" spans="2:2" ht="15.75" customHeight="1" x14ac:dyDescent="0.2">
      <c r="B406" s="3"/>
    </row>
    <row r="407" spans="2:2" ht="15.75" customHeight="1" x14ac:dyDescent="0.2">
      <c r="B407" s="3"/>
    </row>
    <row r="408" spans="2:2" ht="15.75" customHeight="1" x14ac:dyDescent="0.2">
      <c r="B408" s="3"/>
    </row>
    <row r="409" spans="2:2" ht="15.75" customHeight="1" x14ac:dyDescent="0.2">
      <c r="B409" s="3"/>
    </row>
    <row r="410" spans="2:2" ht="15.75" customHeight="1" x14ac:dyDescent="0.2">
      <c r="B410" s="3"/>
    </row>
    <row r="411" spans="2:2" ht="15.75" customHeight="1" x14ac:dyDescent="0.2">
      <c r="B411" s="3"/>
    </row>
    <row r="412" spans="2:2" ht="15.75" customHeight="1" x14ac:dyDescent="0.2">
      <c r="B412" s="3"/>
    </row>
    <row r="413" spans="2:2" ht="15.75" customHeight="1" x14ac:dyDescent="0.2">
      <c r="B413" s="3"/>
    </row>
    <row r="414" spans="2:2" ht="15.75" customHeight="1" x14ac:dyDescent="0.2">
      <c r="B414" s="3"/>
    </row>
    <row r="415" spans="2:2" ht="15.75" customHeight="1" x14ac:dyDescent="0.2">
      <c r="B415" s="3"/>
    </row>
    <row r="416" spans="2:2" ht="15.75" customHeight="1" x14ac:dyDescent="0.2">
      <c r="B416" s="3"/>
    </row>
    <row r="417" spans="2:2" ht="15.75" customHeight="1" x14ac:dyDescent="0.2">
      <c r="B417" s="3"/>
    </row>
    <row r="418" spans="2:2" ht="15.75" customHeight="1" x14ac:dyDescent="0.2">
      <c r="B418" s="3"/>
    </row>
    <row r="419" spans="2:2" ht="15.75" customHeight="1" x14ac:dyDescent="0.2">
      <c r="B419" s="3"/>
    </row>
    <row r="420" spans="2:2" ht="15.75" customHeight="1" x14ac:dyDescent="0.2">
      <c r="B420" s="3"/>
    </row>
    <row r="421" spans="2:2" ht="15.75" customHeight="1" x14ac:dyDescent="0.2">
      <c r="B421" s="3"/>
    </row>
    <row r="422" spans="2:2" ht="15.75" customHeight="1" x14ac:dyDescent="0.2">
      <c r="B422" s="3"/>
    </row>
    <row r="423" spans="2:2" ht="15.75" customHeight="1" x14ac:dyDescent="0.2">
      <c r="B423" s="3"/>
    </row>
    <row r="424" spans="2:2" ht="15.75" customHeight="1" x14ac:dyDescent="0.2">
      <c r="B424" s="3"/>
    </row>
    <row r="425" spans="2:2" ht="15.75" customHeight="1" x14ac:dyDescent="0.2">
      <c r="B425" s="3"/>
    </row>
    <row r="426" spans="2:2" ht="15.75" customHeight="1" x14ac:dyDescent="0.2">
      <c r="B426" s="3"/>
    </row>
    <row r="427" spans="2:2" ht="15.75" customHeight="1" x14ac:dyDescent="0.2">
      <c r="B427" s="3"/>
    </row>
    <row r="428" spans="2:2" ht="15.75" customHeight="1" x14ac:dyDescent="0.2">
      <c r="B428" s="3"/>
    </row>
    <row r="429" spans="2:2" ht="15.75" customHeight="1" x14ac:dyDescent="0.2"/>
    <row r="430" spans="2:2" ht="15.75" customHeight="1" x14ac:dyDescent="0.2"/>
    <row r="431" spans="2:2" ht="15.75" customHeight="1" x14ac:dyDescent="0.2"/>
    <row r="432" spans="2: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6">
    <mergeCell ref="C1:H1"/>
    <mergeCell ref="I1:M1"/>
    <mergeCell ref="N1:R1"/>
    <mergeCell ref="S1:W1"/>
    <mergeCell ref="X1:AB1"/>
    <mergeCell ref="AC1:AG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1000"/>
  <sheetViews>
    <sheetView showGridLines="0" zoomScaleNormal="100" workbookViewId="0">
      <pane xSplit="2" ySplit="2" topLeftCell="H124" activePane="bottomRight" state="frozen"/>
      <selection pane="topRight" activeCell="C1" sqref="C1"/>
      <selection pane="bottomLeft" activeCell="A3" sqref="A3"/>
      <selection pane="bottomRight" activeCell="H216" sqref="H216"/>
    </sheetView>
  </sheetViews>
  <sheetFormatPr baseColWidth="10" defaultColWidth="11.1640625" defaultRowHeight="15" customHeight="1" x14ac:dyDescent="0.2"/>
  <cols>
    <col min="1" max="1" width="17.33203125" customWidth="1"/>
    <col min="2" max="2" width="16.33203125" customWidth="1"/>
    <col min="3" max="3" width="12.83203125" bestFit="1" customWidth="1"/>
    <col min="4" max="4" width="13.83203125" bestFit="1" customWidth="1"/>
    <col min="5" max="5" width="10.5" customWidth="1"/>
    <col min="6" max="6" width="13.83203125" bestFit="1" customWidth="1"/>
    <col min="7" max="7" width="15.83203125" bestFit="1" customWidth="1"/>
    <col min="8" max="8" width="25.6640625" bestFit="1" customWidth="1"/>
    <col min="9" max="9" width="14" bestFit="1" customWidth="1"/>
    <col min="10" max="10" width="12" bestFit="1" customWidth="1"/>
    <col min="11" max="11" width="11.5" customWidth="1"/>
    <col min="12" max="12" width="11.83203125" bestFit="1" customWidth="1"/>
    <col min="13" max="13" width="13.5" bestFit="1" customWidth="1"/>
    <col min="14" max="14" width="12.83203125" bestFit="1" customWidth="1"/>
    <col min="15" max="16" width="10.5" customWidth="1"/>
    <col min="17" max="17" width="15.1640625" bestFit="1" customWidth="1"/>
    <col min="18" max="18" width="9.5" bestFit="1" customWidth="1"/>
    <col min="19" max="19" width="13.1640625" bestFit="1" customWidth="1"/>
    <col min="20" max="20" width="11.5" bestFit="1" customWidth="1"/>
  </cols>
  <sheetData>
    <row r="1" spans="1:20" ht="15.75" customHeight="1" x14ac:dyDescent="0.2">
      <c r="A1" s="10"/>
      <c r="B1" s="11"/>
      <c r="C1" s="163" t="s">
        <v>244</v>
      </c>
      <c r="D1" s="164"/>
      <c r="E1" s="164"/>
      <c r="F1" s="164"/>
      <c r="G1" s="164"/>
      <c r="H1" s="164"/>
      <c r="I1" s="165"/>
      <c r="J1" s="157" t="s">
        <v>245</v>
      </c>
      <c r="K1" s="158"/>
      <c r="L1" s="158"/>
      <c r="M1" s="158"/>
      <c r="N1" s="159"/>
      <c r="O1" s="157" t="s">
        <v>246</v>
      </c>
      <c r="P1" s="158"/>
      <c r="Q1" s="158"/>
      <c r="R1" s="158"/>
      <c r="S1" s="158"/>
      <c r="T1" s="159"/>
    </row>
    <row r="2" spans="1:20" ht="15.75" customHeight="1" x14ac:dyDescent="0.2">
      <c r="A2" s="12" t="s">
        <v>0</v>
      </c>
      <c r="B2" s="13" t="s">
        <v>1</v>
      </c>
      <c r="C2" s="28" t="s">
        <v>235</v>
      </c>
      <c r="D2" s="29" t="s">
        <v>5</v>
      </c>
      <c r="E2" s="29" t="s">
        <v>2</v>
      </c>
      <c r="F2" s="33" t="s">
        <v>3</v>
      </c>
      <c r="G2" s="119" t="s">
        <v>389</v>
      </c>
      <c r="H2" s="120" t="s">
        <v>390</v>
      </c>
      <c r="I2" s="116" t="s">
        <v>391</v>
      </c>
      <c r="J2" s="12" t="s">
        <v>235</v>
      </c>
      <c r="K2" s="12" t="s">
        <v>5</v>
      </c>
      <c r="L2" s="12" t="s">
        <v>2</v>
      </c>
      <c r="M2" s="14" t="s">
        <v>3</v>
      </c>
      <c r="N2" s="14" t="s">
        <v>4</v>
      </c>
      <c r="O2" s="15" t="s">
        <v>235</v>
      </c>
      <c r="P2" s="12" t="s">
        <v>5</v>
      </c>
      <c r="Q2" s="12" t="s">
        <v>377</v>
      </c>
      <c r="R2" s="12" t="s">
        <v>2</v>
      </c>
      <c r="S2" s="14" t="s">
        <v>3</v>
      </c>
      <c r="T2" s="25" t="s">
        <v>4</v>
      </c>
    </row>
    <row r="3" spans="1:20" ht="15.75" customHeight="1" x14ac:dyDescent="0.2">
      <c r="A3" s="1" t="s">
        <v>6</v>
      </c>
      <c r="B3" s="7"/>
      <c r="C3" s="80">
        <v>959</v>
      </c>
      <c r="D3" s="80">
        <v>48386</v>
      </c>
      <c r="E3" s="80">
        <v>1975.4</v>
      </c>
      <c r="F3" s="80">
        <v>46127.599999703467</v>
      </c>
      <c r="G3" s="92">
        <v>3212753</v>
      </c>
      <c r="H3" s="114">
        <v>8000</v>
      </c>
      <c r="I3" s="84">
        <f>G3+H3</f>
        <v>3220753</v>
      </c>
      <c r="J3" s="80">
        <v>8</v>
      </c>
      <c r="K3" s="80">
        <v>14</v>
      </c>
      <c r="L3" s="80">
        <v>0</v>
      </c>
      <c r="M3" s="80">
        <v>14</v>
      </c>
      <c r="N3" s="81">
        <v>198</v>
      </c>
      <c r="O3" s="80">
        <v>0</v>
      </c>
      <c r="P3" s="80">
        <v>0</v>
      </c>
      <c r="Q3" s="80">
        <v>0</v>
      </c>
      <c r="R3" s="80">
        <v>0</v>
      </c>
      <c r="S3" s="80">
        <v>0</v>
      </c>
      <c r="T3" s="81">
        <v>0</v>
      </c>
    </row>
    <row r="4" spans="1:20" ht="15.75" customHeight="1" x14ac:dyDescent="0.2">
      <c r="B4" s="8" t="s">
        <v>7</v>
      </c>
      <c r="C4" s="89">
        <v>326</v>
      </c>
      <c r="D4" s="90">
        <v>11093</v>
      </c>
      <c r="E4" s="90">
        <v>423.9</v>
      </c>
      <c r="F4" s="90">
        <v>10425.099999882281</v>
      </c>
      <c r="G4" s="96">
        <v>769461</v>
      </c>
      <c r="H4" s="96"/>
      <c r="I4" s="91"/>
      <c r="J4" s="90">
        <v>6</v>
      </c>
      <c r="K4" s="90">
        <v>3.5</v>
      </c>
      <c r="L4" s="90">
        <v>0</v>
      </c>
      <c r="M4" s="90">
        <v>3.5</v>
      </c>
      <c r="N4" s="91">
        <v>43</v>
      </c>
      <c r="O4" s="69">
        <v>0</v>
      </c>
      <c r="P4" s="69">
        <v>0</v>
      </c>
      <c r="Q4" s="69">
        <v>0</v>
      </c>
      <c r="R4" s="69">
        <v>0</v>
      </c>
      <c r="S4" s="69">
        <v>0</v>
      </c>
      <c r="T4" s="77">
        <v>0</v>
      </c>
    </row>
    <row r="5" spans="1:20" ht="15.75" customHeight="1" x14ac:dyDescent="0.2">
      <c r="B5" s="8" t="s">
        <v>8</v>
      </c>
      <c r="C5" s="89">
        <v>223</v>
      </c>
      <c r="D5" s="90">
        <v>6690.2</v>
      </c>
      <c r="E5" s="90">
        <v>98</v>
      </c>
      <c r="F5" s="90">
        <v>6592.1999998092651</v>
      </c>
      <c r="G5" s="96">
        <v>322195</v>
      </c>
      <c r="H5" s="96"/>
      <c r="I5" s="91"/>
      <c r="J5" s="90">
        <v>1</v>
      </c>
      <c r="K5" s="90">
        <v>10</v>
      </c>
      <c r="L5" s="90">
        <v>0</v>
      </c>
      <c r="M5" s="90">
        <v>10</v>
      </c>
      <c r="N5" s="91">
        <v>150</v>
      </c>
      <c r="O5" s="69">
        <v>0</v>
      </c>
      <c r="P5" s="69">
        <v>0</v>
      </c>
      <c r="Q5" s="69">
        <v>0</v>
      </c>
      <c r="R5" s="69">
        <v>0</v>
      </c>
      <c r="S5" s="69">
        <v>0</v>
      </c>
      <c r="T5" s="77">
        <v>0</v>
      </c>
    </row>
    <row r="6" spans="1:20" ht="15.75" customHeight="1" x14ac:dyDescent="0.2">
      <c r="B6" s="8" t="s">
        <v>9</v>
      </c>
      <c r="C6" s="89">
        <v>248</v>
      </c>
      <c r="D6" s="90">
        <v>19278.3</v>
      </c>
      <c r="E6" s="90">
        <v>927</v>
      </c>
      <c r="F6" s="90">
        <v>18312.300000011921</v>
      </c>
      <c r="G6" s="96">
        <v>1339112</v>
      </c>
      <c r="H6" s="96"/>
      <c r="I6" s="91"/>
      <c r="J6" s="90">
        <v>1</v>
      </c>
      <c r="K6" s="90">
        <v>0.5</v>
      </c>
      <c r="L6" s="90">
        <v>0</v>
      </c>
      <c r="M6" s="90">
        <v>0.5</v>
      </c>
      <c r="N6" s="91">
        <v>5</v>
      </c>
      <c r="O6" s="69">
        <v>0</v>
      </c>
      <c r="P6" s="69">
        <v>0</v>
      </c>
      <c r="Q6" s="69">
        <v>0</v>
      </c>
      <c r="R6" s="69">
        <v>0</v>
      </c>
      <c r="S6" s="69">
        <v>0</v>
      </c>
      <c r="T6" s="77">
        <v>0</v>
      </c>
    </row>
    <row r="7" spans="1:20" ht="15.75" customHeight="1" x14ac:dyDescent="0.2">
      <c r="B7" s="8" t="s">
        <v>10</v>
      </c>
      <c r="C7" s="89">
        <v>162</v>
      </c>
      <c r="D7" s="90">
        <v>11324.5</v>
      </c>
      <c r="E7" s="90">
        <v>526.5</v>
      </c>
      <c r="F7" s="90">
        <v>10798</v>
      </c>
      <c r="G7" s="96">
        <v>781985</v>
      </c>
      <c r="H7" s="96"/>
      <c r="I7" s="91"/>
      <c r="J7" s="90">
        <v>0</v>
      </c>
      <c r="K7" s="90">
        <v>0</v>
      </c>
      <c r="L7" s="90">
        <v>0</v>
      </c>
      <c r="M7" s="90">
        <v>0</v>
      </c>
      <c r="N7" s="91">
        <v>0</v>
      </c>
      <c r="O7" s="69">
        <v>0</v>
      </c>
      <c r="P7" s="69">
        <v>0</v>
      </c>
      <c r="Q7" s="69">
        <v>0</v>
      </c>
      <c r="R7" s="69">
        <v>0</v>
      </c>
      <c r="S7" s="69">
        <v>0</v>
      </c>
      <c r="T7" s="77">
        <v>0</v>
      </c>
    </row>
    <row r="8" spans="1:20" ht="15.75" customHeight="1" x14ac:dyDescent="0.2">
      <c r="A8" s="1" t="s">
        <v>11</v>
      </c>
      <c r="B8" s="8" t="s">
        <v>12</v>
      </c>
      <c r="C8" s="80">
        <v>1212</v>
      </c>
      <c r="D8" s="80">
        <v>50839.7</v>
      </c>
      <c r="E8" s="80">
        <v>1881.5</v>
      </c>
      <c r="F8" s="80">
        <v>48288.199999898672</v>
      </c>
      <c r="G8" s="92">
        <v>3335918</v>
      </c>
      <c r="H8" s="114">
        <v>2500</v>
      </c>
      <c r="I8" s="81">
        <f>G8+H8</f>
        <v>3338418</v>
      </c>
      <c r="J8" s="80">
        <v>51</v>
      </c>
      <c r="K8" s="80">
        <v>245.2</v>
      </c>
      <c r="L8" s="80">
        <v>60.3</v>
      </c>
      <c r="M8" s="80">
        <v>184.90000010281801</v>
      </c>
      <c r="N8" s="81">
        <v>1305</v>
      </c>
      <c r="O8" s="80">
        <v>573</v>
      </c>
      <c r="P8" s="80">
        <v>7880.4</v>
      </c>
      <c r="Q8" s="80">
        <v>5153</v>
      </c>
      <c r="R8" s="80">
        <v>924.7</v>
      </c>
      <c r="S8" s="80">
        <v>4228.3000001013279</v>
      </c>
      <c r="T8" s="81">
        <v>80717</v>
      </c>
    </row>
    <row r="9" spans="1:20" ht="15.75" customHeight="1" x14ac:dyDescent="0.2">
      <c r="B9" s="8" t="s">
        <v>13</v>
      </c>
      <c r="C9" s="89">
        <v>160</v>
      </c>
      <c r="D9" s="90">
        <v>11570</v>
      </c>
      <c r="E9" s="90">
        <v>510</v>
      </c>
      <c r="F9" s="90">
        <v>10860</v>
      </c>
      <c r="G9" s="96">
        <v>609395</v>
      </c>
      <c r="H9" s="96"/>
      <c r="I9" s="91"/>
      <c r="J9" s="90">
        <v>2</v>
      </c>
      <c r="K9" s="90">
        <v>12</v>
      </c>
      <c r="L9" s="90">
        <v>0</v>
      </c>
      <c r="M9" s="90">
        <v>12</v>
      </c>
      <c r="N9" s="91">
        <v>60</v>
      </c>
      <c r="O9" s="69">
        <v>0</v>
      </c>
      <c r="P9" s="69">
        <v>0</v>
      </c>
      <c r="Q9" s="69">
        <v>0</v>
      </c>
      <c r="R9" s="69">
        <v>0</v>
      </c>
      <c r="S9" s="69">
        <v>0</v>
      </c>
      <c r="T9" s="77">
        <v>0</v>
      </c>
    </row>
    <row r="10" spans="1:20" ht="15.75" customHeight="1" x14ac:dyDescent="0.2">
      <c r="B10" s="8" t="s">
        <v>14</v>
      </c>
      <c r="C10" s="89">
        <v>126</v>
      </c>
      <c r="D10" s="90">
        <v>2639</v>
      </c>
      <c r="E10" s="90">
        <v>562.4</v>
      </c>
      <c r="F10" s="90">
        <v>2016.5999999046326</v>
      </c>
      <c r="G10" s="96">
        <v>68978</v>
      </c>
      <c r="H10" s="96"/>
      <c r="I10" s="91"/>
      <c r="J10" s="90">
        <v>7</v>
      </c>
      <c r="K10" s="90">
        <v>10.3</v>
      </c>
      <c r="L10" s="90">
        <v>1</v>
      </c>
      <c r="M10" s="90">
        <v>9.3000000268220901</v>
      </c>
      <c r="N10" s="91">
        <v>49</v>
      </c>
      <c r="O10" s="69">
        <v>27</v>
      </c>
      <c r="P10" s="69">
        <v>65.5</v>
      </c>
      <c r="Q10" s="69">
        <v>57.6</v>
      </c>
      <c r="R10" s="69">
        <v>2.2000000000000002</v>
      </c>
      <c r="S10" s="69">
        <v>55.400000050663948</v>
      </c>
      <c r="T10" s="77">
        <v>878</v>
      </c>
    </row>
    <row r="11" spans="1:20" ht="15.75" customHeight="1" x14ac:dyDescent="0.2">
      <c r="B11" s="8" t="s">
        <v>15</v>
      </c>
      <c r="C11" s="89">
        <v>360</v>
      </c>
      <c r="D11" s="90">
        <v>31410</v>
      </c>
      <c r="E11" s="90">
        <v>373</v>
      </c>
      <c r="F11" s="90">
        <v>30637</v>
      </c>
      <c r="G11" s="96">
        <v>2543598</v>
      </c>
      <c r="H11" s="96"/>
      <c r="I11" s="91"/>
      <c r="J11" s="90">
        <v>0</v>
      </c>
      <c r="K11" s="90">
        <v>0</v>
      </c>
      <c r="L11" s="90">
        <v>0</v>
      </c>
      <c r="M11" s="90">
        <v>0</v>
      </c>
      <c r="N11" s="91">
        <v>0</v>
      </c>
      <c r="O11" s="69">
        <v>0</v>
      </c>
      <c r="P11" s="69">
        <v>0</v>
      </c>
      <c r="Q11" s="69">
        <v>0</v>
      </c>
      <c r="R11" s="69">
        <v>0</v>
      </c>
      <c r="S11" s="69">
        <v>0</v>
      </c>
      <c r="T11" s="77">
        <v>0</v>
      </c>
    </row>
    <row r="12" spans="1:20" ht="15.75" customHeight="1" x14ac:dyDescent="0.2">
      <c r="B12" s="8" t="s">
        <v>16</v>
      </c>
      <c r="C12" s="89">
        <v>230</v>
      </c>
      <c r="D12" s="90">
        <v>2314.6999999999998</v>
      </c>
      <c r="E12" s="90">
        <v>255</v>
      </c>
      <c r="F12" s="90">
        <v>2049.6999999880791</v>
      </c>
      <c r="G12" s="96">
        <v>35850</v>
      </c>
      <c r="H12" s="96"/>
      <c r="I12" s="91"/>
      <c r="J12" s="90">
        <v>10</v>
      </c>
      <c r="K12" s="90">
        <v>82</v>
      </c>
      <c r="L12" s="90">
        <v>0</v>
      </c>
      <c r="M12" s="90">
        <v>82</v>
      </c>
      <c r="N12" s="91">
        <v>612</v>
      </c>
      <c r="O12" s="69">
        <v>106</v>
      </c>
      <c r="P12" s="69">
        <v>1284</v>
      </c>
      <c r="Q12" s="69">
        <v>975</v>
      </c>
      <c r="R12" s="69">
        <v>50</v>
      </c>
      <c r="S12" s="69">
        <v>925</v>
      </c>
      <c r="T12" s="77">
        <v>19844</v>
      </c>
    </row>
    <row r="13" spans="1:20" ht="15.75" customHeight="1" x14ac:dyDescent="0.2">
      <c r="B13" s="8" t="s">
        <v>17</v>
      </c>
      <c r="C13" s="89">
        <v>34</v>
      </c>
      <c r="D13" s="90">
        <v>542</v>
      </c>
      <c r="E13" s="90">
        <v>17</v>
      </c>
      <c r="F13" s="90">
        <v>525</v>
      </c>
      <c r="G13" s="96">
        <v>24310</v>
      </c>
      <c r="H13" s="96"/>
      <c r="I13" s="91"/>
      <c r="J13" s="90">
        <v>0</v>
      </c>
      <c r="K13" s="90">
        <v>0</v>
      </c>
      <c r="L13" s="90">
        <v>0</v>
      </c>
      <c r="M13" s="90">
        <v>0</v>
      </c>
      <c r="N13" s="91">
        <v>0</v>
      </c>
      <c r="O13" s="69">
        <v>11</v>
      </c>
      <c r="P13" s="69">
        <v>97</v>
      </c>
      <c r="Q13" s="69">
        <v>45</v>
      </c>
      <c r="R13" s="69">
        <v>0</v>
      </c>
      <c r="S13" s="69">
        <v>45</v>
      </c>
      <c r="T13" s="77">
        <v>600</v>
      </c>
    </row>
    <row r="14" spans="1:20" ht="15.75" customHeight="1" x14ac:dyDescent="0.2">
      <c r="B14" s="8" t="s">
        <v>18</v>
      </c>
      <c r="C14" s="89">
        <v>38</v>
      </c>
      <c r="D14" s="90">
        <v>659</v>
      </c>
      <c r="E14" s="90">
        <v>13</v>
      </c>
      <c r="F14" s="90">
        <v>646</v>
      </c>
      <c r="G14" s="96">
        <v>18420</v>
      </c>
      <c r="H14" s="96"/>
      <c r="I14" s="91"/>
      <c r="J14" s="90">
        <v>0</v>
      </c>
      <c r="K14" s="90">
        <v>0</v>
      </c>
      <c r="L14" s="90">
        <v>0</v>
      </c>
      <c r="M14" s="90">
        <v>0</v>
      </c>
      <c r="N14" s="91">
        <v>0</v>
      </c>
      <c r="O14" s="69">
        <v>1</v>
      </c>
      <c r="P14" s="69">
        <v>20</v>
      </c>
      <c r="Q14" s="69">
        <v>15</v>
      </c>
      <c r="R14" s="69">
        <v>0</v>
      </c>
      <c r="S14" s="69">
        <v>15</v>
      </c>
      <c r="T14" s="77">
        <v>200</v>
      </c>
    </row>
    <row r="15" spans="1:20" ht="15.75" customHeight="1" x14ac:dyDescent="0.2">
      <c r="B15" s="8" t="s">
        <v>19</v>
      </c>
      <c r="C15" s="89">
        <v>20</v>
      </c>
      <c r="D15" s="90">
        <v>170.5</v>
      </c>
      <c r="E15" s="90">
        <v>0.1</v>
      </c>
      <c r="F15" s="90">
        <v>170.40000000596046</v>
      </c>
      <c r="G15" s="96">
        <v>4446</v>
      </c>
      <c r="H15" s="96"/>
      <c r="I15" s="91"/>
      <c r="J15" s="90">
        <v>5</v>
      </c>
      <c r="K15" s="90">
        <v>14</v>
      </c>
      <c r="L15" s="90">
        <v>0</v>
      </c>
      <c r="M15" s="90">
        <v>14</v>
      </c>
      <c r="N15" s="91">
        <v>90</v>
      </c>
      <c r="O15" s="69">
        <v>8</v>
      </c>
      <c r="P15" s="69">
        <v>40</v>
      </c>
      <c r="Q15" s="69">
        <v>40</v>
      </c>
      <c r="R15" s="69">
        <v>0</v>
      </c>
      <c r="S15" s="69">
        <v>40</v>
      </c>
      <c r="T15" s="77">
        <v>515</v>
      </c>
    </row>
    <row r="16" spans="1:20" ht="15.75" customHeight="1" x14ac:dyDescent="0.2">
      <c r="B16" s="8" t="s">
        <v>20</v>
      </c>
      <c r="C16" s="89">
        <v>8</v>
      </c>
      <c r="D16" s="90">
        <v>122</v>
      </c>
      <c r="E16" s="90">
        <v>0</v>
      </c>
      <c r="F16" s="90">
        <v>122</v>
      </c>
      <c r="G16" s="96">
        <v>5090</v>
      </c>
      <c r="H16" s="96"/>
      <c r="I16" s="91"/>
      <c r="J16" s="90">
        <v>0</v>
      </c>
      <c r="K16" s="90">
        <v>0</v>
      </c>
      <c r="L16" s="90">
        <v>0</v>
      </c>
      <c r="M16" s="90">
        <v>0</v>
      </c>
      <c r="N16" s="91">
        <v>0</v>
      </c>
      <c r="O16" s="69">
        <v>100</v>
      </c>
      <c r="P16" s="69">
        <v>1388</v>
      </c>
      <c r="Q16" s="69">
        <v>509</v>
      </c>
      <c r="R16" s="69">
        <v>11</v>
      </c>
      <c r="S16" s="69">
        <v>498</v>
      </c>
      <c r="T16" s="77">
        <v>7850</v>
      </c>
    </row>
    <row r="17" spans="1:20" ht="15.75" customHeight="1" x14ac:dyDescent="0.2">
      <c r="B17" s="8" t="s">
        <v>21</v>
      </c>
      <c r="C17" s="89">
        <v>73</v>
      </c>
      <c r="D17" s="90">
        <v>487</v>
      </c>
      <c r="E17" s="90">
        <v>56.5</v>
      </c>
      <c r="F17" s="90">
        <v>430.5</v>
      </c>
      <c r="G17" s="96">
        <v>13181</v>
      </c>
      <c r="H17" s="96"/>
      <c r="I17" s="91"/>
      <c r="J17" s="90">
        <v>8</v>
      </c>
      <c r="K17" s="90">
        <v>5.9</v>
      </c>
      <c r="L17" s="90">
        <v>0</v>
      </c>
      <c r="M17" s="90">
        <v>5.9000000283122063</v>
      </c>
      <c r="N17" s="91">
        <v>51</v>
      </c>
      <c r="O17" s="69">
        <v>10</v>
      </c>
      <c r="P17" s="69">
        <v>12.9</v>
      </c>
      <c r="Q17" s="69">
        <v>10.4</v>
      </c>
      <c r="R17" s="69">
        <v>0</v>
      </c>
      <c r="S17" s="69">
        <v>10.400000050663948</v>
      </c>
      <c r="T17" s="77">
        <v>106</v>
      </c>
    </row>
    <row r="18" spans="1:20" ht="15.75" customHeight="1" x14ac:dyDescent="0.2">
      <c r="B18" s="8" t="s">
        <v>22</v>
      </c>
      <c r="C18" s="89">
        <v>97</v>
      </c>
      <c r="D18" s="90">
        <v>617.5</v>
      </c>
      <c r="E18" s="90">
        <v>51.5</v>
      </c>
      <c r="F18" s="90">
        <v>566</v>
      </c>
      <c r="G18" s="96">
        <v>7900</v>
      </c>
      <c r="H18" s="96"/>
      <c r="I18" s="91"/>
      <c r="J18" s="90">
        <v>19</v>
      </c>
      <c r="K18" s="90">
        <v>121</v>
      </c>
      <c r="L18" s="90">
        <v>59.3</v>
      </c>
      <c r="M18" s="90">
        <v>61.700000047683716</v>
      </c>
      <c r="N18" s="91">
        <v>443</v>
      </c>
      <c r="O18" s="69">
        <v>279</v>
      </c>
      <c r="P18" s="69">
        <v>4690</v>
      </c>
      <c r="Q18" s="69">
        <v>3303.5</v>
      </c>
      <c r="R18" s="69">
        <v>814.5</v>
      </c>
      <c r="S18" s="69">
        <v>2489</v>
      </c>
      <c r="T18" s="77">
        <v>48116</v>
      </c>
    </row>
    <row r="19" spans="1:20" ht="15.75" customHeight="1" x14ac:dyDescent="0.2">
      <c r="B19" s="8" t="s">
        <v>23</v>
      </c>
      <c r="C19" s="89">
        <v>66</v>
      </c>
      <c r="D19" s="90">
        <v>308</v>
      </c>
      <c r="E19" s="90">
        <v>43</v>
      </c>
      <c r="F19" s="90">
        <v>265</v>
      </c>
      <c r="G19" s="96">
        <v>4750</v>
      </c>
      <c r="H19" s="96"/>
      <c r="I19" s="91"/>
      <c r="J19" s="90">
        <v>0</v>
      </c>
      <c r="K19" s="90">
        <v>0</v>
      </c>
      <c r="L19" s="90">
        <v>0</v>
      </c>
      <c r="M19" s="90">
        <v>0</v>
      </c>
      <c r="N19" s="91">
        <v>0</v>
      </c>
      <c r="O19" s="69">
        <v>31</v>
      </c>
      <c r="P19" s="69">
        <v>283</v>
      </c>
      <c r="Q19" s="69">
        <v>197.5</v>
      </c>
      <c r="R19" s="69">
        <v>47</v>
      </c>
      <c r="S19" s="69">
        <v>150.5</v>
      </c>
      <c r="T19" s="77">
        <v>2608</v>
      </c>
    </row>
    <row r="20" spans="1:20" ht="15.75" customHeight="1" x14ac:dyDescent="0.2">
      <c r="A20" s="1" t="s">
        <v>24</v>
      </c>
      <c r="B20" s="8" t="s">
        <v>12</v>
      </c>
      <c r="C20" s="80">
        <v>956</v>
      </c>
      <c r="D20" s="80">
        <v>8261.5</v>
      </c>
      <c r="E20" s="80">
        <v>905.9</v>
      </c>
      <c r="F20" s="80">
        <v>7250.0999999642372</v>
      </c>
      <c r="G20" s="92">
        <v>118389</v>
      </c>
      <c r="H20" s="80">
        <v>0</v>
      </c>
      <c r="I20" s="81">
        <f>G20</f>
        <v>118389</v>
      </c>
      <c r="J20" s="80">
        <v>90</v>
      </c>
      <c r="K20" s="80">
        <v>312.3</v>
      </c>
      <c r="L20" s="80">
        <v>4.5</v>
      </c>
      <c r="M20" s="80">
        <v>307.80000001192093</v>
      </c>
      <c r="N20" s="81">
        <v>1927</v>
      </c>
      <c r="O20" s="80">
        <v>456</v>
      </c>
      <c r="P20" s="80">
        <v>3210</v>
      </c>
      <c r="Q20" s="80">
        <v>2207</v>
      </c>
      <c r="R20" s="80">
        <v>354.7</v>
      </c>
      <c r="S20" s="80">
        <v>1852.3000000119209</v>
      </c>
      <c r="T20" s="81">
        <v>38551</v>
      </c>
    </row>
    <row r="21" spans="1:20" ht="15.75" customHeight="1" x14ac:dyDescent="0.2">
      <c r="B21" s="8" t="s">
        <v>25</v>
      </c>
      <c r="C21" s="89">
        <v>18</v>
      </c>
      <c r="D21" s="90">
        <v>83</v>
      </c>
      <c r="E21" s="90">
        <v>10</v>
      </c>
      <c r="F21" s="90">
        <v>73</v>
      </c>
      <c r="G21" s="96">
        <v>1040</v>
      </c>
      <c r="H21" s="96"/>
      <c r="I21" s="91"/>
      <c r="J21" s="90">
        <v>4</v>
      </c>
      <c r="K21" s="90">
        <v>28</v>
      </c>
      <c r="L21" s="90">
        <v>0</v>
      </c>
      <c r="M21" s="90">
        <v>28</v>
      </c>
      <c r="N21" s="91">
        <v>242</v>
      </c>
      <c r="O21" s="69">
        <v>28</v>
      </c>
      <c r="P21" s="69">
        <v>238.5</v>
      </c>
      <c r="Q21" s="69">
        <v>212.5</v>
      </c>
      <c r="R21" s="69">
        <v>6.5</v>
      </c>
      <c r="S21" s="69">
        <v>206</v>
      </c>
      <c r="T21" s="77">
        <v>4690</v>
      </c>
    </row>
    <row r="22" spans="1:20" ht="15.75" customHeight="1" x14ac:dyDescent="0.2">
      <c r="B22" s="8" t="s">
        <v>26</v>
      </c>
      <c r="C22" s="89">
        <v>46</v>
      </c>
      <c r="D22" s="90">
        <v>499.5</v>
      </c>
      <c r="E22" s="90">
        <v>30.5</v>
      </c>
      <c r="F22" s="90">
        <v>469</v>
      </c>
      <c r="G22" s="96">
        <v>7484</v>
      </c>
      <c r="H22" s="96"/>
      <c r="I22" s="91"/>
      <c r="J22" s="90">
        <v>18</v>
      </c>
      <c r="K22" s="90">
        <v>67</v>
      </c>
      <c r="L22" s="90">
        <v>1</v>
      </c>
      <c r="M22" s="90">
        <v>66</v>
      </c>
      <c r="N22" s="91">
        <v>274</v>
      </c>
      <c r="O22" s="69">
        <v>63</v>
      </c>
      <c r="P22" s="69">
        <v>310.5</v>
      </c>
      <c r="Q22" s="69">
        <v>251.5</v>
      </c>
      <c r="R22" s="69">
        <v>21.5</v>
      </c>
      <c r="S22" s="69">
        <v>230</v>
      </c>
      <c r="T22" s="77">
        <v>2870</v>
      </c>
    </row>
    <row r="23" spans="1:20" ht="15.75" customHeight="1" x14ac:dyDescent="0.2">
      <c r="B23" s="8" t="s">
        <v>27</v>
      </c>
      <c r="C23" s="89">
        <v>81</v>
      </c>
      <c r="D23" s="90">
        <v>687</v>
      </c>
      <c r="E23" s="90">
        <v>103.7</v>
      </c>
      <c r="F23" s="90">
        <v>580.30000001192093</v>
      </c>
      <c r="G23" s="96">
        <v>12525</v>
      </c>
      <c r="H23" s="96"/>
      <c r="I23" s="91"/>
      <c r="J23" s="90">
        <v>4</v>
      </c>
      <c r="K23" s="90">
        <v>4.8</v>
      </c>
      <c r="L23" s="90">
        <v>0</v>
      </c>
      <c r="M23" s="90">
        <v>4.800000011920929</v>
      </c>
      <c r="N23" s="91">
        <v>34</v>
      </c>
      <c r="O23" s="69">
        <v>14</v>
      </c>
      <c r="P23" s="69">
        <v>42</v>
      </c>
      <c r="Q23" s="69">
        <v>12</v>
      </c>
      <c r="R23" s="69">
        <v>1</v>
      </c>
      <c r="S23" s="69">
        <v>11</v>
      </c>
      <c r="T23" s="77">
        <v>138</v>
      </c>
    </row>
    <row r="24" spans="1:20" ht="15.75" customHeight="1" x14ac:dyDescent="0.2">
      <c r="B24" s="8" t="s">
        <v>28</v>
      </c>
      <c r="C24" s="89">
        <v>197</v>
      </c>
      <c r="D24" s="90">
        <v>1535.5</v>
      </c>
      <c r="E24" s="90">
        <v>89</v>
      </c>
      <c r="F24" s="90">
        <v>1414</v>
      </c>
      <c r="G24" s="96">
        <v>27776</v>
      </c>
      <c r="H24" s="96"/>
      <c r="I24" s="91"/>
      <c r="J24" s="90">
        <v>7</v>
      </c>
      <c r="K24" s="90">
        <v>14.5</v>
      </c>
      <c r="L24" s="90">
        <v>0</v>
      </c>
      <c r="M24" s="90">
        <v>14.5</v>
      </c>
      <c r="N24" s="91">
        <v>133</v>
      </c>
      <c r="O24" s="69">
        <v>29</v>
      </c>
      <c r="P24" s="69">
        <v>57.5</v>
      </c>
      <c r="Q24" s="69">
        <v>38.5</v>
      </c>
      <c r="R24" s="69">
        <v>0</v>
      </c>
      <c r="S24" s="69">
        <v>38.5</v>
      </c>
      <c r="T24" s="77">
        <v>1261</v>
      </c>
    </row>
    <row r="25" spans="1:20" ht="15.75" customHeight="1" x14ac:dyDescent="0.2">
      <c r="B25" s="8" t="s">
        <v>29</v>
      </c>
      <c r="C25" s="89">
        <v>40</v>
      </c>
      <c r="D25" s="90">
        <v>290</v>
      </c>
      <c r="E25" s="90">
        <v>18</v>
      </c>
      <c r="F25" s="90">
        <v>272</v>
      </c>
      <c r="G25" s="96">
        <v>5451</v>
      </c>
      <c r="H25" s="96"/>
      <c r="I25" s="91"/>
      <c r="J25" s="90">
        <v>2</v>
      </c>
      <c r="K25" s="90">
        <v>7</v>
      </c>
      <c r="L25" s="90">
        <v>0</v>
      </c>
      <c r="M25" s="90">
        <v>7</v>
      </c>
      <c r="N25" s="91">
        <v>80</v>
      </c>
      <c r="O25" s="69">
        <v>27</v>
      </c>
      <c r="P25" s="69">
        <v>164</v>
      </c>
      <c r="Q25" s="69">
        <v>100</v>
      </c>
      <c r="R25" s="69">
        <v>14</v>
      </c>
      <c r="S25" s="69">
        <v>86</v>
      </c>
      <c r="T25" s="77">
        <v>3060</v>
      </c>
    </row>
    <row r="26" spans="1:20" ht="15.75" customHeight="1" x14ac:dyDescent="0.2">
      <c r="B26" s="8" t="s">
        <v>30</v>
      </c>
      <c r="C26" s="89">
        <v>57</v>
      </c>
      <c r="D26" s="90">
        <v>647</v>
      </c>
      <c r="E26" s="90">
        <v>23.2</v>
      </c>
      <c r="F26" s="90">
        <v>623.79999995231628</v>
      </c>
      <c r="G26" s="96">
        <v>5952</v>
      </c>
      <c r="H26" s="96"/>
      <c r="I26" s="91"/>
      <c r="J26" s="90">
        <v>9</v>
      </c>
      <c r="K26" s="90">
        <v>14.5</v>
      </c>
      <c r="L26" s="90">
        <v>0</v>
      </c>
      <c r="M26" s="90">
        <v>14.5</v>
      </c>
      <c r="N26" s="91">
        <v>185</v>
      </c>
      <c r="O26" s="69">
        <v>23</v>
      </c>
      <c r="P26" s="69">
        <v>41</v>
      </c>
      <c r="Q26" s="69">
        <v>26</v>
      </c>
      <c r="R26" s="69">
        <v>2.2000000000000002</v>
      </c>
      <c r="S26" s="69">
        <v>23.800000011920929</v>
      </c>
      <c r="T26" s="77">
        <v>504</v>
      </c>
    </row>
    <row r="27" spans="1:20" ht="15.75" customHeight="1" x14ac:dyDescent="0.2">
      <c r="B27" s="8" t="s">
        <v>31</v>
      </c>
      <c r="C27" s="89">
        <v>36</v>
      </c>
      <c r="D27" s="90">
        <v>405.5</v>
      </c>
      <c r="E27" s="90">
        <v>26</v>
      </c>
      <c r="F27" s="90">
        <v>379.5</v>
      </c>
      <c r="G27" s="96">
        <v>5152</v>
      </c>
      <c r="H27" s="96"/>
      <c r="I27" s="91"/>
      <c r="J27" s="90">
        <v>6</v>
      </c>
      <c r="K27" s="90">
        <v>18</v>
      </c>
      <c r="L27" s="90">
        <v>0</v>
      </c>
      <c r="M27" s="90">
        <v>18</v>
      </c>
      <c r="N27" s="91">
        <v>221</v>
      </c>
      <c r="O27" s="69">
        <v>26</v>
      </c>
      <c r="P27" s="69">
        <v>71.5</v>
      </c>
      <c r="Q27" s="69">
        <v>59.5</v>
      </c>
      <c r="R27" s="69">
        <v>0</v>
      </c>
      <c r="S27" s="69">
        <v>59.5</v>
      </c>
      <c r="T27" s="77">
        <v>1363</v>
      </c>
    </row>
    <row r="28" spans="1:20" ht="15.75" customHeight="1" x14ac:dyDescent="0.2">
      <c r="B28" s="8" t="s">
        <v>32</v>
      </c>
      <c r="C28" s="89">
        <v>79</v>
      </c>
      <c r="D28" s="90">
        <v>1245</v>
      </c>
      <c r="E28" s="90">
        <v>185</v>
      </c>
      <c r="F28" s="90">
        <v>990</v>
      </c>
      <c r="G28" s="96">
        <v>12480</v>
      </c>
      <c r="H28" s="96"/>
      <c r="I28" s="91"/>
      <c r="J28" s="90">
        <v>9</v>
      </c>
      <c r="K28" s="90">
        <v>34</v>
      </c>
      <c r="L28" s="90">
        <v>0</v>
      </c>
      <c r="M28" s="90">
        <v>34</v>
      </c>
      <c r="N28" s="91">
        <v>126</v>
      </c>
      <c r="O28" s="69">
        <v>14</v>
      </c>
      <c r="P28" s="69">
        <v>103.5</v>
      </c>
      <c r="Q28" s="69">
        <v>92</v>
      </c>
      <c r="R28" s="69">
        <v>10</v>
      </c>
      <c r="S28" s="69">
        <v>82</v>
      </c>
      <c r="T28" s="77">
        <v>736</v>
      </c>
    </row>
    <row r="29" spans="1:20" ht="15.75" customHeight="1" x14ac:dyDescent="0.2">
      <c r="B29" s="8" t="s">
        <v>33</v>
      </c>
      <c r="C29" s="89">
        <v>99</v>
      </c>
      <c r="D29" s="90">
        <v>510.5</v>
      </c>
      <c r="E29" s="90">
        <v>57</v>
      </c>
      <c r="F29" s="90">
        <v>453.5</v>
      </c>
      <c r="G29" s="96">
        <v>8504</v>
      </c>
      <c r="H29" s="96"/>
      <c r="I29" s="91"/>
      <c r="J29" s="90">
        <v>6</v>
      </c>
      <c r="K29" s="90">
        <v>28</v>
      </c>
      <c r="L29" s="90">
        <v>2</v>
      </c>
      <c r="M29" s="90">
        <v>26</v>
      </c>
      <c r="N29" s="91">
        <v>156</v>
      </c>
      <c r="O29" s="69">
        <v>15</v>
      </c>
      <c r="P29" s="69">
        <v>36.5</v>
      </c>
      <c r="Q29" s="69">
        <v>27.5</v>
      </c>
      <c r="R29" s="69">
        <v>3.5</v>
      </c>
      <c r="S29" s="69">
        <v>24</v>
      </c>
      <c r="T29" s="77">
        <v>395</v>
      </c>
    </row>
    <row r="30" spans="1:20" ht="15.75" customHeight="1" x14ac:dyDescent="0.2">
      <c r="B30" s="8" t="s">
        <v>34</v>
      </c>
      <c r="C30" s="89">
        <v>38</v>
      </c>
      <c r="D30" s="90">
        <v>414</v>
      </c>
      <c r="E30" s="90">
        <v>113.5</v>
      </c>
      <c r="F30" s="90">
        <v>300.5</v>
      </c>
      <c r="G30" s="96">
        <v>3360</v>
      </c>
      <c r="H30" s="96"/>
      <c r="I30" s="91"/>
      <c r="J30" s="90">
        <v>0</v>
      </c>
      <c r="K30" s="90">
        <v>0</v>
      </c>
      <c r="L30" s="90">
        <v>0</v>
      </c>
      <c r="M30" s="90">
        <v>0</v>
      </c>
      <c r="N30" s="91">
        <v>0</v>
      </c>
      <c r="O30" s="69">
        <v>1</v>
      </c>
      <c r="P30" s="69">
        <v>50</v>
      </c>
      <c r="Q30" s="69">
        <v>3</v>
      </c>
      <c r="R30" s="69">
        <v>3</v>
      </c>
      <c r="S30" s="69">
        <v>0</v>
      </c>
      <c r="T30" s="77">
        <v>0</v>
      </c>
    </row>
    <row r="31" spans="1:20" ht="15.75" customHeight="1" x14ac:dyDescent="0.2">
      <c r="B31" s="8" t="s">
        <v>35</v>
      </c>
      <c r="C31" s="89">
        <v>89</v>
      </c>
      <c r="D31" s="90">
        <v>657</v>
      </c>
      <c r="E31" s="90">
        <v>78</v>
      </c>
      <c r="F31" s="90">
        <v>579</v>
      </c>
      <c r="G31" s="96">
        <v>8963</v>
      </c>
      <c r="H31" s="96"/>
      <c r="I31" s="91"/>
      <c r="J31" s="90">
        <v>9</v>
      </c>
      <c r="K31" s="90">
        <v>61</v>
      </c>
      <c r="L31" s="90">
        <v>0</v>
      </c>
      <c r="M31" s="90">
        <v>61</v>
      </c>
      <c r="N31" s="91">
        <v>230</v>
      </c>
      <c r="O31" s="69">
        <v>75</v>
      </c>
      <c r="P31" s="69">
        <v>692</v>
      </c>
      <c r="Q31" s="69">
        <v>414.5</v>
      </c>
      <c r="R31" s="69">
        <v>33</v>
      </c>
      <c r="S31" s="69">
        <v>381.5</v>
      </c>
      <c r="T31" s="77">
        <v>5883</v>
      </c>
    </row>
    <row r="32" spans="1:20" ht="15.75" customHeight="1" x14ac:dyDescent="0.2">
      <c r="B32" s="8" t="s">
        <v>36</v>
      </c>
      <c r="C32" s="89">
        <v>40</v>
      </c>
      <c r="D32" s="90">
        <v>332</v>
      </c>
      <c r="E32" s="90">
        <v>43</v>
      </c>
      <c r="F32" s="90">
        <v>289</v>
      </c>
      <c r="G32" s="96">
        <v>3790</v>
      </c>
      <c r="H32" s="96"/>
      <c r="I32" s="91"/>
      <c r="J32" s="90">
        <v>0</v>
      </c>
      <c r="K32" s="90">
        <v>0</v>
      </c>
      <c r="L32" s="90">
        <v>0</v>
      </c>
      <c r="M32" s="90">
        <v>0</v>
      </c>
      <c r="N32" s="91">
        <v>0</v>
      </c>
      <c r="O32" s="69">
        <v>51</v>
      </c>
      <c r="P32" s="69">
        <v>475.5</v>
      </c>
      <c r="Q32" s="69">
        <v>297.5</v>
      </c>
      <c r="R32" s="69">
        <v>85</v>
      </c>
      <c r="S32" s="69">
        <v>212.5</v>
      </c>
      <c r="T32" s="77">
        <v>4671</v>
      </c>
    </row>
    <row r="33" spans="1:20" ht="15.75" customHeight="1" x14ac:dyDescent="0.2">
      <c r="B33" s="8" t="s">
        <v>37</v>
      </c>
      <c r="C33" s="89">
        <v>127</v>
      </c>
      <c r="D33" s="90">
        <v>708.5</v>
      </c>
      <c r="E33" s="90">
        <v>88</v>
      </c>
      <c r="F33" s="90">
        <v>620.5</v>
      </c>
      <c r="G33" s="96">
        <v>10687</v>
      </c>
      <c r="H33" s="96"/>
      <c r="I33" s="91"/>
      <c r="J33" s="90">
        <v>15</v>
      </c>
      <c r="K33" s="90">
        <v>35</v>
      </c>
      <c r="L33" s="90">
        <v>1.5</v>
      </c>
      <c r="M33" s="90">
        <v>33.5</v>
      </c>
      <c r="N33" s="91">
        <v>241</v>
      </c>
      <c r="O33" s="69">
        <v>90</v>
      </c>
      <c r="P33" s="69">
        <v>927.5</v>
      </c>
      <c r="Q33" s="69">
        <v>672.5</v>
      </c>
      <c r="R33" s="69">
        <v>175</v>
      </c>
      <c r="S33" s="69">
        <v>497.5</v>
      </c>
      <c r="T33" s="77">
        <v>12980</v>
      </c>
    </row>
    <row r="34" spans="1:20" ht="15.75" customHeight="1" x14ac:dyDescent="0.2">
      <c r="B34" s="8" t="s">
        <v>38</v>
      </c>
      <c r="C34" s="89">
        <v>9</v>
      </c>
      <c r="D34" s="90">
        <v>247</v>
      </c>
      <c r="E34" s="90">
        <v>41</v>
      </c>
      <c r="F34" s="90">
        <v>206</v>
      </c>
      <c r="G34" s="96">
        <v>5225</v>
      </c>
      <c r="H34" s="96"/>
      <c r="I34" s="91"/>
      <c r="J34" s="90">
        <v>1</v>
      </c>
      <c r="K34" s="90">
        <v>0.5</v>
      </c>
      <c r="L34" s="90">
        <v>0</v>
      </c>
      <c r="M34" s="90">
        <v>0.5</v>
      </c>
      <c r="N34" s="91">
        <v>5</v>
      </c>
      <c r="O34" s="69">
        <v>0</v>
      </c>
      <c r="P34" s="69">
        <v>0</v>
      </c>
      <c r="Q34" s="69">
        <v>0</v>
      </c>
      <c r="R34" s="69">
        <v>0</v>
      </c>
      <c r="S34" s="69">
        <v>0</v>
      </c>
      <c r="T34" s="77">
        <v>0</v>
      </c>
    </row>
    <row r="35" spans="1:20" ht="15.75" customHeight="1" x14ac:dyDescent="0.2">
      <c r="A35" s="1" t="s">
        <v>39</v>
      </c>
      <c r="B35" s="8" t="s">
        <v>12</v>
      </c>
      <c r="C35" s="80">
        <v>571</v>
      </c>
      <c r="D35" s="80">
        <v>10006.5</v>
      </c>
      <c r="E35" s="80">
        <v>100.2</v>
      </c>
      <c r="F35" s="80">
        <v>9987.3000000119209</v>
      </c>
      <c r="G35" s="92">
        <v>372243</v>
      </c>
      <c r="H35" s="80">
        <v>0</v>
      </c>
      <c r="I35" s="81">
        <f>G35</f>
        <v>372243</v>
      </c>
      <c r="J35" s="80">
        <v>0</v>
      </c>
      <c r="K35" s="80">
        <v>0</v>
      </c>
      <c r="L35" s="80">
        <v>0</v>
      </c>
      <c r="M35" s="80">
        <v>0</v>
      </c>
      <c r="N35" s="81">
        <v>0</v>
      </c>
      <c r="O35" s="80">
        <v>0</v>
      </c>
      <c r="P35" s="80">
        <v>0</v>
      </c>
      <c r="Q35" s="80">
        <v>0</v>
      </c>
      <c r="R35" s="80">
        <v>0</v>
      </c>
      <c r="S35" s="80">
        <v>0</v>
      </c>
      <c r="T35" s="81">
        <v>0</v>
      </c>
    </row>
    <row r="36" spans="1:20" ht="15.75" customHeight="1" x14ac:dyDescent="0.2">
      <c r="B36" s="8" t="s">
        <v>40</v>
      </c>
      <c r="C36" s="89">
        <v>96</v>
      </c>
      <c r="D36" s="90">
        <v>4238</v>
      </c>
      <c r="E36" s="90">
        <v>5</v>
      </c>
      <c r="F36" s="90">
        <v>4233</v>
      </c>
      <c r="G36" s="96">
        <v>188350</v>
      </c>
      <c r="H36" s="96"/>
      <c r="I36" s="91"/>
      <c r="J36" s="90">
        <v>0</v>
      </c>
      <c r="K36" s="90">
        <v>0</v>
      </c>
      <c r="L36" s="90">
        <v>0</v>
      </c>
      <c r="M36" s="90">
        <v>0</v>
      </c>
      <c r="N36" s="91">
        <v>0</v>
      </c>
      <c r="O36" s="69">
        <v>0</v>
      </c>
      <c r="P36" s="69">
        <v>0</v>
      </c>
      <c r="Q36" s="69">
        <v>0</v>
      </c>
      <c r="R36" s="69">
        <v>0</v>
      </c>
      <c r="S36" s="69">
        <v>0</v>
      </c>
      <c r="T36" s="77">
        <v>0</v>
      </c>
    </row>
    <row r="37" spans="1:20" ht="15.75" customHeight="1" x14ac:dyDescent="0.2">
      <c r="B37" s="8" t="s">
        <v>41</v>
      </c>
      <c r="C37" s="89">
        <v>65</v>
      </c>
      <c r="D37" s="90">
        <v>3178</v>
      </c>
      <c r="E37" s="90">
        <v>5</v>
      </c>
      <c r="F37" s="90">
        <v>3164</v>
      </c>
      <c r="G37" s="96">
        <v>123770</v>
      </c>
      <c r="H37" s="96"/>
      <c r="I37" s="91"/>
      <c r="J37" s="90">
        <v>0</v>
      </c>
      <c r="K37" s="90">
        <v>0</v>
      </c>
      <c r="L37" s="90">
        <v>0</v>
      </c>
      <c r="M37" s="90">
        <v>0</v>
      </c>
      <c r="N37" s="91">
        <v>0</v>
      </c>
      <c r="O37" s="69">
        <v>0</v>
      </c>
      <c r="P37" s="69">
        <v>0</v>
      </c>
      <c r="Q37" s="69">
        <v>0</v>
      </c>
      <c r="R37" s="69">
        <v>0</v>
      </c>
      <c r="S37" s="69">
        <v>0</v>
      </c>
      <c r="T37" s="77">
        <v>0</v>
      </c>
    </row>
    <row r="38" spans="1:20" ht="15.75" customHeight="1" x14ac:dyDescent="0.2">
      <c r="B38" s="8" t="s">
        <v>42</v>
      </c>
      <c r="C38" s="89">
        <v>257</v>
      </c>
      <c r="D38" s="90">
        <v>2193.5</v>
      </c>
      <c r="E38" s="90">
        <v>89</v>
      </c>
      <c r="F38" s="90">
        <v>2104.5</v>
      </c>
      <c r="G38" s="96">
        <v>35778</v>
      </c>
      <c r="H38" s="96"/>
      <c r="I38" s="91"/>
      <c r="J38" s="90">
        <v>0</v>
      </c>
      <c r="K38" s="90">
        <v>0</v>
      </c>
      <c r="L38" s="90">
        <v>0</v>
      </c>
      <c r="M38" s="90">
        <v>0</v>
      </c>
      <c r="N38" s="91">
        <v>0</v>
      </c>
      <c r="O38" s="69">
        <v>0</v>
      </c>
      <c r="P38" s="69">
        <v>0</v>
      </c>
      <c r="Q38" s="69">
        <v>0</v>
      </c>
      <c r="R38" s="69">
        <v>0</v>
      </c>
      <c r="S38" s="69">
        <v>0</v>
      </c>
      <c r="T38" s="77">
        <v>0</v>
      </c>
    </row>
    <row r="39" spans="1:20" ht="15.75" customHeight="1" x14ac:dyDescent="0.2">
      <c r="B39" s="8" t="s">
        <v>43</v>
      </c>
      <c r="C39" s="89">
        <v>153</v>
      </c>
      <c r="D39" s="90">
        <v>397</v>
      </c>
      <c r="E39" s="90">
        <v>1.2</v>
      </c>
      <c r="F39" s="90">
        <v>485.80000001192093</v>
      </c>
      <c r="G39" s="96">
        <v>24345</v>
      </c>
      <c r="H39" s="96"/>
      <c r="I39" s="91"/>
      <c r="J39" s="90">
        <v>0</v>
      </c>
      <c r="K39" s="90">
        <v>0</v>
      </c>
      <c r="L39" s="90">
        <v>0</v>
      </c>
      <c r="M39" s="90">
        <v>0</v>
      </c>
      <c r="N39" s="91">
        <v>0</v>
      </c>
      <c r="O39" s="69">
        <v>0</v>
      </c>
      <c r="P39" s="69">
        <v>0</v>
      </c>
      <c r="Q39" s="69">
        <v>0</v>
      </c>
      <c r="R39" s="69">
        <v>0</v>
      </c>
      <c r="S39" s="69">
        <v>0</v>
      </c>
      <c r="T39" s="77">
        <v>0</v>
      </c>
    </row>
    <row r="40" spans="1:20" ht="15.75" customHeight="1" x14ac:dyDescent="0.2">
      <c r="A40" s="1" t="s">
        <v>44</v>
      </c>
      <c r="B40" s="8" t="s">
        <v>12</v>
      </c>
      <c r="C40" s="80">
        <v>712</v>
      </c>
      <c r="D40" s="80">
        <v>23866</v>
      </c>
      <c r="E40" s="80">
        <v>2582.9</v>
      </c>
      <c r="F40" s="80">
        <v>21173.099999338388</v>
      </c>
      <c r="G40" s="92">
        <v>1222345</v>
      </c>
      <c r="H40" s="80">
        <v>0</v>
      </c>
      <c r="I40" s="81">
        <f>G40</f>
        <v>1222345</v>
      </c>
      <c r="J40" s="80">
        <v>1</v>
      </c>
      <c r="K40" s="80">
        <v>0.5</v>
      </c>
      <c r="L40" s="80">
        <v>0.1</v>
      </c>
      <c r="M40" s="80">
        <v>0.40000000596046448</v>
      </c>
      <c r="N40" s="81">
        <v>5</v>
      </c>
      <c r="O40" s="80">
        <v>24</v>
      </c>
      <c r="P40" s="80">
        <v>285</v>
      </c>
      <c r="Q40" s="80">
        <v>275</v>
      </c>
      <c r="R40" s="80">
        <v>63</v>
      </c>
      <c r="S40" s="80">
        <v>212</v>
      </c>
      <c r="T40" s="81">
        <v>2939</v>
      </c>
    </row>
    <row r="41" spans="1:20" ht="15.75" customHeight="1" x14ac:dyDescent="0.2">
      <c r="B41" s="8" t="s">
        <v>45</v>
      </c>
      <c r="C41" s="89">
        <v>113</v>
      </c>
      <c r="D41" s="90">
        <v>868</v>
      </c>
      <c r="E41" s="90">
        <v>221</v>
      </c>
      <c r="F41" s="90">
        <v>537</v>
      </c>
      <c r="G41" s="96">
        <v>19781</v>
      </c>
      <c r="H41" s="96"/>
      <c r="I41" s="91"/>
      <c r="J41" s="90">
        <v>0</v>
      </c>
      <c r="K41" s="90">
        <v>0</v>
      </c>
      <c r="L41" s="90">
        <v>0</v>
      </c>
      <c r="M41" s="90">
        <v>0</v>
      </c>
      <c r="N41" s="91">
        <v>0</v>
      </c>
      <c r="O41" s="69">
        <v>0</v>
      </c>
      <c r="P41" s="69">
        <v>0</v>
      </c>
      <c r="Q41" s="69">
        <v>0</v>
      </c>
      <c r="R41" s="69">
        <v>0</v>
      </c>
      <c r="S41" s="69">
        <v>0</v>
      </c>
      <c r="T41" s="77">
        <v>0</v>
      </c>
    </row>
    <row r="42" spans="1:20" ht="15.75" customHeight="1" x14ac:dyDescent="0.2">
      <c r="B42" s="8" t="s">
        <v>46</v>
      </c>
      <c r="C42" s="89">
        <v>41</v>
      </c>
      <c r="D42" s="90">
        <v>424</v>
      </c>
      <c r="E42" s="90">
        <v>72.900000000000006</v>
      </c>
      <c r="F42" s="90">
        <v>351.09999933838844</v>
      </c>
      <c r="G42" s="96">
        <v>4148</v>
      </c>
      <c r="H42" s="96"/>
      <c r="I42" s="91"/>
      <c r="J42" s="90">
        <v>1</v>
      </c>
      <c r="K42" s="90">
        <v>0.5</v>
      </c>
      <c r="L42" s="90">
        <v>0.1</v>
      </c>
      <c r="M42" s="90">
        <v>0.40000000596046448</v>
      </c>
      <c r="N42" s="91">
        <v>5</v>
      </c>
      <c r="O42" s="69">
        <v>23</v>
      </c>
      <c r="P42" s="69">
        <v>284</v>
      </c>
      <c r="Q42" s="69">
        <v>274</v>
      </c>
      <c r="R42" s="69">
        <v>63</v>
      </c>
      <c r="S42" s="69">
        <v>211</v>
      </c>
      <c r="T42" s="77">
        <v>2930</v>
      </c>
    </row>
    <row r="43" spans="1:20" ht="15.75" customHeight="1" x14ac:dyDescent="0.2">
      <c r="B43" s="8" t="s">
        <v>47</v>
      </c>
      <c r="C43" s="89">
        <v>126</v>
      </c>
      <c r="D43" s="90">
        <v>4172</v>
      </c>
      <c r="E43" s="90">
        <v>651</v>
      </c>
      <c r="F43" s="90">
        <v>3521</v>
      </c>
      <c r="G43" s="96">
        <v>197146</v>
      </c>
      <c r="H43" s="96"/>
      <c r="I43" s="91"/>
      <c r="J43" s="90">
        <v>0</v>
      </c>
      <c r="K43" s="90">
        <v>0</v>
      </c>
      <c r="L43" s="90">
        <v>0</v>
      </c>
      <c r="M43" s="90">
        <v>0</v>
      </c>
      <c r="N43" s="91">
        <v>0</v>
      </c>
      <c r="O43" s="69">
        <v>0</v>
      </c>
      <c r="P43" s="69">
        <v>0</v>
      </c>
      <c r="Q43" s="69">
        <v>0</v>
      </c>
      <c r="R43" s="69">
        <v>0</v>
      </c>
      <c r="S43" s="69">
        <v>0</v>
      </c>
      <c r="T43" s="77">
        <v>0</v>
      </c>
    </row>
    <row r="44" spans="1:20" ht="15.75" customHeight="1" x14ac:dyDescent="0.2">
      <c r="B44" s="8" t="s">
        <v>48</v>
      </c>
      <c r="C44" s="89">
        <v>194</v>
      </c>
      <c r="D44" s="90">
        <v>8244</v>
      </c>
      <c r="E44" s="90">
        <v>1001</v>
      </c>
      <c r="F44" s="90">
        <v>7243</v>
      </c>
      <c r="G44" s="96">
        <v>451920</v>
      </c>
      <c r="H44" s="96"/>
      <c r="I44" s="91"/>
      <c r="J44" s="90">
        <v>0</v>
      </c>
      <c r="K44" s="90">
        <v>0</v>
      </c>
      <c r="L44" s="90">
        <v>0</v>
      </c>
      <c r="M44" s="90">
        <v>0</v>
      </c>
      <c r="N44" s="91">
        <v>0</v>
      </c>
      <c r="O44" s="69">
        <v>0</v>
      </c>
      <c r="P44" s="69">
        <v>0</v>
      </c>
      <c r="Q44" s="69">
        <v>0</v>
      </c>
      <c r="R44" s="69">
        <v>0</v>
      </c>
      <c r="S44" s="69">
        <v>0</v>
      </c>
      <c r="T44" s="77">
        <v>0</v>
      </c>
    </row>
    <row r="45" spans="1:20" ht="15.75" customHeight="1" x14ac:dyDescent="0.2">
      <c r="B45" s="8" t="s">
        <v>49</v>
      </c>
      <c r="C45" s="89">
        <v>68</v>
      </c>
      <c r="D45" s="90">
        <v>1186</v>
      </c>
      <c r="E45" s="90">
        <v>320</v>
      </c>
      <c r="F45" s="90">
        <v>866</v>
      </c>
      <c r="G45" s="96">
        <v>9005</v>
      </c>
      <c r="H45" s="96"/>
      <c r="I45" s="91"/>
      <c r="J45" s="90">
        <v>0</v>
      </c>
      <c r="K45" s="90">
        <v>0</v>
      </c>
      <c r="L45" s="90">
        <v>0</v>
      </c>
      <c r="M45" s="90">
        <v>0</v>
      </c>
      <c r="N45" s="91">
        <v>0</v>
      </c>
      <c r="O45" s="69">
        <v>1</v>
      </c>
      <c r="P45" s="69">
        <v>1</v>
      </c>
      <c r="Q45" s="69">
        <v>1</v>
      </c>
      <c r="R45" s="69">
        <v>0</v>
      </c>
      <c r="S45" s="69">
        <v>1</v>
      </c>
      <c r="T45" s="77">
        <v>9</v>
      </c>
    </row>
    <row r="46" spans="1:20" ht="15.75" customHeight="1" x14ac:dyDescent="0.2">
      <c r="B46" s="8" t="s">
        <v>50</v>
      </c>
      <c r="C46" s="89">
        <v>170</v>
      </c>
      <c r="D46" s="90">
        <v>8972</v>
      </c>
      <c r="E46" s="90">
        <v>317</v>
      </c>
      <c r="F46" s="90">
        <v>8655</v>
      </c>
      <c r="G46" s="96">
        <v>540345</v>
      </c>
      <c r="H46" s="96"/>
      <c r="I46" s="91"/>
      <c r="J46" s="90">
        <v>0</v>
      </c>
      <c r="K46" s="90">
        <v>0</v>
      </c>
      <c r="L46" s="90">
        <v>0</v>
      </c>
      <c r="M46" s="90">
        <v>0</v>
      </c>
      <c r="N46" s="91">
        <v>0</v>
      </c>
      <c r="O46" s="69">
        <v>0</v>
      </c>
      <c r="P46" s="69">
        <v>0</v>
      </c>
      <c r="Q46" s="69">
        <v>0</v>
      </c>
      <c r="R46" s="69">
        <v>0</v>
      </c>
      <c r="S46" s="69">
        <v>0</v>
      </c>
      <c r="T46" s="77">
        <v>0</v>
      </c>
    </row>
    <row r="47" spans="1:20" ht="15.75" customHeight="1" x14ac:dyDescent="0.2">
      <c r="A47" s="1" t="s">
        <v>51</v>
      </c>
      <c r="B47" s="8" t="s">
        <v>12</v>
      </c>
      <c r="C47" s="80">
        <v>1564</v>
      </c>
      <c r="D47" s="80">
        <v>14924.8</v>
      </c>
      <c r="E47" s="80">
        <v>1177.8</v>
      </c>
      <c r="F47" s="80">
        <v>13746.99999961257</v>
      </c>
      <c r="G47" s="92">
        <v>355441</v>
      </c>
      <c r="H47" s="80">
        <v>0</v>
      </c>
      <c r="I47" s="81">
        <f>G47</f>
        <v>355441</v>
      </c>
      <c r="J47" s="80">
        <v>22</v>
      </c>
      <c r="K47" s="80">
        <v>25.1</v>
      </c>
      <c r="L47" s="80">
        <v>1</v>
      </c>
      <c r="M47" s="80">
        <v>24.100000023841858</v>
      </c>
      <c r="N47" s="81">
        <v>272</v>
      </c>
      <c r="O47" s="80">
        <v>3</v>
      </c>
      <c r="P47" s="80">
        <v>7</v>
      </c>
      <c r="Q47" s="80">
        <v>6</v>
      </c>
      <c r="R47" s="80">
        <v>1</v>
      </c>
      <c r="S47" s="80">
        <v>5</v>
      </c>
      <c r="T47" s="81">
        <v>87</v>
      </c>
    </row>
    <row r="48" spans="1:20" ht="15.75" customHeight="1" x14ac:dyDescent="0.2">
      <c r="B48" s="8" t="s">
        <v>52</v>
      </c>
      <c r="C48" s="89">
        <v>220</v>
      </c>
      <c r="D48" s="90">
        <v>1664</v>
      </c>
      <c r="E48" s="90">
        <v>89.5</v>
      </c>
      <c r="F48" s="90">
        <v>1574.5</v>
      </c>
      <c r="G48" s="96">
        <v>30633</v>
      </c>
      <c r="H48" s="96"/>
      <c r="I48" s="91"/>
      <c r="J48" s="90">
        <v>1</v>
      </c>
      <c r="K48" s="90">
        <v>2</v>
      </c>
      <c r="L48" s="90">
        <v>0</v>
      </c>
      <c r="M48" s="90">
        <v>2</v>
      </c>
      <c r="N48" s="91">
        <v>35</v>
      </c>
      <c r="O48" s="69">
        <v>2</v>
      </c>
      <c r="P48" s="69">
        <v>5</v>
      </c>
      <c r="Q48" s="69">
        <v>4</v>
      </c>
      <c r="R48" s="69">
        <v>1</v>
      </c>
      <c r="S48" s="69">
        <v>3</v>
      </c>
      <c r="T48" s="77">
        <v>62</v>
      </c>
    </row>
    <row r="49" spans="1:20" ht="15.75" customHeight="1" x14ac:dyDescent="0.2">
      <c r="B49" s="8" t="s">
        <v>53</v>
      </c>
      <c r="C49" s="89">
        <v>163</v>
      </c>
      <c r="D49" s="90">
        <v>1693</v>
      </c>
      <c r="E49" s="90">
        <v>304</v>
      </c>
      <c r="F49" s="90">
        <v>1389</v>
      </c>
      <c r="G49" s="96">
        <v>40280</v>
      </c>
      <c r="H49" s="96"/>
      <c r="I49" s="91"/>
      <c r="J49" s="90">
        <v>4</v>
      </c>
      <c r="K49" s="90">
        <v>10</v>
      </c>
      <c r="L49" s="90">
        <v>1</v>
      </c>
      <c r="M49" s="90">
        <v>9</v>
      </c>
      <c r="N49" s="91">
        <v>85</v>
      </c>
      <c r="O49" s="69">
        <v>1</v>
      </c>
      <c r="P49" s="69">
        <v>2</v>
      </c>
      <c r="Q49" s="69">
        <v>2</v>
      </c>
      <c r="R49" s="69">
        <v>0</v>
      </c>
      <c r="S49" s="69">
        <v>2</v>
      </c>
      <c r="T49" s="77">
        <v>25</v>
      </c>
    </row>
    <row r="50" spans="1:20" ht="15.75" customHeight="1" x14ac:dyDescent="0.2">
      <c r="B50" s="8" t="s">
        <v>54</v>
      </c>
      <c r="C50" s="89">
        <v>175</v>
      </c>
      <c r="D50" s="90">
        <v>1385</v>
      </c>
      <c r="E50" s="90">
        <v>44</v>
      </c>
      <c r="F50" s="90">
        <v>1341</v>
      </c>
      <c r="G50" s="96">
        <v>52120</v>
      </c>
      <c r="H50" s="96"/>
      <c r="I50" s="91"/>
      <c r="J50" s="90">
        <v>0</v>
      </c>
      <c r="K50" s="90">
        <v>0</v>
      </c>
      <c r="L50" s="90">
        <v>0</v>
      </c>
      <c r="M50" s="90">
        <v>0</v>
      </c>
      <c r="N50" s="91">
        <v>0</v>
      </c>
      <c r="O50" s="69">
        <v>0</v>
      </c>
      <c r="P50" s="69">
        <v>0</v>
      </c>
      <c r="Q50" s="69">
        <v>0</v>
      </c>
      <c r="R50" s="69">
        <v>0</v>
      </c>
      <c r="S50" s="69">
        <v>0</v>
      </c>
      <c r="T50" s="77">
        <v>0</v>
      </c>
    </row>
    <row r="51" spans="1:20" ht="15.75" customHeight="1" x14ac:dyDescent="0.2">
      <c r="B51" s="8" t="s">
        <v>55</v>
      </c>
      <c r="C51" s="89">
        <v>111</v>
      </c>
      <c r="D51" s="90">
        <v>635.5</v>
      </c>
      <c r="E51" s="90">
        <v>47</v>
      </c>
      <c r="F51" s="90">
        <v>588.5</v>
      </c>
      <c r="G51" s="96">
        <v>12944</v>
      </c>
      <c r="H51" s="96"/>
      <c r="I51" s="91"/>
      <c r="J51" s="90">
        <v>0</v>
      </c>
      <c r="K51" s="90">
        <v>0</v>
      </c>
      <c r="L51" s="90">
        <v>0</v>
      </c>
      <c r="M51" s="90">
        <v>0</v>
      </c>
      <c r="N51" s="91">
        <v>0</v>
      </c>
      <c r="O51" s="69">
        <v>0</v>
      </c>
      <c r="P51" s="69">
        <v>0</v>
      </c>
      <c r="Q51" s="69">
        <v>0</v>
      </c>
      <c r="R51" s="69">
        <v>0</v>
      </c>
      <c r="S51" s="69">
        <v>0</v>
      </c>
      <c r="T51" s="77">
        <v>0</v>
      </c>
    </row>
    <row r="52" spans="1:20" ht="15.75" customHeight="1" x14ac:dyDescent="0.2">
      <c r="B52" s="8" t="s">
        <v>56</v>
      </c>
      <c r="C52" s="89">
        <v>156</v>
      </c>
      <c r="D52" s="90">
        <v>1215.3</v>
      </c>
      <c r="E52" s="90">
        <v>141</v>
      </c>
      <c r="F52" s="90">
        <v>1074.2999998033047</v>
      </c>
      <c r="G52" s="96">
        <v>32752</v>
      </c>
      <c r="H52" s="96"/>
      <c r="I52" s="91"/>
      <c r="J52" s="90">
        <v>3</v>
      </c>
      <c r="K52" s="90">
        <v>1.6</v>
      </c>
      <c r="L52" s="90">
        <v>0</v>
      </c>
      <c r="M52" s="90">
        <v>1.6000000238418579</v>
      </c>
      <c r="N52" s="91">
        <v>13</v>
      </c>
      <c r="O52" s="69">
        <v>0</v>
      </c>
      <c r="P52" s="69">
        <v>0</v>
      </c>
      <c r="Q52" s="69">
        <v>0</v>
      </c>
      <c r="R52" s="69">
        <v>0</v>
      </c>
      <c r="S52" s="69">
        <v>0</v>
      </c>
      <c r="T52" s="77">
        <v>0</v>
      </c>
    </row>
    <row r="53" spans="1:20" ht="15.75" customHeight="1" x14ac:dyDescent="0.2">
      <c r="B53" s="8" t="s">
        <v>57</v>
      </c>
      <c r="C53" s="89">
        <v>277</v>
      </c>
      <c r="D53" s="90">
        <v>2324</v>
      </c>
      <c r="E53" s="90">
        <v>345.3</v>
      </c>
      <c r="F53" s="90">
        <v>1978.6999998092651</v>
      </c>
      <c r="G53" s="96">
        <v>35697</v>
      </c>
      <c r="H53" s="96"/>
      <c r="I53" s="91"/>
      <c r="J53" s="90">
        <v>2</v>
      </c>
      <c r="K53" s="90">
        <v>5.5</v>
      </c>
      <c r="L53" s="90">
        <v>0</v>
      </c>
      <c r="M53" s="90">
        <v>5.5</v>
      </c>
      <c r="N53" s="91">
        <v>85</v>
      </c>
      <c r="O53" s="69">
        <v>0</v>
      </c>
      <c r="P53" s="69">
        <v>0</v>
      </c>
      <c r="Q53" s="69">
        <v>0</v>
      </c>
      <c r="R53" s="69">
        <v>0</v>
      </c>
      <c r="S53" s="69">
        <v>0</v>
      </c>
      <c r="T53" s="77">
        <v>0</v>
      </c>
    </row>
    <row r="54" spans="1:20" ht="15.75" customHeight="1" x14ac:dyDescent="0.2">
      <c r="B54" s="8" t="s">
        <v>58</v>
      </c>
      <c r="C54" s="89">
        <v>134</v>
      </c>
      <c r="D54" s="90">
        <v>400.5</v>
      </c>
      <c r="E54" s="90">
        <v>3</v>
      </c>
      <c r="F54" s="90">
        <v>397.5</v>
      </c>
      <c r="G54" s="96">
        <v>27912</v>
      </c>
      <c r="H54" s="96"/>
      <c r="I54" s="91"/>
      <c r="J54" s="90">
        <v>9</v>
      </c>
      <c r="K54" s="90">
        <v>4.5</v>
      </c>
      <c r="L54" s="90">
        <v>0</v>
      </c>
      <c r="M54" s="90">
        <v>4.5</v>
      </c>
      <c r="N54" s="91">
        <v>42</v>
      </c>
      <c r="O54" s="69">
        <v>0</v>
      </c>
      <c r="P54" s="69">
        <v>0</v>
      </c>
      <c r="Q54" s="69">
        <v>0</v>
      </c>
      <c r="R54" s="69">
        <v>0</v>
      </c>
      <c r="S54" s="69">
        <v>0</v>
      </c>
      <c r="T54" s="77">
        <v>0</v>
      </c>
    </row>
    <row r="55" spans="1:20" ht="15.75" customHeight="1" x14ac:dyDescent="0.2">
      <c r="B55" s="8" t="s">
        <v>59</v>
      </c>
      <c r="C55" s="89">
        <v>328</v>
      </c>
      <c r="D55" s="90">
        <v>5607.5</v>
      </c>
      <c r="E55" s="90">
        <v>204</v>
      </c>
      <c r="F55" s="90">
        <v>5403.5</v>
      </c>
      <c r="G55" s="96">
        <v>123103</v>
      </c>
      <c r="H55" s="96"/>
      <c r="I55" s="91"/>
      <c r="J55" s="90">
        <v>3</v>
      </c>
      <c r="K55" s="90">
        <v>1.5</v>
      </c>
      <c r="L55" s="90">
        <v>0</v>
      </c>
      <c r="M55" s="90">
        <v>1.5</v>
      </c>
      <c r="N55" s="91">
        <v>12</v>
      </c>
      <c r="O55" s="69">
        <v>0</v>
      </c>
      <c r="P55" s="69">
        <v>0</v>
      </c>
      <c r="Q55" s="69">
        <v>0</v>
      </c>
      <c r="R55" s="69">
        <v>0</v>
      </c>
      <c r="S55" s="69">
        <v>0</v>
      </c>
      <c r="T55" s="77">
        <v>0</v>
      </c>
    </row>
    <row r="56" spans="1:20" ht="15.75" customHeight="1" x14ac:dyDescent="0.2">
      <c r="A56" s="1" t="s">
        <v>60</v>
      </c>
      <c r="B56" s="8" t="s">
        <v>12</v>
      </c>
      <c r="C56" s="80">
        <v>3879</v>
      </c>
      <c r="D56" s="80">
        <v>117504.5</v>
      </c>
      <c r="E56" s="80">
        <v>12380.199999999999</v>
      </c>
      <c r="F56" s="80">
        <v>105029.29999874532</v>
      </c>
      <c r="G56" s="92">
        <v>3174342</v>
      </c>
      <c r="H56" s="80">
        <v>0</v>
      </c>
      <c r="I56" s="81">
        <f>G56</f>
        <v>3174342</v>
      </c>
      <c r="J56" s="80">
        <v>109</v>
      </c>
      <c r="K56" s="80">
        <v>549</v>
      </c>
      <c r="L56" s="80">
        <v>7</v>
      </c>
      <c r="M56" s="80">
        <v>542</v>
      </c>
      <c r="N56" s="81">
        <v>3414</v>
      </c>
      <c r="O56" s="80">
        <v>108</v>
      </c>
      <c r="P56" s="80">
        <v>360.5</v>
      </c>
      <c r="Q56" s="80">
        <v>294.5</v>
      </c>
      <c r="R56" s="80">
        <v>41</v>
      </c>
      <c r="S56" s="80">
        <v>253.5</v>
      </c>
      <c r="T56" s="81">
        <v>3758</v>
      </c>
    </row>
    <row r="57" spans="1:20" ht="15.75" customHeight="1" x14ac:dyDescent="0.2">
      <c r="B57" s="8" t="s">
        <v>61</v>
      </c>
      <c r="C57" s="89">
        <v>207</v>
      </c>
      <c r="D57" s="90">
        <v>12328</v>
      </c>
      <c r="E57" s="90">
        <v>1428</v>
      </c>
      <c r="F57" s="90">
        <v>10900</v>
      </c>
      <c r="G57" s="96">
        <v>295920</v>
      </c>
      <c r="H57" s="96"/>
      <c r="I57" s="91"/>
      <c r="J57" s="90">
        <v>5</v>
      </c>
      <c r="K57" s="90">
        <v>7</v>
      </c>
      <c r="L57" s="90">
        <v>0</v>
      </c>
      <c r="M57" s="90">
        <v>7</v>
      </c>
      <c r="N57" s="91">
        <v>47</v>
      </c>
      <c r="O57" s="69">
        <v>3</v>
      </c>
      <c r="P57" s="69">
        <v>4</v>
      </c>
      <c r="Q57" s="69">
        <v>2</v>
      </c>
      <c r="R57" s="69">
        <v>1</v>
      </c>
      <c r="S57" s="69">
        <v>1</v>
      </c>
      <c r="T57" s="77">
        <v>10</v>
      </c>
    </row>
    <row r="58" spans="1:20" ht="15.75" customHeight="1" x14ac:dyDescent="0.2">
      <c r="B58" s="8" t="s">
        <v>62</v>
      </c>
      <c r="C58" s="89">
        <v>334</v>
      </c>
      <c r="D58" s="90">
        <v>11010</v>
      </c>
      <c r="E58" s="90">
        <v>729</v>
      </c>
      <c r="F58" s="90">
        <v>10186</v>
      </c>
      <c r="G58" s="96">
        <v>424592</v>
      </c>
      <c r="H58" s="96"/>
      <c r="I58" s="91"/>
      <c r="J58" s="90">
        <v>0</v>
      </c>
      <c r="K58" s="90">
        <v>0</v>
      </c>
      <c r="L58" s="90">
        <v>0</v>
      </c>
      <c r="M58" s="90">
        <v>0</v>
      </c>
      <c r="N58" s="91">
        <v>0</v>
      </c>
      <c r="O58" s="69">
        <v>0</v>
      </c>
      <c r="P58" s="69">
        <v>0</v>
      </c>
      <c r="Q58" s="69">
        <v>0</v>
      </c>
      <c r="R58" s="69">
        <v>0</v>
      </c>
      <c r="S58" s="69">
        <v>0</v>
      </c>
      <c r="T58" s="77">
        <v>0</v>
      </c>
    </row>
    <row r="59" spans="1:20" ht="15.75" customHeight="1" x14ac:dyDescent="0.2">
      <c r="B59" s="8" t="s">
        <v>63</v>
      </c>
      <c r="C59" s="89">
        <v>209</v>
      </c>
      <c r="D59" s="90">
        <v>3677</v>
      </c>
      <c r="E59" s="90">
        <v>228</v>
      </c>
      <c r="F59" s="90">
        <v>3449</v>
      </c>
      <c r="G59" s="96">
        <v>81581</v>
      </c>
      <c r="H59" s="96"/>
      <c r="I59" s="91"/>
      <c r="J59" s="90">
        <v>25</v>
      </c>
      <c r="K59" s="90">
        <v>59.5</v>
      </c>
      <c r="L59" s="90">
        <v>0</v>
      </c>
      <c r="M59" s="90">
        <v>59.5</v>
      </c>
      <c r="N59" s="91">
        <v>453</v>
      </c>
      <c r="O59" s="69">
        <v>27</v>
      </c>
      <c r="P59" s="69">
        <v>56</v>
      </c>
      <c r="Q59" s="69">
        <v>22</v>
      </c>
      <c r="R59" s="69">
        <v>2</v>
      </c>
      <c r="S59" s="69">
        <v>20</v>
      </c>
      <c r="T59" s="77">
        <v>508</v>
      </c>
    </row>
    <row r="60" spans="1:20" ht="15.75" customHeight="1" x14ac:dyDescent="0.2">
      <c r="B60" s="8" t="s">
        <v>64</v>
      </c>
      <c r="C60" s="89">
        <v>328</v>
      </c>
      <c r="D60" s="90">
        <v>18069</v>
      </c>
      <c r="E60" s="90">
        <v>1824</v>
      </c>
      <c r="F60" s="90">
        <v>16245</v>
      </c>
      <c r="G60" s="96">
        <v>404520</v>
      </c>
      <c r="H60" s="96"/>
      <c r="I60" s="91"/>
      <c r="J60" s="90">
        <v>0</v>
      </c>
      <c r="K60" s="90">
        <v>0</v>
      </c>
      <c r="L60" s="90">
        <v>0</v>
      </c>
      <c r="M60" s="90">
        <v>0</v>
      </c>
      <c r="N60" s="91">
        <v>0</v>
      </c>
      <c r="O60" s="69">
        <v>0</v>
      </c>
      <c r="P60" s="69">
        <v>0</v>
      </c>
      <c r="Q60" s="69">
        <v>0</v>
      </c>
      <c r="R60" s="69">
        <v>0</v>
      </c>
      <c r="S60" s="69">
        <v>0</v>
      </c>
      <c r="T60" s="77">
        <v>0</v>
      </c>
    </row>
    <row r="61" spans="1:20" ht="15.75" customHeight="1" x14ac:dyDescent="0.2">
      <c r="B61" s="8" t="s">
        <v>65</v>
      </c>
      <c r="C61" s="89">
        <v>219</v>
      </c>
      <c r="D61" s="90">
        <v>4996</v>
      </c>
      <c r="E61" s="90">
        <v>1357</v>
      </c>
      <c r="F61" s="90">
        <v>3639</v>
      </c>
      <c r="G61" s="96">
        <v>67939</v>
      </c>
      <c r="H61" s="96"/>
      <c r="I61" s="91"/>
      <c r="J61" s="90">
        <v>1</v>
      </c>
      <c r="K61" s="90">
        <v>0.5</v>
      </c>
      <c r="L61" s="90">
        <v>0</v>
      </c>
      <c r="M61" s="90">
        <v>0.5</v>
      </c>
      <c r="N61" s="91">
        <v>2</v>
      </c>
      <c r="O61" s="69">
        <v>5</v>
      </c>
      <c r="P61" s="69">
        <v>6</v>
      </c>
      <c r="Q61" s="69">
        <v>5.5</v>
      </c>
      <c r="R61" s="69">
        <v>0</v>
      </c>
      <c r="S61" s="69">
        <v>5.5</v>
      </c>
      <c r="T61" s="77">
        <v>85</v>
      </c>
    </row>
    <row r="62" spans="1:20" ht="15.75" customHeight="1" x14ac:dyDescent="0.2">
      <c r="B62" s="8" t="s">
        <v>66</v>
      </c>
      <c r="C62" s="89">
        <v>50</v>
      </c>
      <c r="D62" s="90">
        <v>194.5</v>
      </c>
      <c r="E62" s="90">
        <v>15</v>
      </c>
      <c r="F62" s="90">
        <v>179.5</v>
      </c>
      <c r="G62" s="96">
        <v>2518</v>
      </c>
      <c r="H62" s="96"/>
      <c r="I62" s="91"/>
      <c r="J62" s="90">
        <v>1</v>
      </c>
      <c r="K62" s="90">
        <v>2</v>
      </c>
      <c r="L62" s="90">
        <v>0</v>
      </c>
      <c r="M62" s="90">
        <v>2</v>
      </c>
      <c r="N62" s="91">
        <v>15</v>
      </c>
      <c r="O62" s="69">
        <v>34</v>
      </c>
      <c r="P62" s="69">
        <v>155</v>
      </c>
      <c r="Q62" s="69">
        <v>152</v>
      </c>
      <c r="R62" s="69">
        <v>36</v>
      </c>
      <c r="S62" s="69">
        <v>116</v>
      </c>
      <c r="T62" s="77">
        <v>1415</v>
      </c>
    </row>
    <row r="63" spans="1:20" ht="15.75" customHeight="1" x14ac:dyDescent="0.2">
      <c r="B63" s="8" t="s">
        <v>67</v>
      </c>
      <c r="C63" s="89">
        <v>194</v>
      </c>
      <c r="D63" s="90">
        <v>3093</v>
      </c>
      <c r="E63" s="90">
        <v>418</v>
      </c>
      <c r="F63" s="90">
        <v>2675</v>
      </c>
      <c r="G63" s="96">
        <v>48578</v>
      </c>
      <c r="H63" s="96"/>
      <c r="I63" s="91"/>
      <c r="J63" s="90">
        <v>9</v>
      </c>
      <c r="K63" s="90">
        <v>64</v>
      </c>
      <c r="L63" s="90">
        <v>7</v>
      </c>
      <c r="M63" s="90">
        <v>57</v>
      </c>
      <c r="N63" s="91">
        <v>415</v>
      </c>
      <c r="O63" s="69">
        <v>9</v>
      </c>
      <c r="P63" s="69">
        <v>54</v>
      </c>
      <c r="Q63" s="69">
        <v>37</v>
      </c>
      <c r="R63" s="69">
        <v>0</v>
      </c>
      <c r="S63" s="69">
        <v>37</v>
      </c>
      <c r="T63" s="77">
        <v>800</v>
      </c>
    </row>
    <row r="64" spans="1:20" ht="15.75" customHeight="1" x14ac:dyDescent="0.2">
      <c r="B64" s="8" t="s">
        <v>68</v>
      </c>
      <c r="C64" s="89">
        <v>306</v>
      </c>
      <c r="D64" s="90">
        <v>9048.7000000000007</v>
      </c>
      <c r="E64" s="90">
        <v>1234</v>
      </c>
      <c r="F64" s="90">
        <v>7814.7000000476837</v>
      </c>
      <c r="G64" s="96">
        <v>193127</v>
      </c>
      <c r="H64" s="96"/>
      <c r="I64" s="91"/>
      <c r="J64" s="90">
        <v>3</v>
      </c>
      <c r="K64" s="90">
        <v>2</v>
      </c>
      <c r="L64" s="90">
        <v>0</v>
      </c>
      <c r="M64" s="90">
        <v>2</v>
      </c>
      <c r="N64" s="91">
        <v>13</v>
      </c>
      <c r="O64" s="69">
        <v>6</v>
      </c>
      <c r="P64" s="69">
        <v>28.5</v>
      </c>
      <c r="Q64" s="69">
        <v>25.5</v>
      </c>
      <c r="R64" s="69">
        <v>2</v>
      </c>
      <c r="S64" s="69">
        <v>23.5</v>
      </c>
      <c r="T64" s="77">
        <v>215</v>
      </c>
    </row>
    <row r="65" spans="1:20" ht="15.75" customHeight="1" x14ac:dyDescent="0.2">
      <c r="B65" s="8" t="s">
        <v>60</v>
      </c>
      <c r="C65" s="89">
        <v>392</v>
      </c>
      <c r="D65" s="90">
        <v>10935</v>
      </c>
      <c r="E65" s="90">
        <v>1002.5</v>
      </c>
      <c r="F65" s="90">
        <v>9932.5</v>
      </c>
      <c r="G65" s="96">
        <v>299596</v>
      </c>
      <c r="H65" s="96"/>
      <c r="I65" s="91"/>
      <c r="J65" s="90">
        <v>0</v>
      </c>
      <c r="K65" s="90">
        <v>0</v>
      </c>
      <c r="L65" s="90">
        <v>0</v>
      </c>
      <c r="M65" s="90">
        <v>0</v>
      </c>
      <c r="N65" s="91">
        <v>0</v>
      </c>
      <c r="O65" s="69">
        <v>5</v>
      </c>
      <c r="P65" s="69">
        <v>22.5</v>
      </c>
      <c r="Q65" s="69">
        <v>22.5</v>
      </c>
      <c r="R65" s="69">
        <v>0</v>
      </c>
      <c r="S65" s="69">
        <v>22.5</v>
      </c>
      <c r="T65" s="77">
        <v>280</v>
      </c>
    </row>
    <row r="66" spans="1:20" ht="15.75" customHeight="1" x14ac:dyDescent="0.2">
      <c r="B66" s="8" t="s">
        <v>69</v>
      </c>
      <c r="C66" s="89">
        <v>215</v>
      </c>
      <c r="D66" s="90">
        <v>12744.5</v>
      </c>
      <c r="E66" s="90">
        <v>930</v>
      </c>
      <c r="F66" s="90">
        <v>11814.5</v>
      </c>
      <c r="G66" s="96">
        <v>610668</v>
      </c>
      <c r="H66" s="96"/>
      <c r="I66" s="91"/>
      <c r="J66" s="90">
        <v>0</v>
      </c>
      <c r="K66" s="90">
        <v>0</v>
      </c>
      <c r="L66" s="90">
        <v>0</v>
      </c>
      <c r="M66" s="90">
        <v>0</v>
      </c>
      <c r="N66" s="91">
        <v>0</v>
      </c>
      <c r="O66" s="69">
        <v>0</v>
      </c>
      <c r="P66" s="69">
        <v>0</v>
      </c>
      <c r="Q66" s="69">
        <v>0</v>
      </c>
      <c r="R66" s="69">
        <v>0</v>
      </c>
      <c r="S66" s="69">
        <v>0</v>
      </c>
      <c r="T66" s="77">
        <v>0</v>
      </c>
    </row>
    <row r="67" spans="1:20" ht="15.75" customHeight="1" x14ac:dyDescent="0.2">
      <c r="B67" s="8" t="s">
        <v>70</v>
      </c>
      <c r="C67" s="89">
        <v>278</v>
      </c>
      <c r="D67" s="90">
        <v>7586.2</v>
      </c>
      <c r="E67" s="90">
        <v>1983</v>
      </c>
      <c r="F67" s="90">
        <v>5603.2000000476837</v>
      </c>
      <c r="G67" s="96">
        <v>297778</v>
      </c>
      <c r="H67" s="96"/>
      <c r="I67" s="91"/>
      <c r="J67" s="90">
        <v>0</v>
      </c>
      <c r="K67" s="90">
        <v>0</v>
      </c>
      <c r="L67" s="90">
        <v>0</v>
      </c>
      <c r="M67" s="90">
        <v>0</v>
      </c>
      <c r="N67" s="91">
        <v>0</v>
      </c>
      <c r="O67" s="69">
        <v>0</v>
      </c>
      <c r="P67" s="69">
        <v>0</v>
      </c>
      <c r="Q67" s="69">
        <v>0</v>
      </c>
      <c r="R67" s="69">
        <v>0</v>
      </c>
      <c r="S67" s="69">
        <v>0</v>
      </c>
      <c r="T67" s="77">
        <v>0</v>
      </c>
    </row>
    <row r="68" spans="1:20" ht="15.75" customHeight="1" x14ac:dyDescent="0.2">
      <c r="B68" s="8" t="s">
        <v>71</v>
      </c>
      <c r="C68" s="89">
        <v>64</v>
      </c>
      <c r="D68" s="90">
        <v>1162</v>
      </c>
      <c r="E68" s="90">
        <v>0</v>
      </c>
      <c r="F68" s="90">
        <v>1162</v>
      </c>
      <c r="G68" s="96">
        <v>18500</v>
      </c>
      <c r="H68" s="96"/>
      <c r="I68" s="91"/>
      <c r="J68" s="90">
        <v>5</v>
      </c>
      <c r="K68" s="90">
        <v>95</v>
      </c>
      <c r="L68" s="90">
        <v>0</v>
      </c>
      <c r="M68" s="90">
        <v>95</v>
      </c>
      <c r="N68" s="91">
        <v>520</v>
      </c>
      <c r="O68" s="69">
        <v>3</v>
      </c>
      <c r="P68" s="69">
        <v>2</v>
      </c>
      <c r="Q68" s="69">
        <v>1.5</v>
      </c>
      <c r="R68" s="69">
        <v>0</v>
      </c>
      <c r="S68" s="69">
        <v>1.5</v>
      </c>
      <c r="T68" s="77">
        <v>20</v>
      </c>
    </row>
    <row r="69" spans="1:20" ht="15.75" customHeight="1" x14ac:dyDescent="0.2">
      <c r="B69" s="8" t="s">
        <v>72</v>
      </c>
      <c r="C69" s="89">
        <v>254</v>
      </c>
      <c r="D69" s="90">
        <v>6106.5</v>
      </c>
      <c r="E69" s="90">
        <v>579.4</v>
      </c>
      <c r="F69" s="90">
        <v>5527.0999997854233</v>
      </c>
      <c r="G69" s="96">
        <v>128195</v>
      </c>
      <c r="H69" s="96"/>
      <c r="I69" s="91"/>
      <c r="J69" s="90">
        <v>9</v>
      </c>
      <c r="K69" s="90">
        <v>14</v>
      </c>
      <c r="L69" s="90">
        <v>0</v>
      </c>
      <c r="M69" s="90">
        <v>14</v>
      </c>
      <c r="N69" s="91">
        <v>145</v>
      </c>
      <c r="O69" s="69">
        <v>4</v>
      </c>
      <c r="P69" s="69">
        <v>7</v>
      </c>
      <c r="Q69" s="69">
        <v>7</v>
      </c>
      <c r="R69" s="69">
        <v>0</v>
      </c>
      <c r="S69" s="69">
        <v>7</v>
      </c>
      <c r="T69" s="77">
        <v>115</v>
      </c>
    </row>
    <row r="70" spans="1:20" ht="15.75" customHeight="1" x14ac:dyDescent="0.2">
      <c r="B70" s="8" t="s">
        <v>73</v>
      </c>
      <c r="C70" s="89">
        <v>155</v>
      </c>
      <c r="D70" s="90">
        <v>3103.5</v>
      </c>
      <c r="E70" s="90">
        <v>249</v>
      </c>
      <c r="F70" s="90">
        <v>2854.5</v>
      </c>
      <c r="G70" s="96">
        <v>38534</v>
      </c>
      <c r="H70" s="96"/>
      <c r="I70" s="91"/>
      <c r="J70" s="90">
        <v>12</v>
      </c>
      <c r="K70" s="90">
        <v>45</v>
      </c>
      <c r="L70" s="90">
        <v>0</v>
      </c>
      <c r="M70" s="90">
        <v>45</v>
      </c>
      <c r="N70" s="91">
        <v>269</v>
      </c>
      <c r="O70" s="69">
        <v>2</v>
      </c>
      <c r="P70" s="69">
        <v>2.5</v>
      </c>
      <c r="Q70" s="69">
        <v>2.5</v>
      </c>
      <c r="R70" s="69">
        <v>0</v>
      </c>
      <c r="S70" s="69">
        <v>2.5</v>
      </c>
      <c r="T70" s="77">
        <v>20</v>
      </c>
    </row>
    <row r="71" spans="1:20" ht="15.75" customHeight="1" x14ac:dyDescent="0.2">
      <c r="B71" s="8" t="s">
        <v>74</v>
      </c>
      <c r="C71" s="89">
        <v>319</v>
      </c>
      <c r="D71" s="90">
        <v>9211.6</v>
      </c>
      <c r="E71" s="90">
        <v>86.3</v>
      </c>
      <c r="F71" s="90">
        <v>9125.2999988645315</v>
      </c>
      <c r="G71" s="96">
        <v>190957</v>
      </c>
      <c r="H71" s="96"/>
      <c r="I71" s="91"/>
      <c r="J71" s="90">
        <v>37</v>
      </c>
      <c r="K71" s="90">
        <v>252</v>
      </c>
      <c r="L71" s="90">
        <v>0</v>
      </c>
      <c r="M71" s="90">
        <v>252</v>
      </c>
      <c r="N71" s="91">
        <v>1490</v>
      </c>
      <c r="O71" s="69">
        <v>10</v>
      </c>
      <c r="P71" s="69">
        <v>23</v>
      </c>
      <c r="Q71" s="69">
        <v>17</v>
      </c>
      <c r="R71" s="69">
        <v>0</v>
      </c>
      <c r="S71" s="69">
        <v>17</v>
      </c>
      <c r="T71" s="77">
        <v>290</v>
      </c>
    </row>
    <row r="72" spans="1:20" ht="15.75" customHeight="1" x14ac:dyDescent="0.2">
      <c r="B72" s="8" t="s">
        <v>75</v>
      </c>
      <c r="C72" s="89">
        <v>212</v>
      </c>
      <c r="D72" s="90">
        <v>2395</v>
      </c>
      <c r="E72" s="90">
        <v>128</v>
      </c>
      <c r="F72" s="90">
        <v>2267</v>
      </c>
      <c r="G72" s="96">
        <v>43947</v>
      </c>
      <c r="H72" s="96"/>
      <c r="I72" s="91"/>
      <c r="J72" s="90">
        <v>1</v>
      </c>
      <c r="K72" s="90">
        <v>3</v>
      </c>
      <c r="L72" s="90">
        <v>0</v>
      </c>
      <c r="M72" s="90">
        <v>3</v>
      </c>
      <c r="N72" s="91">
        <v>25</v>
      </c>
      <c r="O72" s="69">
        <v>0</v>
      </c>
      <c r="P72" s="69">
        <v>0</v>
      </c>
      <c r="Q72" s="69">
        <v>0</v>
      </c>
      <c r="R72" s="69">
        <v>0</v>
      </c>
      <c r="S72" s="69">
        <v>0</v>
      </c>
      <c r="T72" s="77">
        <v>0</v>
      </c>
    </row>
    <row r="73" spans="1:20" ht="15.75" customHeight="1" x14ac:dyDescent="0.2">
      <c r="B73" s="8" t="s">
        <v>76</v>
      </c>
      <c r="C73" s="89">
        <v>143</v>
      </c>
      <c r="D73" s="90">
        <v>1844</v>
      </c>
      <c r="E73" s="90">
        <v>189</v>
      </c>
      <c r="F73" s="90">
        <v>1655</v>
      </c>
      <c r="G73" s="96">
        <v>27392</v>
      </c>
      <c r="H73" s="96"/>
      <c r="I73" s="91"/>
      <c r="J73" s="90">
        <v>1</v>
      </c>
      <c r="K73" s="90">
        <v>5</v>
      </c>
      <c r="L73" s="90">
        <v>0</v>
      </c>
      <c r="M73" s="90">
        <v>5</v>
      </c>
      <c r="N73" s="91">
        <v>20</v>
      </c>
      <c r="O73" s="69">
        <v>0</v>
      </c>
      <c r="P73" s="69">
        <v>0</v>
      </c>
      <c r="Q73" s="69">
        <v>0</v>
      </c>
      <c r="R73" s="69">
        <v>0</v>
      </c>
      <c r="S73" s="69">
        <v>0</v>
      </c>
      <c r="T73" s="77">
        <v>0</v>
      </c>
    </row>
    <row r="74" spans="1:20" ht="15.75" customHeight="1" x14ac:dyDescent="0.2">
      <c r="A74" s="1" t="s">
        <v>77</v>
      </c>
      <c r="B74" s="8" t="s">
        <v>12</v>
      </c>
      <c r="C74" s="80">
        <v>1099</v>
      </c>
      <c r="D74" s="80">
        <v>59443.5</v>
      </c>
      <c r="E74" s="80">
        <v>1194</v>
      </c>
      <c r="F74" s="80">
        <v>55099.5</v>
      </c>
      <c r="G74" s="92">
        <v>3247097</v>
      </c>
      <c r="H74" s="114">
        <v>2000</v>
      </c>
      <c r="I74" s="81">
        <f>H74+G74</f>
        <v>3249097</v>
      </c>
      <c r="J74" s="80">
        <v>0</v>
      </c>
      <c r="K74" s="80">
        <v>0</v>
      </c>
      <c r="L74" s="80">
        <v>0</v>
      </c>
      <c r="M74" s="80">
        <v>0</v>
      </c>
      <c r="N74" s="81">
        <v>0</v>
      </c>
      <c r="O74" s="80">
        <v>0</v>
      </c>
      <c r="P74" s="80">
        <v>0</v>
      </c>
      <c r="Q74" s="80">
        <v>0</v>
      </c>
      <c r="R74" s="80">
        <v>0</v>
      </c>
      <c r="S74" s="80">
        <v>0</v>
      </c>
      <c r="T74" s="81">
        <v>0</v>
      </c>
    </row>
    <row r="75" spans="1:20" ht="15.75" customHeight="1" x14ac:dyDescent="0.2">
      <c r="B75" s="8" t="s">
        <v>78</v>
      </c>
      <c r="C75" s="89">
        <v>30</v>
      </c>
      <c r="D75" s="90">
        <v>1435</v>
      </c>
      <c r="E75" s="90">
        <v>117</v>
      </c>
      <c r="F75" s="90">
        <v>1150</v>
      </c>
      <c r="G75" s="96">
        <v>35260</v>
      </c>
      <c r="H75" s="96"/>
      <c r="I75" s="91"/>
      <c r="J75" s="90">
        <v>0</v>
      </c>
      <c r="K75" s="90">
        <v>0</v>
      </c>
      <c r="L75" s="90">
        <v>0</v>
      </c>
      <c r="M75" s="90">
        <v>0</v>
      </c>
      <c r="N75" s="91">
        <v>0</v>
      </c>
      <c r="O75" s="69">
        <v>0</v>
      </c>
      <c r="P75" s="69">
        <v>0</v>
      </c>
      <c r="Q75" s="69">
        <v>0</v>
      </c>
      <c r="R75" s="69">
        <v>0</v>
      </c>
      <c r="S75" s="69">
        <v>0</v>
      </c>
      <c r="T75" s="77">
        <v>0</v>
      </c>
    </row>
    <row r="76" spans="1:20" ht="15.75" customHeight="1" x14ac:dyDescent="0.2">
      <c r="B76" s="8" t="s">
        <v>79</v>
      </c>
      <c r="C76" s="89">
        <v>65</v>
      </c>
      <c r="D76" s="90">
        <v>1511</v>
      </c>
      <c r="E76" s="90">
        <v>235</v>
      </c>
      <c r="F76" s="90">
        <v>1276</v>
      </c>
      <c r="G76" s="96">
        <v>44271</v>
      </c>
      <c r="H76" s="96"/>
      <c r="I76" s="91"/>
      <c r="J76" s="90">
        <v>0</v>
      </c>
      <c r="K76" s="90">
        <v>0</v>
      </c>
      <c r="L76" s="90">
        <v>0</v>
      </c>
      <c r="M76" s="90">
        <v>0</v>
      </c>
      <c r="N76" s="91">
        <v>0</v>
      </c>
      <c r="O76" s="69">
        <v>0</v>
      </c>
      <c r="P76" s="69">
        <v>0</v>
      </c>
      <c r="Q76" s="69">
        <v>0</v>
      </c>
      <c r="R76" s="69">
        <v>0</v>
      </c>
      <c r="S76" s="69">
        <v>0</v>
      </c>
      <c r="T76" s="77">
        <v>0</v>
      </c>
    </row>
    <row r="77" spans="1:20" ht="15.75" customHeight="1" x14ac:dyDescent="0.2">
      <c r="B77" s="8" t="s">
        <v>80</v>
      </c>
      <c r="C77" s="89">
        <v>59</v>
      </c>
      <c r="D77" s="90">
        <v>1206</v>
      </c>
      <c r="E77" s="90">
        <v>0</v>
      </c>
      <c r="F77" s="90">
        <v>1206</v>
      </c>
      <c r="G77" s="96">
        <v>42035</v>
      </c>
      <c r="H77" s="96"/>
      <c r="I77" s="91"/>
      <c r="J77" s="90">
        <v>0</v>
      </c>
      <c r="K77" s="90">
        <v>0</v>
      </c>
      <c r="L77" s="90">
        <v>0</v>
      </c>
      <c r="M77" s="90">
        <v>0</v>
      </c>
      <c r="N77" s="91">
        <v>0</v>
      </c>
      <c r="O77" s="69">
        <v>0</v>
      </c>
      <c r="P77" s="69">
        <v>0</v>
      </c>
      <c r="Q77" s="69">
        <v>0</v>
      </c>
      <c r="R77" s="69">
        <v>0</v>
      </c>
      <c r="S77" s="69">
        <v>0</v>
      </c>
      <c r="T77" s="77">
        <v>0</v>
      </c>
    </row>
    <row r="78" spans="1:20" ht="15.75" customHeight="1" x14ac:dyDescent="0.2">
      <c r="B78" s="8" t="s">
        <v>81</v>
      </c>
      <c r="C78" s="89">
        <v>24</v>
      </c>
      <c r="D78" s="90">
        <v>132</v>
      </c>
      <c r="E78" s="90">
        <v>37.5</v>
      </c>
      <c r="F78" s="90">
        <v>94.5</v>
      </c>
      <c r="G78" s="96">
        <v>5585</v>
      </c>
      <c r="H78" s="96"/>
      <c r="I78" s="91"/>
      <c r="J78" s="90">
        <v>0</v>
      </c>
      <c r="K78" s="90">
        <v>0</v>
      </c>
      <c r="L78" s="90">
        <v>0</v>
      </c>
      <c r="M78" s="90">
        <v>0</v>
      </c>
      <c r="N78" s="91">
        <v>0</v>
      </c>
      <c r="O78" s="69">
        <v>0</v>
      </c>
      <c r="P78" s="69">
        <v>0</v>
      </c>
      <c r="Q78" s="69">
        <v>0</v>
      </c>
      <c r="R78" s="69">
        <v>0</v>
      </c>
      <c r="S78" s="69">
        <v>0</v>
      </c>
      <c r="T78" s="77">
        <v>0</v>
      </c>
    </row>
    <row r="79" spans="1:20" ht="15.75" customHeight="1" x14ac:dyDescent="0.2">
      <c r="B79" s="8" t="s">
        <v>82</v>
      </c>
      <c r="C79" s="89">
        <v>129</v>
      </c>
      <c r="D79" s="90">
        <v>5188</v>
      </c>
      <c r="E79" s="90">
        <v>8</v>
      </c>
      <c r="F79" s="90">
        <v>2453</v>
      </c>
      <c r="G79" s="96">
        <v>256103</v>
      </c>
      <c r="H79" s="96"/>
      <c r="I79" s="91"/>
      <c r="J79" s="90">
        <v>0</v>
      </c>
      <c r="K79" s="90">
        <v>0</v>
      </c>
      <c r="L79" s="90">
        <v>0</v>
      </c>
      <c r="M79" s="90">
        <v>0</v>
      </c>
      <c r="N79" s="91">
        <v>0</v>
      </c>
      <c r="O79" s="69">
        <v>0</v>
      </c>
      <c r="P79" s="69">
        <v>0</v>
      </c>
      <c r="Q79" s="69">
        <v>0</v>
      </c>
      <c r="R79" s="69">
        <v>0</v>
      </c>
      <c r="S79" s="69">
        <v>0</v>
      </c>
      <c r="T79" s="77">
        <v>0</v>
      </c>
    </row>
    <row r="80" spans="1:20" ht="15.75" customHeight="1" x14ac:dyDescent="0.2">
      <c r="B80" s="8" t="s">
        <v>83</v>
      </c>
      <c r="C80" s="89">
        <v>65</v>
      </c>
      <c r="D80" s="90">
        <v>2775</v>
      </c>
      <c r="E80" s="90">
        <v>43.5</v>
      </c>
      <c r="F80" s="90">
        <v>2731.5</v>
      </c>
      <c r="G80" s="96">
        <v>150205</v>
      </c>
      <c r="H80" s="96"/>
      <c r="I80" s="91"/>
      <c r="J80" s="90">
        <v>0</v>
      </c>
      <c r="K80" s="90">
        <v>0</v>
      </c>
      <c r="L80" s="90">
        <v>0</v>
      </c>
      <c r="M80" s="90">
        <v>0</v>
      </c>
      <c r="N80" s="91">
        <v>0</v>
      </c>
      <c r="O80" s="69">
        <v>0</v>
      </c>
      <c r="P80" s="69">
        <v>0</v>
      </c>
      <c r="Q80" s="69">
        <v>0</v>
      </c>
      <c r="R80" s="69">
        <v>0</v>
      </c>
      <c r="S80" s="69">
        <v>0</v>
      </c>
      <c r="T80" s="77">
        <v>0</v>
      </c>
    </row>
    <row r="81" spans="1:20" ht="15.75" customHeight="1" x14ac:dyDescent="0.2">
      <c r="B81" s="8" t="s">
        <v>84</v>
      </c>
      <c r="C81" s="89">
        <v>483</v>
      </c>
      <c r="D81" s="90">
        <v>32749</v>
      </c>
      <c r="E81" s="90">
        <v>411</v>
      </c>
      <c r="F81" s="90">
        <v>32124</v>
      </c>
      <c r="G81" s="96">
        <v>2059143</v>
      </c>
      <c r="H81" s="96"/>
      <c r="I81" s="91"/>
      <c r="J81" s="90">
        <v>0</v>
      </c>
      <c r="K81" s="90">
        <v>0</v>
      </c>
      <c r="L81" s="90">
        <v>0</v>
      </c>
      <c r="M81" s="90">
        <v>0</v>
      </c>
      <c r="N81" s="91">
        <v>0</v>
      </c>
      <c r="O81" s="69">
        <v>0</v>
      </c>
      <c r="P81" s="69">
        <v>0</v>
      </c>
      <c r="Q81" s="69">
        <v>0</v>
      </c>
      <c r="R81" s="69">
        <v>0</v>
      </c>
      <c r="S81" s="69">
        <v>0</v>
      </c>
      <c r="T81" s="77">
        <v>0</v>
      </c>
    </row>
    <row r="82" spans="1:20" ht="15.75" customHeight="1" x14ac:dyDescent="0.2">
      <c r="B82" s="8" t="s">
        <v>85</v>
      </c>
      <c r="C82" s="89">
        <v>70</v>
      </c>
      <c r="D82" s="90">
        <v>5707</v>
      </c>
      <c r="E82" s="90">
        <v>141</v>
      </c>
      <c r="F82" s="90">
        <v>5525</v>
      </c>
      <c r="G82" s="96">
        <v>241375</v>
      </c>
      <c r="H82" s="96"/>
      <c r="I82" s="91"/>
      <c r="J82" s="90">
        <v>0</v>
      </c>
      <c r="K82" s="90">
        <v>0</v>
      </c>
      <c r="L82" s="90">
        <v>0</v>
      </c>
      <c r="M82" s="90">
        <v>0</v>
      </c>
      <c r="N82" s="91">
        <v>0</v>
      </c>
      <c r="O82" s="69">
        <v>0</v>
      </c>
      <c r="P82" s="69">
        <v>0</v>
      </c>
      <c r="Q82" s="69">
        <v>0</v>
      </c>
      <c r="R82" s="69">
        <v>0</v>
      </c>
      <c r="S82" s="69">
        <v>0</v>
      </c>
      <c r="T82" s="77">
        <v>0</v>
      </c>
    </row>
    <row r="83" spans="1:20" ht="15.75" customHeight="1" x14ac:dyDescent="0.2">
      <c r="B83" s="8" t="s">
        <v>86</v>
      </c>
      <c r="C83" s="89">
        <v>173</v>
      </c>
      <c r="D83" s="90">
        <v>8735.5</v>
      </c>
      <c r="E83" s="90">
        <v>201</v>
      </c>
      <c r="F83" s="90">
        <v>8534.5</v>
      </c>
      <c r="G83" s="96">
        <v>413055</v>
      </c>
      <c r="H83" s="96"/>
      <c r="I83" s="91"/>
      <c r="J83" s="90">
        <v>0</v>
      </c>
      <c r="K83" s="90">
        <v>0</v>
      </c>
      <c r="L83" s="90">
        <v>0</v>
      </c>
      <c r="M83" s="90">
        <v>0</v>
      </c>
      <c r="N83" s="91">
        <v>0</v>
      </c>
      <c r="O83" s="69">
        <v>0</v>
      </c>
      <c r="P83" s="69">
        <v>0</v>
      </c>
      <c r="Q83" s="69">
        <v>0</v>
      </c>
      <c r="R83" s="69">
        <v>0</v>
      </c>
      <c r="S83" s="69">
        <v>0</v>
      </c>
      <c r="T83" s="77">
        <v>0</v>
      </c>
    </row>
    <row r="84" spans="1:20" ht="15.75" customHeight="1" x14ac:dyDescent="0.2">
      <c r="B84" s="8" t="s">
        <v>87</v>
      </c>
      <c r="C84" s="89">
        <v>1</v>
      </c>
      <c r="D84" s="90">
        <v>5</v>
      </c>
      <c r="E84" s="90">
        <v>0</v>
      </c>
      <c r="F84" s="90">
        <v>5</v>
      </c>
      <c r="G84" s="96">
        <v>65</v>
      </c>
      <c r="H84" s="96"/>
      <c r="I84" s="91"/>
      <c r="J84" s="90">
        <v>0</v>
      </c>
      <c r="K84" s="90">
        <v>0</v>
      </c>
      <c r="L84" s="90">
        <v>0</v>
      </c>
      <c r="M84" s="90">
        <v>0</v>
      </c>
      <c r="N84" s="91">
        <v>0</v>
      </c>
      <c r="O84" s="69">
        <v>0</v>
      </c>
      <c r="P84" s="69">
        <v>0</v>
      </c>
      <c r="Q84" s="69">
        <v>0</v>
      </c>
      <c r="R84" s="69">
        <v>0</v>
      </c>
      <c r="S84" s="69">
        <v>0</v>
      </c>
      <c r="T84" s="77">
        <v>0</v>
      </c>
    </row>
    <row r="85" spans="1:20" ht="15.75" customHeight="1" x14ac:dyDescent="0.2">
      <c r="A85" s="1" t="s">
        <v>88</v>
      </c>
      <c r="B85" s="8" t="s">
        <v>12</v>
      </c>
      <c r="C85" s="80">
        <v>1554</v>
      </c>
      <c r="D85" s="80">
        <v>24647.200000000001</v>
      </c>
      <c r="E85" s="80">
        <v>2066.1000000000004</v>
      </c>
      <c r="F85" s="80">
        <v>22581.099999785423</v>
      </c>
      <c r="G85" s="92">
        <v>752854</v>
      </c>
      <c r="H85" s="80">
        <v>0</v>
      </c>
      <c r="I85" s="81">
        <f>G85</f>
        <v>752854</v>
      </c>
      <c r="J85" s="80">
        <v>183</v>
      </c>
      <c r="K85" s="80">
        <v>483.8</v>
      </c>
      <c r="L85" s="80">
        <v>92.9</v>
      </c>
      <c r="M85" s="80">
        <v>390.8999999165535</v>
      </c>
      <c r="N85" s="81">
        <v>3318</v>
      </c>
      <c r="O85" s="80">
        <v>496</v>
      </c>
      <c r="P85" s="80">
        <v>6810.9000000000005</v>
      </c>
      <c r="Q85" s="80">
        <v>5654.6</v>
      </c>
      <c r="R85" s="80">
        <v>1102.8</v>
      </c>
      <c r="S85" s="80">
        <v>4551.7999999523163</v>
      </c>
      <c r="T85" s="81">
        <v>72143</v>
      </c>
    </row>
    <row r="86" spans="1:20" ht="15.75" customHeight="1" x14ac:dyDescent="0.2">
      <c r="B86" s="8" t="s">
        <v>89</v>
      </c>
      <c r="C86" s="89">
        <v>80</v>
      </c>
      <c r="D86" s="90">
        <v>265</v>
      </c>
      <c r="E86" s="90">
        <v>15.4</v>
      </c>
      <c r="F86" s="90">
        <v>249.60000002384186</v>
      </c>
      <c r="G86" s="96">
        <v>4517</v>
      </c>
      <c r="H86" s="96"/>
      <c r="I86" s="91"/>
      <c r="J86" s="90">
        <v>8</v>
      </c>
      <c r="K86" s="90">
        <v>12</v>
      </c>
      <c r="L86" s="90">
        <v>5</v>
      </c>
      <c r="M86" s="90">
        <v>7</v>
      </c>
      <c r="N86" s="91">
        <v>81</v>
      </c>
      <c r="O86" s="69">
        <v>25</v>
      </c>
      <c r="P86" s="69">
        <v>66.2</v>
      </c>
      <c r="Q86" s="69">
        <v>44.3</v>
      </c>
      <c r="R86" s="69">
        <v>7.7</v>
      </c>
      <c r="S86" s="69">
        <v>36.600000008940697</v>
      </c>
      <c r="T86" s="77">
        <v>1091</v>
      </c>
    </row>
    <row r="87" spans="1:20" ht="15.75" customHeight="1" x14ac:dyDescent="0.2">
      <c r="B87" s="8" t="s">
        <v>90</v>
      </c>
      <c r="C87" s="89">
        <v>148</v>
      </c>
      <c r="D87" s="90">
        <v>883</v>
      </c>
      <c r="E87" s="90">
        <v>28.6</v>
      </c>
      <c r="F87" s="90">
        <v>854.40000009536743</v>
      </c>
      <c r="G87" s="96">
        <v>11113</v>
      </c>
      <c r="H87" s="96"/>
      <c r="I87" s="91"/>
      <c r="J87" s="90">
        <v>4</v>
      </c>
      <c r="K87" s="90">
        <v>5.5</v>
      </c>
      <c r="L87" s="90">
        <v>0</v>
      </c>
      <c r="M87" s="90">
        <v>5.5</v>
      </c>
      <c r="N87" s="91">
        <v>36</v>
      </c>
      <c r="O87" s="69">
        <v>13</v>
      </c>
      <c r="P87" s="69">
        <v>135</v>
      </c>
      <c r="Q87" s="69">
        <v>127.1</v>
      </c>
      <c r="R87" s="69">
        <v>12.5</v>
      </c>
      <c r="S87" s="69">
        <v>114.60000000149012</v>
      </c>
      <c r="T87" s="77">
        <v>1722</v>
      </c>
    </row>
    <row r="88" spans="1:20" ht="15.75" customHeight="1" x14ac:dyDescent="0.2">
      <c r="B88" s="8" t="s">
        <v>91</v>
      </c>
      <c r="C88" s="89">
        <v>135</v>
      </c>
      <c r="D88" s="90">
        <v>1339.5</v>
      </c>
      <c r="E88" s="90">
        <v>37</v>
      </c>
      <c r="F88" s="90">
        <v>1302.5</v>
      </c>
      <c r="G88" s="96">
        <v>29094</v>
      </c>
      <c r="H88" s="96"/>
      <c r="I88" s="91"/>
      <c r="J88" s="90">
        <v>7</v>
      </c>
      <c r="K88" s="90">
        <v>15.5</v>
      </c>
      <c r="L88" s="90">
        <v>4</v>
      </c>
      <c r="M88" s="90">
        <v>11.5</v>
      </c>
      <c r="N88" s="91">
        <v>134</v>
      </c>
      <c r="O88" s="69">
        <v>16</v>
      </c>
      <c r="P88" s="69">
        <v>16.600000000000001</v>
      </c>
      <c r="Q88" s="69">
        <v>10.1</v>
      </c>
      <c r="R88" s="69">
        <v>1</v>
      </c>
      <c r="S88" s="69">
        <v>9.1000000014901161</v>
      </c>
      <c r="T88" s="77">
        <v>187</v>
      </c>
    </row>
    <row r="89" spans="1:20" ht="15.75" customHeight="1" x14ac:dyDescent="0.2">
      <c r="B89" s="8" t="s">
        <v>92</v>
      </c>
      <c r="C89" s="89">
        <v>112</v>
      </c>
      <c r="D89" s="90">
        <v>653.5</v>
      </c>
      <c r="E89" s="90">
        <v>165</v>
      </c>
      <c r="F89" s="90">
        <v>488.5</v>
      </c>
      <c r="G89" s="96">
        <v>5001</v>
      </c>
      <c r="H89" s="96"/>
      <c r="I89" s="91"/>
      <c r="J89" s="90">
        <v>61</v>
      </c>
      <c r="K89" s="90">
        <v>118</v>
      </c>
      <c r="L89" s="90">
        <v>16.7</v>
      </c>
      <c r="M89" s="90">
        <v>101.29999995231628</v>
      </c>
      <c r="N89" s="91">
        <v>997</v>
      </c>
      <c r="O89" s="69">
        <v>127</v>
      </c>
      <c r="P89" s="69">
        <v>4908.5</v>
      </c>
      <c r="Q89" s="69">
        <v>4247.5</v>
      </c>
      <c r="R89" s="69">
        <v>947</v>
      </c>
      <c r="S89" s="69">
        <v>3300.5</v>
      </c>
      <c r="T89" s="77">
        <v>46171</v>
      </c>
    </row>
    <row r="90" spans="1:20" ht="15.75" customHeight="1" x14ac:dyDescent="0.2">
      <c r="B90" s="8" t="s">
        <v>93</v>
      </c>
      <c r="C90" s="89">
        <v>120</v>
      </c>
      <c r="D90" s="90">
        <v>943</v>
      </c>
      <c r="E90" s="90">
        <v>65.2</v>
      </c>
      <c r="F90" s="90">
        <v>877.79999995231628</v>
      </c>
      <c r="G90" s="96">
        <v>13985</v>
      </c>
      <c r="H90" s="96"/>
      <c r="I90" s="91"/>
      <c r="J90" s="90">
        <v>19</v>
      </c>
      <c r="K90" s="90">
        <v>67.8</v>
      </c>
      <c r="L90" s="90">
        <v>31</v>
      </c>
      <c r="M90" s="90">
        <v>36.800000011920929</v>
      </c>
      <c r="N90" s="91">
        <v>242</v>
      </c>
      <c r="O90" s="69">
        <v>114</v>
      </c>
      <c r="P90" s="69">
        <v>567.29999999999995</v>
      </c>
      <c r="Q90" s="69">
        <v>411.3</v>
      </c>
      <c r="R90" s="69">
        <v>61</v>
      </c>
      <c r="S90" s="69">
        <v>350.29999995231628</v>
      </c>
      <c r="T90" s="77">
        <v>7822</v>
      </c>
    </row>
    <row r="91" spans="1:20" ht="15.75" customHeight="1" x14ac:dyDescent="0.2">
      <c r="B91" s="8" t="s">
        <v>94</v>
      </c>
      <c r="C91" s="89">
        <v>196</v>
      </c>
      <c r="D91" s="90">
        <v>2023.6</v>
      </c>
      <c r="E91" s="90">
        <v>136</v>
      </c>
      <c r="F91" s="90">
        <v>1887.5999999642372</v>
      </c>
      <c r="G91" s="96">
        <v>46272</v>
      </c>
      <c r="H91" s="96"/>
      <c r="I91" s="91"/>
      <c r="J91" s="90">
        <v>4</v>
      </c>
      <c r="K91" s="90">
        <v>9</v>
      </c>
      <c r="L91" s="90">
        <v>6</v>
      </c>
      <c r="M91" s="90">
        <v>3</v>
      </c>
      <c r="N91" s="91">
        <v>25</v>
      </c>
      <c r="O91" s="69">
        <v>10</v>
      </c>
      <c r="P91" s="69">
        <v>12.8</v>
      </c>
      <c r="Q91" s="69">
        <v>12.3</v>
      </c>
      <c r="R91" s="69">
        <v>1.5</v>
      </c>
      <c r="S91" s="69">
        <v>10.800000011920929</v>
      </c>
      <c r="T91" s="77">
        <v>191</v>
      </c>
    </row>
    <row r="92" spans="1:20" ht="15.75" customHeight="1" x14ac:dyDescent="0.2">
      <c r="B92" s="8" t="s">
        <v>95</v>
      </c>
      <c r="C92" s="89">
        <v>217</v>
      </c>
      <c r="D92" s="90">
        <v>5514</v>
      </c>
      <c r="E92" s="90">
        <v>577</v>
      </c>
      <c r="F92" s="90">
        <v>4937</v>
      </c>
      <c r="G92" s="96">
        <v>203691</v>
      </c>
      <c r="H92" s="96"/>
      <c r="I92" s="91"/>
      <c r="J92" s="90">
        <v>25</v>
      </c>
      <c r="K92" s="90">
        <v>104</v>
      </c>
      <c r="L92" s="90">
        <v>0</v>
      </c>
      <c r="M92" s="90">
        <v>104</v>
      </c>
      <c r="N92" s="91">
        <v>972</v>
      </c>
      <c r="O92" s="69">
        <v>28</v>
      </c>
      <c r="P92" s="69">
        <v>62</v>
      </c>
      <c r="Q92" s="69">
        <v>42</v>
      </c>
      <c r="R92" s="69">
        <v>0</v>
      </c>
      <c r="S92" s="69">
        <v>42</v>
      </c>
      <c r="T92" s="77">
        <v>1062</v>
      </c>
    </row>
    <row r="93" spans="1:20" ht="15.75" customHeight="1" x14ac:dyDescent="0.2">
      <c r="B93" s="8" t="s">
        <v>96</v>
      </c>
      <c r="C93" s="89">
        <v>43</v>
      </c>
      <c r="D93" s="90">
        <v>232.5</v>
      </c>
      <c r="E93" s="90">
        <v>13</v>
      </c>
      <c r="F93" s="90">
        <v>219.5</v>
      </c>
      <c r="G93" s="96">
        <v>2210</v>
      </c>
      <c r="H93" s="96"/>
      <c r="I93" s="91"/>
      <c r="J93" s="90">
        <v>15</v>
      </c>
      <c r="K93" s="90">
        <v>59</v>
      </c>
      <c r="L93" s="90">
        <v>5</v>
      </c>
      <c r="M93" s="90">
        <v>54</v>
      </c>
      <c r="N93" s="91">
        <v>246</v>
      </c>
      <c r="O93" s="69">
        <v>124</v>
      </c>
      <c r="P93" s="69">
        <v>952.5</v>
      </c>
      <c r="Q93" s="69">
        <v>716</v>
      </c>
      <c r="R93" s="69">
        <v>63</v>
      </c>
      <c r="S93" s="69">
        <v>653</v>
      </c>
      <c r="T93" s="77">
        <v>13309</v>
      </c>
    </row>
    <row r="94" spans="1:20" ht="15.75" customHeight="1" x14ac:dyDescent="0.2">
      <c r="B94" s="8" t="s">
        <v>97</v>
      </c>
      <c r="C94" s="89">
        <v>216</v>
      </c>
      <c r="D94" s="90">
        <v>1538.6</v>
      </c>
      <c r="E94" s="90">
        <v>262.5</v>
      </c>
      <c r="F94" s="90">
        <v>1276.1000000238419</v>
      </c>
      <c r="G94" s="96">
        <v>27162</v>
      </c>
      <c r="H94" s="96"/>
      <c r="I94" s="91"/>
      <c r="J94" s="90">
        <v>9</v>
      </c>
      <c r="K94" s="90">
        <v>34</v>
      </c>
      <c r="L94" s="90">
        <v>14</v>
      </c>
      <c r="M94" s="90">
        <v>20</v>
      </c>
      <c r="N94" s="91">
        <v>126</v>
      </c>
      <c r="O94" s="69">
        <v>8</v>
      </c>
      <c r="P94" s="69">
        <v>20</v>
      </c>
      <c r="Q94" s="69">
        <v>12</v>
      </c>
      <c r="R94" s="69">
        <v>5</v>
      </c>
      <c r="S94" s="69">
        <v>7</v>
      </c>
      <c r="T94" s="77">
        <v>224</v>
      </c>
    </row>
    <row r="95" spans="1:20" ht="15.75" customHeight="1" x14ac:dyDescent="0.2">
      <c r="B95" s="8" t="s">
        <v>98</v>
      </c>
      <c r="C95" s="89">
        <v>79</v>
      </c>
      <c r="D95" s="90">
        <v>1528.5</v>
      </c>
      <c r="E95" s="90">
        <v>70.2</v>
      </c>
      <c r="F95" s="90">
        <v>1458.3000000119209</v>
      </c>
      <c r="G95" s="96">
        <v>19780</v>
      </c>
      <c r="H95" s="96"/>
      <c r="I95" s="91"/>
      <c r="J95" s="90">
        <v>0</v>
      </c>
      <c r="K95" s="90">
        <v>0</v>
      </c>
      <c r="L95" s="90">
        <v>0</v>
      </c>
      <c r="M95" s="90">
        <v>0</v>
      </c>
      <c r="N95" s="91">
        <v>0</v>
      </c>
      <c r="O95" s="69">
        <v>0</v>
      </c>
      <c r="P95" s="69">
        <v>0</v>
      </c>
      <c r="Q95" s="69">
        <v>0</v>
      </c>
      <c r="R95" s="69">
        <v>0</v>
      </c>
      <c r="S95" s="69">
        <v>0</v>
      </c>
      <c r="T95" s="77">
        <v>0</v>
      </c>
    </row>
    <row r="96" spans="1:20" ht="15.75" customHeight="1" x14ac:dyDescent="0.2">
      <c r="B96" s="8" t="s">
        <v>99</v>
      </c>
      <c r="C96" s="89">
        <v>208</v>
      </c>
      <c r="D96" s="90">
        <v>9726</v>
      </c>
      <c r="E96" s="90">
        <v>696.2</v>
      </c>
      <c r="F96" s="90">
        <v>9029.7999997138977</v>
      </c>
      <c r="G96" s="96">
        <v>390029</v>
      </c>
      <c r="H96" s="96"/>
      <c r="I96" s="91"/>
      <c r="J96" s="90">
        <v>31</v>
      </c>
      <c r="K96" s="90">
        <v>59</v>
      </c>
      <c r="L96" s="90">
        <v>11.2</v>
      </c>
      <c r="M96" s="90">
        <v>47.799999952316284</v>
      </c>
      <c r="N96" s="91">
        <v>459</v>
      </c>
      <c r="O96" s="69">
        <v>31</v>
      </c>
      <c r="P96" s="69">
        <v>70</v>
      </c>
      <c r="Q96" s="69">
        <v>32</v>
      </c>
      <c r="R96" s="69">
        <v>4.0999999999999996</v>
      </c>
      <c r="S96" s="69">
        <v>27.899999976158142</v>
      </c>
      <c r="T96" s="77">
        <v>364</v>
      </c>
    </row>
    <row r="97" spans="1:20" ht="15.75" customHeight="1" x14ac:dyDescent="0.2">
      <c r="A97" s="1" t="s">
        <v>100</v>
      </c>
      <c r="B97" s="8" t="s">
        <v>12</v>
      </c>
      <c r="C97" s="80">
        <v>200</v>
      </c>
      <c r="D97" s="80">
        <v>5414.8</v>
      </c>
      <c r="E97" s="80">
        <v>239</v>
      </c>
      <c r="F97" s="80">
        <v>5173.8000000715256</v>
      </c>
      <c r="G97" s="92">
        <v>130394</v>
      </c>
      <c r="H97" s="114">
        <v>3500</v>
      </c>
      <c r="I97" s="81">
        <f>H97+G97</f>
        <v>133894</v>
      </c>
      <c r="J97" s="80">
        <v>21</v>
      </c>
      <c r="K97" s="80">
        <v>80.599999999999994</v>
      </c>
      <c r="L97" s="80">
        <v>2</v>
      </c>
      <c r="M97" s="80">
        <v>78.600000023841858</v>
      </c>
      <c r="N97" s="81">
        <v>643</v>
      </c>
      <c r="O97" s="80">
        <v>5</v>
      </c>
      <c r="P97" s="80">
        <v>16.5</v>
      </c>
      <c r="Q97" s="80">
        <v>15</v>
      </c>
      <c r="R97" s="80">
        <v>0</v>
      </c>
      <c r="S97" s="80">
        <v>15</v>
      </c>
      <c r="T97" s="81">
        <v>190</v>
      </c>
    </row>
    <row r="98" spans="1:20" ht="15.75" customHeight="1" x14ac:dyDescent="0.2">
      <c r="B98" s="8" t="s">
        <v>101</v>
      </c>
      <c r="C98" s="89">
        <v>0</v>
      </c>
      <c r="D98" s="90">
        <v>0</v>
      </c>
      <c r="E98" s="90">
        <v>0</v>
      </c>
      <c r="F98" s="90">
        <v>0</v>
      </c>
      <c r="G98" s="96">
        <v>0</v>
      </c>
      <c r="H98" s="96"/>
      <c r="I98" s="91"/>
      <c r="J98" s="90">
        <v>0</v>
      </c>
      <c r="K98" s="90">
        <v>0</v>
      </c>
      <c r="L98" s="90">
        <v>0</v>
      </c>
      <c r="M98" s="90">
        <v>0</v>
      </c>
      <c r="N98" s="91">
        <v>0</v>
      </c>
      <c r="O98" s="69">
        <v>0</v>
      </c>
      <c r="P98" s="69">
        <v>0</v>
      </c>
      <c r="Q98" s="69">
        <v>0</v>
      </c>
      <c r="R98" s="69">
        <v>0</v>
      </c>
      <c r="S98" s="69">
        <v>0</v>
      </c>
      <c r="T98" s="77">
        <v>0</v>
      </c>
    </row>
    <row r="99" spans="1:20" ht="15.75" customHeight="1" x14ac:dyDescent="0.2">
      <c r="B99" s="8" t="s">
        <v>102</v>
      </c>
      <c r="C99" s="89">
        <v>12</v>
      </c>
      <c r="D99" s="90">
        <v>307</v>
      </c>
      <c r="E99" s="90">
        <v>0</v>
      </c>
      <c r="F99" s="90">
        <v>307</v>
      </c>
      <c r="G99" s="96">
        <v>5975</v>
      </c>
      <c r="H99" s="96"/>
      <c r="I99" s="91"/>
      <c r="J99" s="90">
        <v>0</v>
      </c>
      <c r="K99" s="90">
        <v>0</v>
      </c>
      <c r="L99" s="90">
        <v>0</v>
      </c>
      <c r="M99" s="90">
        <v>0</v>
      </c>
      <c r="N99" s="91">
        <v>0</v>
      </c>
      <c r="O99" s="69">
        <v>0</v>
      </c>
      <c r="P99" s="69">
        <v>0</v>
      </c>
      <c r="Q99" s="69">
        <v>0</v>
      </c>
      <c r="R99" s="69">
        <v>0</v>
      </c>
      <c r="S99" s="69">
        <v>0</v>
      </c>
      <c r="T99" s="77">
        <v>0</v>
      </c>
    </row>
    <row r="100" spans="1:20" ht="15.75" customHeight="1" x14ac:dyDescent="0.2">
      <c r="B100" s="8" t="s">
        <v>103</v>
      </c>
      <c r="C100" s="89">
        <v>6</v>
      </c>
      <c r="D100" s="90">
        <v>130</v>
      </c>
      <c r="E100" s="90">
        <v>0</v>
      </c>
      <c r="F100" s="90">
        <v>130</v>
      </c>
      <c r="G100" s="96">
        <v>1530</v>
      </c>
      <c r="H100" s="96"/>
      <c r="I100" s="91"/>
      <c r="J100" s="90">
        <v>3</v>
      </c>
      <c r="K100" s="90">
        <v>17</v>
      </c>
      <c r="L100" s="90">
        <v>0</v>
      </c>
      <c r="M100" s="90">
        <v>17</v>
      </c>
      <c r="N100" s="91">
        <v>57</v>
      </c>
      <c r="O100" s="69">
        <v>2</v>
      </c>
      <c r="P100" s="69">
        <v>3</v>
      </c>
      <c r="Q100" s="69">
        <v>2</v>
      </c>
      <c r="R100" s="69">
        <v>0</v>
      </c>
      <c r="S100" s="69">
        <v>2</v>
      </c>
      <c r="T100" s="77">
        <v>40</v>
      </c>
    </row>
    <row r="101" spans="1:20" ht="15.75" customHeight="1" x14ac:dyDescent="0.2">
      <c r="B101" s="8" t="s">
        <v>104</v>
      </c>
      <c r="C101" s="89">
        <v>79</v>
      </c>
      <c r="D101" s="90">
        <v>3012</v>
      </c>
      <c r="E101" s="90">
        <v>211</v>
      </c>
      <c r="F101" s="90">
        <v>2801</v>
      </c>
      <c r="G101" s="96">
        <v>64716</v>
      </c>
      <c r="H101" s="96"/>
      <c r="I101" s="91"/>
      <c r="J101" s="90">
        <v>1</v>
      </c>
      <c r="K101" s="90">
        <v>25</v>
      </c>
      <c r="L101" s="90">
        <v>0</v>
      </c>
      <c r="M101" s="90">
        <v>25</v>
      </c>
      <c r="N101" s="91">
        <v>200</v>
      </c>
      <c r="O101" s="69">
        <v>0</v>
      </c>
      <c r="P101" s="69">
        <v>0</v>
      </c>
      <c r="Q101" s="69">
        <v>0</v>
      </c>
      <c r="R101" s="69">
        <v>0</v>
      </c>
      <c r="S101" s="69">
        <v>0</v>
      </c>
      <c r="T101" s="77">
        <v>0</v>
      </c>
    </row>
    <row r="102" spans="1:20" ht="15.75" customHeight="1" x14ac:dyDescent="0.2">
      <c r="B102" s="8" t="s">
        <v>105</v>
      </c>
      <c r="C102" s="89">
        <v>6</v>
      </c>
      <c r="D102" s="90">
        <v>86</v>
      </c>
      <c r="E102" s="90">
        <v>0</v>
      </c>
      <c r="F102" s="90">
        <v>86</v>
      </c>
      <c r="G102" s="96">
        <v>1680</v>
      </c>
      <c r="H102" s="96"/>
      <c r="I102" s="91"/>
      <c r="J102" s="90">
        <v>0</v>
      </c>
      <c r="K102" s="90">
        <v>0</v>
      </c>
      <c r="L102" s="90">
        <v>0</v>
      </c>
      <c r="M102" s="90">
        <v>0</v>
      </c>
      <c r="N102" s="91">
        <v>0</v>
      </c>
      <c r="O102" s="69">
        <v>0</v>
      </c>
      <c r="P102" s="69">
        <v>0</v>
      </c>
      <c r="Q102" s="69">
        <v>0</v>
      </c>
      <c r="R102" s="69">
        <v>0</v>
      </c>
      <c r="S102" s="69">
        <v>0</v>
      </c>
      <c r="T102" s="77">
        <v>0</v>
      </c>
    </row>
    <row r="103" spans="1:20" ht="15.75" customHeight="1" x14ac:dyDescent="0.2">
      <c r="B103" s="8" t="s">
        <v>106</v>
      </c>
      <c r="C103" s="89">
        <v>8</v>
      </c>
      <c r="D103" s="90">
        <v>130</v>
      </c>
      <c r="E103" s="90">
        <v>0</v>
      </c>
      <c r="F103" s="90">
        <v>130</v>
      </c>
      <c r="G103" s="96">
        <v>4270</v>
      </c>
      <c r="H103" s="96"/>
      <c r="I103" s="91"/>
      <c r="J103" s="90">
        <v>2</v>
      </c>
      <c r="K103" s="90">
        <v>8</v>
      </c>
      <c r="L103" s="90">
        <v>0</v>
      </c>
      <c r="M103" s="90">
        <v>8</v>
      </c>
      <c r="N103" s="91">
        <v>100</v>
      </c>
      <c r="O103" s="69">
        <v>1</v>
      </c>
      <c r="P103" s="69">
        <v>8</v>
      </c>
      <c r="Q103" s="69">
        <v>8</v>
      </c>
      <c r="R103" s="69">
        <v>0</v>
      </c>
      <c r="S103" s="69">
        <v>8</v>
      </c>
      <c r="T103" s="77">
        <v>35</v>
      </c>
    </row>
    <row r="104" spans="1:20" ht="15.75" customHeight="1" x14ac:dyDescent="0.2">
      <c r="B104" s="8" t="s">
        <v>107</v>
      </c>
      <c r="C104" s="89">
        <v>16</v>
      </c>
      <c r="D104" s="90">
        <v>885</v>
      </c>
      <c r="E104" s="90">
        <v>0</v>
      </c>
      <c r="F104" s="90">
        <v>885</v>
      </c>
      <c r="G104" s="96">
        <v>27560</v>
      </c>
      <c r="H104" s="96"/>
      <c r="I104" s="91"/>
      <c r="J104" s="90">
        <v>1</v>
      </c>
      <c r="K104" s="90">
        <v>2</v>
      </c>
      <c r="L104" s="90">
        <v>0</v>
      </c>
      <c r="M104" s="90">
        <v>2</v>
      </c>
      <c r="N104" s="91">
        <v>20</v>
      </c>
      <c r="O104" s="69">
        <v>0</v>
      </c>
      <c r="P104" s="69">
        <v>0</v>
      </c>
      <c r="Q104" s="69">
        <v>0</v>
      </c>
      <c r="R104" s="69">
        <v>0</v>
      </c>
      <c r="S104" s="69">
        <v>0</v>
      </c>
      <c r="T104" s="77">
        <v>0</v>
      </c>
    </row>
    <row r="105" spans="1:20" ht="15.75" customHeight="1" x14ac:dyDescent="0.2">
      <c r="B105" s="8" t="s">
        <v>108</v>
      </c>
      <c r="C105" s="89">
        <v>24</v>
      </c>
      <c r="D105" s="90">
        <v>424</v>
      </c>
      <c r="E105" s="90">
        <v>22</v>
      </c>
      <c r="F105" s="90">
        <v>400</v>
      </c>
      <c r="G105" s="96">
        <v>15225</v>
      </c>
      <c r="H105" s="96"/>
      <c r="I105" s="91"/>
      <c r="J105" s="90">
        <v>0</v>
      </c>
      <c r="K105" s="90">
        <v>0</v>
      </c>
      <c r="L105" s="90">
        <v>0</v>
      </c>
      <c r="M105" s="90">
        <v>0</v>
      </c>
      <c r="N105" s="91">
        <v>0</v>
      </c>
      <c r="O105" s="69">
        <v>0</v>
      </c>
      <c r="P105" s="69">
        <v>0</v>
      </c>
      <c r="Q105" s="69">
        <v>0</v>
      </c>
      <c r="R105" s="69">
        <v>0</v>
      </c>
      <c r="S105" s="69">
        <v>0</v>
      </c>
      <c r="T105" s="77">
        <v>0</v>
      </c>
    </row>
    <row r="106" spans="1:20" ht="15.75" customHeight="1" x14ac:dyDescent="0.2">
      <c r="B106" s="8" t="s">
        <v>109</v>
      </c>
      <c r="C106" s="89">
        <v>1</v>
      </c>
      <c r="D106" s="90">
        <v>3</v>
      </c>
      <c r="E106" s="90">
        <v>1</v>
      </c>
      <c r="F106" s="90">
        <v>2</v>
      </c>
      <c r="G106" s="96">
        <v>20</v>
      </c>
      <c r="H106" s="96"/>
      <c r="I106" s="91"/>
      <c r="J106" s="90">
        <v>3</v>
      </c>
      <c r="K106" s="90">
        <v>5</v>
      </c>
      <c r="L106" s="90">
        <v>1</v>
      </c>
      <c r="M106" s="90">
        <v>4</v>
      </c>
      <c r="N106" s="91">
        <v>10</v>
      </c>
      <c r="O106" s="69">
        <v>0</v>
      </c>
      <c r="P106" s="69">
        <v>0</v>
      </c>
      <c r="Q106" s="69">
        <v>0</v>
      </c>
      <c r="R106" s="69">
        <v>0</v>
      </c>
      <c r="S106" s="69">
        <v>0</v>
      </c>
      <c r="T106" s="77">
        <v>0</v>
      </c>
    </row>
    <row r="107" spans="1:20" ht="15.75" customHeight="1" x14ac:dyDescent="0.2">
      <c r="B107" s="8" t="s">
        <v>110</v>
      </c>
      <c r="C107" s="89">
        <v>17</v>
      </c>
      <c r="D107" s="90">
        <v>76.8</v>
      </c>
      <c r="E107" s="90">
        <v>5</v>
      </c>
      <c r="F107" s="90">
        <v>71.800000071525574</v>
      </c>
      <c r="G107" s="96">
        <v>2650</v>
      </c>
      <c r="H107" s="96"/>
      <c r="I107" s="91"/>
      <c r="J107" s="90">
        <v>3</v>
      </c>
      <c r="K107" s="90">
        <v>6.1</v>
      </c>
      <c r="L107" s="90">
        <v>0</v>
      </c>
      <c r="M107" s="90">
        <v>6.1000000238418579</v>
      </c>
      <c r="N107" s="91">
        <v>111</v>
      </c>
      <c r="O107" s="69">
        <v>1</v>
      </c>
      <c r="P107" s="69">
        <v>5</v>
      </c>
      <c r="Q107" s="69">
        <v>5</v>
      </c>
      <c r="R107" s="69">
        <v>0</v>
      </c>
      <c r="S107" s="69">
        <v>5</v>
      </c>
      <c r="T107" s="77">
        <v>115</v>
      </c>
    </row>
    <row r="108" spans="1:20" ht="15.75" customHeight="1" x14ac:dyDescent="0.2">
      <c r="B108" s="8" t="s">
        <v>111</v>
      </c>
      <c r="C108" s="89">
        <v>31</v>
      </c>
      <c r="D108" s="90">
        <v>361</v>
      </c>
      <c r="E108" s="90">
        <v>0</v>
      </c>
      <c r="F108" s="90">
        <v>361</v>
      </c>
      <c r="G108" s="96">
        <v>6768</v>
      </c>
      <c r="H108" s="96"/>
      <c r="I108" s="91"/>
      <c r="J108" s="90">
        <v>8</v>
      </c>
      <c r="K108" s="90">
        <v>17.5</v>
      </c>
      <c r="L108" s="90">
        <v>1</v>
      </c>
      <c r="M108" s="90">
        <v>16.5</v>
      </c>
      <c r="N108" s="91">
        <v>145</v>
      </c>
      <c r="O108" s="69">
        <v>1</v>
      </c>
      <c r="P108" s="69">
        <v>0.5</v>
      </c>
      <c r="Q108" s="69">
        <v>0</v>
      </c>
      <c r="R108" s="69">
        <v>0</v>
      </c>
      <c r="S108" s="69">
        <v>0</v>
      </c>
      <c r="T108" s="77">
        <v>0</v>
      </c>
    </row>
    <row r="109" spans="1:20" ht="15.75" customHeight="1" x14ac:dyDescent="0.2">
      <c r="A109" s="1" t="s">
        <v>112</v>
      </c>
      <c r="B109" s="8" t="s">
        <v>12</v>
      </c>
      <c r="C109" s="80">
        <v>1661</v>
      </c>
      <c r="D109" s="80">
        <v>22240.5</v>
      </c>
      <c r="E109" s="80">
        <v>1054.5999999999999</v>
      </c>
      <c r="F109" s="80">
        <v>21128.89999974519</v>
      </c>
      <c r="G109" s="92">
        <v>374023</v>
      </c>
      <c r="H109" s="80">
        <v>0</v>
      </c>
      <c r="I109" s="81">
        <f>G109</f>
        <v>374023</v>
      </c>
      <c r="J109" s="80">
        <v>206</v>
      </c>
      <c r="K109" s="80">
        <v>1878.5</v>
      </c>
      <c r="L109" s="80">
        <v>56.5</v>
      </c>
      <c r="M109" s="80">
        <v>1822.0000000745058</v>
      </c>
      <c r="N109" s="81">
        <v>15032</v>
      </c>
      <c r="O109" s="80">
        <v>652</v>
      </c>
      <c r="P109" s="80">
        <v>1427.5</v>
      </c>
      <c r="Q109" s="80">
        <v>855.8</v>
      </c>
      <c r="R109" s="80">
        <v>180</v>
      </c>
      <c r="S109" s="80">
        <v>675.79999973624945</v>
      </c>
      <c r="T109" s="81">
        <v>12920</v>
      </c>
    </row>
    <row r="110" spans="1:20" ht="15.75" customHeight="1" x14ac:dyDescent="0.2">
      <c r="B110" s="8" t="s">
        <v>113</v>
      </c>
      <c r="C110" s="89">
        <v>79</v>
      </c>
      <c r="D110" s="90">
        <v>277</v>
      </c>
      <c r="E110" s="90">
        <v>17</v>
      </c>
      <c r="F110" s="90">
        <v>260</v>
      </c>
      <c r="G110" s="96">
        <v>4417</v>
      </c>
      <c r="H110" s="96"/>
      <c r="I110" s="91"/>
      <c r="J110" s="90">
        <v>6</v>
      </c>
      <c r="K110" s="90">
        <v>25</v>
      </c>
      <c r="L110" s="90">
        <v>16</v>
      </c>
      <c r="M110" s="90">
        <v>9</v>
      </c>
      <c r="N110" s="91">
        <v>72</v>
      </c>
      <c r="O110" s="69">
        <v>53</v>
      </c>
      <c r="P110" s="69">
        <v>181</v>
      </c>
      <c r="Q110" s="69">
        <v>57.1</v>
      </c>
      <c r="R110" s="69">
        <v>9</v>
      </c>
      <c r="S110" s="69">
        <v>48.100000023841858</v>
      </c>
      <c r="T110" s="77">
        <v>1078</v>
      </c>
    </row>
    <row r="111" spans="1:20" ht="15.75" customHeight="1" x14ac:dyDescent="0.2">
      <c r="B111" s="8" t="s">
        <v>114</v>
      </c>
      <c r="C111" s="89">
        <v>275</v>
      </c>
      <c r="D111" s="90">
        <v>3014.5</v>
      </c>
      <c r="E111" s="90">
        <v>151.5</v>
      </c>
      <c r="F111" s="90">
        <v>2863</v>
      </c>
      <c r="G111" s="96">
        <v>72240</v>
      </c>
      <c r="H111" s="96"/>
      <c r="I111" s="91"/>
      <c r="J111" s="90">
        <v>17</v>
      </c>
      <c r="K111" s="90">
        <v>28</v>
      </c>
      <c r="L111" s="90">
        <v>6</v>
      </c>
      <c r="M111" s="90">
        <v>22</v>
      </c>
      <c r="N111" s="91">
        <v>185</v>
      </c>
      <c r="O111" s="69">
        <v>54</v>
      </c>
      <c r="P111" s="69">
        <v>87.5</v>
      </c>
      <c r="Q111" s="69">
        <v>55</v>
      </c>
      <c r="R111" s="69">
        <v>15</v>
      </c>
      <c r="S111" s="69">
        <v>40</v>
      </c>
      <c r="T111" s="77">
        <v>1315</v>
      </c>
    </row>
    <row r="112" spans="1:20" ht="15.75" customHeight="1" x14ac:dyDescent="0.2">
      <c r="B112" s="8" t="s">
        <v>115</v>
      </c>
      <c r="C112" s="89">
        <v>79</v>
      </c>
      <c r="D112" s="90">
        <v>273.5</v>
      </c>
      <c r="E112" s="90">
        <v>54.7</v>
      </c>
      <c r="F112" s="90">
        <v>218.79999978095293</v>
      </c>
      <c r="G112" s="96">
        <v>2388</v>
      </c>
      <c r="H112" s="96"/>
      <c r="I112" s="91"/>
      <c r="J112" s="90">
        <v>13</v>
      </c>
      <c r="K112" s="90">
        <v>17</v>
      </c>
      <c r="L112" s="90">
        <v>3.8</v>
      </c>
      <c r="M112" s="90">
        <v>13.200000002980232</v>
      </c>
      <c r="N112" s="91">
        <v>137</v>
      </c>
      <c r="O112" s="69">
        <v>84</v>
      </c>
      <c r="P112" s="69">
        <v>132</v>
      </c>
      <c r="Q112" s="69">
        <v>90.6</v>
      </c>
      <c r="R112" s="69">
        <v>22.7</v>
      </c>
      <c r="S112" s="69">
        <v>67.899999722838402</v>
      </c>
      <c r="T112" s="77">
        <v>978</v>
      </c>
    </row>
    <row r="113" spans="1:20" ht="15.75" customHeight="1" x14ac:dyDescent="0.2">
      <c r="B113" s="8" t="s">
        <v>116</v>
      </c>
      <c r="C113" s="89">
        <v>293</v>
      </c>
      <c r="D113" s="90">
        <v>6366</v>
      </c>
      <c r="E113" s="90">
        <v>121</v>
      </c>
      <c r="F113" s="90">
        <v>6245</v>
      </c>
      <c r="G113" s="96">
        <v>81476</v>
      </c>
      <c r="H113" s="96"/>
      <c r="I113" s="91"/>
      <c r="J113" s="90">
        <v>78</v>
      </c>
      <c r="K113" s="90">
        <v>1645</v>
      </c>
      <c r="L113" s="90">
        <v>10</v>
      </c>
      <c r="M113" s="90">
        <v>1635</v>
      </c>
      <c r="N113" s="91">
        <v>13190</v>
      </c>
      <c r="O113" s="69">
        <v>17</v>
      </c>
      <c r="P113" s="69">
        <v>48</v>
      </c>
      <c r="Q113" s="69">
        <v>43</v>
      </c>
      <c r="R113" s="69">
        <v>1</v>
      </c>
      <c r="S113" s="69">
        <v>42</v>
      </c>
      <c r="T113" s="77">
        <v>265</v>
      </c>
    </row>
    <row r="114" spans="1:20" ht="15.75" customHeight="1" x14ac:dyDescent="0.2">
      <c r="B114" s="8" t="s">
        <v>117</v>
      </c>
      <c r="C114" s="89">
        <v>123</v>
      </c>
      <c r="D114" s="90">
        <v>3836</v>
      </c>
      <c r="E114" s="90">
        <v>224</v>
      </c>
      <c r="F114" s="90">
        <v>3612</v>
      </c>
      <c r="G114" s="96">
        <v>56030</v>
      </c>
      <c r="H114" s="96"/>
      <c r="I114" s="91"/>
      <c r="J114" s="90">
        <v>4</v>
      </c>
      <c r="K114" s="90">
        <v>19</v>
      </c>
      <c r="L114" s="90">
        <v>5</v>
      </c>
      <c r="M114" s="90">
        <v>14</v>
      </c>
      <c r="N114" s="91">
        <v>110</v>
      </c>
      <c r="O114" s="69">
        <v>7</v>
      </c>
      <c r="P114" s="69">
        <v>61</v>
      </c>
      <c r="Q114" s="69">
        <v>40</v>
      </c>
      <c r="R114" s="69">
        <v>10.5</v>
      </c>
      <c r="S114" s="69">
        <v>29.5</v>
      </c>
      <c r="T114" s="77">
        <v>405</v>
      </c>
    </row>
    <row r="115" spans="1:20" ht="15.75" customHeight="1" x14ac:dyDescent="0.2">
      <c r="B115" s="8" t="s">
        <v>118</v>
      </c>
      <c r="C115" s="89">
        <v>134</v>
      </c>
      <c r="D115" s="90">
        <v>935</v>
      </c>
      <c r="E115" s="90">
        <v>99</v>
      </c>
      <c r="F115" s="90">
        <v>836</v>
      </c>
      <c r="G115" s="96">
        <v>18801</v>
      </c>
      <c r="H115" s="96"/>
      <c r="I115" s="91"/>
      <c r="J115" s="90">
        <v>29</v>
      </c>
      <c r="K115" s="90">
        <v>29</v>
      </c>
      <c r="L115" s="90">
        <v>9.5</v>
      </c>
      <c r="M115" s="90">
        <v>19.5</v>
      </c>
      <c r="N115" s="91">
        <v>189</v>
      </c>
      <c r="O115" s="69">
        <v>145</v>
      </c>
      <c r="P115" s="69">
        <v>298</v>
      </c>
      <c r="Q115" s="69">
        <v>201.6</v>
      </c>
      <c r="R115" s="69">
        <v>75.3</v>
      </c>
      <c r="S115" s="69">
        <v>126.30000005662441</v>
      </c>
      <c r="T115" s="77">
        <v>3437</v>
      </c>
    </row>
    <row r="116" spans="1:20" ht="15.75" customHeight="1" x14ac:dyDescent="0.2">
      <c r="B116" s="8" t="s">
        <v>119</v>
      </c>
      <c r="C116" s="89">
        <v>117</v>
      </c>
      <c r="D116" s="90">
        <v>539</v>
      </c>
      <c r="E116" s="90">
        <v>40</v>
      </c>
      <c r="F116" s="90">
        <v>499</v>
      </c>
      <c r="G116" s="96">
        <v>10511</v>
      </c>
      <c r="H116" s="96"/>
      <c r="I116" s="91"/>
      <c r="J116" s="90">
        <v>4</v>
      </c>
      <c r="K116" s="90">
        <v>4</v>
      </c>
      <c r="L116" s="90">
        <v>0</v>
      </c>
      <c r="M116" s="90">
        <v>4</v>
      </c>
      <c r="N116" s="91">
        <v>34</v>
      </c>
      <c r="O116" s="69">
        <v>101</v>
      </c>
      <c r="P116" s="69">
        <v>196</v>
      </c>
      <c r="Q116" s="69">
        <v>139</v>
      </c>
      <c r="R116" s="69">
        <v>16</v>
      </c>
      <c r="S116" s="69">
        <v>123</v>
      </c>
      <c r="T116" s="77">
        <v>1891</v>
      </c>
    </row>
    <row r="117" spans="1:20" ht="15.75" customHeight="1" x14ac:dyDescent="0.2">
      <c r="B117" s="8" t="s">
        <v>120</v>
      </c>
      <c r="C117" s="89">
        <v>216</v>
      </c>
      <c r="D117" s="90">
        <v>1115.5</v>
      </c>
      <c r="E117" s="90">
        <v>153.30000000000001</v>
      </c>
      <c r="F117" s="90">
        <v>962.19999998807907</v>
      </c>
      <c r="G117" s="96">
        <v>11455</v>
      </c>
      <c r="H117" s="96"/>
      <c r="I117" s="91"/>
      <c r="J117" s="90">
        <v>21</v>
      </c>
      <c r="K117" s="90">
        <v>31.5</v>
      </c>
      <c r="L117" s="90">
        <v>1</v>
      </c>
      <c r="M117" s="90">
        <v>30.5</v>
      </c>
      <c r="N117" s="91">
        <v>230</v>
      </c>
      <c r="O117" s="69">
        <v>93</v>
      </c>
      <c r="P117" s="69">
        <v>216</v>
      </c>
      <c r="Q117" s="69">
        <v>107.2</v>
      </c>
      <c r="R117" s="69">
        <v>19.3</v>
      </c>
      <c r="S117" s="69">
        <v>87.899999976158142</v>
      </c>
      <c r="T117" s="77">
        <v>1296</v>
      </c>
    </row>
    <row r="118" spans="1:20" ht="15.75" customHeight="1" x14ac:dyDescent="0.2">
      <c r="B118" s="8" t="s">
        <v>121</v>
      </c>
      <c r="C118" s="89">
        <v>26</v>
      </c>
      <c r="D118" s="90">
        <v>69</v>
      </c>
      <c r="E118" s="90">
        <v>2.1</v>
      </c>
      <c r="F118" s="90">
        <v>66.899999976158142</v>
      </c>
      <c r="G118" s="96">
        <v>923</v>
      </c>
      <c r="H118" s="96"/>
      <c r="I118" s="91"/>
      <c r="J118" s="90">
        <v>4</v>
      </c>
      <c r="K118" s="90">
        <v>6</v>
      </c>
      <c r="L118" s="90">
        <v>0.2</v>
      </c>
      <c r="M118" s="90">
        <v>5.8000000715255737</v>
      </c>
      <c r="N118" s="91">
        <v>32</v>
      </c>
      <c r="O118" s="69">
        <v>26</v>
      </c>
      <c r="P118" s="69">
        <v>72</v>
      </c>
      <c r="Q118" s="69">
        <v>25.3</v>
      </c>
      <c r="R118" s="69">
        <v>2.2000000000000002</v>
      </c>
      <c r="S118" s="69">
        <v>23.099999956786633</v>
      </c>
      <c r="T118" s="77">
        <v>602</v>
      </c>
    </row>
    <row r="119" spans="1:20" ht="15.75" customHeight="1" x14ac:dyDescent="0.2">
      <c r="B119" s="8" t="s">
        <v>122</v>
      </c>
      <c r="C119" s="89">
        <v>35</v>
      </c>
      <c r="D119" s="90">
        <v>715</v>
      </c>
      <c r="E119" s="90">
        <v>8</v>
      </c>
      <c r="F119" s="90">
        <v>650</v>
      </c>
      <c r="G119" s="96">
        <v>6777</v>
      </c>
      <c r="H119" s="96"/>
      <c r="I119" s="91"/>
      <c r="J119" s="90">
        <v>1</v>
      </c>
      <c r="K119" s="90">
        <v>5</v>
      </c>
      <c r="L119" s="90">
        <v>5</v>
      </c>
      <c r="M119" s="90">
        <v>0</v>
      </c>
      <c r="N119" s="91">
        <v>0</v>
      </c>
      <c r="O119" s="69">
        <v>2</v>
      </c>
      <c r="P119" s="69">
        <v>8</v>
      </c>
      <c r="Q119" s="69">
        <v>6</v>
      </c>
      <c r="R119" s="69">
        <v>2</v>
      </c>
      <c r="S119" s="69">
        <v>4</v>
      </c>
      <c r="T119" s="77">
        <v>85</v>
      </c>
    </row>
    <row r="120" spans="1:20" ht="15.75" customHeight="1" x14ac:dyDescent="0.2">
      <c r="B120" s="8" t="s">
        <v>123</v>
      </c>
      <c r="C120" s="89">
        <v>284</v>
      </c>
      <c r="D120" s="90">
        <v>5100</v>
      </c>
      <c r="E120" s="90">
        <v>184</v>
      </c>
      <c r="F120" s="90">
        <v>4916</v>
      </c>
      <c r="G120" s="96">
        <v>109005</v>
      </c>
      <c r="H120" s="96"/>
      <c r="I120" s="91"/>
      <c r="J120" s="90">
        <v>29</v>
      </c>
      <c r="K120" s="90">
        <v>69</v>
      </c>
      <c r="L120" s="90">
        <v>0</v>
      </c>
      <c r="M120" s="90">
        <v>69</v>
      </c>
      <c r="N120" s="91">
        <v>853</v>
      </c>
      <c r="O120" s="69">
        <v>70</v>
      </c>
      <c r="P120" s="69">
        <v>128</v>
      </c>
      <c r="Q120" s="69">
        <v>91</v>
      </c>
      <c r="R120" s="69">
        <v>7</v>
      </c>
      <c r="S120" s="69">
        <v>84</v>
      </c>
      <c r="T120" s="77">
        <v>1568</v>
      </c>
    </row>
    <row r="121" spans="1:20" ht="15.75" customHeight="1" x14ac:dyDescent="0.2">
      <c r="A121" s="1" t="s">
        <v>124</v>
      </c>
      <c r="B121" s="8" t="s">
        <v>12</v>
      </c>
      <c r="C121" s="80">
        <v>1857</v>
      </c>
      <c r="D121" s="80">
        <v>14719.6</v>
      </c>
      <c r="E121" s="80">
        <v>1372.6</v>
      </c>
      <c r="F121" s="80">
        <v>13335.999999858439</v>
      </c>
      <c r="G121" s="92">
        <v>226947</v>
      </c>
      <c r="H121" s="80">
        <v>0</v>
      </c>
      <c r="I121" s="81">
        <f>G121</f>
        <v>226947</v>
      </c>
      <c r="J121" s="80">
        <v>90</v>
      </c>
      <c r="K121" s="80">
        <v>200.7</v>
      </c>
      <c r="L121" s="80">
        <v>29.7</v>
      </c>
      <c r="M121" s="80">
        <v>171</v>
      </c>
      <c r="N121" s="81">
        <v>1431</v>
      </c>
      <c r="O121" s="80">
        <v>1108</v>
      </c>
      <c r="P121" s="80">
        <v>5648.8</v>
      </c>
      <c r="Q121" s="80">
        <v>4458.3999999999996</v>
      </c>
      <c r="R121" s="80">
        <v>610.79999999999995</v>
      </c>
      <c r="S121" s="80">
        <v>3847.6000000610948</v>
      </c>
      <c r="T121" s="81">
        <v>59878</v>
      </c>
    </row>
    <row r="122" spans="1:20" ht="15.75" customHeight="1" x14ac:dyDescent="0.2">
      <c r="B122" s="8" t="s">
        <v>125</v>
      </c>
      <c r="C122" s="89">
        <v>67</v>
      </c>
      <c r="D122" s="90">
        <v>212</v>
      </c>
      <c r="E122" s="90">
        <v>37</v>
      </c>
      <c r="F122" s="90">
        <v>175</v>
      </c>
      <c r="G122" s="96">
        <v>2629</v>
      </c>
      <c r="H122" s="96"/>
      <c r="I122" s="91"/>
      <c r="J122" s="90">
        <v>25</v>
      </c>
      <c r="K122" s="90">
        <v>37</v>
      </c>
      <c r="L122" s="90">
        <v>0</v>
      </c>
      <c r="M122" s="90">
        <v>37</v>
      </c>
      <c r="N122" s="91">
        <v>260</v>
      </c>
      <c r="O122" s="69">
        <v>94</v>
      </c>
      <c r="P122" s="69">
        <v>240.5</v>
      </c>
      <c r="Q122" s="69">
        <v>131.5</v>
      </c>
      <c r="R122" s="69">
        <v>0</v>
      </c>
      <c r="S122" s="69">
        <v>131.5</v>
      </c>
      <c r="T122" s="77">
        <v>4464</v>
      </c>
    </row>
    <row r="123" spans="1:20" ht="15.75" customHeight="1" x14ac:dyDescent="0.2">
      <c r="B123" s="8" t="s">
        <v>126</v>
      </c>
      <c r="C123" s="89">
        <v>83</v>
      </c>
      <c r="D123" s="90">
        <v>417</v>
      </c>
      <c r="E123" s="90">
        <v>39</v>
      </c>
      <c r="F123" s="90">
        <v>378</v>
      </c>
      <c r="G123" s="96">
        <v>5887</v>
      </c>
      <c r="H123" s="96"/>
      <c r="I123" s="91"/>
      <c r="J123" s="90">
        <v>3</v>
      </c>
      <c r="K123" s="90">
        <v>9</v>
      </c>
      <c r="L123" s="90">
        <v>0</v>
      </c>
      <c r="M123" s="90">
        <v>9</v>
      </c>
      <c r="N123" s="91">
        <v>105</v>
      </c>
      <c r="O123" s="69">
        <v>177</v>
      </c>
      <c r="P123" s="69">
        <v>1407.5</v>
      </c>
      <c r="Q123" s="69">
        <v>1255</v>
      </c>
      <c r="R123" s="69">
        <v>68</v>
      </c>
      <c r="S123" s="69">
        <v>1187</v>
      </c>
      <c r="T123" s="77">
        <v>12502</v>
      </c>
    </row>
    <row r="124" spans="1:20" ht="15.75" customHeight="1" x14ac:dyDescent="0.2">
      <c r="B124" s="8" t="s">
        <v>127</v>
      </c>
      <c r="C124" s="89">
        <v>100</v>
      </c>
      <c r="D124" s="90">
        <v>718</v>
      </c>
      <c r="E124" s="90">
        <v>190</v>
      </c>
      <c r="F124" s="90">
        <v>528</v>
      </c>
      <c r="G124" s="96">
        <v>8675</v>
      </c>
      <c r="H124" s="96"/>
      <c r="I124" s="91"/>
      <c r="J124" s="90">
        <v>14</v>
      </c>
      <c r="K124" s="90">
        <v>21</v>
      </c>
      <c r="L124" s="90">
        <v>0</v>
      </c>
      <c r="M124" s="90">
        <v>21</v>
      </c>
      <c r="N124" s="91">
        <v>153</v>
      </c>
      <c r="O124" s="69">
        <v>62</v>
      </c>
      <c r="P124" s="69">
        <v>219.5</v>
      </c>
      <c r="Q124" s="69">
        <v>189.5</v>
      </c>
      <c r="R124" s="69">
        <v>15</v>
      </c>
      <c r="S124" s="69">
        <v>174.5</v>
      </c>
      <c r="T124" s="77">
        <v>2865</v>
      </c>
    </row>
    <row r="125" spans="1:20" ht="15.75" customHeight="1" x14ac:dyDescent="0.2">
      <c r="B125" s="8" t="s">
        <v>128</v>
      </c>
      <c r="C125" s="89">
        <v>124</v>
      </c>
      <c r="D125" s="90">
        <v>811</v>
      </c>
      <c r="E125" s="90">
        <v>44</v>
      </c>
      <c r="F125" s="90">
        <v>767</v>
      </c>
      <c r="G125" s="96">
        <v>11571</v>
      </c>
      <c r="H125" s="96"/>
      <c r="I125" s="91"/>
      <c r="J125" s="90">
        <v>1</v>
      </c>
      <c r="K125" s="90">
        <v>3</v>
      </c>
      <c r="L125" s="90">
        <v>0</v>
      </c>
      <c r="M125" s="90">
        <v>3</v>
      </c>
      <c r="N125" s="91">
        <v>20</v>
      </c>
      <c r="O125" s="69">
        <v>8</v>
      </c>
      <c r="P125" s="69">
        <v>67</v>
      </c>
      <c r="Q125" s="69">
        <v>59</v>
      </c>
      <c r="R125" s="69">
        <v>0</v>
      </c>
      <c r="S125" s="69">
        <v>59</v>
      </c>
      <c r="T125" s="77">
        <v>670</v>
      </c>
    </row>
    <row r="126" spans="1:20" ht="15.75" customHeight="1" x14ac:dyDescent="0.2">
      <c r="B126" s="8" t="s">
        <v>129</v>
      </c>
      <c r="C126" s="89">
        <v>206</v>
      </c>
      <c r="D126" s="90">
        <v>1664</v>
      </c>
      <c r="E126" s="90">
        <v>39</v>
      </c>
      <c r="F126" s="90">
        <v>1625</v>
      </c>
      <c r="G126" s="96">
        <v>32799</v>
      </c>
      <c r="H126" s="96"/>
      <c r="I126" s="91"/>
      <c r="J126" s="90">
        <v>2</v>
      </c>
      <c r="K126" s="90">
        <v>27</v>
      </c>
      <c r="L126" s="90">
        <v>15</v>
      </c>
      <c r="M126" s="90">
        <v>12</v>
      </c>
      <c r="N126" s="91">
        <v>60</v>
      </c>
      <c r="O126" s="69">
        <v>75</v>
      </c>
      <c r="P126" s="69">
        <v>352</v>
      </c>
      <c r="Q126" s="69">
        <v>329</v>
      </c>
      <c r="R126" s="69">
        <v>117.5</v>
      </c>
      <c r="S126" s="69">
        <v>211.5</v>
      </c>
      <c r="T126" s="77">
        <v>4748</v>
      </c>
    </row>
    <row r="127" spans="1:20" ht="15.75" customHeight="1" x14ac:dyDescent="0.2">
      <c r="B127" s="8" t="s">
        <v>130</v>
      </c>
      <c r="C127" s="89">
        <v>81</v>
      </c>
      <c r="D127" s="90">
        <v>647</v>
      </c>
      <c r="E127" s="90">
        <v>135.5</v>
      </c>
      <c r="F127" s="90">
        <v>511.5</v>
      </c>
      <c r="G127" s="96">
        <v>13160</v>
      </c>
      <c r="H127" s="96"/>
      <c r="I127" s="91"/>
      <c r="J127" s="90">
        <v>0</v>
      </c>
      <c r="K127" s="90">
        <v>0</v>
      </c>
      <c r="L127" s="90">
        <v>0</v>
      </c>
      <c r="M127" s="90">
        <v>0</v>
      </c>
      <c r="N127" s="91">
        <v>0</v>
      </c>
      <c r="O127" s="69">
        <v>0</v>
      </c>
      <c r="P127" s="69">
        <v>0</v>
      </c>
      <c r="Q127" s="69">
        <v>0</v>
      </c>
      <c r="R127" s="69">
        <v>0</v>
      </c>
      <c r="S127" s="69">
        <v>0</v>
      </c>
      <c r="T127" s="77">
        <v>0</v>
      </c>
    </row>
    <row r="128" spans="1:20" ht="15.75" customHeight="1" x14ac:dyDescent="0.2">
      <c r="B128" s="8" t="s">
        <v>131</v>
      </c>
      <c r="C128" s="89">
        <v>194</v>
      </c>
      <c r="D128" s="90">
        <v>2724</v>
      </c>
      <c r="E128" s="90">
        <v>44</v>
      </c>
      <c r="F128" s="90">
        <v>2669</v>
      </c>
      <c r="G128" s="96">
        <v>41489</v>
      </c>
      <c r="H128" s="96"/>
      <c r="I128" s="91"/>
      <c r="J128" s="90">
        <v>1</v>
      </c>
      <c r="K128" s="90">
        <v>10</v>
      </c>
      <c r="L128" s="90">
        <v>0</v>
      </c>
      <c r="M128" s="90">
        <v>10</v>
      </c>
      <c r="N128" s="91">
        <v>30</v>
      </c>
      <c r="O128" s="69">
        <v>52</v>
      </c>
      <c r="P128" s="69">
        <v>409.5</v>
      </c>
      <c r="Q128" s="69">
        <v>277.5</v>
      </c>
      <c r="R128" s="69">
        <v>47.5</v>
      </c>
      <c r="S128" s="69">
        <v>230</v>
      </c>
      <c r="T128" s="77">
        <v>3525</v>
      </c>
    </row>
    <row r="129" spans="1:20" ht="15.75" customHeight="1" x14ac:dyDescent="0.2">
      <c r="B129" s="8" t="s">
        <v>132</v>
      </c>
      <c r="C129" s="89">
        <v>168</v>
      </c>
      <c r="D129" s="90">
        <v>2067</v>
      </c>
      <c r="E129" s="90">
        <v>250</v>
      </c>
      <c r="F129" s="90">
        <v>1817</v>
      </c>
      <c r="G129" s="96">
        <v>25317</v>
      </c>
      <c r="H129" s="96"/>
      <c r="I129" s="91"/>
      <c r="J129" s="90">
        <v>3</v>
      </c>
      <c r="K129" s="90">
        <v>5</v>
      </c>
      <c r="L129" s="90">
        <v>1</v>
      </c>
      <c r="M129" s="90">
        <v>4</v>
      </c>
      <c r="N129" s="91">
        <v>55</v>
      </c>
      <c r="O129" s="69">
        <v>79</v>
      </c>
      <c r="P129" s="69">
        <v>627.5</v>
      </c>
      <c r="Q129" s="69">
        <v>368.5</v>
      </c>
      <c r="R129" s="69">
        <v>36</v>
      </c>
      <c r="S129" s="69">
        <v>332.5</v>
      </c>
      <c r="T129" s="77">
        <v>3732</v>
      </c>
    </row>
    <row r="130" spans="1:20" ht="15.75" customHeight="1" x14ac:dyDescent="0.2">
      <c r="B130" s="8" t="s">
        <v>124</v>
      </c>
      <c r="C130" s="89">
        <v>89</v>
      </c>
      <c r="D130" s="90">
        <v>863</v>
      </c>
      <c r="E130" s="90">
        <v>66</v>
      </c>
      <c r="F130" s="90">
        <v>797</v>
      </c>
      <c r="G130" s="96">
        <v>16857</v>
      </c>
      <c r="H130" s="96"/>
      <c r="I130" s="91"/>
      <c r="J130" s="90">
        <v>3</v>
      </c>
      <c r="K130" s="90">
        <v>8</v>
      </c>
      <c r="L130" s="90">
        <v>1</v>
      </c>
      <c r="M130" s="90">
        <v>7</v>
      </c>
      <c r="N130" s="91">
        <v>60</v>
      </c>
      <c r="O130" s="69">
        <v>33</v>
      </c>
      <c r="P130" s="69">
        <v>177</v>
      </c>
      <c r="Q130" s="69">
        <v>110</v>
      </c>
      <c r="R130" s="69">
        <v>27</v>
      </c>
      <c r="S130" s="69">
        <v>83</v>
      </c>
      <c r="T130" s="77">
        <v>1548</v>
      </c>
    </row>
    <row r="131" spans="1:20" ht="15.75" customHeight="1" x14ac:dyDescent="0.2">
      <c r="B131" s="8" t="s">
        <v>133</v>
      </c>
      <c r="C131" s="89">
        <v>207</v>
      </c>
      <c r="D131" s="90">
        <v>1235</v>
      </c>
      <c r="E131" s="90">
        <v>46</v>
      </c>
      <c r="F131" s="90">
        <v>1189</v>
      </c>
      <c r="G131" s="96">
        <v>18245</v>
      </c>
      <c r="H131" s="96"/>
      <c r="I131" s="91"/>
      <c r="J131" s="90">
        <v>6</v>
      </c>
      <c r="K131" s="90">
        <v>7.5</v>
      </c>
      <c r="L131" s="90">
        <v>0</v>
      </c>
      <c r="M131" s="90">
        <v>7.5</v>
      </c>
      <c r="N131" s="91">
        <v>110</v>
      </c>
      <c r="O131" s="69">
        <v>137</v>
      </c>
      <c r="P131" s="69">
        <v>764</v>
      </c>
      <c r="Q131" s="69">
        <v>600.5</v>
      </c>
      <c r="R131" s="69">
        <v>132</v>
      </c>
      <c r="S131" s="69">
        <v>468.5</v>
      </c>
      <c r="T131" s="77">
        <v>12917</v>
      </c>
    </row>
    <row r="132" spans="1:20" ht="15.75" customHeight="1" x14ac:dyDescent="0.2">
      <c r="B132" s="8" t="s">
        <v>134</v>
      </c>
      <c r="C132" s="89">
        <v>208</v>
      </c>
      <c r="D132" s="90">
        <v>1297.5</v>
      </c>
      <c r="E132" s="90">
        <v>179</v>
      </c>
      <c r="F132" s="90">
        <v>1118.5</v>
      </c>
      <c r="G132" s="96">
        <v>14804</v>
      </c>
      <c r="H132" s="96"/>
      <c r="I132" s="91"/>
      <c r="J132" s="90">
        <v>7</v>
      </c>
      <c r="K132" s="90">
        <v>28</v>
      </c>
      <c r="L132" s="90">
        <v>0</v>
      </c>
      <c r="M132" s="90">
        <v>28</v>
      </c>
      <c r="N132" s="91">
        <v>355</v>
      </c>
      <c r="O132" s="69">
        <v>132</v>
      </c>
      <c r="P132" s="69">
        <v>518</v>
      </c>
      <c r="Q132" s="69">
        <v>454</v>
      </c>
      <c r="R132" s="69">
        <v>17</v>
      </c>
      <c r="S132" s="69">
        <v>437</v>
      </c>
      <c r="T132" s="77">
        <v>4720</v>
      </c>
    </row>
    <row r="133" spans="1:20" ht="15.75" customHeight="1" x14ac:dyDescent="0.2">
      <c r="B133" s="8" t="s">
        <v>135</v>
      </c>
      <c r="C133" s="89">
        <v>45</v>
      </c>
      <c r="D133" s="90">
        <v>148.6</v>
      </c>
      <c r="E133" s="90">
        <v>49.1</v>
      </c>
      <c r="F133" s="90">
        <v>99.499999858438969</v>
      </c>
      <c r="G133" s="96">
        <v>1666</v>
      </c>
      <c r="H133" s="96"/>
      <c r="I133" s="91"/>
      <c r="J133" s="90">
        <v>6</v>
      </c>
      <c r="K133" s="90">
        <v>19.7</v>
      </c>
      <c r="L133" s="90">
        <v>8.6999999999999993</v>
      </c>
      <c r="M133" s="90">
        <v>11</v>
      </c>
      <c r="N133" s="91">
        <v>13</v>
      </c>
      <c r="O133" s="69">
        <v>31</v>
      </c>
      <c r="P133" s="69">
        <v>84.7</v>
      </c>
      <c r="Q133" s="69">
        <v>79.3</v>
      </c>
      <c r="R133" s="69">
        <v>72.8</v>
      </c>
      <c r="S133" s="69">
        <v>6.500000037252903</v>
      </c>
      <c r="T133" s="77">
        <v>212</v>
      </c>
    </row>
    <row r="134" spans="1:20" ht="15.75" customHeight="1" x14ac:dyDescent="0.2">
      <c r="B134" s="8" t="s">
        <v>136</v>
      </c>
      <c r="C134" s="89">
        <v>134</v>
      </c>
      <c r="D134" s="90">
        <v>956</v>
      </c>
      <c r="E134" s="90">
        <v>166</v>
      </c>
      <c r="F134" s="90">
        <v>790</v>
      </c>
      <c r="G134" s="96">
        <v>11722</v>
      </c>
      <c r="H134" s="96"/>
      <c r="I134" s="91"/>
      <c r="J134" s="90">
        <v>16</v>
      </c>
      <c r="K134" s="90">
        <v>22</v>
      </c>
      <c r="L134" s="90">
        <v>3</v>
      </c>
      <c r="M134" s="90">
        <v>19</v>
      </c>
      <c r="N134" s="91">
        <v>181</v>
      </c>
      <c r="O134" s="69">
        <v>120</v>
      </c>
      <c r="P134" s="69">
        <v>293.60000000000002</v>
      </c>
      <c r="Q134" s="69">
        <v>193.6</v>
      </c>
      <c r="R134" s="69">
        <v>43</v>
      </c>
      <c r="S134" s="69">
        <v>150.60000002384186</v>
      </c>
      <c r="T134" s="77">
        <v>2209</v>
      </c>
    </row>
    <row r="135" spans="1:20" ht="15.75" customHeight="1" x14ac:dyDescent="0.2">
      <c r="B135" s="8" t="s">
        <v>137</v>
      </c>
      <c r="C135" s="89">
        <v>41</v>
      </c>
      <c r="D135" s="90">
        <v>321.5</v>
      </c>
      <c r="E135" s="90">
        <v>8</v>
      </c>
      <c r="F135" s="90">
        <v>313.5</v>
      </c>
      <c r="G135" s="96">
        <v>11295</v>
      </c>
      <c r="H135" s="96"/>
      <c r="I135" s="91"/>
      <c r="J135" s="90">
        <v>2</v>
      </c>
      <c r="K135" s="90">
        <v>1.5</v>
      </c>
      <c r="L135" s="90">
        <v>0</v>
      </c>
      <c r="M135" s="90">
        <v>1.5</v>
      </c>
      <c r="N135" s="91">
        <v>14</v>
      </c>
      <c r="O135" s="69">
        <v>9</v>
      </c>
      <c r="P135" s="69">
        <v>30</v>
      </c>
      <c r="Q135" s="69">
        <v>28</v>
      </c>
      <c r="R135" s="69">
        <v>3</v>
      </c>
      <c r="S135" s="69">
        <v>25</v>
      </c>
      <c r="T135" s="77">
        <v>185</v>
      </c>
    </row>
    <row r="136" spans="1:20" ht="15.75" customHeight="1" x14ac:dyDescent="0.2">
      <c r="B136" s="8" t="s">
        <v>138</v>
      </c>
      <c r="C136" s="89">
        <v>110</v>
      </c>
      <c r="D136" s="90">
        <v>638</v>
      </c>
      <c r="E136" s="90">
        <v>80</v>
      </c>
      <c r="F136" s="90">
        <v>558</v>
      </c>
      <c r="G136" s="96">
        <v>10831</v>
      </c>
      <c r="H136" s="96"/>
      <c r="I136" s="91"/>
      <c r="J136" s="90">
        <v>1</v>
      </c>
      <c r="K136" s="90">
        <v>2</v>
      </c>
      <c r="L136" s="90">
        <v>1</v>
      </c>
      <c r="M136" s="90">
        <v>1</v>
      </c>
      <c r="N136" s="91">
        <v>15</v>
      </c>
      <c r="O136" s="69">
        <v>99</v>
      </c>
      <c r="P136" s="69">
        <v>458</v>
      </c>
      <c r="Q136" s="69">
        <v>383</v>
      </c>
      <c r="R136" s="69">
        <v>32</v>
      </c>
      <c r="S136" s="69">
        <v>351</v>
      </c>
      <c r="T136" s="77">
        <v>5581</v>
      </c>
    </row>
    <row r="137" spans="1:20" ht="15.75" customHeight="1" x14ac:dyDescent="0.2">
      <c r="A137" s="1" t="s">
        <v>139</v>
      </c>
      <c r="B137" s="8" t="s">
        <v>12</v>
      </c>
      <c r="C137" s="79">
        <v>1582</v>
      </c>
      <c r="D137" s="80">
        <v>8649.5999999999985</v>
      </c>
      <c r="E137" s="80">
        <v>610</v>
      </c>
      <c r="F137" s="80">
        <v>7972.5999999940395</v>
      </c>
      <c r="G137" s="92">
        <v>140926</v>
      </c>
      <c r="H137" s="80">
        <v>0</v>
      </c>
      <c r="I137" s="81">
        <f>G137</f>
        <v>140926</v>
      </c>
      <c r="J137" s="80">
        <v>76</v>
      </c>
      <c r="K137" s="80">
        <v>111</v>
      </c>
      <c r="L137" s="80">
        <v>5.5</v>
      </c>
      <c r="M137" s="80">
        <v>105.5</v>
      </c>
      <c r="N137" s="81">
        <v>1066</v>
      </c>
      <c r="O137" s="80">
        <v>459</v>
      </c>
      <c r="P137" s="80">
        <v>1943</v>
      </c>
      <c r="Q137" s="80">
        <v>1461.3999999999999</v>
      </c>
      <c r="R137" s="80">
        <v>185</v>
      </c>
      <c r="S137" s="80">
        <v>1276.4000002145767</v>
      </c>
      <c r="T137" s="81">
        <v>23380</v>
      </c>
    </row>
    <row r="138" spans="1:20" ht="15.75" customHeight="1" x14ac:dyDescent="0.2">
      <c r="B138" s="8" t="s">
        <v>140</v>
      </c>
      <c r="C138" s="89">
        <v>120</v>
      </c>
      <c r="D138" s="90">
        <v>1383</v>
      </c>
      <c r="E138" s="90">
        <v>60</v>
      </c>
      <c r="F138" s="90">
        <v>1323</v>
      </c>
      <c r="G138" s="96">
        <v>18243</v>
      </c>
      <c r="H138" s="96"/>
      <c r="I138" s="91"/>
      <c r="J138" s="90">
        <v>2</v>
      </c>
      <c r="K138" s="90">
        <v>5</v>
      </c>
      <c r="L138" s="90">
        <v>1</v>
      </c>
      <c r="M138" s="90">
        <v>4</v>
      </c>
      <c r="N138" s="91">
        <v>22</v>
      </c>
      <c r="O138" s="69">
        <v>3</v>
      </c>
      <c r="P138" s="69">
        <v>6</v>
      </c>
      <c r="Q138" s="69">
        <v>6</v>
      </c>
      <c r="R138" s="69">
        <v>0</v>
      </c>
      <c r="S138" s="69">
        <v>6</v>
      </c>
      <c r="T138" s="77">
        <v>60</v>
      </c>
    </row>
    <row r="139" spans="1:20" ht="15.75" customHeight="1" x14ac:dyDescent="0.2">
      <c r="B139" s="8" t="s">
        <v>141</v>
      </c>
      <c r="C139" s="89">
        <v>64</v>
      </c>
      <c r="D139" s="90">
        <v>354</v>
      </c>
      <c r="E139" s="90">
        <v>25</v>
      </c>
      <c r="F139" s="90">
        <v>329</v>
      </c>
      <c r="G139" s="96">
        <v>4642</v>
      </c>
      <c r="H139" s="96"/>
      <c r="I139" s="91"/>
      <c r="J139" s="90">
        <v>0</v>
      </c>
      <c r="K139" s="90">
        <v>0</v>
      </c>
      <c r="L139" s="90">
        <v>0</v>
      </c>
      <c r="M139" s="90">
        <v>0</v>
      </c>
      <c r="N139" s="91">
        <v>0</v>
      </c>
      <c r="O139" s="69">
        <v>17</v>
      </c>
      <c r="P139" s="69">
        <v>42.5</v>
      </c>
      <c r="Q139" s="69">
        <v>38.1</v>
      </c>
      <c r="R139" s="69">
        <v>4.5</v>
      </c>
      <c r="S139" s="69">
        <v>33.600000008940697</v>
      </c>
      <c r="T139" s="77">
        <v>398</v>
      </c>
    </row>
    <row r="140" spans="1:20" ht="15.75" customHeight="1" x14ac:dyDescent="0.2">
      <c r="B140" s="8" t="s">
        <v>142</v>
      </c>
      <c r="C140" s="89">
        <v>371</v>
      </c>
      <c r="D140" s="90">
        <v>1798</v>
      </c>
      <c r="E140" s="90">
        <v>61</v>
      </c>
      <c r="F140" s="90">
        <v>1737</v>
      </c>
      <c r="G140" s="96">
        <v>40192</v>
      </c>
      <c r="H140" s="96"/>
      <c r="I140" s="91"/>
      <c r="J140" s="90">
        <v>5</v>
      </c>
      <c r="K140" s="90">
        <v>7.5</v>
      </c>
      <c r="L140" s="90">
        <v>1</v>
      </c>
      <c r="M140" s="90">
        <v>6.5</v>
      </c>
      <c r="N140" s="91">
        <v>63</v>
      </c>
      <c r="O140" s="69">
        <v>39</v>
      </c>
      <c r="P140" s="69">
        <v>422</v>
      </c>
      <c r="Q140" s="69">
        <v>261</v>
      </c>
      <c r="R140" s="69">
        <v>15</v>
      </c>
      <c r="S140" s="69">
        <v>246</v>
      </c>
      <c r="T140" s="77">
        <v>4550</v>
      </c>
    </row>
    <row r="141" spans="1:20" ht="15.75" customHeight="1" x14ac:dyDescent="0.2">
      <c r="B141" s="8" t="s">
        <v>143</v>
      </c>
      <c r="C141" s="89">
        <v>134</v>
      </c>
      <c r="D141" s="90">
        <v>1231</v>
      </c>
      <c r="E141" s="90">
        <v>158</v>
      </c>
      <c r="F141" s="90">
        <v>1068</v>
      </c>
      <c r="G141" s="96">
        <v>17984</v>
      </c>
      <c r="H141" s="96"/>
      <c r="I141" s="91"/>
      <c r="J141" s="90">
        <v>1</v>
      </c>
      <c r="K141" s="90">
        <v>2</v>
      </c>
      <c r="L141" s="90">
        <v>1</v>
      </c>
      <c r="M141" s="90">
        <v>1</v>
      </c>
      <c r="N141" s="91">
        <v>10</v>
      </c>
      <c r="O141" s="69">
        <v>59</v>
      </c>
      <c r="P141" s="69">
        <v>410</v>
      </c>
      <c r="Q141" s="69">
        <v>306.5</v>
      </c>
      <c r="R141" s="69">
        <v>58</v>
      </c>
      <c r="S141" s="69">
        <v>248.5</v>
      </c>
      <c r="T141" s="77">
        <v>3419</v>
      </c>
    </row>
    <row r="142" spans="1:20" ht="15.75" customHeight="1" x14ac:dyDescent="0.2">
      <c r="B142" s="8" t="s">
        <v>144</v>
      </c>
      <c r="C142" s="89">
        <v>84</v>
      </c>
      <c r="D142" s="90">
        <v>144.9</v>
      </c>
      <c r="E142" s="90">
        <v>4</v>
      </c>
      <c r="F142" s="90">
        <v>140.89999997615814</v>
      </c>
      <c r="G142" s="96">
        <v>2280</v>
      </c>
      <c r="H142" s="96"/>
      <c r="I142" s="91"/>
      <c r="J142" s="90">
        <v>7</v>
      </c>
      <c r="K142" s="90">
        <v>8</v>
      </c>
      <c r="L142" s="90">
        <v>0</v>
      </c>
      <c r="M142" s="90">
        <v>8</v>
      </c>
      <c r="N142" s="91">
        <v>60</v>
      </c>
      <c r="O142" s="69">
        <v>17</v>
      </c>
      <c r="P142" s="69">
        <v>29</v>
      </c>
      <c r="Q142" s="69">
        <v>25</v>
      </c>
      <c r="R142" s="69">
        <v>2</v>
      </c>
      <c r="S142" s="69">
        <v>23</v>
      </c>
      <c r="T142" s="77">
        <v>298</v>
      </c>
    </row>
    <row r="143" spans="1:20" ht="15.75" customHeight="1" x14ac:dyDescent="0.2">
      <c r="B143" s="8" t="s">
        <v>145</v>
      </c>
      <c r="C143" s="89">
        <v>306</v>
      </c>
      <c r="D143" s="90">
        <v>1459</v>
      </c>
      <c r="E143" s="90">
        <v>113.5</v>
      </c>
      <c r="F143" s="90">
        <v>1325.5</v>
      </c>
      <c r="G143" s="96">
        <v>18794</v>
      </c>
      <c r="H143" s="96"/>
      <c r="I143" s="91"/>
      <c r="J143" s="90">
        <v>27</v>
      </c>
      <c r="K143" s="90">
        <v>34</v>
      </c>
      <c r="L143" s="90">
        <v>1</v>
      </c>
      <c r="M143" s="90">
        <v>33</v>
      </c>
      <c r="N143" s="91">
        <v>341</v>
      </c>
      <c r="O143" s="69">
        <v>58</v>
      </c>
      <c r="P143" s="69">
        <v>114</v>
      </c>
      <c r="Q143" s="69">
        <v>91</v>
      </c>
      <c r="R143" s="69">
        <v>2</v>
      </c>
      <c r="S143" s="69">
        <v>89</v>
      </c>
      <c r="T143" s="77">
        <v>1362</v>
      </c>
    </row>
    <row r="144" spans="1:20" ht="15.75" customHeight="1" x14ac:dyDescent="0.2">
      <c r="B144" s="8" t="s">
        <v>146</v>
      </c>
      <c r="C144" s="89">
        <v>185</v>
      </c>
      <c r="D144" s="90">
        <v>720.5</v>
      </c>
      <c r="E144" s="90">
        <v>82.3</v>
      </c>
      <c r="F144" s="90">
        <v>638.20000000298023</v>
      </c>
      <c r="G144" s="96">
        <v>13740</v>
      </c>
      <c r="H144" s="96"/>
      <c r="I144" s="91"/>
      <c r="J144" s="90">
        <v>9</v>
      </c>
      <c r="K144" s="90">
        <v>11</v>
      </c>
      <c r="L144" s="90">
        <v>1.5</v>
      </c>
      <c r="M144" s="90">
        <v>9.5</v>
      </c>
      <c r="N144" s="91">
        <v>85</v>
      </c>
      <c r="O144" s="69">
        <v>57</v>
      </c>
      <c r="P144" s="69">
        <v>251</v>
      </c>
      <c r="Q144" s="69">
        <v>234.5</v>
      </c>
      <c r="R144" s="69">
        <v>2</v>
      </c>
      <c r="S144" s="69">
        <v>232.5</v>
      </c>
      <c r="T144" s="77">
        <v>5263</v>
      </c>
    </row>
    <row r="145" spans="1:20" ht="15.75" customHeight="1" x14ac:dyDescent="0.2">
      <c r="B145" s="8" t="s">
        <v>147</v>
      </c>
      <c r="C145" s="89">
        <v>27</v>
      </c>
      <c r="D145" s="90">
        <v>110.7</v>
      </c>
      <c r="E145" s="90">
        <v>5</v>
      </c>
      <c r="F145" s="90">
        <v>105.70000000298023</v>
      </c>
      <c r="G145" s="96">
        <v>1582</v>
      </c>
      <c r="H145" s="96"/>
      <c r="I145" s="91"/>
      <c r="J145" s="90">
        <v>1</v>
      </c>
      <c r="K145" s="90">
        <v>10</v>
      </c>
      <c r="L145" s="90">
        <v>0</v>
      </c>
      <c r="M145" s="90">
        <v>10</v>
      </c>
      <c r="N145" s="91">
        <v>150</v>
      </c>
      <c r="O145" s="69">
        <v>14</v>
      </c>
      <c r="P145" s="69">
        <v>161</v>
      </c>
      <c r="Q145" s="69">
        <v>132</v>
      </c>
      <c r="R145" s="69">
        <v>6</v>
      </c>
      <c r="S145" s="69">
        <v>126</v>
      </c>
      <c r="T145" s="77">
        <v>2105</v>
      </c>
    </row>
    <row r="146" spans="1:20" ht="15.75" customHeight="1" x14ac:dyDescent="0.2">
      <c r="B146" s="8" t="s">
        <v>148</v>
      </c>
      <c r="C146" s="89">
        <v>51</v>
      </c>
      <c r="D146" s="90">
        <v>98.5</v>
      </c>
      <c r="E146" s="90">
        <v>9.6999999999999993</v>
      </c>
      <c r="F146" s="90">
        <v>88.800000011920929</v>
      </c>
      <c r="G146" s="96">
        <v>1283</v>
      </c>
      <c r="H146" s="96"/>
      <c r="I146" s="91"/>
      <c r="J146" s="90">
        <v>15</v>
      </c>
      <c r="K146" s="90">
        <v>23</v>
      </c>
      <c r="L146" s="90">
        <v>0</v>
      </c>
      <c r="M146" s="90">
        <v>23</v>
      </c>
      <c r="N146" s="91">
        <v>204</v>
      </c>
      <c r="O146" s="69">
        <v>114</v>
      </c>
      <c r="P146" s="69">
        <v>230</v>
      </c>
      <c r="Q146" s="69">
        <v>191.8</v>
      </c>
      <c r="R146" s="69">
        <v>37.5</v>
      </c>
      <c r="S146" s="69">
        <v>154.30000020563602</v>
      </c>
      <c r="T146" s="77">
        <v>3064</v>
      </c>
    </row>
    <row r="147" spans="1:20" ht="15.75" customHeight="1" x14ac:dyDescent="0.2">
      <c r="B147" s="8" t="s">
        <v>149</v>
      </c>
      <c r="C147" s="89">
        <v>144</v>
      </c>
      <c r="D147" s="90">
        <v>926.5</v>
      </c>
      <c r="E147" s="90">
        <v>41.5</v>
      </c>
      <c r="F147" s="90">
        <v>843</v>
      </c>
      <c r="G147" s="96">
        <v>15561</v>
      </c>
      <c r="H147" s="96"/>
      <c r="I147" s="91"/>
      <c r="J147" s="90">
        <v>6</v>
      </c>
      <c r="K147" s="90">
        <v>6.5</v>
      </c>
      <c r="L147" s="90">
        <v>0</v>
      </c>
      <c r="M147" s="90">
        <v>6.5</v>
      </c>
      <c r="N147" s="91">
        <v>74</v>
      </c>
      <c r="O147" s="69">
        <v>31</v>
      </c>
      <c r="P147" s="69">
        <v>121.5</v>
      </c>
      <c r="Q147" s="69">
        <v>82.5</v>
      </c>
      <c r="R147" s="69">
        <v>34</v>
      </c>
      <c r="S147" s="69">
        <v>48.5</v>
      </c>
      <c r="T147" s="77">
        <v>1229</v>
      </c>
    </row>
    <row r="148" spans="1:20" ht="15.75" customHeight="1" x14ac:dyDescent="0.2">
      <c r="B148" s="8" t="s">
        <v>150</v>
      </c>
      <c r="C148" s="89">
        <v>44</v>
      </c>
      <c r="D148" s="90">
        <v>193.5</v>
      </c>
      <c r="E148" s="90">
        <v>37</v>
      </c>
      <c r="F148" s="90">
        <v>156.5</v>
      </c>
      <c r="G148" s="96">
        <v>2916</v>
      </c>
      <c r="H148" s="96"/>
      <c r="I148" s="91"/>
      <c r="J148" s="90">
        <v>0</v>
      </c>
      <c r="K148" s="90">
        <v>0</v>
      </c>
      <c r="L148" s="90">
        <v>0</v>
      </c>
      <c r="M148" s="90">
        <v>0</v>
      </c>
      <c r="N148" s="91">
        <v>0</v>
      </c>
      <c r="O148" s="69">
        <v>14</v>
      </c>
      <c r="P148" s="69">
        <v>63</v>
      </c>
      <c r="Q148" s="69">
        <v>29.5</v>
      </c>
      <c r="R148" s="69">
        <v>14.5</v>
      </c>
      <c r="S148" s="69">
        <v>15</v>
      </c>
      <c r="T148" s="77">
        <v>161</v>
      </c>
    </row>
    <row r="149" spans="1:20" ht="15.75" customHeight="1" x14ac:dyDescent="0.2">
      <c r="B149" s="8" t="s">
        <v>151</v>
      </c>
      <c r="C149" s="89">
        <v>52</v>
      </c>
      <c r="D149" s="90">
        <v>230</v>
      </c>
      <c r="E149" s="90">
        <v>13</v>
      </c>
      <c r="F149" s="90">
        <v>217</v>
      </c>
      <c r="G149" s="96">
        <v>3709</v>
      </c>
      <c r="H149" s="96"/>
      <c r="I149" s="91"/>
      <c r="J149" s="90">
        <v>3</v>
      </c>
      <c r="K149" s="90">
        <v>4</v>
      </c>
      <c r="L149" s="90">
        <v>0</v>
      </c>
      <c r="M149" s="90">
        <v>4</v>
      </c>
      <c r="N149" s="91">
        <v>57</v>
      </c>
      <c r="O149" s="69">
        <v>36</v>
      </c>
      <c r="P149" s="69">
        <v>93</v>
      </c>
      <c r="Q149" s="69">
        <v>63.5</v>
      </c>
      <c r="R149" s="69">
        <v>9.5</v>
      </c>
      <c r="S149" s="69">
        <v>54</v>
      </c>
      <c r="T149" s="77">
        <v>1471</v>
      </c>
    </row>
    <row r="150" spans="1:20" ht="15.75" customHeight="1" x14ac:dyDescent="0.2">
      <c r="A150" s="1" t="s">
        <v>152</v>
      </c>
      <c r="B150" s="8" t="s">
        <v>12</v>
      </c>
      <c r="C150" s="80">
        <v>917</v>
      </c>
      <c r="D150" s="80">
        <v>27412.699999999997</v>
      </c>
      <c r="E150" s="80">
        <v>1024.3</v>
      </c>
      <c r="F150" s="80">
        <v>25911.199999690056</v>
      </c>
      <c r="G150" s="92">
        <v>1700515</v>
      </c>
      <c r="H150" s="114">
        <v>12300</v>
      </c>
      <c r="I150" s="81">
        <f>H150+G150</f>
        <v>1712815</v>
      </c>
      <c r="J150" s="80">
        <v>0</v>
      </c>
      <c r="K150" s="80">
        <v>0</v>
      </c>
      <c r="L150" s="80">
        <v>0</v>
      </c>
      <c r="M150" s="80">
        <v>0</v>
      </c>
      <c r="N150" s="81">
        <v>0</v>
      </c>
      <c r="O150" s="80">
        <v>0</v>
      </c>
      <c r="P150" s="80">
        <v>0</v>
      </c>
      <c r="Q150" s="80">
        <v>0</v>
      </c>
      <c r="R150" s="80">
        <v>0</v>
      </c>
      <c r="S150" s="80">
        <v>0</v>
      </c>
      <c r="T150" s="81">
        <v>0</v>
      </c>
    </row>
    <row r="151" spans="1:20" ht="15.75" customHeight="1" x14ac:dyDescent="0.2">
      <c r="B151" s="8" t="s">
        <v>153</v>
      </c>
      <c r="C151" s="89">
        <v>239</v>
      </c>
      <c r="D151" s="90">
        <v>7110</v>
      </c>
      <c r="E151" s="90">
        <v>203.5</v>
      </c>
      <c r="F151" s="90">
        <v>6876.5</v>
      </c>
      <c r="G151" s="96">
        <v>434525</v>
      </c>
      <c r="H151" s="96"/>
      <c r="I151" s="91"/>
      <c r="J151" s="90">
        <v>0</v>
      </c>
      <c r="K151" s="90">
        <v>0</v>
      </c>
      <c r="L151" s="90">
        <v>0</v>
      </c>
      <c r="M151" s="90">
        <v>0</v>
      </c>
      <c r="N151" s="91">
        <v>0</v>
      </c>
      <c r="O151" s="69">
        <v>0</v>
      </c>
      <c r="P151" s="69">
        <v>0</v>
      </c>
      <c r="Q151" s="69">
        <v>0</v>
      </c>
      <c r="R151" s="69">
        <v>0</v>
      </c>
      <c r="S151" s="69">
        <v>0</v>
      </c>
      <c r="T151" s="77">
        <v>0</v>
      </c>
    </row>
    <row r="152" spans="1:20" ht="15.75" customHeight="1" x14ac:dyDescent="0.2">
      <c r="B152" s="8" t="s">
        <v>154</v>
      </c>
      <c r="C152" s="89">
        <v>171</v>
      </c>
      <c r="D152" s="90">
        <v>492.6</v>
      </c>
      <c r="E152" s="90">
        <v>0</v>
      </c>
      <c r="F152" s="90">
        <v>492.60000002384186</v>
      </c>
      <c r="G152" s="96">
        <v>25010</v>
      </c>
      <c r="H152" s="96"/>
      <c r="I152" s="91"/>
      <c r="J152" s="90">
        <v>0</v>
      </c>
      <c r="K152" s="90">
        <v>0</v>
      </c>
      <c r="L152" s="90">
        <v>0</v>
      </c>
      <c r="M152" s="90">
        <v>0</v>
      </c>
      <c r="N152" s="91">
        <v>0</v>
      </c>
      <c r="O152" s="69">
        <v>0</v>
      </c>
      <c r="P152" s="69">
        <v>0</v>
      </c>
      <c r="Q152" s="69">
        <v>0</v>
      </c>
      <c r="R152" s="69">
        <v>0</v>
      </c>
      <c r="S152" s="69">
        <v>0</v>
      </c>
      <c r="T152" s="77">
        <v>0</v>
      </c>
    </row>
    <row r="153" spans="1:20" ht="15.75" customHeight="1" x14ac:dyDescent="0.2">
      <c r="B153" s="8" t="s">
        <v>155</v>
      </c>
      <c r="C153" s="89">
        <v>106</v>
      </c>
      <c r="D153" s="90">
        <v>13458</v>
      </c>
      <c r="E153" s="90">
        <v>378</v>
      </c>
      <c r="F153" s="90">
        <v>13080</v>
      </c>
      <c r="G153" s="96">
        <v>884198</v>
      </c>
      <c r="H153" s="96"/>
      <c r="I153" s="91"/>
      <c r="J153" s="90">
        <v>0</v>
      </c>
      <c r="K153" s="90">
        <v>0</v>
      </c>
      <c r="L153" s="90">
        <v>0</v>
      </c>
      <c r="M153" s="90">
        <v>0</v>
      </c>
      <c r="N153" s="91">
        <v>0</v>
      </c>
      <c r="O153" s="69">
        <v>0</v>
      </c>
      <c r="P153" s="69">
        <v>0</v>
      </c>
      <c r="Q153" s="69">
        <v>0</v>
      </c>
      <c r="R153" s="69">
        <v>0</v>
      </c>
      <c r="S153" s="69">
        <v>0</v>
      </c>
      <c r="T153" s="77">
        <v>0</v>
      </c>
    </row>
    <row r="154" spans="1:20" ht="15.75" customHeight="1" x14ac:dyDescent="0.2">
      <c r="B154" s="8" t="s">
        <v>156</v>
      </c>
      <c r="C154" s="89">
        <v>129</v>
      </c>
      <c r="D154" s="90">
        <v>4081</v>
      </c>
      <c r="E154" s="90">
        <v>124.8</v>
      </c>
      <c r="F154" s="90">
        <v>3509</v>
      </c>
      <c r="G154" s="96">
        <v>268345</v>
      </c>
      <c r="H154" s="96"/>
      <c r="I154" s="91"/>
      <c r="J154" s="90">
        <v>0</v>
      </c>
      <c r="K154" s="90">
        <v>0</v>
      </c>
      <c r="L154" s="90">
        <v>0</v>
      </c>
      <c r="M154" s="90">
        <v>0</v>
      </c>
      <c r="N154" s="91">
        <v>0</v>
      </c>
      <c r="O154" s="69">
        <v>0</v>
      </c>
      <c r="P154" s="69">
        <v>0</v>
      </c>
      <c r="Q154" s="69">
        <v>0</v>
      </c>
      <c r="R154" s="69">
        <v>0</v>
      </c>
      <c r="S154" s="69">
        <v>0</v>
      </c>
      <c r="T154" s="77">
        <v>0</v>
      </c>
    </row>
    <row r="155" spans="1:20" ht="15.75" customHeight="1" x14ac:dyDescent="0.2">
      <c r="B155" s="8" t="s">
        <v>157</v>
      </c>
      <c r="C155" s="89">
        <v>86</v>
      </c>
      <c r="D155" s="90">
        <v>227.1</v>
      </c>
      <c r="E155" s="90">
        <v>31.5</v>
      </c>
      <c r="F155" s="90">
        <v>195.59999963641167</v>
      </c>
      <c r="G155" s="96">
        <v>7632</v>
      </c>
      <c r="H155" s="96"/>
      <c r="I155" s="91"/>
      <c r="J155" s="90">
        <v>0</v>
      </c>
      <c r="K155" s="90">
        <v>0</v>
      </c>
      <c r="L155" s="90">
        <v>0</v>
      </c>
      <c r="M155" s="90">
        <v>0</v>
      </c>
      <c r="N155" s="91">
        <v>0</v>
      </c>
      <c r="O155" s="69">
        <v>0</v>
      </c>
      <c r="P155" s="69">
        <v>0</v>
      </c>
      <c r="Q155" s="69">
        <v>0</v>
      </c>
      <c r="R155" s="69">
        <v>0</v>
      </c>
      <c r="S155" s="69">
        <v>0</v>
      </c>
      <c r="T155" s="77">
        <v>0</v>
      </c>
    </row>
    <row r="156" spans="1:20" ht="15.75" customHeight="1" x14ac:dyDescent="0.2">
      <c r="B156" s="8" t="s">
        <v>158</v>
      </c>
      <c r="C156" s="89">
        <v>160</v>
      </c>
      <c r="D156" s="90">
        <v>1989.8</v>
      </c>
      <c r="E156" s="90">
        <v>282.5</v>
      </c>
      <c r="F156" s="90">
        <v>1707.3000000119209</v>
      </c>
      <c r="G156" s="96">
        <v>79790</v>
      </c>
      <c r="H156" s="96"/>
      <c r="I156" s="91"/>
      <c r="J156" s="90">
        <v>0</v>
      </c>
      <c r="K156" s="90">
        <v>0</v>
      </c>
      <c r="L156" s="90">
        <v>0</v>
      </c>
      <c r="M156" s="90">
        <v>0</v>
      </c>
      <c r="N156" s="91">
        <v>0</v>
      </c>
      <c r="O156" s="69">
        <v>0</v>
      </c>
      <c r="P156" s="69">
        <v>0</v>
      </c>
      <c r="Q156" s="69">
        <v>0</v>
      </c>
      <c r="R156" s="69">
        <v>0</v>
      </c>
      <c r="S156" s="69">
        <v>0</v>
      </c>
      <c r="T156" s="77">
        <v>0</v>
      </c>
    </row>
    <row r="157" spans="1:20" ht="15.75" customHeight="1" x14ac:dyDescent="0.2">
      <c r="B157" s="8" t="s">
        <v>159</v>
      </c>
      <c r="C157" s="89">
        <v>15</v>
      </c>
      <c r="D157" s="90">
        <v>45</v>
      </c>
      <c r="E157" s="90">
        <v>4</v>
      </c>
      <c r="F157" s="90">
        <v>41</v>
      </c>
      <c r="G157" s="96">
        <v>515</v>
      </c>
      <c r="H157" s="96"/>
      <c r="I157" s="91"/>
      <c r="J157" s="90">
        <v>0</v>
      </c>
      <c r="K157" s="90">
        <v>0</v>
      </c>
      <c r="L157" s="90">
        <v>0</v>
      </c>
      <c r="M157" s="90">
        <v>0</v>
      </c>
      <c r="N157" s="91">
        <v>0</v>
      </c>
      <c r="O157" s="69">
        <v>0</v>
      </c>
      <c r="P157" s="69">
        <v>0</v>
      </c>
      <c r="Q157" s="69">
        <v>0</v>
      </c>
      <c r="R157" s="69">
        <v>0</v>
      </c>
      <c r="S157" s="69">
        <v>0</v>
      </c>
      <c r="T157" s="77">
        <v>0</v>
      </c>
    </row>
    <row r="158" spans="1:20" ht="15.75" customHeight="1" x14ac:dyDescent="0.2">
      <c r="B158" s="8" t="s">
        <v>160</v>
      </c>
      <c r="C158" s="89">
        <v>11</v>
      </c>
      <c r="D158" s="90">
        <v>9.1999999999999993</v>
      </c>
      <c r="E158" s="90">
        <v>0</v>
      </c>
      <c r="F158" s="90">
        <v>9.2000000178813934</v>
      </c>
      <c r="G158" s="96">
        <v>500</v>
      </c>
      <c r="H158" s="96"/>
      <c r="I158" s="91"/>
      <c r="J158" s="90">
        <v>0</v>
      </c>
      <c r="K158" s="90">
        <v>0</v>
      </c>
      <c r="L158" s="90">
        <v>0</v>
      </c>
      <c r="M158" s="90">
        <v>0</v>
      </c>
      <c r="N158" s="91">
        <v>0</v>
      </c>
      <c r="O158" s="69">
        <v>0</v>
      </c>
      <c r="P158" s="69">
        <v>0</v>
      </c>
      <c r="Q158" s="69">
        <v>0</v>
      </c>
      <c r="R158" s="69">
        <v>0</v>
      </c>
      <c r="S158" s="69">
        <v>0</v>
      </c>
      <c r="T158" s="77">
        <v>0</v>
      </c>
    </row>
    <row r="159" spans="1:20" ht="15.75" customHeight="1" x14ac:dyDescent="0.2">
      <c r="A159" s="1" t="s">
        <v>161</v>
      </c>
      <c r="B159" s="8" t="s">
        <v>12</v>
      </c>
      <c r="C159" s="80">
        <v>4064</v>
      </c>
      <c r="D159" s="80">
        <v>119548.8</v>
      </c>
      <c r="E159" s="80">
        <v>10979.25</v>
      </c>
      <c r="F159" s="80">
        <v>108598.35000212491</v>
      </c>
      <c r="G159" s="92">
        <v>4802941</v>
      </c>
      <c r="H159" s="80">
        <v>0</v>
      </c>
      <c r="I159" s="81">
        <f>G159</f>
        <v>4802941</v>
      </c>
      <c r="J159" s="80">
        <v>72</v>
      </c>
      <c r="K159" s="80">
        <v>545.5</v>
      </c>
      <c r="L159" s="80">
        <v>91</v>
      </c>
      <c r="M159" s="80">
        <v>454.5</v>
      </c>
      <c r="N159" s="81">
        <v>4339</v>
      </c>
      <c r="O159" s="80">
        <v>35</v>
      </c>
      <c r="P159" s="80">
        <v>126</v>
      </c>
      <c r="Q159" s="80">
        <v>101</v>
      </c>
      <c r="R159" s="80">
        <v>3</v>
      </c>
      <c r="S159" s="80">
        <v>98</v>
      </c>
      <c r="T159" s="81">
        <v>1313</v>
      </c>
    </row>
    <row r="160" spans="1:20" ht="15.75" customHeight="1" x14ac:dyDescent="0.2">
      <c r="B160" s="8" t="s">
        <v>162</v>
      </c>
      <c r="C160" s="89">
        <v>147</v>
      </c>
      <c r="D160" s="90">
        <v>2533.5</v>
      </c>
      <c r="E160" s="90">
        <v>244</v>
      </c>
      <c r="F160" s="90">
        <v>2289.5</v>
      </c>
      <c r="G160" s="96">
        <v>166216</v>
      </c>
      <c r="H160" s="80">
        <v>0</v>
      </c>
      <c r="I160" s="91"/>
      <c r="J160" s="90">
        <v>6</v>
      </c>
      <c r="K160" s="90">
        <v>15.5</v>
      </c>
      <c r="L160" s="90">
        <v>0</v>
      </c>
      <c r="M160" s="90">
        <v>15.5</v>
      </c>
      <c r="N160" s="91">
        <v>205</v>
      </c>
      <c r="O160" s="69">
        <v>0</v>
      </c>
      <c r="P160" s="69">
        <v>0</v>
      </c>
      <c r="Q160" s="69">
        <v>0</v>
      </c>
      <c r="R160" s="69">
        <v>0</v>
      </c>
      <c r="S160" s="69">
        <v>0</v>
      </c>
      <c r="T160" s="77">
        <v>0</v>
      </c>
    </row>
    <row r="161" spans="1:20" ht="15.75" customHeight="1" x14ac:dyDescent="0.2">
      <c r="B161" s="8" t="s">
        <v>163</v>
      </c>
      <c r="C161" s="89">
        <v>169</v>
      </c>
      <c r="D161" s="90">
        <v>3358</v>
      </c>
      <c r="E161" s="90">
        <v>331.5</v>
      </c>
      <c r="F161" s="90">
        <v>3026.5</v>
      </c>
      <c r="G161" s="96">
        <v>121435</v>
      </c>
      <c r="H161" s="80">
        <v>0</v>
      </c>
      <c r="I161" s="91"/>
      <c r="J161" s="90">
        <v>2</v>
      </c>
      <c r="K161" s="90">
        <v>13</v>
      </c>
      <c r="L161" s="90">
        <v>5</v>
      </c>
      <c r="M161" s="90">
        <v>8</v>
      </c>
      <c r="N161" s="91">
        <v>60</v>
      </c>
      <c r="O161" s="69">
        <v>2</v>
      </c>
      <c r="P161" s="69">
        <v>4</v>
      </c>
      <c r="Q161" s="69">
        <v>4</v>
      </c>
      <c r="R161" s="69">
        <v>0</v>
      </c>
      <c r="S161" s="69">
        <v>4</v>
      </c>
      <c r="T161" s="77">
        <v>50</v>
      </c>
    </row>
    <row r="162" spans="1:20" ht="15.75" customHeight="1" x14ac:dyDescent="0.2">
      <c r="B162" s="8" t="s">
        <v>164</v>
      </c>
      <c r="C162" s="89">
        <v>395</v>
      </c>
      <c r="D162" s="90">
        <v>12492</v>
      </c>
      <c r="E162" s="90">
        <v>1198</v>
      </c>
      <c r="F162" s="90">
        <v>11294</v>
      </c>
      <c r="G162" s="96">
        <v>787820</v>
      </c>
      <c r="H162" s="96"/>
      <c r="I162" s="91"/>
      <c r="J162" s="90">
        <v>0</v>
      </c>
      <c r="K162" s="90">
        <v>0</v>
      </c>
      <c r="L162" s="90">
        <v>0</v>
      </c>
      <c r="M162" s="90">
        <v>0</v>
      </c>
      <c r="N162" s="91">
        <v>0</v>
      </c>
      <c r="O162" s="69">
        <v>0</v>
      </c>
      <c r="P162" s="69">
        <v>0</v>
      </c>
      <c r="Q162" s="69">
        <v>0</v>
      </c>
      <c r="R162" s="69">
        <v>0</v>
      </c>
      <c r="S162" s="69">
        <v>0</v>
      </c>
      <c r="T162" s="77">
        <v>0</v>
      </c>
    </row>
    <row r="163" spans="1:20" ht="15.75" customHeight="1" x14ac:dyDescent="0.2">
      <c r="B163" s="8" t="s">
        <v>165</v>
      </c>
      <c r="C163" s="89">
        <v>299</v>
      </c>
      <c r="D163" s="90">
        <v>19772</v>
      </c>
      <c r="E163" s="90">
        <v>4956.95</v>
      </c>
      <c r="F163" s="90">
        <v>14843.849998474121</v>
      </c>
      <c r="G163" s="96">
        <v>428137</v>
      </c>
      <c r="H163" s="96"/>
      <c r="I163" s="91"/>
      <c r="J163" s="90">
        <v>4</v>
      </c>
      <c r="K163" s="90">
        <v>115</v>
      </c>
      <c r="L163" s="90">
        <v>27</v>
      </c>
      <c r="M163" s="90">
        <v>88</v>
      </c>
      <c r="N163" s="91">
        <v>955</v>
      </c>
      <c r="O163" s="69">
        <v>0</v>
      </c>
      <c r="P163" s="69">
        <v>0</v>
      </c>
      <c r="Q163" s="69">
        <v>0</v>
      </c>
      <c r="R163" s="69">
        <v>0</v>
      </c>
      <c r="S163" s="69">
        <v>0</v>
      </c>
      <c r="T163" s="77">
        <v>0</v>
      </c>
    </row>
    <row r="164" spans="1:20" ht="15.75" customHeight="1" x14ac:dyDescent="0.2">
      <c r="B164" s="8" t="s">
        <v>166</v>
      </c>
      <c r="C164" s="89">
        <v>417</v>
      </c>
      <c r="D164" s="90">
        <v>19414</v>
      </c>
      <c r="E164" s="90">
        <v>981</v>
      </c>
      <c r="F164" s="90">
        <v>18433</v>
      </c>
      <c r="G164" s="96">
        <v>595608</v>
      </c>
      <c r="H164" s="96"/>
      <c r="I164" s="91"/>
      <c r="J164" s="90">
        <v>14</v>
      </c>
      <c r="K164" s="90">
        <v>124</v>
      </c>
      <c r="L164" s="90">
        <v>14</v>
      </c>
      <c r="M164" s="90">
        <v>110</v>
      </c>
      <c r="N164" s="91">
        <v>1175</v>
      </c>
      <c r="O164" s="69">
        <v>0</v>
      </c>
      <c r="P164" s="69">
        <v>0</v>
      </c>
      <c r="Q164" s="69">
        <v>0</v>
      </c>
      <c r="R164" s="69">
        <v>0</v>
      </c>
      <c r="S164" s="69">
        <v>0</v>
      </c>
      <c r="T164" s="77">
        <v>0</v>
      </c>
    </row>
    <row r="165" spans="1:20" ht="15.75" customHeight="1" x14ac:dyDescent="0.2">
      <c r="B165" s="8" t="s">
        <v>167</v>
      </c>
      <c r="C165" s="89">
        <v>395</v>
      </c>
      <c r="D165" s="90">
        <v>9966</v>
      </c>
      <c r="E165" s="90">
        <v>814</v>
      </c>
      <c r="F165" s="90">
        <v>9152</v>
      </c>
      <c r="G165" s="96">
        <v>396544</v>
      </c>
      <c r="H165" s="96"/>
      <c r="I165" s="91"/>
      <c r="J165" s="90">
        <v>27</v>
      </c>
      <c r="K165" s="90">
        <v>123</v>
      </c>
      <c r="L165" s="90">
        <v>23</v>
      </c>
      <c r="M165" s="90">
        <v>100</v>
      </c>
      <c r="N165" s="91">
        <v>958</v>
      </c>
      <c r="O165" s="69">
        <v>7</v>
      </c>
      <c r="P165" s="69">
        <v>55</v>
      </c>
      <c r="Q165" s="69">
        <v>40</v>
      </c>
      <c r="R165" s="69">
        <v>3</v>
      </c>
      <c r="S165" s="69">
        <v>37</v>
      </c>
      <c r="T165" s="77">
        <v>520</v>
      </c>
    </row>
    <row r="166" spans="1:20" ht="15.75" customHeight="1" x14ac:dyDescent="0.2">
      <c r="B166" s="8" t="s">
        <v>168</v>
      </c>
      <c r="C166" s="89">
        <v>173</v>
      </c>
      <c r="D166" s="90">
        <v>406</v>
      </c>
      <c r="E166" s="90">
        <v>4.5</v>
      </c>
      <c r="F166" s="90">
        <v>401.5</v>
      </c>
      <c r="G166" s="96">
        <v>9963</v>
      </c>
      <c r="H166" s="96"/>
      <c r="I166" s="91"/>
      <c r="J166" s="90">
        <v>4</v>
      </c>
      <c r="K166" s="90">
        <v>9</v>
      </c>
      <c r="L166" s="90">
        <v>2</v>
      </c>
      <c r="M166" s="90">
        <v>7</v>
      </c>
      <c r="N166" s="91">
        <v>60</v>
      </c>
      <c r="O166" s="69">
        <v>0</v>
      </c>
      <c r="P166" s="69">
        <v>0</v>
      </c>
      <c r="Q166" s="69">
        <v>0</v>
      </c>
      <c r="R166" s="69">
        <v>0</v>
      </c>
      <c r="S166" s="69">
        <v>0</v>
      </c>
      <c r="T166" s="77">
        <v>0</v>
      </c>
    </row>
    <row r="167" spans="1:20" ht="15.75" customHeight="1" x14ac:dyDescent="0.2">
      <c r="B167" s="8" t="s">
        <v>169</v>
      </c>
      <c r="C167" s="89">
        <v>173</v>
      </c>
      <c r="D167" s="90">
        <v>2816.5</v>
      </c>
      <c r="E167" s="90">
        <v>488</v>
      </c>
      <c r="F167" s="90">
        <v>2328.5</v>
      </c>
      <c r="G167" s="96">
        <v>32680</v>
      </c>
      <c r="H167" s="96"/>
      <c r="I167" s="91"/>
      <c r="J167" s="90">
        <v>0</v>
      </c>
      <c r="K167" s="90">
        <v>0</v>
      </c>
      <c r="L167" s="90">
        <v>0</v>
      </c>
      <c r="M167" s="90">
        <v>0</v>
      </c>
      <c r="N167" s="91">
        <v>0</v>
      </c>
      <c r="O167" s="69">
        <v>0</v>
      </c>
      <c r="P167" s="69">
        <v>0</v>
      </c>
      <c r="Q167" s="69">
        <v>0</v>
      </c>
      <c r="R167" s="69">
        <v>0</v>
      </c>
      <c r="S167" s="69">
        <v>0</v>
      </c>
      <c r="T167" s="77">
        <v>0</v>
      </c>
    </row>
    <row r="168" spans="1:20" ht="15.75" customHeight="1" x14ac:dyDescent="0.2">
      <c r="B168" s="8" t="s">
        <v>170</v>
      </c>
      <c r="C168" s="89">
        <v>218</v>
      </c>
      <c r="D168" s="90">
        <v>2498</v>
      </c>
      <c r="E168" s="90">
        <v>260.60000000000002</v>
      </c>
      <c r="F168" s="90">
        <v>2237.4000000953674</v>
      </c>
      <c r="G168" s="96">
        <v>92057</v>
      </c>
      <c r="H168" s="96"/>
      <c r="I168" s="91"/>
      <c r="J168" s="90">
        <v>1</v>
      </c>
      <c r="K168" s="90">
        <v>2</v>
      </c>
      <c r="L168" s="90">
        <v>0</v>
      </c>
      <c r="M168" s="90">
        <v>2</v>
      </c>
      <c r="N168" s="91">
        <v>30</v>
      </c>
      <c r="O168" s="69">
        <v>0</v>
      </c>
      <c r="P168" s="69">
        <v>0</v>
      </c>
      <c r="Q168" s="69">
        <v>0</v>
      </c>
      <c r="R168" s="69">
        <v>0</v>
      </c>
      <c r="S168" s="69">
        <v>0</v>
      </c>
      <c r="T168" s="77">
        <v>0</v>
      </c>
    </row>
    <row r="169" spans="1:20" ht="15.75" customHeight="1" x14ac:dyDescent="0.2">
      <c r="B169" s="8" t="s">
        <v>171</v>
      </c>
      <c r="C169" s="89">
        <v>196</v>
      </c>
      <c r="D169" s="90">
        <v>753.3</v>
      </c>
      <c r="E169" s="90">
        <v>27.1</v>
      </c>
      <c r="F169" s="90">
        <v>726.2000003606081</v>
      </c>
      <c r="G169" s="96">
        <v>15686</v>
      </c>
      <c r="H169" s="96"/>
      <c r="I169" s="91"/>
      <c r="J169" s="90">
        <v>0</v>
      </c>
      <c r="K169" s="90">
        <v>0</v>
      </c>
      <c r="L169" s="90">
        <v>0</v>
      </c>
      <c r="M169" s="90">
        <v>0</v>
      </c>
      <c r="N169" s="91">
        <v>0</v>
      </c>
      <c r="O169" s="69">
        <v>0</v>
      </c>
      <c r="P169" s="69">
        <v>0</v>
      </c>
      <c r="Q169" s="69">
        <v>0</v>
      </c>
      <c r="R169" s="69">
        <v>0</v>
      </c>
      <c r="S169" s="69">
        <v>0</v>
      </c>
      <c r="T169" s="77">
        <v>0</v>
      </c>
    </row>
    <row r="170" spans="1:20" ht="15.75" customHeight="1" x14ac:dyDescent="0.2">
      <c r="B170" s="8" t="s">
        <v>172</v>
      </c>
      <c r="C170" s="89">
        <v>228</v>
      </c>
      <c r="D170" s="90">
        <v>5391</v>
      </c>
      <c r="E170" s="90">
        <v>202</v>
      </c>
      <c r="F170" s="90">
        <v>5189</v>
      </c>
      <c r="G170" s="96">
        <v>313895</v>
      </c>
      <c r="H170" s="96"/>
      <c r="I170" s="91"/>
      <c r="J170" s="90">
        <v>2</v>
      </c>
      <c r="K170" s="90">
        <v>18</v>
      </c>
      <c r="L170" s="90">
        <v>1</v>
      </c>
      <c r="M170" s="90">
        <v>17</v>
      </c>
      <c r="N170" s="91">
        <v>50</v>
      </c>
      <c r="O170" s="69">
        <v>1</v>
      </c>
      <c r="P170" s="69">
        <v>5</v>
      </c>
      <c r="Q170" s="69">
        <v>5</v>
      </c>
      <c r="R170" s="69">
        <v>0</v>
      </c>
      <c r="S170" s="69">
        <v>5</v>
      </c>
      <c r="T170" s="77">
        <v>70</v>
      </c>
    </row>
    <row r="171" spans="1:20" ht="15.75" customHeight="1" x14ac:dyDescent="0.2">
      <c r="B171" s="8" t="s">
        <v>173</v>
      </c>
      <c r="C171" s="89">
        <v>144</v>
      </c>
      <c r="D171" s="90">
        <v>3487</v>
      </c>
      <c r="E171" s="90">
        <v>22.3</v>
      </c>
      <c r="F171" s="90">
        <v>3464.6999998092651</v>
      </c>
      <c r="G171" s="96">
        <v>78322</v>
      </c>
      <c r="H171" s="96"/>
      <c r="I171" s="91"/>
      <c r="J171" s="90">
        <v>0</v>
      </c>
      <c r="K171" s="90">
        <v>0</v>
      </c>
      <c r="L171" s="90">
        <v>0</v>
      </c>
      <c r="M171" s="90">
        <v>0</v>
      </c>
      <c r="N171" s="91">
        <v>0</v>
      </c>
      <c r="O171" s="69">
        <v>2</v>
      </c>
      <c r="P171" s="69">
        <v>4</v>
      </c>
      <c r="Q171" s="69">
        <v>3</v>
      </c>
      <c r="R171" s="69">
        <v>0</v>
      </c>
      <c r="S171" s="69">
        <v>3</v>
      </c>
      <c r="T171" s="77">
        <v>33</v>
      </c>
    </row>
    <row r="172" spans="1:20" ht="15.75" customHeight="1" x14ac:dyDescent="0.2">
      <c r="B172" s="8" t="s">
        <v>174</v>
      </c>
      <c r="C172" s="89">
        <v>314</v>
      </c>
      <c r="D172" s="90">
        <v>8737</v>
      </c>
      <c r="E172" s="90">
        <v>290</v>
      </c>
      <c r="F172" s="90">
        <v>8447</v>
      </c>
      <c r="G172" s="96">
        <v>298860</v>
      </c>
      <c r="H172" s="96"/>
      <c r="I172" s="91"/>
      <c r="J172" s="90">
        <v>0</v>
      </c>
      <c r="K172" s="90">
        <v>0</v>
      </c>
      <c r="L172" s="90">
        <v>0</v>
      </c>
      <c r="M172" s="90">
        <v>0</v>
      </c>
      <c r="N172" s="91">
        <v>0</v>
      </c>
      <c r="O172" s="69">
        <v>0</v>
      </c>
      <c r="P172" s="69">
        <v>0</v>
      </c>
      <c r="Q172" s="69">
        <v>0</v>
      </c>
      <c r="R172" s="69">
        <v>0</v>
      </c>
      <c r="S172" s="69">
        <v>0</v>
      </c>
      <c r="T172" s="77">
        <v>0</v>
      </c>
    </row>
    <row r="173" spans="1:20" ht="15.75" customHeight="1" x14ac:dyDescent="0.2">
      <c r="B173" s="8" t="s">
        <v>175</v>
      </c>
      <c r="C173" s="89">
        <v>426</v>
      </c>
      <c r="D173" s="90">
        <v>11819</v>
      </c>
      <c r="E173" s="90">
        <v>574</v>
      </c>
      <c r="F173" s="90">
        <v>11245</v>
      </c>
      <c r="G173" s="96">
        <v>385545</v>
      </c>
      <c r="H173" s="96"/>
      <c r="I173" s="91"/>
      <c r="J173" s="90">
        <v>11</v>
      </c>
      <c r="K173" s="90">
        <v>123</v>
      </c>
      <c r="L173" s="90">
        <v>18</v>
      </c>
      <c r="M173" s="90">
        <v>105</v>
      </c>
      <c r="N173" s="91">
        <v>826</v>
      </c>
      <c r="O173" s="69">
        <v>21</v>
      </c>
      <c r="P173" s="69">
        <v>52</v>
      </c>
      <c r="Q173" s="69">
        <v>43</v>
      </c>
      <c r="R173" s="69">
        <v>0</v>
      </c>
      <c r="S173" s="69">
        <v>43</v>
      </c>
      <c r="T173" s="77">
        <v>560</v>
      </c>
    </row>
    <row r="174" spans="1:20" ht="15.75" customHeight="1" x14ac:dyDescent="0.2">
      <c r="B174" s="8" t="s">
        <v>176</v>
      </c>
      <c r="C174" s="89">
        <v>370</v>
      </c>
      <c r="D174" s="90">
        <v>16105.5</v>
      </c>
      <c r="E174" s="90">
        <v>585.29999999999995</v>
      </c>
      <c r="F174" s="90">
        <v>15520.200003385544</v>
      </c>
      <c r="G174" s="96">
        <v>1080173</v>
      </c>
      <c r="H174" s="96"/>
      <c r="I174" s="91"/>
      <c r="J174" s="90">
        <v>1</v>
      </c>
      <c r="K174" s="90">
        <v>3</v>
      </c>
      <c r="L174" s="90">
        <v>1</v>
      </c>
      <c r="M174" s="90">
        <v>2</v>
      </c>
      <c r="N174" s="91">
        <v>20</v>
      </c>
      <c r="O174" s="69">
        <v>2</v>
      </c>
      <c r="P174" s="69">
        <v>6</v>
      </c>
      <c r="Q174" s="69">
        <v>6</v>
      </c>
      <c r="R174" s="69">
        <v>0</v>
      </c>
      <c r="S174" s="69">
        <v>6</v>
      </c>
      <c r="T174" s="77">
        <v>80</v>
      </c>
    </row>
    <row r="175" spans="1:20" ht="15.75" customHeight="1" x14ac:dyDescent="0.2">
      <c r="A175" s="1" t="s">
        <v>177</v>
      </c>
      <c r="B175" s="8" t="s">
        <v>12</v>
      </c>
      <c r="C175" s="80">
        <v>1489</v>
      </c>
      <c r="D175" s="80">
        <v>48641.25</v>
      </c>
      <c r="E175" s="80">
        <v>3065.5</v>
      </c>
      <c r="F175" s="80">
        <v>45575.749999880791</v>
      </c>
      <c r="G175" s="92">
        <v>2053877</v>
      </c>
      <c r="H175" s="80">
        <v>0</v>
      </c>
      <c r="I175" s="81">
        <f>G175</f>
        <v>2053877</v>
      </c>
      <c r="J175" s="80">
        <v>9</v>
      </c>
      <c r="K175" s="80">
        <v>30</v>
      </c>
      <c r="L175" s="80">
        <v>4</v>
      </c>
      <c r="M175" s="80">
        <v>26</v>
      </c>
      <c r="N175" s="81">
        <v>221</v>
      </c>
      <c r="O175" s="80">
        <v>19</v>
      </c>
      <c r="P175" s="80">
        <v>36</v>
      </c>
      <c r="Q175" s="80">
        <v>22.5</v>
      </c>
      <c r="R175" s="80">
        <v>0.5</v>
      </c>
      <c r="S175" s="80">
        <v>22</v>
      </c>
      <c r="T175" s="81">
        <v>348</v>
      </c>
    </row>
    <row r="176" spans="1:20" ht="15.75" customHeight="1" x14ac:dyDescent="0.2">
      <c r="B176" s="8" t="s">
        <v>178</v>
      </c>
      <c r="C176" s="89">
        <v>262</v>
      </c>
      <c r="D176" s="90">
        <v>6182.5</v>
      </c>
      <c r="E176" s="90">
        <v>479.55</v>
      </c>
      <c r="F176" s="90">
        <v>5702.9499998092651</v>
      </c>
      <c r="G176" s="96">
        <v>276604</v>
      </c>
      <c r="H176" s="96"/>
      <c r="I176" s="91"/>
      <c r="J176" s="90">
        <v>1</v>
      </c>
      <c r="K176" s="90">
        <v>1</v>
      </c>
      <c r="L176" s="90">
        <v>0</v>
      </c>
      <c r="M176" s="90">
        <v>1</v>
      </c>
      <c r="N176" s="91">
        <v>6</v>
      </c>
      <c r="O176" s="69">
        <v>0</v>
      </c>
      <c r="P176" s="69">
        <v>0</v>
      </c>
      <c r="Q176" s="69">
        <v>0</v>
      </c>
      <c r="R176" s="69">
        <v>0</v>
      </c>
      <c r="S176" s="69">
        <v>0</v>
      </c>
      <c r="T176" s="77">
        <v>0</v>
      </c>
    </row>
    <row r="177" spans="1:20" ht="15.75" customHeight="1" x14ac:dyDescent="0.2">
      <c r="B177" s="8" t="s">
        <v>179</v>
      </c>
      <c r="C177" s="89">
        <v>168</v>
      </c>
      <c r="D177" s="90">
        <v>4571</v>
      </c>
      <c r="E177" s="90">
        <v>549</v>
      </c>
      <c r="F177" s="90">
        <v>4022</v>
      </c>
      <c r="G177" s="96">
        <v>116743</v>
      </c>
      <c r="H177" s="96"/>
      <c r="I177" s="91"/>
      <c r="J177" s="90">
        <v>5</v>
      </c>
      <c r="K177" s="90">
        <v>15</v>
      </c>
      <c r="L177" s="90">
        <v>4</v>
      </c>
      <c r="M177" s="90">
        <v>11</v>
      </c>
      <c r="N177" s="91">
        <v>66</v>
      </c>
      <c r="O177" s="69">
        <v>1</v>
      </c>
      <c r="P177" s="69">
        <v>3</v>
      </c>
      <c r="Q177" s="69">
        <v>3</v>
      </c>
      <c r="R177" s="69">
        <v>0</v>
      </c>
      <c r="S177" s="69">
        <v>3</v>
      </c>
      <c r="T177" s="77">
        <v>35</v>
      </c>
    </row>
    <row r="178" spans="1:20" ht="15.75" customHeight="1" x14ac:dyDescent="0.2">
      <c r="B178" s="8" t="s">
        <v>180</v>
      </c>
      <c r="C178" s="89">
        <v>299</v>
      </c>
      <c r="D178" s="90">
        <v>17587.75</v>
      </c>
      <c r="E178" s="90">
        <v>477.45</v>
      </c>
      <c r="F178" s="90">
        <v>17110.300000071526</v>
      </c>
      <c r="G178" s="96">
        <v>637854</v>
      </c>
      <c r="H178" s="96"/>
      <c r="I178" s="91"/>
      <c r="J178" s="90">
        <v>0</v>
      </c>
      <c r="K178" s="90">
        <v>0</v>
      </c>
      <c r="L178" s="90">
        <v>0</v>
      </c>
      <c r="M178" s="90">
        <v>0</v>
      </c>
      <c r="N178" s="91">
        <v>0</v>
      </c>
      <c r="O178" s="69">
        <v>0</v>
      </c>
      <c r="P178" s="69">
        <v>0</v>
      </c>
      <c r="Q178" s="69">
        <v>0</v>
      </c>
      <c r="R178" s="69">
        <v>0</v>
      </c>
      <c r="S178" s="69">
        <v>0</v>
      </c>
      <c r="T178" s="77">
        <v>0</v>
      </c>
    </row>
    <row r="179" spans="1:20" ht="15.75" customHeight="1" x14ac:dyDescent="0.2">
      <c r="B179" s="8" t="s">
        <v>181</v>
      </c>
      <c r="C179" s="89">
        <v>137</v>
      </c>
      <c r="D179" s="90">
        <v>3886</v>
      </c>
      <c r="E179" s="90">
        <v>93</v>
      </c>
      <c r="F179" s="90">
        <v>3793</v>
      </c>
      <c r="G179" s="96">
        <v>240477</v>
      </c>
      <c r="H179" s="96"/>
      <c r="I179" s="91"/>
      <c r="J179" s="90">
        <v>1</v>
      </c>
      <c r="K179" s="90">
        <v>6</v>
      </c>
      <c r="L179" s="90">
        <v>0</v>
      </c>
      <c r="M179" s="90">
        <v>6</v>
      </c>
      <c r="N179" s="91">
        <v>90</v>
      </c>
      <c r="O179" s="69">
        <v>0</v>
      </c>
      <c r="P179" s="69">
        <v>0</v>
      </c>
      <c r="Q179" s="69">
        <v>0</v>
      </c>
      <c r="R179" s="69">
        <v>0</v>
      </c>
      <c r="S179" s="69">
        <v>0</v>
      </c>
      <c r="T179" s="77">
        <v>0</v>
      </c>
    </row>
    <row r="180" spans="1:20" ht="15.75" customHeight="1" x14ac:dyDescent="0.2">
      <c r="B180" s="8" t="s">
        <v>182</v>
      </c>
      <c r="C180" s="89">
        <v>198</v>
      </c>
      <c r="D180" s="90">
        <v>6850</v>
      </c>
      <c r="E180" s="90">
        <v>398</v>
      </c>
      <c r="F180" s="90">
        <v>6452</v>
      </c>
      <c r="G180" s="96">
        <v>421467</v>
      </c>
      <c r="H180" s="96"/>
      <c r="I180" s="91"/>
      <c r="J180" s="90">
        <v>0</v>
      </c>
      <c r="K180" s="90">
        <v>0</v>
      </c>
      <c r="L180" s="90">
        <v>0</v>
      </c>
      <c r="M180" s="90">
        <v>0</v>
      </c>
      <c r="N180" s="91">
        <v>0</v>
      </c>
      <c r="O180" s="69">
        <v>0</v>
      </c>
      <c r="P180" s="69">
        <v>0</v>
      </c>
      <c r="Q180" s="69">
        <v>0</v>
      </c>
      <c r="R180" s="69">
        <v>0</v>
      </c>
      <c r="S180" s="69">
        <v>0</v>
      </c>
      <c r="T180" s="77">
        <v>0</v>
      </c>
    </row>
    <row r="181" spans="1:20" ht="15.75" customHeight="1" x14ac:dyDescent="0.2">
      <c r="B181" s="8" t="s">
        <v>183</v>
      </c>
      <c r="C181" s="89">
        <v>48</v>
      </c>
      <c r="D181" s="90">
        <v>1485</v>
      </c>
      <c r="E181" s="90">
        <v>72</v>
      </c>
      <c r="F181" s="90">
        <v>1413</v>
      </c>
      <c r="G181" s="96">
        <v>49538</v>
      </c>
      <c r="H181" s="96"/>
      <c r="I181" s="91"/>
      <c r="J181" s="90">
        <v>2</v>
      </c>
      <c r="K181" s="90">
        <v>8</v>
      </c>
      <c r="L181" s="90">
        <v>0</v>
      </c>
      <c r="M181" s="90">
        <v>8</v>
      </c>
      <c r="N181" s="91">
        <v>59</v>
      </c>
      <c r="O181" s="69">
        <v>18</v>
      </c>
      <c r="P181" s="69">
        <v>33</v>
      </c>
      <c r="Q181" s="69">
        <v>19.5</v>
      </c>
      <c r="R181" s="69">
        <v>0.5</v>
      </c>
      <c r="S181" s="69">
        <v>19</v>
      </c>
      <c r="T181" s="77">
        <v>313</v>
      </c>
    </row>
    <row r="182" spans="1:20" ht="15.75" customHeight="1" x14ac:dyDescent="0.2">
      <c r="B182" s="8" t="s">
        <v>184</v>
      </c>
      <c r="C182" s="89">
        <v>163</v>
      </c>
      <c r="D182" s="90">
        <v>1413</v>
      </c>
      <c r="E182" s="90">
        <v>292</v>
      </c>
      <c r="F182" s="90">
        <v>1121</v>
      </c>
      <c r="G182" s="96">
        <v>38505</v>
      </c>
      <c r="H182" s="96"/>
      <c r="I182" s="91"/>
      <c r="J182" s="90">
        <v>0</v>
      </c>
      <c r="K182" s="90">
        <v>0</v>
      </c>
      <c r="L182" s="90">
        <v>0</v>
      </c>
      <c r="M182" s="90">
        <v>0</v>
      </c>
      <c r="N182" s="91">
        <v>0</v>
      </c>
      <c r="O182" s="69">
        <v>0</v>
      </c>
      <c r="P182" s="69">
        <v>0</v>
      </c>
      <c r="Q182" s="69">
        <v>0</v>
      </c>
      <c r="R182" s="69">
        <v>0</v>
      </c>
      <c r="S182" s="69">
        <v>0</v>
      </c>
      <c r="T182" s="77">
        <v>0</v>
      </c>
    </row>
    <row r="183" spans="1:20" ht="15.75" customHeight="1" x14ac:dyDescent="0.2">
      <c r="B183" s="8" t="s">
        <v>185</v>
      </c>
      <c r="C183" s="89">
        <v>214</v>
      </c>
      <c r="D183" s="90">
        <v>6666</v>
      </c>
      <c r="E183" s="90">
        <v>704.5</v>
      </c>
      <c r="F183" s="90">
        <v>5961.5</v>
      </c>
      <c r="G183" s="96">
        <v>272689</v>
      </c>
      <c r="H183" s="96"/>
      <c r="I183" s="91"/>
      <c r="J183" s="90">
        <v>0</v>
      </c>
      <c r="K183" s="90">
        <v>0</v>
      </c>
      <c r="L183" s="90">
        <v>0</v>
      </c>
      <c r="M183" s="90">
        <v>0</v>
      </c>
      <c r="N183" s="91">
        <v>0</v>
      </c>
      <c r="O183" s="69">
        <v>0</v>
      </c>
      <c r="P183" s="69">
        <v>0</v>
      </c>
      <c r="Q183" s="69">
        <v>0</v>
      </c>
      <c r="R183" s="69">
        <v>0</v>
      </c>
      <c r="S183" s="69">
        <v>0</v>
      </c>
      <c r="T183" s="77">
        <v>0</v>
      </c>
    </row>
    <row r="184" spans="1:20" ht="15.75" customHeight="1" x14ac:dyDescent="0.2">
      <c r="A184" s="1" t="s">
        <v>186</v>
      </c>
      <c r="B184" s="8" t="s">
        <v>12</v>
      </c>
      <c r="C184" s="80">
        <v>625</v>
      </c>
      <c r="D184" s="80">
        <v>10914.4</v>
      </c>
      <c r="E184" s="80">
        <v>633.5</v>
      </c>
      <c r="F184" s="80">
        <v>10280.900000393391</v>
      </c>
      <c r="G184" s="92">
        <v>463740</v>
      </c>
      <c r="H184" s="80">
        <v>0</v>
      </c>
      <c r="I184" s="81">
        <f>G184</f>
        <v>463740</v>
      </c>
      <c r="J184" s="80">
        <v>13</v>
      </c>
      <c r="K184" s="80">
        <v>10</v>
      </c>
      <c r="L184" s="80">
        <v>0.2</v>
      </c>
      <c r="M184" s="80">
        <v>9.800000011920929</v>
      </c>
      <c r="N184" s="81">
        <v>104</v>
      </c>
      <c r="O184" s="80">
        <v>0</v>
      </c>
      <c r="P184" s="80">
        <v>0</v>
      </c>
      <c r="Q184" s="80">
        <v>0</v>
      </c>
      <c r="R184" s="80">
        <v>0</v>
      </c>
      <c r="S184" s="80">
        <v>0</v>
      </c>
      <c r="T184" s="81">
        <v>0</v>
      </c>
    </row>
    <row r="185" spans="1:20" ht="15.75" customHeight="1" x14ac:dyDescent="0.2">
      <c r="B185" s="8" t="s">
        <v>187</v>
      </c>
      <c r="C185" s="89">
        <v>158</v>
      </c>
      <c r="D185" s="90">
        <v>1738.5</v>
      </c>
      <c r="E185" s="90">
        <v>188</v>
      </c>
      <c r="F185" s="90">
        <v>1550.5</v>
      </c>
      <c r="G185" s="96">
        <v>38597</v>
      </c>
      <c r="H185" s="96"/>
      <c r="I185" s="91"/>
      <c r="J185" s="90">
        <v>3</v>
      </c>
      <c r="K185" s="90">
        <v>4</v>
      </c>
      <c r="L185" s="90">
        <v>0</v>
      </c>
      <c r="M185" s="90">
        <v>4</v>
      </c>
      <c r="N185" s="91">
        <v>40</v>
      </c>
      <c r="O185" s="69">
        <v>0</v>
      </c>
      <c r="P185" s="69">
        <v>0</v>
      </c>
      <c r="Q185" s="69">
        <v>0</v>
      </c>
      <c r="R185" s="69">
        <v>0</v>
      </c>
      <c r="S185" s="69">
        <v>0</v>
      </c>
      <c r="T185" s="77">
        <v>0</v>
      </c>
    </row>
    <row r="186" spans="1:20" ht="15.75" customHeight="1" x14ac:dyDescent="0.2">
      <c r="B186" s="8" t="s">
        <v>188</v>
      </c>
      <c r="C186" s="89">
        <v>0</v>
      </c>
      <c r="D186" s="90">
        <v>0</v>
      </c>
      <c r="E186" s="90">
        <v>0</v>
      </c>
      <c r="F186" s="90">
        <v>0</v>
      </c>
      <c r="G186" s="96">
        <v>0</v>
      </c>
      <c r="H186" s="96"/>
      <c r="I186" s="91"/>
      <c r="J186" s="90">
        <v>0</v>
      </c>
      <c r="K186" s="90">
        <v>0</v>
      </c>
      <c r="L186" s="90">
        <v>0</v>
      </c>
      <c r="M186" s="90">
        <v>0</v>
      </c>
      <c r="N186" s="91">
        <v>0</v>
      </c>
      <c r="O186" s="69">
        <v>0</v>
      </c>
      <c r="P186" s="69">
        <v>0</v>
      </c>
      <c r="Q186" s="69">
        <v>0</v>
      </c>
      <c r="R186" s="69">
        <v>0</v>
      </c>
      <c r="S186" s="69">
        <v>0</v>
      </c>
      <c r="T186" s="77">
        <v>0</v>
      </c>
    </row>
    <row r="187" spans="1:20" ht="15.75" customHeight="1" x14ac:dyDescent="0.2">
      <c r="B187" s="8" t="s">
        <v>189</v>
      </c>
      <c r="C187" s="89">
        <v>13</v>
      </c>
      <c r="D187" s="90">
        <v>234.9</v>
      </c>
      <c r="E187" s="90">
        <v>13.1</v>
      </c>
      <c r="F187" s="90">
        <v>221.80000001192093</v>
      </c>
      <c r="G187" s="96">
        <v>7460</v>
      </c>
      <c r="H187" s="96"/>
      <c r="I187" s="91"/>
      <c r="J187" s="90">
        <v>0</v>
      </c>
      <c r="K187" s="90">
        <v>0</v>
      </c>
      <c r="L187" s="90">
        <v>0</v>
      </c>
      <c r="M187" s="90">
        <v>0</v>
      </c>
      <c r="N187" s="91">
        <v>0</v>
      </c>
      <c r="O187" s="69">
        <v>0</v>
      </c>
      <c r="P187" s="69">
        <v>0</v>
      </c>
      <c r="Q187" s="69">
        <v>0</v>
      </c>
      <c r="R187" s="69">
        <v>0</v>
      </c>
      <c r="S187" s="69">
        <v>0</v>
      </c>
      <c r="T187" s="77">
        <v>0</v>
      </c>
    </row>
    <row r="188" spans="1:20" ht="15.75" customHeight="1" x14ac:dyDescent="0.2">
      <c r="B188" s="8" t="s">
        <v>190</v>
      </c>
      <c r="C188" s="89">
        <v>379</v>
      </c>
      <c r="D188" s="90">
        <v>4698</v>
      </c>
      <c r="E188" s="90">
        <v>246.4</v>
      </c>
      <c r="F188" s="90">
        <v>4451.6000003814697</v>
      </c>
      <c r="G188" s="96">
        <v>202463</v>
      </c>
      <c r="H188" s="96"/>
      <c r="I188" s="91"/>
      <c r="J188" s="90">
        <v>10</v>
      </c>
      <c r="K188" s="90">
        <v>6</v>
      </c>
      <c r="L188" s="90">
        <v>0.2</v>
      </c>
      <c r="M188" s="90">
        <v>5.800000011920929</v>
      </c>
      <c r="N188" s="91">
        <v>64</v>
      </c>
      <c r="O188" s="69">
        <v>0</v>
      </c>
      <c r="P188" s="69">
        <v>0</v>
      </c>
      <c r="Q188" s="69">
        <v>0</v>
      </c>
      <c r="R188" s="69">
        <v>0</v>
      </c>
      <c r="S188" s="69">
        <v>0</v>
      </c>
      <c r="T188" s="77">
        <v>0</v>
      </c>
    </row>
    <row r="189" spans="1:20" ht="15.75" customHeight="1" x14ac:dyDescent="0.2">
      <c r="B189" s="8" t="s">
        <v>191</v>
      </c>
      <c r="C189" s="89">
        <v>75</v>
      </c>
      <c r="D189" s="90">
        <v>4243</v>
      </c>
      <c r="E189" s="90">
        <v>186</v>
      </c>
      <c r="F189" s="90">
        <v>4057</v>
      </c>
      <c r="G189" s="96">
        <v>215220</v>
      </c>
      <c r="H189" s="96"/>
      <c r="I189" s="91"/>
      <c r="J189" s="90">
        <v>0</v>
      </c>
      <c r="K189" s="90">
        <v>0</v>
      </c>
      <c r="L189" s="90">
        <v>0</v>
      </c>
      <c r="M189" s="90">
        <v>0</v>
      </c>
      <c r="N189" s="91">
        <v>0</v>
      </c>
      <c r="O189" s="69">
        <v>0</v>
      </c>
      <c r="P189" s="69">
        <v>0</v>
      </c>
      <c r="Q189" s="69">
        <v>0</v>
      </c>
      <c r="R189" s="69">
        <v>0</v>
      </c>
      <c r="S189" s="69">
        <v>0</v>
      </c>
      <c r="T189" s="77">
        <v>0</v>
      </c>
    </row>
    <row r="190" spans="1:20" ht="15.75" customHeight="1" x14ac:dyDescent="0.2">
      <c r="A190" s="1" t="s">
        <v>192</v>
      </c>
      <c r="B190" s="8" t="s">
        <v>12</v>
      </c>
      <c r="C190" s="80">
        <v>1498</v>
      </c>
      <c r="D190" s="80">
        <v>17051.2</v>
      </c>
      <c r="E190" s="80">
        <v>1344</v>
      </c>
      <c r="F190" s="80">
        <v>15632.200000047684</v>
      </c>
      <c r="G190" s="92">
        <v>331180</v>
      </c>
      <c r="H190" s="80">
        <v>0</v>
      </c>
      <c r="I190" s="81">
        <f>G190</f>
        <v>331180</v>
      </c>
      <c r="J190" s="80">
        <v>142</v>
      </c>
      <c r="K190" s="80">
        <v>997</v>
      </c>
      <c r="L190" s="80">
        <v>88.5</v>
      </c>
      <c r="M190" s="80">
        <v>908.5</v>
      </c>
      <c r="N190" s="81">
        <v>6407</v>
      </c>
      <c r="O190" s="80">
        <v>460</v>
      </c>
      <c r="P190" s="80">
        <v>3335.6</v>
      </c>
      <c r="Q190" s="80">
        <v>2458</v>
      </c>
      <c r="R190" s="80">
        <v>190.3</v>
      </c>
      <c r="S190" s="80">
        <v>2267.7000000402331</v>
      </c>
      <c r="T190" s="81">
        <v>45775</v>
      </c>
    </row>
    <row r="191" spans="1:20" ht="15.75" customHeight="1" x14ac:dyDescent="0.2">
      <c r="B191" s="8" t="s">
        <v>193</v>
      </c>
      <c r="C191" s="89">
        <v>54</v>
      </c>
      <c r="D191" s="90">
        <v>327</v>
      </c>
      <c r="E191" s="90">
        <v>7</v>
      </c>
      <c r="F191" s="90">
        <v>320</v>
      </c>
      <c r="G191" s="96">
        <v>5615</v>
      </c>
      <c r="H191" s="96"/>
      <c r="I191" s="91"/>
      <c r="J191" s="90">
        <v>25</v>
      </c>
      <c r="K191" s="90">
        <v>266</v>
      </c>
      <c r="L191" s="90">
        <v>0</v>
      </c>
      <c r="M191" s="90">
        <v>266</v>
      </c>
      <c r="N191" s="91">
        <v>2177</v>
      </c>
      <c r="O191" s="69">
        <v>47</v>
      </c>
      <c r="P191" s="69">
        <v>773</v>
      </c>
      <c r="Q191" s="69">
        <v>693</v>
      </c>
      <c r="R191" s="69">
        <v>0</v>
      </c>
      <c r="S191" s="69">
        <v>693</v>
      </c>
      <c r="T191" s="77">
        <v>17180</v>
      </c>
    </row>
    <row r="192" spans="1:20" ht="15.75" customHeight="1" x14ac:dyDescent="0.2">
      <c r="B192" s="8" t="s">
        <v>194</v>
      </c>
      <c r="C192" s="89">
        <v>253</v>
      </c>
      <c r="D192" s="90">
        <v>2236.5</v>
      </c>
      <c r="E192" s="90">
        <v>402.5</v>
      </c>
      <c r="F192" s="90">
        <v>1834</v>
      </c>
      <c r="G192" s="96">
        <v>35562</v>
      </c>
      <c r="H192" s="96"/>
      <c r="I192" s="91"/>
      <c r="J192" s="90">
        <v>8</v>
      </c>
      <c r="K192" s="90">
        <v>20</v>
      </c>
      <c r="L192" s="90">
        <v>6</v>
      </c>
      <c r="M192" s="90">
        <v>14</v>
      </c>
      <c r="N192" s="91">
        <v>51</v>
      </c>
      <c r="O192" s="69">
        <v>17</v>
      </c>
      <c r="P192" s="69">
        <v>63.5</v>
      </c>
      <c r="Q192" s="69">
        <v>47.5</v>
      </c>
      <c r="R192" s="69">
        <v>2</v>
      </c>
      <c r="S192" s="69">
        <v>45.5</v>
      </c>
      <c r="T192" s="77">
        <v>1207</v>
      </c>
    </row>
    <row r="193" spans="1:20" ht="15.75" customHeight="1" x14ac:dyDescent="0.2">
      <c r="B193" s="8" t="s">
        <v>195</v>
      </c>
      <c r="C193" s="89">
        <v>103</v>
      </c>
      <c r="D193" s="90">
        <v>1030</v>
      </c>
      <c r="E193" s="90">
        <v>56.5</v>
      </c>
      <c r="F193" s="90">
        <v>923.5</v>
      </c>
      <c r="G193" s="96">
        <v>10722</v>
      </c>
      <c r="H193" s="96"/>
      <c r="I193" s="91"/>
      <c r="J193" s="90">
        <v>1</v>
      </c>
      <c r="K193" s="90">
        <v>5</v>
      </c>
      <c r="L193" s="90">
        <v>0</v>
      </c>
      <c r="M193" s="90">
        <v>5</v>
      </c>
      <c r="N193" s="91">
        <v>20</v>
      </c>
      <c r="O193" s="69">
        <v>10</v>
      </c>
      <c r="P193" s="69">
        <v>25</v>
      </c>
      <c r="Q193" s="69">
        <v>25</v>
      </c>
      <c r="R193" s="69">
        <v>0</v>
      </c>
      <c r="S193" s="69">
        <v>25</v>
      </c>
      <c r="T193" s="77">
        <v>397</v>
      </c>
    </row>
    <row r="194" spans="1:20" ht="15.75" customHeight="1" x14ac:dyDescent="0.2">
      <c r="B194" s="8" t="s">
        <v>196</v>
      </c>
      <c r="C194" s="89">
        <v>185</v>
      </c>
      <c r="D194" s="90">
        <v>1665</v>
      </c>
      <c r="E194" s="90">
        <v>70</v>
      </c>
      <c r="F194" s="90">
        <v>1595</v>
      </c>
      <c r="G194" s="96">
        <v>30399</v>
      </c>
      <c r="H194" s="96"/>
      <c r="I194" s="91"/>
      <c r="J194" s="90">
        <v>1</v>
      </c>
      <c r="K194" s="90">
        <v>30</v>
      </c>
      <c r="L194" s="90">
        <v>0</v>
      </c>
      <c r="M194" s="90">
        <v>30</v>
      </c>
      <c r="N194" s="91">
        <v>300</v>
      </c>
      <c r="O194" s="69">
        <v>6</v>
      </c>
      <c r="P194" s="69">
        <v>6.6</v>
      </c>
      <c r="Q194" s="69">
        <v>6.6</v>
      </c>
      <c r="R194" s="69">
        <v>0</v>
      </c>
      <c r="S194" s="69">
        <v>6.6000000238418579</v>
      </c>
      <c r="T194" s="77">
        <v>128</v>
      </c>
    </row>
    <row r="195" spans="1:20" ht="15.75" customHeight="1" x14ac:dyDescent="0.2">
      <c r="B195" s="8" t="s">
        <v>197</v>
      </c>
      <c r="C195" s="89">
        <v>121</v>
      </c>
      <c r="D195" s="90">
        <v>1146.7</v>
      </c>
      <c r="E195" s="90">
        <v>102</v>
      </c>
      <c r="F195" s="90">
        <v>1044.7000000476837</v>
      </c>
      <c r="G195" s="96">
        <v>19393</v>
      </c>
      <c r="H195" s="96"/>
      <c r="I195" s="91"/>
      <c r="J195" s="90">
        <v>21</v>
      </c>
      <c r="K195" s="90">
        <v>161</v>
      </c>
      <c r="L195" s="90">
        <v>11</v>
      </c>
      <c r="M195" s="90">
        <v>150</v>
      </c>
      <c r="N195" s="91">
        <v>992</v>
      </c>
      <c r="O195" s="69">
        <v>59</v>
      </c>
      <c r="P195" s="69">
        <v>303.5</v>
      </c>
      <c r="Q195" s="69">
        <v>204.6</v>
      </c>
      <c r="R195" s="69">
        <v>46.5</v>
      </c>
      <c r="S195" s="69">
        <v>158.10000000149012</v>
      </c>
      <c r="T195" s="77">
        <v>1918</v>
      </c>
    </row>
    <row r="196" spans="1:20" ht="15.75" customHeight="1" x14ac:dyDescent="0.2">
      <c r="B196" s="8" t="s">
        <v>198</v>
      </c>
      <c r="C196" s="89">
        <v>191</v>
      </c>
      <c r="D196" s="90">
        <v>2412</v>
      </c>
      <c r="E196" s="90">
        <v>64</v>
      </c>
      <c r="F196" s="90">
        <v>2333</v>
      </c>
      <c r="G196" s="96">
        <v>41050</v>
      </c>
      <c r="H196" s="96"/>
      <c r="I196" s="91"/>
      <c r="J196" s="90">
        <v>11</v>
      </c>
      <c r="K196" s="90">
        <v>58</v>
      </c>
      <c r="L196" s="90">
        <v>8.5</v>
      </c>
      <c r="M196" s="90">
        <v>49.5</v>
      </c>
      <c r="N196" s="91">
        <v>540</v>
      </c>
      <c r="O196" s="69">
        <v>8</v>
      </c>
      <c r="P196" s="69">
        <v>58</v>
      </c>
      <c r="Q196" s="69">
        <v>41</v>
      </c>
      <c r="R196" s="69">
        <v>7</v>
      </c>
      <c r="S196" s="69">
        <v>34</v>
      </c>
      <c r="T196" s="77">
        <v>438</v>
      </c>
    </row>
    <row r="197" spans="1:20" ht="15.75" customHeight="1" x14ac:dyDescent="0.2">
      <c r="B197" s="8" t="s">
        <v>199</v>
      </c>
      <c r="C197" s="89">
        <v>54</v>
      </c>
      <c r="D197" s="90">
        <v>580</v>
      </c>
      <c r="E197" s="90">
        <v>27</v>
      </c>
      <c r="F197" s="90">
        <v>543</v>
      </c>
      <c r="G197" s="96">
        <v>7585</v>
      </c>
      <c r="H197" s="96"/>
      <c r="I197" s="91"/>
      <c r="J197" s="90">
        <v>11</v>
      </c>
      <c r="K197" s="90">
        <v>42.5</v>
      </c>
      <c r="L197" s="90">
        <v>0</v>
      </c>
      <c r="M197" s="90">
        <v>42.5</v>
      </c>
      <c r="N197" s="91">
        <v>214</v>
      </c>
      <c r="O197" s="69">
        <v>20</v>
      </c>
      <c r="P197" s="69">
        <v>149</v>
      </c>
      <c r="Q197" s="69">
        <v>114</v>
      </c>
      <c r="R197" s="69">
        <v>0</v>
      </c>
      <c r="S197" s="69">
        <v>114</v>
      </c>
      <c r="T197" s="77">
        <v>1002</v>
      </c>
    </row>
    <row r="198" spans="1:20" ht="15.75" customHeight="1" x14ac:dyDescent="0.2">
      <c r="B198" s="8" t="s">
        <v>200</v>
      </c>
      <c r="C198" s="89">
        <v>101</v>
      </c>
      <c r="D198" s="90">
        <v>1096</v>
      </c>
      <c r="E198" s="90">
        <v>61</v>
      </c>
      <c r="F198" s="90">
        <v>1035</v>
      </c>
      <c r="G198" s="96">
        <v>14015</v>
      </c>
      <c r="H198" s="96"/>
      <c r="I198" s="91"/>
      <c r="J198" s="90">
        <v>1</v>
      </c>
      <c r="K198" s="90">
        <v>1</v>
      </c>
      <c r="L198" s="90">
        <v>0</v>
      </c>
      <c r="M198" s="90">
        <v>1</v>
      </c>
      <c r="N198" s="91">
        <v>15</v>
      </c>
      <c r="O198" s="69">
        <v>14</v>
      </c>
      <c r="P198" s="69">
        <v>84</v>
      </c>
      <c r="Q198" s="69">
        <v>82</v>
      </c>
      <c r="R198" s="69">
        <v>2</v>
      </c>
      <c r="S198" s="69">
        <v>80</v>
      </c>
      <c r="T198" s="77">
        <v>915</v>
      </c>
    </row>
    <row r="199" spans="1:20" ht="15.75" customHeight="1" x14ac:dyDescent="0.2">
      <c r="B199" s="8" t="s">
        <v>201</v>
      </c>
      <c r="C199" s="89">
        <v>138</v>
      </c>
      <c r="D199" s="90">
        <v>1214</v>
      </c>
      <c r="E199" s="90">
        <v>96</v>
      </c>
      <c r="F199" s="90">
        <v>1118</v>
      </c>
      <c r="G199" s="96">
        <v>17564</v>
      </c>
      <c r="H199" s="96"/>
      <c r="I199" s="91"/>
      <c r="J199" s="90">
        <v>24</v>
      </c>
      <c r="K199" s="90">
        <v>99</v>
      </c>
      <c r="L199" s="90">
        <v>9</v>
      </c>
      <c r="M199" s="90">
        <v>90</v>
      </c>
      <c r="N199" s="91">
        <v>824</v>
      </c>
      <c r="O199" s="69">
        <v>79</v>
      </c>
      <c r="P199" s="69">
        <v>418.5</v>
      </c>
      <c r="Q199" s="69">
        <v>365.5</v>
      </c>
      <c r="R199" s="69">
        <v>26</v>
      </c>
      <c r="S199" s="69">
        <v>339.5</v>
      </c>
      <c r="T199" s="77">
        <v>8367</v>
      </c>
    </row>
    <row r="200" spans="1:20" ht="15.75" customHeight="1" x14ac:dyDescent="0.2">
      <c r="B200" s="8" t="s">
        <v>202</v>
      </c>
      <c r="C200" s="89">
        <v>73</v>
      </c>
      <c r="D200" s="90">
        <v>584.5</v>
      </c>
      <c r="E200" s="90">
        <v>2</v>
      </c>
      <c r="F200" s="90">
        <v>582.5</v>
      </c>
      <c r="G200" s="96">
        <v>4126</v>
      </c>
      <c r="H200" s="96"/>
      <c r="I200" s="91"/>
      <c r="J200" s="90">
        <v>14</v>
      </c>
      <c r="K200" s="90">
        <v>216</v>
      </c>
      <c r="L200" s="90">
        <v>40</v>
      </c>
      <c r="M200" s="90">
        <v>176</v>
      </c>
      <c r="N200" s="91">
        <v>280</v>
      </c>
      <c r="O200" s="69">
        <v>78</v>
      </c>
      <c r="P200" s="69">
        <v>641.5</v>
      </c>
      <c r="Q200" s="69">
        <v>290.5</v>
      </c>
      <c r="R200" s="69">
        <v>15</v>
      </c>
      <c r="S200" s="69">
        <v>275.5</v>
      </c>
      <c r="T200" s="77">
        <v>2022</v>
      </c>
    </row>
    <row r="201" spans="1:20" ht="15.75" customHeight="1" x14ac:dyDescent="0.2">
      <c r="B201" s="8" t="s">
        <v>203</v>
      </c>
      <c r="C201" s="89">
        <v>181</v>
      </c>
      <c r="D201" s="90">
        <v>4288</v>
      </c>
      <c r="E201" s="90">
        <v>387</v>
      </c>
      <c r="F201" s="90">
        <v>3901</v>
      </c>
      <c r="G201" s="96">
        <v>137961</v>
      </c>
      <c r="H201" s="96"/>
      <c r="I201" s="91"/>
      <c r="J201" s="90">
        <v>9</v>
      </c>
      <c r="K201" s="90">
        <v>67</v>
      </c>
      <c r="L201" s="90">
        <v>5</v>
      </c>
      <c r="M201" s="90">
        <v>62</v>
      </c>
      <c r="N201" s="91">
        <v>795</v>
      </c>
      <c r="O201" s="69">
        <v>62</v>
      </c>
      <c r="P201" s="69">
        <v>626.5</v>
      </c>
      <c r="Q201" s="69">
        <v>450.5</v>
      </c>
      <c r="R201" s="69">
        <v>69.5</v>
      </c>
      <c r="S201" s="69">
        <v>381</v>
      </c>
      <c r="T201" s="77">
        <v>10817</v>
      </c>
    </row>
    <row r="202" spans="1:20" ht="15.75" customHeight="1" x14ac:dyDescent="0.2">
      <c r="B202" s="8" t="s">
        <v>204</v>
      </c>
      <c r="C202" s="89">
        <v>44</v>
      </c>
      <c r="D202" s="90">
        <v>471.5</v>
      </c>
      <c r="E202" s="90">
        <v>69</v>
      </c>
      <c r="F202" s="90">
        <v>402.5</v>
      </c>
      <c r="G202" s="96">
        <v>7188</v>
      </c>
      <c r="H202" s="96"/>
      <c r="I202" s="91"/>
      <c r="J202" s="90">
        <v>16</v>
      </c>
      <c r="K202" s="90">
        <v>31.5</v>
      </c>
      <c r="L202" s="90">
        <v>9</v>
      </c>
      <c r="M202" s="90">
        <v>22.5</v>
      </c>
      <c r="N202" s="91">
        <v>199</v>
      </c>
      <c r="O202" s="69">
        <v>60</v>
      </c>
      <c r="P202" s="69">
        <v>186.5</v>
      </c>
      <c r="Q202" s="69">
        <v>137.80000000000001</v>
      </c>
      <c r="R202" s="69">
        <v>22.3</v>
      </c>
      <c r="S202" s="69">
        <v>115.50000001490116</v>
      </c>
      <c r="T202" s="77">
        <v>1384</v>
      </c>
    </row>
    <row r="203" spans="1:20" ht="15.75" customHeight="1" x14ac:dyDescent="0.2">
      <c r="A203" s="1" t="s">
        <v>205</v>
      </c>
      <c r="B203" s="8" t="s">
        <v>12</v>
      </c>
      <c r="C203" s="80">
        <v>1624</v>
      </c>
      <c r="D203" s="80">
        <v>183339.5</v>
      </c>
      <c r="E203" s="80">
        <v>13407.8</v>
      </c>
      <c r="F203" s="80">
        <v>169082.19999998808</v>
      </c>
      <c r="G203" s="92">
        <v>11598537</v>
      </c>
      <c r="H203" s="80">
        <v>0</v>
      </c>
      <c r="I203" s="81">
        <f>G203</f>
        <v>11598537</v>
      </c>
      <c r="J203" s="80">
        <v>2</v>
      </c>
      <c r="K203" s="80">
        <v>2</v>
      </c>
      <c r="L203" s="80">
        <v>0</v>
      </c>
      <c r="M203" s="80">
        <v>2</v>
      </c>
      <c r="N203" s="81">
        <v>13</v>
      </c>
      <c r="O203" s="80">
        <v>8</v>
      </c>
      <c r="P203" s="80">
        <v>19.5</v>
      </c>
      <c r="Q203" s="80">
        <v>4</v>
      </c>
      <c r="R203" s="80">
        <v>0</v>
      </c>
      <c r="S203" s="80">
        <v>4</v>
      </c>
      <c r="T203" s="81">
        <v>120</v>
      </c>
    </row>
    <row r="204" spans="1:20" ht="15.75" customHeight="1" x14ac:dyDescent="0.2">
      <c r="B204" s="8" t="s">
        <v>206</v>
      </c>
      <c r="C204" s="89">
        <v>33</v>
      </c>
      <c r="D204" s="90">
        <v>2725.5</v>
      </c>
      <c r="E204" s="90">
        <v>300.5</v>
      </c>
      <c r="F204" s="90">
        <v>2671</v>
      </c>
      <c r="G204" s="96">
        <v>139266</v>
      </c>
      <c r="H204" s="96"/>
      <c r="I204" s="91"/>
      <c r="J204" s="90">
        <v>1</v>
      </c>
      <c r="K204" s="90">
        <v>1</v>
      </c>
      <c r="L204" s="90">
        <v>0</v>
      </c>
      <c r="M204" s="90">
        <v>1</v>
      </c>
      <c r="N204" s="91">
        <v>3</v>
      </c>
      <c r="O204" s="69">
        <v>5</v>
      </c>
      <c r="P204" s="69">
        <v>10.5</v>
      </c>
      <c r="Q204" s="69">
        <v>1</v>
      </c>
      <c r="R204" s="69">
        <v>0</v>
      </c>
      <c r="S204" s="69">
        <v>1</v>
      </c>
      <c r="T204" s="77">
        <v>20</v>
      </c>
    </row>
    <row r="205" spans="1:20" ht="15.75" customHeight="1" x14ac:dyDescent="0.2">
      <c r="B205" s="8" t="s">
        <v>207</v>
      </c>
      <c r="C205" s="89">
        <v>128</v>
      </c>
      <c r="D205" s="90">
        <v>14095</v>
      </c>
      <c r="E205" s="90">
        <v>1263</v>
      </c>
      <c r="F205" s="90">
        <v>12532</v>
      </c>
      <c r="G205" s="96">
        <v>593135</v>
      </c>
      <c r="H205" s="96"/>
      <c r="I205" s="91"/>
      <c r="J205" s="90">
        <v>0</v>
      </c>
      <c r="K205" s="90">
        <v>0</v>
      </c>
      <c r="L205" s="90">
        <v>0</v>
      </c>
      <c r="M205" s="90">
        <v>0</v>
      </c>
      <c r="N205" s="91">
        <v>0</v>
      </c>
      <c r="O205" s="69">
        <v>0</v>
      </c>
      <c r="P205" s="69">
        <v>0</v>
      </c>
      <c r="Q205" s="69">
        <v>0</v>
      </c>
      <c r="R205" s="69">
        <v>0</v>
      </c>
      <c r="S205" s="69">
        <v>0</v>
      </c>
      <c r="T205" s="77">
        <v>0</v>
      </c>
    </row>
    <row r="206" spans="1:20" ht="15.75" customHeight="1" x14ac:dyDescent="0.2">
      <c r="B206" s="8" t="s">
        <v>208</v>
      </c>
      <c r="C206" s="89">
        <v>206</v>
      </c>
      <c r="D206" s="90">
        <v>13734</v>
      </c>
      <c r="E206" s="90">
        <v>293</v>
      </c>
      <c r="F206" s="90">
        <v>13324</v>
      </c>
      <c r="G206" s="96">
        <v>655100</v>
      </c>
      <c r="H206" s="96"/>
      <c r="I206" s="91"/>
      <c r="J206" s="90">
        <v>0</v>
      </c>
      <c r="K206" s="90">
        <v>0</v>
      </c>
      <c r="L206" s="90">
        <v>0</v>
      </c>
      <c r="M206" s="90">
        <v>0</v>
      </c>
      <c r="N206" s="91">
        <v>0</v>
      </c>
      <c r="O206" s="69">
        <v>0</v>
      </c>
      <c r="P206" s="69">
        <v>0</v>
      </c>
      <c r="Q206" s="69">
        <v>0</v>
      </c>
      <c r="R206" s="69">
        <v>0</v>
      </c>
      <c r="S206" s="69">
        <v>0</v>
      </c>
      <c r="T206" s="77">
        <v>0</v>
      </c>
    </row>
    <row r="207" spans="1:20" ht="15.75" customHeight="1" x14ac:dyDescent="0.2">
      <c r="B207" s="8" t="s">
        <v>209</v>
      </c>
      <c r="C207" s="89">
        <v>5</v>
      </c>
      <c r="D207" s="90">
        <v>92</v>
      </c>
      <c r="E207" s="90">
        <v>15</v>
      </c>
      <c r="F207" s="90">
        <v>9</v>
      </c>
      <c r="G207" s="96">
        <v>1420</v>
      </c>
      <c r="H207" s="96"/>
      <c r="I207" s="91"/>
      <c r="J207" s="90">
        <v>0</v>
      </c>
      <c r="K207" s="90">
        <v>0</v>
      </c>
      <c r="L207" s="90">
        <v>0</v>
      </c>
      <c r="M207" s="90">
        <v>0</v>
      </c>
      <c r="N207" s="91">
        <v>0</v>
      </c>
      <c r="O207" s="69">
        <v>3</v>
      </c>
      <c r="P207" s="69">
        <v>9</v>
      </c>
      <c r="Q207" s="69">
        <v>3</v>
      </c>
      <c r="R207" s="69">
        <v>0</v>
      </c>
      <c r="S207" s="69">
        <v>3</v>
      </c>
      <c r="T207" s="77">
        <v>100</v>
      </c>
    </row>
    <row r="208" spans="1:20" ht="15.75" customHeight="1" x14ac:dyDescent="0.2">
      <c r="B208" s="8" t="s">
        <v>210</v>
      </c>
      <c r="C208" s="89">
        <v>281</v>
      </c>
      <c r="D208" s="90">
        <v>43992</v>
      </c>
      <c r="E208" s="90">
        <v>4084</v>
      </c>
      <c r="F208" s="90">
        <v>39836</v>
      </c>
      <c r="G208" s="96">
        <v>2695595</v>
      </c>
      <c r="H208" s="96"/>
      <c r="I208" s="91"/>
      <c r="J208" s="90">
        <v>0</v>
      </c>
      <c r="K208" s="90">
        <v>0</v>
      </c>
      <c r="L208" s="90">
        <v>0</v>
      </c>
      <c r="M208" s="90">
        <v>0</v>
      </c>
      <c r="N208" s="91">
        <v>0</v>
      </c>
      <c r="O208" s="69">
        <v>0</v>
      </c>
      <c r="P208" s="69">
        <v>0</v>
      </c>
      <c r="Q208" s="69">
        <v>0</v>
      </c>
      <c r="R208" s="69">
        <v>0</v>
      </c>
      <c r="S208" s="69">
        <v>0</v>
      </c>
      <c r="T208" s="77">
        <v>0</v>
      </c>
    </row>
    <row r="209" spans="1:20" ht="15.75" customHeight="1" x14ac:dyDescent="0.2">
      <c r="B209" s="8" t="s">
        <v>211</v>
      </c>
      <c r="C209" s="89">
        <v>3</v>
      </c>
      <c r="D209" s="90">
        <v>18</v>
      </c>
      <c r="E209" s="90">
        <v>0.3</v>
      </c>
      <c r="F209" s="90">
        <v>17.699999988079071</v>
      </c>
      <c r="G209" s="96">
        <v>490</v>
      </c>
      <c r="H209" s="96"/>
      <c r="I209" s="91"/>
      <c r="J209" s="90">
        <v>0</v>
      </c>
      <c r="K209" s="90">
        <v>0</v>
      </c>
      <c r="L209" s="90">
        <v>0</v>
      </c>
      <c r="M209" s="90">
        <v>0</v>
      </c>
      <c r="N209" s="91">
        <v>0</v>
      </c>
      <c r="O209" s="69">
        <v>0</v>
      </c>
      <c r="P209" s="69">
        <v>0</v>
      </c>
      <c r="Q209" s="69">
        <v>0</v>
      </c>
      <c r="R209" s="69">
        <v>0</v>
      </c>
      <c r="S209" s="69">
        <v>0</v>
      </c>
      <c r="T209" s="77">
        <v>0</v>
      </c>
    </row>
    <row r="210" spans="1:20" ht="15.75" customHeight="1" x14ac:dyDescent="0.2">
      <c r="B210" s="8" t="s">
        <v>212</v>
      </c>
      <c r="C210" s="89">
        <v>8</v>
      </c>
      <c r="D210" s="90">
        <v>115.5</v>
      </c>
      <c r="E210" s="90">
        <v>10</v>
      </c>
      <c r="F210" s="90">
        <v>105.5</v>
      </c>
      <c r="G210" s="96">
        <v>1800</v>
      </c>
      <c r="H210" s="96"/>
      <c r="I210" s="91"/>
      <c r="J210" s="90">
        <v>0</v>
      </c>
      <c r="K210" s="90">
        <v>0</v>
      </c>
      <c r="L210" s="90">
        <v>0</v>
      </c>
      <c r="M210" s="90">
        <v>0</v>
      </c>
      <c r="N210" s="91">
        <v>0</v>
      </c>
      <c r="O210" s="69">
        <v>0</v>
      </c>
      <c r="P210" s="69">
        <v>0</v>
      </c>
      <c r="Q210" s="69">
        <v>0</v>
      </c>
      <c r="R210" s="69">
        <v>0</v>
      </c>
      <c r="S210" s="69">
        <v>0</v>
      </c>
      <c r="T210" s="77">
        <v>0</v>
      </c>
    </row>
    <row r="211" spans="1:20" ht="15.75" customHeight="1" x14ac:dyDescent="0.2">
      <c r="B211" s="8" t="s">
        <v>213</v>
      </c>
      <c r="C211" s="89">
        <v>66</v>
      </c>
      <c r="D211" s="90">
        <v>4045</v>
      </c>
      <c r="E211" s="90">
        <v>187</v>
      </c>
      <c r="F211" s="90">
        <v>3789</v>
      </c>
      <c r="G211" s="96">
        <v>247300</v>
      </c>
      <c r="H211" s="96"/>
      <c r="I211" s="91"/>
      <c r="J211" s="90">
        <v>1</v>
      </c>
      <c r="K211" s="90">
        <v>1</v>
      </c>
      <c r="L211" s="90">
        <v>0</v>
      </c>
      <c r="M211" s="90">
        <v>1</v>
      </c>
      <c r="N211" s="91">
        <v>10</v>
      </c>
      <c r="O211" s="69">
        <v>0</v>
      </c>
      <c r="P211" s="69">
        <v>0</v>
      </c>
      <c r="Q211" s="69">
        <v>0</v>
      </c>
      <c r="R211" s="69">
        <v>0</v>
      </c>
      <c r="S211" s="69">
        <v>0</v>
      </c>
      <c r="T211" s="77">
        <v>0</v>
      </c>
    </row>
    <row r="212" spans="1:20" ht="15.75" customHeight="1" x14ac:dyDescent="0.2">
      <c r="B212" s="8" t="s">
        <v>214</v>
      </c>
      <c r="C212" s="89">
        <v>3</v>
      </c>
      <c r="D212" s="90">
        <v>92</v>
      </c>
      <c r="E212" s="90">
        <v>16</v>
      </c>
      <c r="F212" s="90">
        <v>76</v>
      </c>
      <c r="G212" s="96">
        <v>3200</v>
      </c>
      <c r="H212" s="96"/>
      <c r="I212" s="91"/>
      <c r="J212" s="90">
        <v>0</v>
      </c>
      <c r="K212" s="90">
        <v>0</v>
      </c>
      <c r="L212" s="90">
        <v>0</v>
      </c>
      <c r="M212" s="90">
        <v>0</v>
      </c>
      <c r="N212" s="91">
        <v>0</v>
      </c>
      <c r="O212" s="69">
        <v>0</v>
      </c>
      <c r="P212" s="69">
        <v>0</v>
      </c>
      <c r="Q212" s="69">
        <v>0</v>
      </c>
      <c r="R212" s="69">
        <v>0</v>
      </c>
      <c r="S212" s="69">
        <v>0</v>
      </c>
      <c r="T212" s="77">
        <v>0</v>
      </c>
    </row>
    <row r="213" spans="1:20" ht="15.75" customHeight="1" x14ac:dyDescent="0.2">
      <c r="B213" s="8" t="s">
        <v>215</v>
      </c>
      <c r="C213" s="89">
        <v>155</v>
      </c>
      <c r="D213" s="90">
        <v>4409</v>
      </c>
      <c r="E213" s="90">
        <v>141</v>
      </c>
      <c r="F213" s="90">
        <v>4268</v>
      </c>
      <c r="G213" s="96">
        <v>215730</v>
      </c>
      <c r="H213" s="96"/>
      <c r="I213" s="91"/>
      <c r="J213" s="90">
        <v>0</v>
      </c>
      <c r="K213" s="90">
        <v>0</v>
      </c>
      <c r="L213" s="90">
        <v>0</v>
      </c>
      <c r="M213" s="90">
        <v>0</v>
      </c>
      <c r="N213" s="91">
        <v>0</v>
      </c>
      <c r="O213" s="69">
        <v>0</v>
      </c>
      <c r="P213" s="69">
        <v>0</v>
      </c>
      <c r="Q213" s="69">
        <v>0</v>
      </c>
      <c r="R213" s="69">
        <v>0</v>
      </c>
      <c r="S213" s="69">
        <v>0</v>
      </c>
      <c r="T213" s="77">
        <v>0</v>
      </c>
    </row>
    <row r="214" spans="1:20" ht="15.75" customHeight="1" x14ac:dyDescent="0.2">
      <c r="B214" s="8" t="s">
        <v>216</v>
      </c>
      <c r="C214" s="89">
        <v>2</v>
      </c>
      <c r="D214" s="90">
        <v>78</v>
      </c>
      <c r="E214" s="90">
        <v>15</v>
      </c>
      <c r="F214" s="90">
        <v>63</v>
      </c>
      <c r="G214" s="96">
        <v>4500</v>
      </c>
      <c r="H214" s="96"/>
      <c r="I214" s="91"/>
      <c r="J214" s="90">
        <v>0</v>
      </c>
      <c r="K214" s="90">
        <v>0</v>
      </c>
      <c r="L214" s="90">
        <v>0</v>
      </c>
      <c r="M214" s="90">
        <v>0</v>
      </c>
      <c r="N214" s="91">
        <v>0</v>
      </c>
      <c r="O214" s="69">
        <v>0</v>
      </c>
      <c r="P214" s="69">
        <v>0</v>
      </c>
      <c r="Q214" s="69">
        <v>0</v>
      </c>
      <c r="R214" s="69">
        <v>0</v>
      </c>
      <c r="S214" s="69">
        <v>0</v>
      </c>
      <c r="T214" s="77">
        <v>0</v>
      </c>
    </row>
    <row r="215" spans="1:20" ht="15.75" customHeight="1" x14ac:dyDescent="0.2">
      <c r="B215" s="8" t="s">
        <v>217</v>
      </c>
      <c r="C215" s="89">
        <v>422</v>
      </c>
      <c r="D215" s="90">
        <v>75832</v>
      </c>
      <c r="E215" s="90">
        <v>4785</v>
      </c>
      <c r="F215" s="90">
        <v>70577.5</v>
      </c>
      <c r="G215" s="96">
        <v>6051916</v>
      </c>
      <c r="H215" s="96"/>
      <c r="I215" s="91"/>
      <c r="J215" s="90">
        <v>0</v>
      </c>
      <c r="K215" s="90">
        <v>0</v>
      </c>
      <c r="L215" s="90">
        <v>0</v>
      </c>
      <c r="M215" s="90">
        <v>0</v>
      </c>
      <c r="N215" s="91">
        <v>0</v>
      </c>
      <c r="O215" s="69">
        <v>0</v>
      </c>
      <c r="P215" s="69">
        <v>0</v>
      </c>
      <c r="Q215" s="69">
        <v>0</v>
      </c>
      <c r="R215" s="69">
        <v>0</v>
      </c>
      <c r="S215" s="69">
        <v>0</v>
      </c>
      <c r="T215" s="77">
        <v>0</v>
      </c>
    </row>
    <row r="216" spans="1:20" ht="15.75" customHeight="1" x14ac:dyDescent="0.2">
      <c r="B216" s="8" t="s">
        <v>218</v>
      </c>
      <c r="C216" s="89">
        <v>92</v>
      </c>
      <c r="D216" s="90">
        <v>8140</v>
      </c>
      <c r="E216" s="90">
        <v>1279</v>
      </c>
      <c r="F216" s="90">
        <v>6861</v>
      </c>
      <c r="G216" s="96">
        <v>268550</v>
      </c>
      <c r="H216" s="96"/>
      <c r="I216" s="91"/>
      <c r="J216" s="90">
        <v>0</v>
      </c>
      <c r="K216" s="90">
        <v>0</v>
      </c>
      <c r="L216" s="90">
        <v>0</v>
      </c>
      <c r="M216" s="90">
        <v>0</v>
      </c>
      <c r="N216" s="91">
        <v>0</v>
      </c>
      <c r="O216" s="69">
        <v>0</v>
      </c>
      <c r="P216" s="69">
        <v>0</v>
      </c>
      <c r="Q216" s="69">
        <v>0</v>
      </c>
      <c r="R216" s="69">
        <v>0</v>
      </c>
      <c r="S216" s="69">
        <v>0</v>
      </c>
      <c r="T216" s="77">
        <v>0</v>
      </c>
    </row>
    <row r="217" spans="1:20" ht="15.75" customHeight="1" x14ac:dyDescent="0.2">
      <c r="B217" s="8" t="s">
        <v>219</v>
      </c>
      <c r="C217" s="89">
        <v>219</v>
      </c>
      <c r="D217" s="90">
        <v>15961.5</v>
      </c>
      <c r="E217" s="90">
        <v>1019</v>
      </c>
      <c r="F217" s="90">
        <v>14942.5</v>
      </c>
      <c r="G217" s="96">
        <v>720435</v>
      </c>
      <c r="H217" s="96"/>
      <c r="I217" s="91"/>
      <c r="J217" s="90">
        <v>0</v>
      </c>
      <c r="K217" s="90">
        <v>0</v>
      </c>
      <c r="L217" s="90">
        <v>0</v>
      </c>
      <c r="M217" s="90">
        <v>0</v>
      </c>
      <c r="N217" s="91">
        <v>0</v>
      </c>
      <c r="O217" s="69">
        <v>0</v>
      </c>
      <c r="P217" s="69">
        <v>0</v>
      </c>
      <c r="Q217" s="69">
        <v>0</v>
      </c>
      <c r="R217" s="69">
        <v>0</v>
      </c>
      <c r="S217" s="69">
        <v>0</v>
      </c>
      <c r="T217" s="77">
        <v>0</v>
      </c>
    </row>
    <row r="218" spans="1:20" ht="15.75" customHeight="1" x14ac:dyDescent="0.2">
      <c r="B218" s="8" t="s">
        <v>220</v>
      </c>
      <c r="C218" s="89">
        <v>1</v>
      </c>
      <c r="D218" s="90">
        <v>10</v>
      </c>
      <c r="E218" s="90">
        <v>0</v>
      </c>
      <c r="F218" s="90">
        <v>10</v>
      </c>
      <c r="G218" s="96">
        <v>100</v>
      </c>
      <c r="H218" s="96"/>
      <c r="I218" s="91"/>
      <c r="J218" s="90">
        <v>0</v>
      </c>
      <c r="K218" s="90">
        <v>0</v>
      </c>
      <c r="L218" s="90">
        <v>0</v>
      </c>
      <c r="M218" s="90">
        <v>0</v>
      </c>
      <c r="N218" s="91">
        <v>0</v>
      </c>
      <c r="O218" s="69">
        <v>0</v>
      </c>
      <c r="P218" s="69">
        <v>0</v>
      </c>
      <c r="Q218" s="69">
        <v>0</v>
      </c>
      <c r="R218" s="69">
        <v>0</v>
      </c>
      <c r="S218" s="69">
        <v>0</v>
      </c>
      <c r="T218" s="77">
        <v>0</v>
      </c>
    </row>
    <row r="219" spans="1:20" ht="15.75" customHeight="1" x14ac:dyDescent="0.2">
      <c r="A219" s="1" t="s">
        <v>221</v>
      </c>
      <c r="B219" s="8" t="s">
        <v>12</v>
      </c>
      <c r="C219" s="80">
        <v>622</v>
      </c>
      <c r="D219" s="80">
        <v>8893.99</v>
      </c>
      <c r="E219" s="80">
        <v>1506.74</v>
      </c>
      <c r="F219" s="80">
        <v>7558.2500000596046</v>
      </c>
      <c r="G219" s="92">
        <v>135061</v>
      </c>
      <c r="H219" s="80">
        <v>0</v>
      </c>
      <c r="I219" s="81">
        <f>G219</f>
        <v>135061</v>
      </c>
      <c r="J219" s="80">
        <v>133</v>
      </c>
      <c r="K219" s="80">
        <v>617.71</v>
      </c>
      <c r="L219" s="80">
        <v>96.490000000000009</v>
      </c>
      <c r="M219" s="80">
        <v>521.21999996900558</v>
      </c>
      <c r="N219" s="81">
        <v>4405</v>
      </c>
      <c r="O219" s="80">
        <v>252</v>
      </c>
      <c r="P219" s="80">
        <v>1612.94</v>
      </c>
      <c r="Q219" s="80">
        <v>1332.4099999999999</v>
      </c>
      <c r="R219" s="80">
        <v>271.89</v>
      </c>
      <c r="S219" s="80">
        <v>1060.5200000405312</v>
      </c>
      <c r="T219" s="81">
        <v>17861</v>
      </c>
    </row>
    <row r="220" spans="1:20" ht="15.75" customHeight="1" x14ac:dyDescent="0.2">
      <c r="B220" s="8" t="s">
        <v>222</v>
      </c>
      <c r="C220" s="89">
        <v>90</v>
      </c>
      <c r="D220" s="90">
        <v>1219</v>
      </c>
      <c r="E220" s="90">
        <v>174</v>
      </c>
      <c r="F220" s="90">
        <v>1135</v>
      </c>
      <c r="G220" s="96">
        <v>21099</v>
      </c>
      <c r="H220" s="96"/>
      <c r="I220" s="91"/>
      <c r="J220" s="90">
        <v>1</v>
      </c>
      <c r="K220" s="90">
        <v>3</v>
      </c>
      <c r="L220" s="90">
        <v>0</v>
      </c>
      <c r="M220" s="90">
        <v>3</v>
      </c>
      <c r="N220" s="91">
        <v>10</v>
      </c>
      <c r="O220" s="69">
        <v>0</v>
      </c>
      <c r="P220" s="69">
        <v>0</v>
      </c>
      <c r="Q220" s="69">
        <v>0</v>
      </c>
      <c r="R220" s="69">
        <v>0</v>
      </c>
      <c r="S220" s="69">
        <v>0</v>
      </c>
      <c r="T220" s="77">
        <v>0</v>
      </c>
    </row>
    <row r="221" spans="1:20" ht="15.75" customHeight="1" x14ac:dyDescent="0.2">
      <c r="B221" s="8" t="s">
        <v>223</v>
      </c>
      <c r="C221" s="89">
        <v>18</v>
      </c>
      <c r="D221" s="90">
        <v>443</v>
      </c>
      <c r="E221" s="90">
        <v>55</v>
      </c>
      <c r="F221" s="90">
        <v>388</v>
      </c>
      <c r="G221" s="96">
        <v>6800</v>
      </c>
      <c r="H221" s="96"/>
      <c r="I221" s="91"/>
      <c r="J221" s="90">
        <v>21</v>
      </c>
      <c r="K221" s="90">
        <v>55</v>
      </c>
      <c r="L221" s="90">
        <v>0</v>
      </c>
      <c r="M221" s="90">
        <v>55</v>
      </c>
      <c r="N221" s="91">
        <v>452</v>
      </c>
      <c r="O221" s="69">
        <v>37</v>
      </c>
      <c r="P221" s="69">
        <v>170</v>
      </c>
      <c r="Q221" s="69">
        <v>150.5</v>
      </c>
      <c r="R221" s="69">
        <v>19.899999999999999</v>
      </c>
      <c r="S221" s="69">
        <v>130.60000002384186</v>
      </c>
      <c r="T221" s="77">
        <v>2942</v>
      </c>
    </row>
    <row r="222" spans="1:20" ht="15.75" customHeight="1" x14ac:dyDescent="0.2">
      <c r="B222" s="8" t="s">
        <v>224</v>
      </c>
      <c r="C222" s="89">
        <v>6</v>
      </c>
      <c r="D222" s="90">
        <v>114</v>
      </c>
      <c r="E222" s="90">
        <v>0</v>
      </c>
      <c r="F222" s="90">
        <v>114</v>
      </c>
      <c r="G222" s="96">
        <v>2150</v>
      </c>
      <c r="H222" s="96"/>
      <c r="I222" s="91"/>
      <c r="J222" s="90">
        <v>2</v>
      </c>
      <c r="K222" s="90">
        <v>8</v>
      </c>
      <c r="L222" s="90">
        <v>0</v>
      </c>
      <c r="M222" s="90">
        <v>8</v>
      </c>
      <c r="N222" s="91">
        <v>60</v>
      </c>
      <c r="O222" s="69">
        <v>14</v>
      </c>
      <c r="P222" s="69">
        <v>89</v>
      </c>
      <c r="Q222" s="69">
        <v>82</v>
      </c>
      <c r="R222" s="69">
        <v>24</v>
      </c>
      <c r="S222" s="69">
        <v>58</v>
      </c>
      <c r="T222" s="77">
        <v>1900</v>
      </c>
    </row>
    <row r="223" spans="1:20" ht="15.75" customHeight="1" x14ac:dyDescent="0.2">
      <c r="B223" s="8" t="s">
        <v>225</v>
      </c>
      <c r="C223" s="89">
        <v>177</v>
      </c>
      <c r="D223" s="90">
        <v>3055.49</v>
      </c>
      <c r="E223" s="90">
        <v>818.74</v>
      </c>
      <c r="F223" s="90">
        <v>2236.7500000596046</v>
      </c>
      <c r="G223" s="96">
        <v>40714</v>
      </c>
      <c r="H223" s="96"/>
      <c r="I223" s="91"/>
      <c r="J223" s="90">
        <v>12</v>
      </c>
      <c r="K223" s="90">
        <v>32.71</v>
      </c>
      <c r="L223" s="90">
        <v>4.99</v>
      </c>
      <c r="M223" s="90">
        <v>27.719999969005585</v>
      </c>
      <c r="N223" s="91">
        <v>223</v>
      </c>
      <c r="O223" s="69">
        <v>10</v>
      </c>
      <c r="P223" s="69">
        <v>19.940000000000001</v>
      </c>
      <c r="Q223" s="69">
        <v>16.91</v>
      </c>
      <c r="R223" s="69">
        <v>0.99</v>
      </c>
      <c r="S223" s="69">
        <v>15.920000016689301</v>
      </c>
      <c r="T223" s="77">
        <v>194</v>
      </c>
    </row>
    <row r="224" spans="1:20" ht="15.75" customHeight="1" x14ac:dyDescent="0.2">
      <c r="B224" s="8" t="s">
        <v>226</v>
      </c>
      <c r="C224" s="89">
        <v>16</v>
      </c>
      <c r="D224" s="90">
        <v>267</v>
      </c>
      <c r="E224" s="90">
        <v>3</v>
      </c>
      <c r="F224" s="90">
        <v>264</v>
      </c>
      <c r="G224" s="96">
        <v>7825</v>
      </c>
      <c r="H224" s="96"/>
      <c r="I224" s="91"/>
      <c r="J224" s="90">
        <v>41</v>
      </c>
      <c r="K224" s="90">
        <v>333</v>
      </c>
      <c r="L224" s="90">
        <v>50</v>
      </c>
      <c r="M224" s="90">
        <v>283</v>
      </c>
      <c r="N224" s="91">
        <v>2391</v>
      </c>
      <c r="O224" s="69">
        <v>75</v>
      </c>
      <c r="P224" s="69">
        <v>795</v>
      </c>
      <c r="Q224" s="69">
        <v>648</v>
      </c>
      <c r="R224" s="69">
        <v>162</v>
      </c>
      <c r="S224" s="69">
        <v>486</v>
      </c>
      <c r="T224" s="77">
        <v>6950</v>
      </c>
    </row>
    <row r="225" spans="1:20" ht="15.75" customHeight="1" x14ac:dyDescent="0.2">
      <c r="B225" s="8" t="s">
        <v>227</v>
      </c>
      <c r="C225" s="89">
        <v>50</v>
      </c>
      <c r="D225" s="90">
        <v>360</v>
      </c>
      <c r="E225" s="90">
        <v>27</v>
      </c>
      <c r="F225" s="90">
        <v>333</v>
      </c>
      <c r="G225" s="96">
        <v>10633</v>
      </c>
      <c r="H225" s="96"/>
      <c r="I225" s="91"/>
      <c r="J225" s="90">
        <v>49</v>
      </c>
      <c r="K225" s="90">
        <v>174</v>
      </c>
      <c r="L225" s="90">
        <v>41</v>
      </c>
      <c r="M225" s="90">
        <v>133</v>
      </c>
      <c r="N225" s="91">
        <v>1143</v>
      </c>
      <c r="O225" s="69">
        <v>111</v>
      </c>
      <c r="P225" s="69">
        <v>534</v>
      </c>
      <c r="Q225" s="69">
        <v>430</v>
      </c>
      <c r="R225" s="69">
        <v>65</v>
      </c>
      <c r="S225" s="69">
        <v>365</v>
      </c>
      <c r="T225" s="77">
        <v>5767</v>
      </c>
    </row>
    <row r="226" spans="1:20" ht="15.75" customHeight="1" x14ac:dyDescent="0.2">
      <c r="B226" s="8" t="s">
        <v>228</v>
      </c>
      <c r="C226" s="89">
        <v>130</v>
      </c>
      <c r="D226" s="90">
        <v>964</v>
      </c>
      <c r="E226" s="90">
        <v>119.5</v>
      </c>
      <c r="F226" s="90">
        <v>844.5</v>
      </c>
      <c r="G226" s="96">
        <v>17920</v>
      </c>
      <c r="H226" s="96"/>
      <c r="I226" s="91"/>
      <c r="J226" s="90">
        <v>2</v>
      </c>
      <c r="K226" s="90">
        <v>7</v>
      </c>
      <c r="L226" s="90">
        <v>0</v>
      </c>
      <c r="M226" s="90">
        <v>7</v>
      </c>
      <c r="N226" s="91">
        <v>90</v>
      </c>
      <c r="O226" s="69">
        <v>0</v>
      </c>
      <c r="P226" s="69">
        <v>0</v>
      </c>
      <c r="Q226" s="69">
        <v>0</v>
      </c>
      <c r="R226" s="69">
        <v>0</v>
      </c>
      <c r="S226" s="69">
        <v>0</v>
      </c>
      <c r="T226" s="77">
        <v>0</v>
      </c>
    </row>
    <row r="227" spans="1:20" ht="15.75" customHeight="1" x14ac:dyDescent="0.2">
      <c r="B227" s="8" t="s">
        <v>229</v>
      </c>
      <c r="C227" s="89">
        <v>135</v>
      </c>
      <c r="D227" s="90">
        <v>2471.5</v>
      </c>
      <c r="E227" s="90">
        <v>309.5</v>
      </c>
      <c r="F227" s="90">
        <v>2243</v>
      </c>
      <c r="G227" s="96">
        <v>27920</v>
      </c>
      <c r="H227" s="96"/>
      <c r="I227" s="91"/>
      <c r="J227" s="90">
        <v>5</v>
      </c>
      <c r="K227" s="90">
        <v>5</v>
      </c>
      <c r="L227" s="90">
        <v>0.5</v>
      </c>
      <c r="M227" s="90">
        <v>4.5</v>
      </c>
      <c r="N227" s="91">
        <v>36</v>
      </c>
      <c r="O227" s="69">
        <v>5</v>
      </c>
      <c r="P227" s="69">
        <v>5</v>
      </c>
      <c r="Q227" s="69">
        <v>5</v>
      </c>
      <c r="R227" s="69">
        <v>0</v>
      </c>
      <c r="S227" s="69">
        <v>5</v>
      </c>
      <c r="T227" s="77">
        <v>108</v>
      </c>
    </row>
    <row r="228" spans="1:20" ht="15.75" customHeight="1" x14ac:dyDescent="0.2">
      <c r="A228" s="5" t="s">
        <v>230</v>
      </c>
      <c r="B228" s="9" t="s">
        <v>12</v>
      </c>
      <c r="C228" s="18">
        <f>C219+C203+C190+C184+C175+C159+C150+C137+C121+C109+C97+C85+C74+C56+C47+C40+C35+C20+C8+C3</f>
        <v>28645</v>
      </c>
      <c r="D228" s="18">
        <f t="shared" ref="D228:T228" si="0">D219+D203+D190+D184+D175+D159+D150+D137+D121+D109+D97+D85+D74+D56+D47+D40+D35+D20+D8+D3</f>
        <v>824706.03999999992</v>
      </c>
      <c r="E228" s="18">
        <f t="shared" si="0"/>
        <v>59501.29</v>
      </c>
      <c r="F228" s="18">
        <f t="shared" si="0"/>
        <v>759533.34999891371</v>
      </c>
      <c r="G228" s="18">
        <f t="shared" si="0"/>
        <v>37749523</v>
      </c>
      <c r="H228" s="18">
        <v>28300</v>
      </c>
      <c r="I228" s="97">
        <v>37777823</v>
      </c>
      <c r="J228" s="18">
        <f t="shared" si="0"/>
        <v>1228</v>
      </c>
      <c r="K228" s="18">
        <f t="shared" si="0"/>
        <v>6102.9100000000008</v>
      </c>
      <c r="L228" s="18">
        <f t="shared" si="0"/>
        <v>539.68999999999994</v>
      </c>
      <c r="M228" s="18">
        <f t="shared" si="0"/>
        <v>5563.2200001403689</v>
      </c>
      <c r="N228" s="18">
        <f t="shared" si="0"/>
        <v>44100</v>
      </c>
      <c r="O228" s="18">
        <f t="shared" si="0"/>
        <v>4658</v>
      </c>
      <c r="P228" s="18">
        <f t="shared" si="0"/>
        <v>32719.64</v>
      </c>
      <c r="Q228" s="18">
        <f t="shared" si="0"/>
        <v>24298.61</v>
      </c>
      <c r="R228" s="18">
        <f t="shared" si="0"/>
        <v>3928.6899999999996</v>
      </c>
      <c r="S228" s="18">
        <f t="shared" si="0"/>
        <v>20369.92000015825</v>
      </c>
      <c r="T228" s="18">
        <f t="shared" si="0"/>
        <v>359980</v>
      </c>
    </row>
    <row r="229" spans="1:20" ht="15.75" customHeight="1" x14ac:dyDescent="0.2"/>
    <row r="230" spans="1:20" ht="15.75" customHeight="1" x14ac:dyDescent="0.2"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</row>
    <row r="231" spans="1:20" ht="15.75" customHeight="1" x14ac:dyDescent="0.2">
      <c r="G231" s="50"/>
      <c r="H231" s="50"/>
      <c r="I231" s="50"/>
      <c r="J231" s="26"/>
      <c r="K231" s="50"/>
      <c r="L231" s="50"/>
      <c r="M231" s="50"/>
    </row>
    <row r="232" spans="1:20" ht="15.75" customHeight="1" x14ac:dyDescent="0.2">
      <c r="B232" s="4"/>
    </row>
    <row r="233" spans="1:20" ht="15.75" customHeight="1" x14ac:dyDescent="0.2">
      <c r="B233" s="3"/>
    </row>
    <row r="234" spans="1:20" ht="15.75" customHeight="1" x14ac:dyDescent="0.2">
      <c r="B234" s="3"/>
    </row>
    <row r="235" spans="1:20" ht="15.75" customHeight="1" x14ac:dyDescent="0.2">
      <c r="B235" s="3"/>
    </row>
    <row r="236" spans="1:20" ht="15.75" customHeight="1" x14ac:dyDescent="0.2">
      <c r="B236" s="3"/>
    </row>
    <row r="237" spans="1:20" ht="15.75" customHeight="1" x14ac:dyDescent="0.2">
      <c r="B237" s="3"/>
    </row>
    <row r="238" spans="1:20" ht="15.75" customHeight="1" x14ac:dyDescent="0.2">
      <c r="B238" s="3"/>
    </row>
    <row r="239" spans="1:20" ht="15.75" customHeight="1" x14ac:dyDescent="0.2">
      <c r="B239" s="3"/>
    </row>
    <row r="240" spans="1:20" ht="15.75" customHeight="1" x14ac:dyDescent="0.2">
      <c r="B240" s="3"/>
    </row>
    <row r="241" spans="2:2" ht="15.75" customHeight="1" x14ac:dyDescent="0.2">
      <c r="B241" s="3"/>
    </row>
    <row r="242" spans="2:2" ht="15.75" customHeight="1" x14ac:dyDescent="0.2">
      <c r="B242" s="3"/>
    </row>
    <row r="243" spans="2:2" ht="15.75" customHeight="1" x14ac:dyDescent="0.2">
      <c r="B243" s="3"/>
    </row>
    <row r="244" spans="2:2" ht="15.75" customHeight="1" x14ac:dyDescent="0.2">
      <c r="B244" s="3"/>
    </row>
    <row r="245" spans="2:2" ht="15.75" customHeight="1" x14ac:dyDescent="0.2">
      <c r="B245" s="3"/>
    </row>
    <row r="246" spans="2:2" ht="15.75" customHeight="1" x14ac:dyDescent="0.2">
      <c r="B246" s="3"/>
    </row>
    <row r="247" spans="2:2" ht="15.75" customHeight="1" x14ac:dyDescent="0.2">
      <c r="B247" s="3"/>
    </row>
    <row r="248" spans="2:2" ht="15.75" customHeight="1" x14ac:dyDescent="0.2">
      <c r="B248" s="3"/>
    </row>
    <row r="249" spans="2:2" ht="15.75" customHeight="1" x14ac:dyDescent="0.2">
      <c r="B249" s="3"/>
    </row>
    <row r="250" spans="2:2" ht="15.75" customHeight="1" x14ac:dyDescent="0.2">
      <c r="B250" s="3"/>
    </row>
    <row r="251" spans="2:2" ht="15.75" customHeight="1" x14ac:dyDescent="0.2">
      <c r="B251" s="3"/>
    </row>
    <row r="252" spans="2:2" ht="15.75" customHeight="1" x14ac:dyDescent="0.2">
      <c r="B252" s="3"/>
    </row>
    <row r="253" spans="2:2" ht="15.75" customHeight="1" x14ac:dyDescent="0.2">
      <c r="B253" s="3"/>
    </row>
    <row r="254" spans="2:2" ht="15.75" customHeight="1" x14ac:dyDescent="0.2">
      <c r="B254" s="3"/>
    </row>
    <row r="255" spans="2:2" ht="15.75" customHeight="1" x14ac:dyDescent="0.2">
      <c r="B255" s="3"/>
    </row>
    <row r="256" spans="2:2" ht="15.75" customHeight="1" x14ac:dyDescent="0.2">
      <c r="B256" s="3"/>
    </row>
    <row r="257" spans="2:2" ht="15.75" customHeight="1" x14ac:dyDescent="0.2">
      <c r="B257" s="3"/>
    </row>
    <row r="258" spans="2:2" ht="15.75" customHeight="1" x14ac:dyDescent="0.2">
      <c r="B258" s="3"/>
    </row>
    <row r="259" spans="2:2" ht="15.75" customHeight="1" x14ac:dyDescent="0.2">
      <c r="B259" s="3"/>
    </row>
    <row r="260" spans="2:2" ht="15.75" customHeight="1" x14ac:dyDescent="0.2">
      <c r="B260" s="3"/>
    </row>
    <row r="261" spans="2:2" ht="15.75" customHeight="1" x14ac:dyDescent="0.2">
      <c r="B261" s="3"/>
    </row>
    <row r="262" spans="2:2" ht="15.75" customHeight="1" x14ac:dyDescent="0.2">
      <c r="B262" s="3"/>
    </row>
    <row r="263" spans="2:2" ht="15.75" customHeight="1" x14ac:dyDescent="0.2">
      <c r="B263" s="3"/>
    </row>
    <row r="264" spans="2:2" ht="15.75" customHeight="1" x14ac:dyDescent="0.2">
      <c r="B264" s="3"/>
    </row>
    <row r="265" spans="2:2" ht="15.75" customHeight="1" x14ac:dyDescent="0.2">
      <c r="B265" s="3"/>
    </row>
    <row r="266" spans="2:2" ht="15.75" customHeight="1" x14ac:dyDescent="0.2">
      <c r="B266" s="3"/>
    </row>
    <row r="267" spans="2:2" ht="15.75" customHeight="1" x14ac:dyDescent="0.2">
      <c r="B267" s="3"/>
    </row>
    <row r="268" spans="2:2" ht="15.75" customHeight="1" x14ac:dyDescent="0.2">
      <c r="B268" s="3"/>
    </row>
    <row r="269" spans="2:2" ht="15.75" customHeight="1" x14ac:dyDescent="0.2">
      <c r="B269" s="3"/>
    </row>
    <row r="270" spans="2:2" ht="15.75" customHeight="1" x14ac:dyDescent="0.2">
      <c r="B270" s="3"/>
    </row>
    <row r="271" spans="2:2" ht="15.75" customHeight="1" x14ac:dyDescent="0.2">
      <c r="B271" s="3"/>
    </row>
    <row r="272" spans="2:2" ht="15.75" customHeight="1" x14ac:dyDescent="0.2">
      <c r="B272" s="3"/>
    </row>
    <row r="273" spans="2:2" ht="15.75" customHeight="1" x14ac:dyDescent="0.2">
      <c r="B273" s="3"/>
    </row>
    <row r="274" spans="2:2" ht="15.75" customHeight="1" x14ac:dyDescent="0.2">
      <c r="B274" s="3"/>
    </row>
    <row r="275" spans="2:2" ht="15.75" customHeight="1" x14ac:dyDescent="0.2">
      <c r="B275" s="3"/>
    </row>
    <row r="276" spans="2:2" ht="15.75" customHeight="1" x14ac:dyDescent="0.2">
      <c r="B276" s="3"/>
    </row>
    <row r="277" spans="2:2" ht="15.75" customHeight="1" x14ac:dyDescent="0.2">
      <c r="B277" s="3"/>
    </row>
    <row r="278" spans="2:2" ht="15.75" customHeight="1" x14ac:dyDescent="0.2">
      <c r="B278" s="3"/>
    </row>
    <row r="279" spans="2:2" ht="15.75" customHeight="1" x14ac:dyDescent="0.2">
      <c r="B279" s="3"/>
    </row>
    <row r="280" spans="2:2" ht="15.75" customHeight="1" x14ac:dyDescent="0.2">
      <c r="B280" s="3"/>
    </row>
    <row r="281" spans="2:2" ht="15.75" customHeight="1" x14ac:dyDescent="0.2">
      <c r="B281" s="3"/>
    </row>
    <row r="282" spans="2:2" ht="15.75" customHeight="1" x14ac:dyDescent="0.2">
      <c r="B282" s="3"/>
    </row>
    <row r="283" spans="2:2" ht="15.75" customHeight="1" x14ac:dyDescent="0.2">
      <c r="B283" s="3"/>
    </row>
    <row r="284" spans="2:2" ht="15.75" customHeight="1" x14ac:dyDescent="0.2">
      <c r="B284" s="3"/>
    </row>
    <row r="285" spans="2:2" ht="15.75" customHeight="1" x14ac:dyDescent="0.2">
      <c r="B285" s="3"/>
    </row>
    <row r="286" spans="2:2" ht="15.75" customHeight="1" x14ac:dyDescent="0.2">
      <c r="B286" s="3"/>
    </row>
    <row r="287" spans="2:2" ht="15.75" customHeight="1" x14ac:dyDescent="0.2">
      <c r="B287" s="3"/>
    </row>
    <row r="288" spans="2:2" ht="15.75" customHeight="1" x14ac:dyDescent="0.2">
      <c r="B288" s="3"/>
    </row>
    <row r="289" spans="2:2" ht="15.75" customHeight="1" x14ac:dyDescent="0.2">
      <c r="B289" s="3"/>
    </row>
    <row r="290" spans="2:2" ht="15.75" customHeight="1" x14ac:dyDescent="0.2">
      <c r="B290" s="3"/>
    </row>
    <row r="291" spans="2:2" ht="15.75" customHeight="1" x14ac:dyDescent="0.2">
      <c r="B291" s="3"/>
    </row>
    <row r="292" spans="2:2" ht="15.75" customHeight="1" x14ac:dyDescent="0.2">
      <c r="B292" s="3"/>
    </row>
    <row r="293" spans="2:2" ht="15.75" customHeight="1" x14ac:dyDescent="0.2">
      <c r="B293" s="3"/>
    </row>
    <row r="294" spans="2:2" ht="15.75" customHeight="1" x14ac:dyDescent="0.2">
      <c r="B294" s="3"/>
    </row>
    <row r="295" spans="2:2" ht="15.75" customHeight="1" x14ac:dyDescent="0.2">
      <c r="B295" s="3"/>
    </row>
    <row r="296" spans="2:2" ht="15.75" customHeight="1" x14ac:dyDescent="0.2">
      <c r="B296" s="3"/>
    </row>
    <row r="297" spans="2:2" ht="15.75" customHeight="1" x14ac:dyDescent="0.2">
      <c r="B297" s="3"/>
    </row>
    <row r="298" spans="2:2" ht="15.75" customHeight="1" x14ac:dyDescent="0.2">
      <c r="B298" s="3"/>
    </row>
    <row r="299" spans="2:2" ht="15.75" customHeight="1" x14ac:dyDescent="0.2">
      <c r="B299" s="3"/>
    </row>
    <row r="300" spans="2:2" ht="15.75" customHeight="1" x14ac:dyDescent="0.2">
      <c r="B300" s="3"/>
    </row>
    <row r="301" spans="2:2" ht="15.75" customHeight="1" x14ac:dyDescent="0.2">
      <c r="B301" s="3"/>
    </row>
    <row r="302" spans="2:2" ht="15.75" customHeight="1" x14ac:dyDescent="0.2">
      <c r="B302" s="3"/>
    </row>
    <row r="303" spans="2:2" ht="15.75" customHeight="1" x14ac:dyDescent="0.2">
      <c r="B303" s="3"/>
    </row>
    <row r="304" spans="2:2" ht="15.75" customHeight="1" x14ac:dyDescent="0.2">
      <c r="B304" s="3"/>
    </row>
    <row r="305" spans="2:2" ht="15.75" customHeight="1" x14ac:dyDescent="0.2">
      <c r="B305" s="3"/>
    </row>
    <row r="306" spans="2:2" ht="15.75" customHeight="1" x14ac:dyDescent="0.2">
      <c r="B306" s="3"/>
    </row>
    <row r="307" spans="2:2" ht="15.75" customHeight="1" x14ac:dyDescent="0.2">
      <c r="B307" s="3"/>
    </row>
    <row r="308" spans="2:2" ht="15.75" customHeight="1" x14ac:dyDescent="0.2">
      <c r="B308" s="3"/>
    </row>
    <row r="309" spans="2:2" ht="15.75" customHeight="1" x14ac:dyDescent="0.2">
      <c r="B309" s="3"/>
    </row>
    <row r="310" spans="2:2" ht="15.75" customHeight="1" x14ac:dyDescent="0.2">
      <c r="B310" s="3"/>
    </row>
    <row r="311" spans="2:2" ht="15.75" customHeight="1" x14ac:dyDescent="0.2">
      <c r="B311" s="3"/>
    </row>
    <row r="312" spans="2:2" ht="15.75" customHeight="1" x14ac:dyDescent="0.2">
      <c r="B312" s="3"/>
    </row>
    <row r="313" spans="2:2" ht="15.75" customHeight="1" x14ac:dyDescent="0.2">
      <c r="B313" s="3"/>
    </row>
    <row r="314" spans="2:2" ht="15.75" customHeight="1" x14ac:dyDescent="0.2">
      <c r="B314" s="3"/>
    </row>
    <row r="315" spans="2:2" ht="15.75" customHeight="1" x14ac:dyDescent="0.2">
      <c r="B315" s="3"/>
    </row>
    <row r="316" spans="2:2" ht="15.75" customHeight="1" x14ac:dyDescent="0.2">
      <c r="B316" s="3"/>
    </row>
    <row r="317" spans="2:2" ht="15.75" customHeight="1" x14ac:dyDescent="0.2">
      <c r="B317" s="3"/>
    </row>
    <row r="318" spans="2:2" ht="15.75" customHeight="1" x14ac:dyDescent="0.2">
      <c r="B318" s="3"/>
    </row>
    <row r="319" spans="2:2" ht="15.75" customHeight="1" x14ac:dyDescent="0.2">
      <c r="B319" s="3"/>
    </row>
    <row r="320" spans="2:2" ht="15.75" customHeight="1" x14ac:dyDescent="0.2">
      <c r="B320" s="3"/>
    </row>
    <row r="321" spans="2:2" ht="15.75" customHeight="1" x14ac:dyDescent="0.2">
      <c r="B321" s="3"/>
    </row>
    <row r="322" spans="2:2" ht="15.75" customHeight="1" x14ac:dyDescent="0.2">
      <c r="B322" s="3"/>
    </row>
    <row r="323" spans="2:2" ht="15.75" customHeight="1" x14ac:dyDescent="0.2">
      <c r="B323" s="3"/>
    </row>
    <row r="324" spans="2:2" ht="15.75" customHeight="1" x14ac:dyDescent="0.2">
      <c r="B324" s="3"/>
    </row>
    <row r="325" spans="2:2" ht="15.75" customHeight="1" x14ac:dyDescent="0.2">
      <c r="B325" s="3"/>
    </row>
    <row r="326" spans="2:2" ht="15.75" customHeight="1" x14ac:dyDescent="0.2">
      <c r="B326" s="3"/>
    </row>
    <row r="327" spans="2:2" ht="15.75" customHeight="1" x14ac:dyDescent="0.2">
      <c r="B327" s="3"/>
    </row>
    <row r="328" spans="2:2" ht="15.75" customHeight="1" x14ac:dyDescent="0.2">
      <c r="B328" s="3"/>
    </row>
    <row r="329" spans="2:2" ht="15.75" customHeight="1" x14ac:dyDescent="0.2">
      <c r="B329" s="3"/>
    </row>
    <row r="330" spans="2:2" ht="15.75" customHeight="1" x14ac:dyDescent="0.2">
      <c r="B330" s="3"/>
    </row>
    <row r="331" spans="2:2" ht="15.75" customHeight="1" x14ac:dyDescent="0.2">
      <c r="B331" s="3"/>
    </row>
    <row r="332" spans="2:2" ht="15.75" customHeight="1" x14ac:dyDescent="0.2">
      <c r="B332" s="3"/>
    </row>
    <row r="333" spans="2:2" ht="15.75" customHeight="1" x14ac:dyDescent="0.2">
      <c r="B333" s="3"/>
    </row>
    <row r="334" spans="2:2" ht="15.75" customHeight="1" x14ac:dyDescent="0.2">
      <c r="B334" s="3"/>
    </row>
    <row r="335" spans="2:2" ht="15.75" customHeight="1" x14ac:dyDescent="0.2">
      <c r="B335" s="3"/>
    </row>
    <row r="336" spans="2:2" ht="15.75" customHeight="1" x14ac:dyDescent="0.2">
      <c r="B336" s="3"/>
    </row>
    <row r="337" spans="2:2" ht="15.75" customHeight="1" x14ac:dyDescent="0.2">
      <c r="B337" s="3"/>
    </row>
    <row r="338" spans="2:2" ht="15.75" customHeight="1" x14ac:dyDescent="0.2">
      <c r="B338" s="3"/>
    </row>
    <row r="339" spans="2:2" ht="15.75" customHeight="1" x14ac:dyDescent="0.2">
      <c r="B339" s="3"/>
    </row>
    <row r="340" spans="2:2" ht="15.75" customHeight="1" x14ac:dyDescent="0.2">
      <c r="B340" s="3"/>
    </row>
    <row r="341" spans="2:2" ht="15.75" customHeight="1" x14ac:dyDescent="0.2">
      <c r="B341" s="3"/>
    </row>
    <row r="342" spans="2:2" ht="15.75" customHeight="1" x14ac:dyDescent="0.2">
      <c r="B342" s="3"/>
    </row>
    <row r="343" spans="2:2" ht="15.75" customHeight="1" x14ac:dyDescent="0.2">
      <c r="B343" s="3"/>
    </row>
    <row r="344" spans="2:2" ht="15.75" customHeight="1" x14ac:dyDescent="0.2">
      <c r="B344" s="3"/>
    </row>
    <row r="345" spans="2:2" ht="15.75" customHeight="1" x14ac:dyDescent="0.2">
      <c r="B345" s="3"/>
    </row>
    <row r="346" spans="2:2" ht="15.75" customHeight="1" x14ac:dyDescent="0.2">
      <c r="B346" s="3"/>
    </row>
    <row r="347" spans="2:2" ht="15.75" customHeight="1" x14ac:dyDescent="0.2">
      <c r="B347" s="3"/>
    </row>
    <row r="348" spans="2:2" ht="15.75" customHeight="1" x14ac:dyDescent="0.2">
      <c r="B348" s="3"/>
    </row>
    <row r="349" spans="2:2" ht="15.75" customHeight="1" x14ac:dyDescent="0.2">
      <c r="B349" s="3"/>
    </row>
    <row r="350" spans="2:2" ht="15.75" customHeight="1" x14ac:dyDescent="0.2">
      <c r="B350" s="3"/>
    </row>
    <row r="351" spans="2:2" ht="15.75" customHeight="1" x14ac:dyDescent="0.2">
      <c r="B351" s="3"/>
    </row>
    <row r="352" spans="2:2" ht="15.75" customHeight="1" x14ac:dyDescent="0.2">
      <c r="B352" s="3"/>
    </row>
    <row r="353" spans="2:2" ht="15.75" customHeight="1" x14ac:dyDescent="0.2">
      <c r="B353" s="3"/>
    </row>
    <row r="354" spans="2:2" ht="15.75" customHeight="1" x14ac:dyDescent="0.2">
      <c r="B354" s="3"/>
    </row>
    <row r="355" spans="2:2" ht="15.75" customHeight="1" x14ac:dyDescent="0.2">
      <c r="B355" s="3"/>
    </row>
    <row r="356" spans="2:2" ht="15.75" customHeight="1" x14ac:dyDescent="0.2">
      <c r="B356" s="3"/>
    </row>
    <row r="357" spans="2:2" ht="15.75" customHeight="1" x14ac:dyDescent="0.2">
      <c r="B357" s="3"/>
    </row>
    <row r="358" spans="2:2" ht="15.75" customHeight="1" x14ac:dyDescent="0.2">
      <c r="B358" s="3"/>
    </row>
    <row r="359" spans="2:2" ht="15.75" customHeight="1" x14ac:dyDescent="0.2">
      <c r="B359" s="3"/>
    </row>
    <row r="360" spans="2:2" ht="15.75" customHeight="1" x14ac:dyDescent="0.2">
      <c r="B360" s="3"/>
    </row>
    <row r="361" spans="2:2" ht="15.75" customHeight="1" x14ac:dyDescent="0.2">
      <c r="B361" s="3"/>
    </row>
    <row r="362" spans="2:2" ht="15.75" customHeight="1" x14ac:dyDescent="0.2">
      <c r="B362" s="3"/>
    </row>
    <row r="363" spans="2:2" ht="15.75" customHeight="1" x14ac:dyDescent="0.2">
      <c r="B363" s="3"/>
    </row>
    <row r="364" spans="2:2" ht="15.75" customHeight="1" x14ac:dyDescent="0.2">
      <c r="B364" s="3"/>
    </row>
    <row r="365" spans="2:2" ht="15.75" customHeight="1" x14ac:dyDescent="0.2">
      <c r="B365" s="3"/>
    </row>
    <row r="366" spans="2:2" ht="15.75" customHeight="1" x14ac:dyDescent="0.2">
      <c r="B366" s="3"/>
    </row>
    <row r="367" spans="2:2" ht="15.75" customHeight="1" x14ac:dyDescent="0.2">
      <c r="B367" s="3"/>
    </row>
    <row r="368" spans="2:2" ht="15.75" customHeight="1" x14ac:dyDescent="0.2">
      <c r="B368" s="3"/>
    </row>
    <row r="369" spans="2:2" ht="15.75" customHeight="1" x14ac:dyDescent="0.2">
      <c r="B369" s="3"/>
    </row>
    <row r="370" spans="2:2" ht="15.75" customHeight="1" x14ac:dyDescent="0.2">
      <c r="B370" s="3"/>
    </row>
    <row r="371" spans="2:2" ht="15.75" customHeight="1" x14ac:dyDescent="0.2">
      <c r="B371" s="3"/>
    </row>
    <row r="372" spans="2:2" ht="15.75" customHeight="1" x14ac:dyDescent="0.2">
      <c r="B372" s="3"/>
    </row>
    <row r="373" spans="2:2" ht="15.75" customHeight="1" x14ac:dyDescent="0.2">
      <c r="B373" s="3"/>
    </row>
    <row r="374" spans="2:2" ht="15.75" customHeight="1" x14ac:dyDescent="0.2">
      <c r="B374" s="3"/>
    </row>
    <row r="375" spans="2:2" ht="15.75" customHeight="1" x14ac:dyDescent="0.2">
      <c r="B375" s="3"/>
    </row>
    <row r="376" spans="2:2" ht="15.75" customHeight="1" x14ac:dyDescent="0.2">
      <c r="B376" s="3"/>
    </row>
    <row r="377" spans="2:2" ht="15.75" customHeight="1" x14ac:dyDescent="0.2">
      <c r="B377" s="3"/>
    </row>
    <row r="378" spans="2:2" ht="15.75" customHeight="1" x14ac:dyDescent="0.2">
      <c r="B378" s="3"/>
    </row>
    <row r="379" spans="2:2" ht="15.75" customHeight="1" x14ac:dyDescent="0.2">
      <c r="B379" s="3"/>
    </row>
    <row r="380" spans="2:2" ht="15.75" customHeight="1" x14ac:dyDescent="0.2">
      <c r="B380" s="3"/>
    </row>
    <row r="381" spans="2:2" ht="15.75" customHeight="1" x14ac:dyDescent="0.2">
      <c r="B381" s="3"/>
    </row>
    <row r="382" spans="2:2" ht="15.75" customHeight="1" x14ac:dyDescent="0.2">
      <c r="B382" s="3"/>
    </row>
    <row r="383" spans="2:2" ht="15.75" customHeight="1" x14ac:dyDescent="0.2">
      <c r="B383" s="3"/>
    </row>
    <row r="384" spans="2:2" ht="15.75" customHeight="1" x14ac:dyDescent="0.2">
      <c r="B384" s="3"/>
    </row>
    <row r="385" spans="2:2" ht="15.75" customHeight="1" x14ac:dyDescent="0.2">
      <c r="B385" s="3"/>
    </row>
    <row r="386" spans="2:2" ht="15.75" customHeight="1" x14ac:dyDescent="0.2">
      <c r="B386" s="3"/>
    </row>
    <row r="387" spans="2:2" ht="15.75" customHeight="1" x14ac:dyDescent="0.2">
      <c r="B387" s="3"/>
    </row>
    <row r="388" spans="2:2" ht="15.75" customHeight="1" x14ac:dyDescent="0.2">
      <c r="B388" s="3"/>
    </row>
    <row r="389" spans="2:2" ht="15.75" customHeight="1" x14ac:dyDescent="0.2">
      <c r="B389" s="3"/>
    </row>
    <row r="390" spans="2:2" ht="15.75" customHeight="1" x14ac:dyDescent="0.2">
      <c r="B390" s="3"/>
    </row>
    <row r="391" spans="2:2" ht="15.75" customHeight="1" x14ac:dyDescent="0.2">
      <c r="B391" s="3"/>
    </row>
    <row r="392" spans="2:2" ht="15.75" customHeight="1" x14ac:dyDescent="0.2">
      <c r="B392" s="3"/>
    </row>
    <row r="393" spans="2:2" ht="15.75" customHeight="1" x14ac:dyDescent="0.2">
      <c r="B393" s="3"/>
    </row>
    <row r="394" spans="2:2" ht="15.75" customHeight="1" x14ac:dyDescent="0.2">
      <c r="B394" s="3"/>
    </row>
    <row r="395" spans="2:2" ht="15.75" customHeight="1" x14ac:dyDescent="0.2">
      <c r="B395" s="3"/>
    </row>
    <row r="396" spans="2:2" ht="15.75" customHeight="1" x14ac:dyDescent="0.2">
      <c r="B396" s="3"/>
    </row>
    <row r="397" spans="2:2" ht="15.75" customHeight="1" x14ac:dyDescent="0.2">
      <c r="B397" s="3"/>
    </row>
    <row r="398" spans="2:2" ht="15.75" customHeight="1" x14ac:dyDescent="0.2">
      <c r="B398" s="3"/>
    </row>
    <row r="399" spans="2:2" ht="15.75" customHeight="1" x14ac:dyDescent="0.2">
      <c r="B399" s="3"/>
    </row>
    <row r="400" spans="2:2" ht="15.75" customHeight="1" x14ac:dyDescent="0.2">
      <c r="B400" s="3"/>
    </row>
    <row r="401" spans="2:2" ht="15.75" customHeight="1" x14ac:dyDescent="0.2">
      <c r="B401" s="3"/>
    </row>
    <row r="402" spans="2:2" ht="15.75" customHeight="1" x14ac:dyDescent="0.2">
      <c r="B402" s="3"/>
    </row>
    <row r="403" spans="2:2" ht="15.75" customHeight="1" x14ac:dyDescent="0.2">
      <c r="B403" s="3"/>
    </row>
    <row r="404" spans="2:2" ht="15.75" customHeight="1" x14ac:dyDescent="0.2">
      <c r="B404" s="3"/>
    </row>
    <row r="405" spans="2:2" ht="15.75" customHeight="1" x14ac:dyDescent="0.2">
      <c r="B405" s="3"/>
    </row>
    <row r="406" spans="2:2" ht="15.75" customHeight="1" x14ac:dyDescent="0.2">
      <c r="B406" s="3"/>
    </row>
    <row r="407" spans="2:2" ht="15.75" customHeight="1" x14ac:dyDescent="0.2">
      <c r="B407" s="3"/>
    </row>
    <row r="408" spans="2:2" ht="15.75" customHeight="1" x14ac:dyDescent="0.2">
      <c r="B408" s="3"/>
    </row>
    <row r="409" spans="2:2" ht="15.75" customHeight="1" x14ac:dyDescent="0.2">
      <c r="B409" s="3"/>
    </row>
    <row r="410" spans="2:2" ht="15.75" customHeight="1" x14ac:dyDescent="0.2">
      <c r="B410" s="3"/>
    </row>
    <row r="411" spans="2:2" ht="15.75" customHeight="1" x14ac:dyDescent="0.2">
      <c r="B411" s="3"/>
    </row>
    <row r="412" spans="2:2" ht="15.75" customHeight="1" x14ac:dyDescent="0.2">
      <c r="B412" s="3"/>
    </row>
    <row r="413" spans="2:2" ht="15.75" customHeight="1" x14ac:dyDescent="0.2">
      <c r="B413" s="3"/>
    </row>
    <row r="414" spans="2:2" ht="15.75" customHeight="1" x14ac:dyDescent="0.2">
      <c r="B414" s="3"/>
    </row>
    <row r="415" spans="2:2" ht="15.75" customHeight="1" x14ac:dyDescent="0.2">
      <c r="B415" s="3"/>
    </row>
    <row r="416" spans="2:2" ht="15.75" customHeight="1" x14ac:dyDescent="0.2">
      <c r="B416" s="3"/>
    </row>
    <row r="417" spans="2:2" ht="15.75" customHeight="1" x14ac:dyDescent="0.2">
      <c r="B417" s="3"/>
    </row>
    <row r="418" spans="2:2" ht="15.75" customHeight="1" x14ac:dyDescent="0.2">
      <c r="B418" s="3"/>
    </row>
    <row r="419" spans="2:2" ht="15.75" customHeight="1" x14ac:dyDescent="0.2">
      <c r="B419" s="3"/>
    </row>
    <row r="420" spans="2:2" ht="15.75" customHeight="1" x14ac:dyDescent="0.2">
      <c r="B420" s="3"/>
    </row>
    <row r="421" spans="2:2" ht="15.75" customHeight="1" x14ac:dyDescent="0.2">
      <c r="B421" s="3"/>
    </row>
    <row r="422" spans="2:2" ht="15.75" customHeight="1" x14ac:dyDescent="0.2">
      <c r="B422" s="3"/>
    </row>
    <row r="423" spans="2:2" ht="15.75" customHeight="1" x14ac:dyDescent="0.2">
      <c r="B423" s="3"/>
    </row>
    <row r="424" spans="2:2" ht="15.75" customHeight="1" x14ac:dyDescent="0.2">
      <c r="B424" s="3"/>
    </row>
    <row r="425" spans="2:2" ht="15.75" customHeight="1" x14ac:dyDescent="0.2">
      <c r="B425" s="3"/>
    </row>
    <row r="426" spans="2:2" ht="15.75" customHeight="1" x14ac:dyDescent="0.2">
      <c r="B426" s="3"/>
    </row>
    <row r="427" spans="2:2" ht="15.75" customHeight="1" x14ac:dyDescent="0.2">
      <c r="B427" s="3"/>
    </row>
    <row r="428" spans="2:2" ht="15.75" customHeight="1" x14ac:dyDescent="0.2">
      <c r="B428" s="3"/>
    </row>
    <row r="429" spans="2:2" ht="15.75" customHeight="1" x14ac:dyDescent="0.2"/>
    <row r="430" spans="2:2" ht="15.75" customHeight="1" x14ac:dyDescent="0.2"/>
    <row r="431" spans="2:2" ht="15.75" customHeight="1" x14ac:dyDescent="0.2"/>
    <row r="432" spans="2: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3">
    <mergeCell ref="J1:N1"/>
    <mergeCell ref="O1:T1"/>
    <mergeCell ref="C1:I1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A9FA0-658A-5847-B2A8-97C7F941FBA7}">
  <dimension ref="A1:DU1001"/>
  <sheetViews>
    <sheetView showGridLines="0" zoomScale="125" workbookViewId="0">
      <pane xSplit="2" ySplit="2" topLeftCell="S3" activePane="bottomRight" state="frozen"/>
      <selection pane="topRight" activeCell="C1" sqref="C1"/>
      <selection pane="bottomLeft" activeCell="A3" sqref="A3"/>
      <selection pane="bottomRight" activeCell="K228" sqref="K228"/>
    </sheetView>
  </sheetViews>
  <sheetFormatPr baseColWidth="10" defaultColWidth="11.1640625" defaultRowHeight="16" x14ac:dyDescent="0.2"/>
  <cols>
    <col min="1" max="1" width="17.33203125" customWidth="1"/>
    <col min="2" max="2" width="16.33203125" customWidth="1"/>
    <col min="3" max="3" width="9.6640625" bestFit="1" customWidth="1"/>
    <col min="4" max="4" width="11.5" bestFit="1" customWidth="1"/>
    <col min="5" max="5" width="12.83203125" bestFit="1" customWidth="1"/>
    <col min="6" max="6" width="13.6640625" bestFit="1" customWidth="1"/>
    <col min="7" max="7" width="9.5" bestFit="1" customWidth="1"/>
    <col min="8" max="8" width="10.6640625" bestFit="1" customWidth="1"/>
    <col min="9" max="9" width="12.83203125" bestFit="1" customWidth="1"/>
    <col min="10" max="10" width="13.6640625" bestFit="1" customWidth="1"/>
    <col min="11" max="11" width="10.5" bestFit="1" customWidth="1"/>
    <col min="12" max="13" width="13.1640625" bestFit="1" customWidth="1"/>
    <col min="14" max="14" width="14" bestFit="1" customWidth="1"/>
    <col min="15" max="15" width="10.5" bestFit="1" customWidth="1"/>
    <col min="16" max="16" width="11.5" bestFit="1" customWidth="1"/>
    <col min="17" max="17" width="12.83203125" bestFit="1" customWidth="1"/>
    <col min="18" max="18" width="13.6640625" bestFit="1" customWidth="1"/>
    <col min="19" max="19" width="10.5" bestFit="1" customWidth="1"/>
    <col min="20" max="20" width="10.6640625" bestFit="1" customWidth="1"/>
    <col min="21" max="21" width="10.33203125" customWidth="1"/>
    <col min="22" max="22" width="13.33203125" bestFit="1" customWidth="1"/>
    <col min="23" max="23" width="13.6640625" bestFit="1" customWidth="1"/>
    <col min="24" max="24" width="9.5" bestFit="1" customWidth="1"/>
    <col min="25" max="25" width="10.6640625" bestFit="1" customWidth="1"/>
    <col min="26" max="26" width="12.83203125" bestFit="1" customWidth="1"/>
    <col min="27" max="27" width="13.6640625" bestFit="1" customWidth="1"/>
    <col min="28" max="28" width="10.5" bestFit="1" customWidth="1"/>
    <col min="29" max="29" width="10.6640625" bestFit="1" customWidth="1"/>
    <col min="30" max="30" width="12.83203125" bestFit="1" customWidth="1"/>
    <col min="31" max="31" width="13.6640625" bestFit="1" customWidth="1"/>
    <col min="32" max="32" width="9.5" bestFit="1" customWidth="1"/>
    <col min="33" max="33" width="11.5" bestFit="1" customWidth="1"/>
    <col min="34" max="34" width="12.83203125" bestFit="1" customWidth="1"/>
    <col min="35" max="35" width="13.6640625" bestFit="1" customWidth="1"/>
    <col min="36" max="37" width="11.5" bestFit="1" customWidth="1"/>
    <col min="38" max="38" width="12.83203125" bestFit="1" customWidth="1"/>
    <col min="39" max="39" width="13.6640625" bestFit="1" customWidth="1"/>
    <col min="40" max="40" width="9.5" bestFit="1" customWidth="1"/>
    <col min="41" max="41" width="13.6640625" bestFit="1" customWidth="1"/>
    <col min="42" max="48" width="11.5" bestFit="1" customWidth="1"/>
    <col min="49" max="49" width="11.6640625" bestFit="1" customWidth="1"/>
    <col min="50" max="50" width="11.5" bestFit="1" customWidth="1"/>
    <col min="51" max="51" width="13" bestFit="1" customWidth="1"/>
    <col min="52" max="52" width="11.6640625" bestFit="1" customWidth="1"/>
    <col min="53" max="53" width="14" bestFit="1" customWidth="1"/>
    <col min="54" max="54" width="10.5" bestFit="1" customWidth="1"/>
    <col min="55" max="56" width="11.5" bestFit="1" customWidth="1"/>
    <col min="57" max="57" width="13.33203125" bestFit="1" customWidth="1"/>
    <col min="58" max="61" width="11.5" bestFit="1" customWidth="1"/>
    <col min="62" max="62" width="9.5" bestFit="1" customWidth="1"/>
    <col min="63" max="63" width="13.6640625" bestFit="1" customWidth="1"/>
    <col min="64" max="65" width="11.5" bestFit="1" customWidth="1"/>
    <col min="66" max="66" width="12.83203125" bestFit="1" customWidth="1"/>
    <col min="67" max="67" width="13.6640625" bestFit="1" customWidth="1"/>
    <col min="68" max="69" width="11.5" bestFit="1" customWidth="1"/>
    <col min="70" max="70" width="12.83203125" bestFit="1" customWidth="1"/>
    <col min="71" max="71" width="13.6640625" bestFit="1" customWidth="1"/>
    <col min="72" max="75" width="11.5" bestFit="1" customWidth="1"/>
    <col min="76" max="76" width="9.5" bestFit="1" customWidth="1"/>
    <col min="77" max="77" width="10.6640625" bestFit="1" customWidth="1"/>
    <col min="78" max="78" width="9.6640625" bestFit="1" customWidth="1"/>
    <col min="79" max="79" width="13.33203125" bestFit="1" customWidth="1"/>
    <col min="80" max="80" width="13.6640625" bestFit="1" customWidth="1"/>
    <col min="81" max="88" width="11.5" bestFit="1" customWidth="1"/>
    <col min="89" max="89" width="10.5" bestFit="1" customWidth="1"/>
    <col min="90" max="90" width="11.5" bestFit="1" customWidth="1"/>
    <col min="91" max="91" width="12.83203125" bestFit="1" customWidth="1"/>
    <col min="92" max="92" width="13.6640625" bestFit="1" customWidth="1"/>
    <col min="93" max="93" width="9.6640625" bestFit="1" customWidth="1"/>
    <col min="94" max="94" width="10.5" bestFit="1" customWidth="1"/>
    <col min="95" max="95" width="12.83203125" bestFit="1" customWidth="1"/>
    <col min="96" max="96" width="13.6640625" bestFit="1" customWidth="1"/>
    <col min="97" max="97" width="9.5" bestFit="1" customWidth="1"/>
    <col min="98" max="98" width="10.6640625" bestFit="1" customWidth="1"/>
    <col min="99" max="99" width="12.83203125" bestFit="1" customWidth="1"/>
    <col min="100" max="100" width="13.33203125" customWidth="1"/>
    <col min="101" max="101" width="8.5" bestFit="1" customWidth="1"/>
    <col min="102" max="102" width="10.33203125" bestFit="1" customWidth="1"/>
    <col min="103" max="103" width="15.33203125" bestFit="1" customWidth="1"/>
    <col min="104" max="104" width="9.1640625" bestFit="1" customWidth="1"/>
    <col min="105" max="105" width="13.33203125" bestFit="1" customWidth="1"/>
    <col min="106" max="106" width="15.83203125" bestFit="1" customWidth="1"/>
    <col min="107" max="107" width="26.5" bestFit="1" customWidth="1"/>
    <col min="108" max="108" width="14.33203125" bestFit="1" customWidth="1"/>
    <col min="109" max="109" width="8.5" bestFit="1" customWidth="1"/>
    <col min="110" max="110" width="10.6640625" bestFit="1" customWidth="1"/>
    <col min="111" max="111" width="12.83203125" bestFit="1" customWidth="1"/>
    <col min="112" max="112" width="13.33203125" customWidth="1"/>
    <col min="113" max="113" width="8.5" bestFit="1" customWidth="1"/>
    <col min="114" max="114" width="10.6640625" bestFit="1" customWidth="1"/>
    <col min="115" max="115" width="12.83203125" bestFit="1" customWidth="1"/>
    <col min="116" max="116" width="13.33203125" customWidth="1"/>
    <col min="117" max="117" width="8.5" bestFit="1" customWidth="1"/>
    <col min="118" max="118" width="10.6640625" bestFit="1" customWidth="1"/>
    <col min="119" max="119" width="12.83203125" bestFit="1" customWidth="1"/>
    <col min="120" max="120" width="13.33203125" customWidth="1"/>
    <col min="121" max="123" width="11.5" bestFit="1" customWidth="1"/>
    <col min="124" max="124" width="13.33203125" bestFit="1" customWidth="1"/>
    <col min="125" max="125" width="13.6640625" bestFit="1" customWidth="1"/>
  </cols>
  <sheetData>
    <row r="1" spans="1:125" ht="15.75" customHeight="1" x14ac:dyDescent="0.2">
      <c r="A1" s="32"/>
      <c r="B1" s="11"/>
      <c r="C1" s="160" t="s">
        <v>268</v>
      </c>
      <c r="D1" s="161"/>
      <c r="E1" s="161"/>
      <c r="F1" s="162"/>
      <c r="G1" s="160" t="s">
        <v>272</v>
      </c>
      <c r="H1" s="161"/>
      <c r="I1" s="161"/>
      <c r="J1" s="162"/>
      <c r="K1" s="160" t="s">
        <v>273</v>
      </c>
      <c r="L1" s="161"/>
      <c r="M1" s="161"/>
      <c r="N1" s="162"/>
      <c r="O1" s="160" t="s">
        <v>397</v>
      </c>
      <c r="P1" s="161"/>
      <c r="Q1" s="161"/>
      <c r="R1" s="162"/>
      <c r="S1" s="160" t="s">
        <v>274</v>
      </c>
      <c r="T1" s="161"/>
      <c r="U1" s="161"/>
      <c r="V1" s="161"/>
      <c r="W1" s="162"/>
      <c r="X1" s="160" t="s">
        <v>275</v>
      </c>
      <c r="Y1" s="161"/>
      <c r="Z1" s="161"/>
      <c r="AA1" s="162"/>
      <c r="AB1" s="160" t="s">
        <v>276</v>
      </c>
      <c r="AC1" s="161"/>
      <c r="AD1" s="161"/>
      <c r="AE1" s="162"/>
      <c r="AF1" s="160" t="s">
        <v>277</v>
      </c>
      <c r="AG1" s="161"/>
      <c r="AH1" s="161"/>
      <c r="AI1" s="162"/>
      <c r="AJ1" s="160" t="s">
        <v>278</v>
      </c>
      <c r="AK1" s="161"/>
      <c r="AL1" s="161"/>
      <c r="AM1" s="162"/>
      <c r="AN1" s="160" t="s">
        <v>279</v>
      </c>
      <c r="AO1" s="162"/>
      <c r="AP1" s="160" t="s">
        <v>280</v>
      </c>
      <c r="AQ1" s="161"/>
      <c r="AR1" s="161"/>
      <c r="AS1" s="162"/>
      <c r="AT1" s="160" t="s">
        <v>281</v>
      </c>
      <c r="AU1" s="161"/>
      <c r="AV1" s="161"/>
      <c r="AW1" s="162"/>
      <c r="AX1" s="160" t="s">
        <v>294</v>
      </c>
      <c r="AY1" s="161"/>
      <c r="AZ1" s="161"/>
      <c r="BA1" s="162"/>
      <c r="BB1" s="160" t="s">
        <v>295</v>
      </c>
      <c r="BC1" s="161"/>
      <c r="BD1" s="161"/>
      <c r="BE1" s="162"/>
      <c r="BF1" s="160" t="s">
        <v>398</v>
      </c>
      <c r="BG1" s="161"/>
      <c r="BH1" s="161"/>
      <c r="BI1" s="162"/>
      <c r="BJ1" s="160" t="s">
        <v>282</v>
      </c>
      <c r="BK1" s="162"/>
      <c r="BL1" s="160" t="s">
        <v>283</v>
      </c>
      <c r="BM1" s="161"/>
      <c r="BN1" s="161"/>
      <c r="BO1" s="162"/>
      <c r="BP1" s="160" t="s">
        <v>284</v>
      </c>
      <c r="BQ1" s="161"/>
      <c r="BR1" s="161"/>
      <c r="BS1" s="162"/>
      <c r="BT1" s="160" t="s">
        <v>285</v>
      </c>
      <c r="BU1" s="161"/>
      <c r="BV1" s="161"/>
      <c r="BW1" s="162"/>
      <c r="BX1" s="160" t="s">
        <v>286</v>
      </c>
      <c r="BY1" s="161"/>
      <c r="BZ1" s="161"/>
      <c r="CA1" s="161"/>
      <c r="CB1" s="162"/>
      <c r="CC1" s="160" t="s">
        <v>287</v>
      </c>
      <c r="CD1" s="161"/>
      <c r="CE1" s="161"/>
      <c r="CF1" s="162"/>
      <c r="CG1" s="160" t="s">
        <v>288</v>
      </c>
      <c r="CH1" s="161"/>
      <c r="CI1" s="161"/>
      <c r="CJ1" s="162"/>
      <c r="CK1" s="160" t="s">
        <v>289</v>
      </c>
      <c r="CL1" s="161"/>
      <c r="CM1" s="161"/>
      <c r="CN1" s="162"/>
      <c r="CO1" s="157" t="s">
        <v>293</v>
      </c>
      <c r="CP1" s="158"/>
      <c r="CQ1" s="158"/>
      <c r="CR1" s="159"/>
      <c r="CS1" s="157" t="s">
        <v>385</v>
      </c>
      <c r="CT1" s="158"/>
      <c r="CU1" s="158"/>
      <c r="CV1" s="159"/>
      <c r="CW1" s="163" t="s">
        <v>290</v>
      </c>
      <c r="CX1" s="164"/>
      <c r="CY1" s="164"/>
      <c r="CZ1" s="164"/>
      <c r="DA1" s="164"/>
      <c r="DB1" s="164"/>
      <c r="DC1" s="164"/>
      <c r="DD1" s="165"/>
      <c r="DE1" s="157" t="s">
        <v>383</v>
      </c>
      <c r="DF1" s="158"/>
      <c r="DG1" s="158"/>
      <c r="DH1" s="159"/>
      <c r="DI1" s="157" t="s">
        <v>384</v>
      </c>
      <c r="DJ1" s="158"/>
      <c r="DK1" s="158"/>
      <c r="DL1" s="159"/>
      <c r="DM1" s="157" t="s">
        <v>386</v>
      </c>
      <c r="DN1" s="158"/>
      <c r="DO1" s="158"/>
      <c r="DP1" s="159"/>
      <c r="DQ1" s="157" t="s">
        <v>292</v>
      </c>
      <c r="DR1" s="158"/>
      <c r="DS1" s="158"/>
      <c r="DT1" s="158"/>
      <c r="DU1" s="159"/>
    </row>
    <row r="2" spans="1:125" ht="15.75" customHeight="1" x14ac:dyDescent="0.2">
      <c r="A2" s="15" t="s">
        <v>0</v>
      </c>
      <c r="B2" s="13" t="s">
        <v>1</v>
      </c>
      <c r="C2" s="15" t="s">
        <v>235</v>
      </c>
      <c r="D2" s="12" t="s">
        <v>269</v>
      </c>
      <c r="E2" s="12" t="s">
        <v>270</v>
      </c>
      <c r="F2" s="16" t="s">
        <v>271</v>
      </c>
      <c r="G2" s="15" t="s">
        <v>235</v>
      </c>
      <c r="H2" s="12" t="s">
        <v>269</v>
      </c>
      <c r="I2" s="12" t="s">
        <v>270</v>
      </c>
      <c r="J2" s="16" t="s">
        <v>271</v>
      </c>
      <c r="K2" s="15" t="s">
        <v>235</v>
      </c>
      <c r="L2" s="12" t="s">
        <v>269</v>
      </c>
      <c r="M2" s="12" t="s">
        <v>270</v>
      </c>
      <c r="N2" s="16" t="s">
        <v>271</v>
      </c>
      <c r="O2" s="15" t="s">
        <v>235</v>
      </c>
      <c r="P2" s="12" t="s">
        <v>269</v>
      </c>
      <c r="Q2" s="12" t="s">
        <v>270</v>
      </c>
      <c r="R2" s="16" t="s">
        <v>271</v>
      </c>
      <c r="S2" s="15" t="s">
        <v>235</v>
      </c>
      <c r="T2" s="12" t="s">
        <v>5</v>
      </c>
      <c r="U2" s="12" t="s">
        <v>2</v>
      </c>
      <c r="V2" s="14" t="s">
        <v>3</v>
      </c>
      <c r="W2" s="14" t="s">
        <v>4</v>
      </c>
      <c r="X2" s="15" t="s">
        <v>235</v>
      </c>
      <c r="Y2" s="12" t="s">
        <v>269</v>
      </c>
      <c r="Z2" s="12" t="s">
        <v>270</v>
      </c>
      <c r="AA2" s="16" t="s">
        <v>271</v>
      </c>
      <c r="AB2" s="15" t="s">
        <v>235</v>
      </c>
      <c r="AC2" s="12" t="s">
        <v>269</v>
      </c>
      <c r="AD2" s="12" t="s">
        <v>270</v>
      </c>
      <c r="AE2" s="16" t="s">
        <v>271</v>
      </c>
      <c r="AF2" s="15" t="s">
        <v>235</v>
      </c>
      <c r="AG2" s="12" t="s">
        <v>269</v>
      </c>
      <c r="AH2" s="12" t="s">
        <v>270</v>
      </c>
      <c r="AI2" s="16" t="s">
        <v>271</v>
      </c>
      <c r="AJ2" s="15" t="s">
        <v>235</v>
      </c>
      <c r="AK2" s="12" t="s">
        <v>269</v>
      </c>
      <c r="AL2" s="12" t="s">
        <v>270</v>
      </c>
      <c r="AM2" s="16" t="s">
        <v>271</v>
      </c>
      <c r="AN2" s="15" t="s">
        <v>235</v>
      </c>
      <c r="AO2" s="16" t="s">
        <v>271</v>
      </c>
      <c r="AP2" s="15" t="s">
        <v>235</v>
      </c>
      <c r="AQ2" s="12" t="s">
        <v>269</v>
      </c>
      <c r="AR2" s="12" t="s">
        <v>270</v>
      </c>
      <c r="AS2" s="16" t="s">
        <v>271</v>
      </c>
      <c r="AT2" s="15" t="s">
        <v>235</v>
      </c>
      <c r="AU2" s="12" t="s">
        <v>269</v>
      </c>
      <c r="AV2" s="12" t="s">
        <v>270</v>
      </c>
      <c r="AW2" s="16" t="s">
        <v>271</v>
      </c>
      <c r="AX2" s="15" t="s">
        <v>235</v>
      </c>
      <c r="AY2" s="12" t="s">
        <v>269</v>
      </c>
      <c r="AZ2" s="12" t="s">
        <v>270</v>
      </c>
      <c r="BA2" s="16" t="s">
        <v>271</v>
      </c>
      <c r="BB2" s="15" t="s">
        <v>235</v>
      </c>
      <c r="BC2" s="12" t="s">
        <v>269</v>
      </c>
      <c r="BD2" s="12" t="s">
        <v>270</v>
      </c>
      <c r="BE2" s="16" t="s">
        <v>271</v>
      </c>
      <c r="BF2" s="15" t="s">
        <v>235</v>
      </c>
      <c r="BG2" s="12" t="s">
        <v>269</v>
      </c>
      <c r="BH2" s="12" t="s">
        <v>270</v>
      </c>
      <c r="BI2" s="16" t="s">
        <v>271</v>
      </c>
      <c r="BJ2" s="15" t="s">
        <v>235</v>
      </c>
      <c r="BK2" s="16" t="s">
        <v>271</v>
      </c>
      <c r="BL2" s="15" t="s">
        <v>235</v>
      </c>
      <c r="BM2" s="12" t="s">
        <v>269</v>
      </c>
      <c r="BN2" s="12" t="s">
        <v>270</v>
      </c>
      <c r="BO2" s="16" t="s">
        <v>271</v>
      </c>
      <c r="BP2" s="15" t="s">
        <v>235</v>
      </c>
      <c r="BQ2" s="12" t="s">
        <v>269</v>
      </c>
      <c r="BR2" s="12" t="s">
        <v>270</v>
      </c>
      <c r="BS2" s="16" t="s">
        <v>271</v>
      </c>
      <c r="BT2" s="15" t="s">
        <v>235</v>
      </c>
      <c r="BU2" s="12" t="s">
        <v>269</v>
      </c>
      <c r="BV2" s="12" t="s">
        <v>270</v>
      </c>
      <c r="BW2" s="16" t="s">
        <v>271</v>
      </c>
      <c r="BX2" s="15" t="s">
        <v>235</v>
      </c>
      <c r="BY2" s="12" t="s">
        <v>5</v>
      </c>
      <c r="BZ2" s="12" t="s">
        <v>2</v>
      </c>
      <c r="CA2" s="14" t="s">
        <v>3</v>
      </c>
      <c r="CB2" s="16" t="s">
        <v>271</v>
      </c>
      <c r="CC2" s="15" t="s">
        <v>235</v>
      </c>
      <c r="CD2" s="12" t="s">
        <v>269</v>
      </c>
      <c r="CE2" s="12" t="s">
        <v>270</v>
      </c>
      <c r="CF2" s="16" t="s">
        <v>271</v>
      </c>
      <c r="CG2" s="15" t="s">
        <v>235</v>
      </c>
      <c r="CH2" s="12" t="s">
        <v>269</v>
      </c>
      <c r="CI2" s="12" t="s">
        <v>270</v>
      </c>
      <c r="CJ2" s="16" t="s">
        <v>271</v>
      </c>
      <c r="CK2" s="15" t="s">
        <v>235</v>
      </c>
      <c r="CL2" s="12" t="s">
        <v>269</v>
      </c>
      <c r="CM2" s="12" t="s">
        <v>270</v>
      </c>
      <c r="CN2" s="16" t="s">
        <v>271</v>
      </c>
      <c r="CO2" s="15" t="s">
        <v>235</v>
      </c>
      <c r="CP2" s="12" t="s">
        <v>269</v>
      </c>
      <c r="CQ2" s="12" t="s">
        <v>270</v>
      </c>
      <c r="CR2" s="16" t="s">
        <v>271</v>
      </c>
      <c r="CS2" s="15" t="s">
        <v>235</v>
      </c>
      <c r="CT2" s="12" t="s">
        <v>269</v>
      </c>
      <c r="CU2" s="12" t="s">
        <v>270</v>
      </c>
      <c r="CV2" s="16" t="s">
        <v>271</v>
      </c>
      <c r="CW2" s="28" t="s">
        <v>235</v>
      </c>
      <c r="CX2" s="29" t="s">
        <v>5</v>
      </c>
      <c r="CY2" s="29" t="s">
        <v>377</v>
      </c>
      <c r="CZ2" s="29" t="s">
        <v>2</v>
      </c>
      <c r="DA2" s="33" t="s">
        <v>3</v>
      </c>
      <c r="DB2" s="119" t="s">
        <v>389</v>
      </c>
      <c r="DC2" s="120" t="s">
        <v>390</v>
      </c>
      <c r="DD2" s="116" t="s">
        <v>391</v>
      </c>
      <c r="DE2" s="15" t="s">
        <v>235</v>
      </c>
      <c r="DF2" s="12" t="s">
        <v>269</v>
      </c>
      <c r="DG2" s="12" t="s">
        <v>270</v>
      </c>
      <c r="DH2" s="16" t="s">
        <v>271</v>
      </c>
      <c r="DI2" s="15" t="s">
        <v>235</v>
      </c>
      <c r="DJ2" s="12" t="s">
        <v>269</v>
      </c>
      <c r="DK2" s="12" t="s">
        <v>270</v>
      </c>
      <c r="DL2" s="16" t="s">
        <v>271</v>
      </c>
      <c r="DM2" s="15" t="s">
        <v>235</v>
      </c>
      <c r="DN2" s="12" t="s">
        <v>269</v>
      </c>
      <c r="DO2" s="12" t="s">
        <v>270</v>
      </c>
      <c r="DP2" s="16" t="s">
        <v>271</v>
      </c>
      <c r="DQ2" s="28" t="s">
        <v>235</v>
      </c>
      <c r="DR2" s="29" t="s">
        <v>5</v>
      </c>
      <c r="DS2" s="29" t="s">
        <v>2</v>
      </c>
      <c r="DT2" s="33" t="s">
        <v>3</v>
      </c>
      <c r="DU2" s="20" t="s">
        <v>271</v>
      </c>
    </row>
    <row r="3" spans="1:125" ht="15.75" customHeight="1" x14ac:dyDescent="0.2">
      <c r="A3" s="17" t="s">
        <v>6</v>
      </c>
      <c r="B3" s="7"/>
      <c r="C3" s="79">
        <v>977</v>
      </c>
      <c r="D3" s="80">
        <v>9508</v>
      </c>
      <c r="E3" s="80">
        <v>3150</v>
      </c>
      <c r="F3" s="81">
        <v>56564</v>
      </c>
      <c r="G3" s="79">
        <v>117</v>
      </c>
      <c r="H3" s="80">
        <v>307</v>
      </c>
      <c r="I3" s="80">
        <v>81</v>
      </c>
      <c r="J3" s="81">
        <v>2044</v>
      </c>
      <c r="K3" s="79">
        <v>0</v>
      </c>
      <c r="L3" s="80">
        <v>0</v>
      </c>
      <c r="M3" s="80">
        <v>0</v>
      </c>
      <c r="N3" s="81">
        <v>0</v>
      </c>
      <c r="O3" s="79">
        <v>3</v>
      </c>
      <c r="P3" s="80">
        <v>5</v>
      </c>
      <c r="Q3" s="80">
        <v>0</v>
      </c>
      <c r="R3" s="81">
        <v>0</v>
      </c>
      <c r="S3" s="79">
        <v>0</v>
      </c>
      <c r="T3" s="80">
        <v>0</v>
      </c>
      <c r="U3" s="80">
        <v>0</v>
      </c>
      <c r="V3" s="80">
        <v>0</v>
      </c>
      <c r="W3" s="81">
        <v>0</v>
      </c>
      <c r="X3" s="79">
        <v>0</v>
      </c>
      <c r="Y3" s="80">
        <v>0</v>
      </c>
      <c r="Z3" s="80">
        <v>0</v>
      </c>
      <c r="AA3" s="81">
        <v>0</v>
      </c>
      <c r="AB3" s="79">
        <v>0</v>
      </c>
      <c r="AC3" s="80">
        <v>0</v>
      </c>
      <c r="AD3" s="80">
        <v>0</v>
      </c>
      <c r="AE3" s="81">
        <v>0</v>
      </c>
      <c r="AF3" s="79">
        <v>86</v>
      </c>
      <c r="AG3" s="80">
        <v>8947</v>
      </c>
      <c r="AH3" s="80">
        <v>2157</v>
      </c>
      <c r="AI3" s="81">
        <v>876</v>
      </c>
      <c r="AJ3" s="79">
        <v>0</v>
      </c>
      <c r="AK3" s="80">
        <v>0</v>
      </c>
      <c r="AL3" s="80">
        <v>0</v>
      </c>
      <c r="AM3" s="81">
        <v>0</v>
      </c>
      <c r="AN3" s="79">
        <v>150</v>
      </c>
      <c r="AO3" s="81">
        <v>264</v>
      </c>
      <c r="AP3" s="79">
        <v>0</v>
      </c>
      <c r="AQ3" s="80">
        <v>0</v>
      </c>
      <c r="AR3" s="80">
        <v>0</v>
      </c>
      <c r="AS3" s="81">
        <v>0</v>
      </c>
      <c r="AT3" s="79">
        <v>0</v>
      </c>
      <c r="AU3" s="80">
        <v>0</v>
      </c>
      <c r="AV3" s="80">
        <v>0</v>
      </c>
      <c r="AW3" s="81">
        <v>0</v>
      </c>
      <c r="AX3" s="79">
        <v>1</v>
      </c>
      <c r="AY3" s="80">
        <v>1</v>
      </c>
      <c r="AZ3" s="80">
        <v>0</v>
      </c>
      <c r="BA3" s="81">
        <v>0</v>
      </c>
      <c r="BB3" s="79">
        <v>0</v>
      </c>
      <c r="BC3" s="80">
        <v>0</v>
      </c>
      <c r="BD3" s="80">
        <v>0</v>
      </c>
      <c r="BE3" s="81">
        <v>0</v>
      </c>
      <c r="BF3" s="79">
        <v>0</v>
      </c>
      <c r="BG3" s="80">
        <v>0</v>
      </c>
      <c r="BH3" s="80">
        <v>0</v>
      </c>
      <c r="BI3" s="81">
        <v>0</v>
      </c>
      <c r="BJ3" s="79">
        <v>0</v>
      </c>
      <c r="BK3" s="81">
        <v>0</v>
      </c>
      <c r="BL3" s="79">
        <v>335</v>
      </c>
      <c r="BM3" s="80">
        <v>646</v>
      </c>
      <c r="BN3" s="80">
        <v>288</v>
      </c>
      <c r="BO3" s="81">
        <v>6793</v>
      </c>
      <c r="BP3" s="79">
        <v>363</v>
      </c>
      <c r="BQ3" s="80">
        <v>986</v>
      </c>
      <c r="BR3" s="80">
        <v>470</v>
      </c>
      <c r="BS3" s="81">
        <v>11126</v>
      </c>
      <c r="BT3" s="79">
        <v>2</v>
      </c>
      <c r="BU3" s="80">
        <v>2</v>
      </c>
      <c r="BV3" s="80">
        <v>0</v>
      </c>
      <c r="BW3" s="81">
        <v>0</v>
      </c>
      <c r="BX3" s="79">
        <v>0</v>
      </c>
      <c r="BY3" s="92">
        <v>0</v>
      </c>
      <c r="BZ3" s="92">
        <v>0</v>
      </c>
      <c r="CA3" s="92">
        <v>0</v>
      </c>
      <c r="CB3" s="81">
        <v>0</v>
      </c>
      <c r="CC3" s="79">
        <v>351</v>
      </c>
      <c r="CD3" s="80">
        <v>736</v>
      </c>
      <c r="CE3" s="80">
        <v>453</v>
      </c>
      <c r="CF3" s="81">
        <v>15645</v>
      </c>
      <c r="CG3" s="79">
        <v>0</v>
      </c>
      <c r="CH3" s="80">
        <v>0</v>
      </c>
      <c r="CI3" s="80">
        <v>0</v>
      </c>
      <c r="CJ3" s="81">
        <v>0</v>
      </c>
      <c r="CK3" s="79">
        <v>0</v>
      </c>
      <c r="CL3" s="80">
        <v>0</v>
      </c>
      <c r="CM3" s="80">
        <v>0</v>
      </c>
      <c r="CN3" s="81">
        <v>0</v>
      </c>
      <c r="CO3" s="79">
        <v>614</v>
      </c>
      <c r="CP3" s="80">
        <v>1882</v>
      </c>
      <c r="CQ3" s="80">
        <v>781</v>
      </c>
      <c r="CR3" s="81">
        <v>9538</v>
      </c>
      <c r="CS3" s="79">
        <v>345</v>
      </c>
      <c r="CT3" s="80">
        <v>776</v>
      </c>
      <c r="CU3" s="80">
        <v>6</v>
      </c>
      <c r="CV3" s="81">
        <v>19</v>
      </c>
      <c r="CW3" s="80">
        <v>15</v>
      </c>
      <c r="CX3" s="80">
        <v>222.9</v>
      </c>
      <c r="CY3" s="80">
        <v>221.8</v>
      </c>
      <c r="CZ3" s="80">
        <v>1.2</v>
      </c>
      <c r="DA3" s="80">
        <v>220.60000002384186</v>
      </c>
      <c r="DB3" s="92">
        <v>5739</v>
      </c>
      <c r="DC3" s="62">
        <v>0</v>
      </c>
      <c r="DD3" s="92">
        <f>DB3</f>
        <v>5739</v>
      </c>
      <c r="DE3" s="79">
        <v>0</v>
      </c>
      <c r="DF3" s="80">
        <v>0</v>
      </c>
      <c r="DG3" s="80">
        <v>0</v>
      </c>
      <c r="DH3" s="81">
        <v>0</v>
      </c>
      <c r="DI3" s="79">
        <v>0</v>
      </c>
      <c r="DJ3" s="80">
        <v>0</v>
      </c>
      <c r="DK3" s="80">
        <v>0</v>
      </c>
      <c r="DL3" s="81">
        <v>0</v>
      </c>
      <c r="DM3" s="79">
        <v>115</v>
      </c>
      <c r="DN3" s="80">
        <v>143</v>
      </c>
      <c r="DO3" s="80">
        <v>2</v>
      </c>
      <c r="DP3" s="81">
        <v>0</v>
      </c>
      <c r="DQ3" s="79">
        <v>3</v>
      </c>
      <c r="DR3" s="80">
        <v>6.5</v>
      </c>
      <c r="DS3" s="80">
        <v>0</v>
      </c>
      <c r="DT3" s="80">
        <v>6.5</v>
      </c>
      <c r="DU3" s="81">
        <v>62</v>
      </c>
    </row>
    <row r="4" spans="1:125" ht="15.75" customHeight="1" x14ac:dyDescent="0.2">
      <c r="A4" s="22"/>
      <c r="B4" s="8" t="s">
        <v>7</v>
      </c>
      <c r="C4" s="89">
        <v>330</v>
      </c>
      <c r="D4" s="90">
        <v>2680</v>
      </c>
      <c r="E4" s="90">
        <v>1090</v>
      </c>
      <c r="F4" s="91">
        <v>18571</v>
      </c>
      <c r="G4" s="89">
        <v>71</v>
      </c>
      <c r="H4" s="90">
        <v>240</v>
      </c>
      <c r="I4" s="90">
        <v>61</v>
      </c>
      <c r="J4" s="91">
        <v>1803</v>
      </c>
      <c r="K4" s="89">
        <v>0</v>
      </c>
      <c r="L4" s="90">
        <v>0</v>
      </c>
      <c r="M4" s="90">
        <v>0</v>
      </c>
      <c r="N4" s="91">
        <v>0</v>
      </c>
      <c r="O4" s="89">
        <v>3</v>
      </c>
      <c r="P4" s="90">
        <v>5</v>
      </c>
      <c r="Q4" s="90">
        <v>0</v>
      </c>
      <c r="R4" s="91">
        <v>0</v>
      </c>
      <c r="S4" s="89">
        <v>0</v>
      </c>
      <c r="T4" s="90">
        <v>0</v>
      </c>
      <c r="U4" s="90">
        <v>0</v>
      </c>
      <c r="V4" s="90">
        <v>0</v>
      </c>
      <c r="W4" s="91">
        <v>0</v>
      </c>
      <c r="X4" s="89">
        <v>0</v>
      </c>
      <c r="Y4" s="90">
        <v>0</v>
      </c>
      <c r="Z4" s="90">
        <v>0</v>
      </c>
      <c r="AA4" s="91">
        <v>0</v>
      </c>
      <c r="AB4" s="89">
        <v>0</v>
      </c>
      <c r="AC4" s="90">
        <v>0</v>
      </c>
      <c r="AD4" s="90">
        <v>0</v>
      </c>
      <c r="AE4" s="91">
        <v>0</v>
      </c>
      <c r="AF4" s="89">
        <v>29</v>
      </c>
      <c r="AG4" s="90">
        <v>3169</v>
      </c>
      <c r="AH4" s="90">
        <v>737</v>
      </c>
      <c r="AI4" s="91">
        <v>140</v>
      </c>
      <c r="AJ4" s="89">
        <v>0</v>
      </c>
      <c r="AK4" s="90">
        <v>0</v>
      </c>
      <c r="AL4" s="90">
        <v>0</v>
      </c>
      <c r="AM4" s="91">
        <v>0</v>
      </c>
      <c r="AN4" s="68">
        <v>74</v>
      </c>
      <c r="AO4" s="77">
        <v>124</v>
      </c>
      <c r="AP4" s="89">
        <v>0</v>
      </c>
      <c r="AQ4" s="90">
        <v>0</v>
      </c>
      <c r="AR4" s="90">
        <v>0</v>
      </c>
      <c r="AS4" s="91">
        <v>0</v>
      </c>
      <c r="AT4" s="89">
        <v>0</v>
      </c>
      <c r="AU4" s="90">
        <v>0</v>
      </c>
      <c r="AV4" s="90">
        <v>0</v>
      </c>
      <c r="AW4" s="91">
        <v>0</v>
      </c>
      <c r="AX4" s="89">
        <v>1</v>
      </c>
      <c r="AY4" s="90">
        <v>1</v>
      </c>
      <c r="AZ4" s="90">
        <v>0</v>
      </c>
      <c r="BA4" s="91">
        <v>0</v>
      </c>
      <c r="BB4" s="89">
        <v>0</v>
      </c>
      <c r="BC4" s="90">
        <v>0</v>
      </c>
      <c r="BD4" s="90">
        <v>0</v>
      </c>
      <c r="BE4" s="91">
        <v>0</v>
      </c>
      <c r="BF4" s="89">
        <v>0</v>
      </c>
      <c r="BG4" s="90">
        <v>0</v>
      </c>
      <c r="BH4" s="90">
        <v>0</v>
      </c>
      <c r="BI4" s="91">
        <v>0</v>
      </c>
      <c r="BJ4" s="68">
        <v>0</v>
      </c>
      <c r="BK4" s="77">
        <v>0</v>
      </c>
      <c r="BL4" s="89">
        <v>131</v>
      </c>
      <c r="BM4" s="90">
        <v>232</v>
      </c>
      <c r="BN4" s="90">
        <v>98</v>
      </c>
      <c r="BO4" s="91">
        <v>1940</v>
      </c>
      <c r="BP4" s="89">
        <v>154</v>
      </c>
      <c r="BQ4" s="90">
        <v>350</v>
      </c>
      <c r="BR4" s="90">
        <v>148</v>
      </c>
      <c r="BS4" s="91">
        <v>4532</v>
      </c>
      <c r="BT4" s="89">
        <v>2</v>
      </c>
      <c r="BU4" s="90">
        <v>2</v>
      </c>
      <c r="BV4" s="90">
        <v>0</v>
      </c>
      <c r="BW4" s="91">
        <v>0</v>
      </c>
      <c r="BX4" s="68">
        <v>0</v>
      </c>
      <c r="BY4" s="74">
        <v>0</v>
      </c>
      <c r="BZ4" s="74">
        <v>0</v>
      </c>
      <c r="CA4" s="74">
        <v>0</v>
      </c>
      <c r="CB4" s="77">
        <v>0</v>
      </c>
      <c r="CC4" s="89">
        <v>168</v>
      </c>
      <c r="CD4" s="90">
        <v>367</v>
      </c>
      <c r="CE4" s="90">
        <v>241</v>
      </c>
      <c r="CF4" s="91">
        <v>11024</v>
      </c>
      <c r="CG4" s="89">
        <v>0</v>
      </c>
      <c r="CH4" s="90">
        <v>0</v>
      </c>
      <c r="CI4" s="90">
        <v>0</v>
      </c>
      <c r="CJ4" s="91">
        <v>0</v>
      </c>
      <c r="CK4" s="89">
        <v>0</v>
      </c>
      <c r="CL4" s="90">
        <v>0</v>
      </c>
      <c r="CM4" s="90">
        <v>0</v>
      </c>
      <c r="CN4" s="91">
        <v>0</v>
      </c>
      <c r="CO4" s="89">
        <v>290</v>
      </c>
      <c r="CP4" s="90">
        <v>901</v>
      </c>
      <c r="CQ4" s="90">
        <v>349</v>
      </c>
      <c r="CR4" s="91">
        <v>5206</v>
      </c>
      <c r="CS4" s="89">
        <v>207</v>
      </c>
      <c r="CT4" s="90">
        <v>441</v>
      </c>
      <c r="CU4" s="90">
        <v>3</v>
      </c>
      <c r="CV4" s="91">
        <v>17</v>
      </c>
      <c r="CW4" s="89">
        <v>1</v>
      </c>
      <c r="CX4" s="90">
        <v>1</v>
      </c>
      <c r="CY4" s="90">
        <v>0</v>
      </c>
      <c r="CZ4" s="90">
        <v>0</v>
      </c>
      <c r="DA4" s="90">
        <v>0</v>
      </c>
      <c r="DB4" s="96">
        <v>0</v>
      </c>
      <c r="DC4" s="96"/>
      <c r="DD4" s="96"/>
      <c r="DE4" s="89">
        <v>0</v>
      </c>
      <c r="DF4" s="90">
        <v>0</v>
      </c>
      <c r="DG4" s="90">
        <v>0</v>
      </c>
      <c r="DH4" s="91">
        <v>0</v>
      </c>
      <c r="DI4" s="89">
        <v>0</v>
      </c>
      <c r="DJ4" s="90">
        <v>0</v>
      </c>
      <c r="DK4" s="90">
        <v>0</v>
      </c>
      <c r="DL4" s="91">
        <v>0</v>
      </c>
      <c r="DM4" s="89">
        <v>90</v>
      </c>
      <c r="DN4" s="90">
        <v>108</v>
      </c>
      <c r="DO4" s="90">
        <v>0</v>
      </c>
      <c r="DP4" s="91">
        <v>0</v>
      </c>
      <c r="DQ4" s="89">
        <v>2</v>
      </c>
      <c r="DR4" s="90">
        <v>5.5</v>
      </c>
      <c r="DS4" s="90">
        <v>0</v>
      </c>
      <c r="DT4" s="90">
        <v>5.5</v>
      </c>
      <c r="DU4" s="91">
        <v>56</v>
      </c>
    </row>
    <row r="5" spans="1:125" ht="15.75" customHeight="1" x14ac:dyDescent="0.2">
      <c r="A5" s="22"/>
      <c r="B5" s="8" t="s">
        <v>8</v>
      </c>
      <c r="C5" s="89">
        <v>274</v>
      </c>
      <c r="D5" s="90">
        <v>2386</v>
      </c>
      <c r="E5" s="90">
        <v>1053</v>
      </c>
      <c r="F5" s="91">
        <v>16329</v>
      </c>
      <c r="G5" s="89">
        <v>10</v>
      </c>
      <c r="H5" s="90">
        <v>15</v>
      </c>
      <c r="I5" s="90">
        <v>10</v>
      </c>
      <c r="J5" s="91">
        <v>108</v>
      </c>
      <c r="K5" s="89">
        <v>0</v>
      </c>
      <c r="L5" s="90">
        <v>0</v>
      </c>
      <c r="M5" s="90">
        <v>0</v>
      </c>
      <c r="N5" s="91">
        <v>0</v>
      </c>
      <c r="O5" s="89">
        <v>0</v>
      </c>
      <c r="P5" s="90">
        <v>0</v>
      </c>
      <c r="Q5" s="90">
        <v>0</v>
      </c>
      <c r="R5" s="91">
        <v>0</v>
      </c>
      <c r="S5" s="89">
        <v>0</v>
      </c>
      <c r="T5" s="90">
        <v>0</v>
      </c>
      <c r="U5" s="90">
        <v>0</v>
      </c>
      <c r="V5" s="90">
        <v>0</v>
      </c>
      <c r="W5" s="91">
        <v>0</v>
      </c>
      <c r="X5" s="89">
        <v>0</v>
      </c>
      <c r="Y5" s="90">
        <v>0</v>
      </c>
      <c r="Z5" s="90">
        <v>0</v>
      </c>
      <c r="AA5" s="91">
        <v>0</v>
      </c>
      <c r="AB5" s="89">
        <v>0</v>
      </c>
      <c r="AC5" s="90">
        <v>0</v>
      </c>
      <c r="AD5" s="90">
        <v>0</v>
      </c>
      <c r="AE5" s="91">
        <v>0</v>
      </c>
      <c r="AF5" s="89">
        <v>30</v>
      </c>
      <c r="AG5" s="90">
        <v>2624</v>
      </c>
      <c r="AH5" s="90">
        <v>636</v>
      </c>
      <c r="AI5" s="91">
        <v>265</v>
      </c>
      <c r="AJ5" s="89">
        <v>0</v>
      </c>
      <c r="AK5" s="90">
        <v>0</v>
      </c>
      <c r="AL5" s="90">
        <v>0</v>
      </c>
      <c r="AM5" s="91">
        <v>0</v>
      </c>
      <c r="AN5" s="68">
        <v>46</v>
      </c>
      <c r="AO5" s="77">
        <v>97</v>
      </c>
      <c r="AP5" s="89">
        <v>0</v>
      </c>
      <c r="AQ5" s="90">
        <v>0</v>
      </c>
      <c r="AR5" s="90">
        <v>0</v>
      </c>
      <c r="AS5" s="91">
        <v>0</v>
      </c>
      <c r="AT5" s="89">
        <v>0</v>
      </c>
      <c r="AU5" s="90">
        <v>0</v>
      </c>
      <c r="AV5" s="90">
        <v>0</v>
      </c>
      <c r="AW5" s="91">
        <v>0</v>
      </c>
      <c r="AX5" s="89">
        <v>0</v>
      </c>
      <c r="AY5" s="90">
        <v>0</v>
      </c>
      <c r="AZ5" s="90">
        <v>0</v>
      </c>
      <c r="BA5" s="91">
        <v>0</v>
      </c>
      <c r="BB5" s="89">
        <v>0</v>
      </c>
      <c r="BC5" s="90">
        <v>0</v>
      </c>
      <c r="BD5" s="90">
        <v>0</v>
      </c>
      <c r="BE5" s="91">
        <v>0</v>
      </c>
      <c r="BF5" s="89">
        <v>0</v>
      </c>
      <c r="BG5" s="90">
        <v>0</v>
      </c>
      <c r="BH5" s="90">
        <v>0</v>
      </c>
      <c r="BI5" s="91">
        <v>0</v>
      </c>
      <c r="BJ5" s="68">
        <v>0</v>
      </c>
      <c r="BK5" s="77">
        <v>0</v>
      </c>
      <c r="BL5" s="89">
        <v>87</v>
      </c>
      <c r="BM5" s="90">
        <v>168</v>
      </c>
      <c r="BN5" s="90">
        <v>71</v>
      </c>
      <c r="BO5" s="91">
        <v>1486</v>
      </c>
      <c r="BP5" s="89">
        <v>134</v>
      </c>
      <c r="BQ5" s="90">
        <v>442</v>
      </c>
      <c r="BR5" s="90">
        <v>228</v>
      </c>
      <c r="BS5" s="91">
        <v>3786</v>
      </c>
      <c r="BT5" s="89">
        <v>0</v>
      </c>
      <c r="BU5" s="90">
        <v>0</v>
      </c>
      <c r="BV5" s="90">
        <v>0</v>
      </c>
      <c r="BW5" s="91">
        <v>0</v>
      </c>
      <c r="BX5" s="68">
        <v>0</v>
      </c>
      <c r="BY5" s="74">
        <v>0</v>
      </c>
      <c r="BZ5" s="74">
        <v>0</v>
      </c>
      <c r="CA5" s="74">
        <v>0</v>
      </c>
      <c r="CB5" s="77">
        <v>0</v>
      </c>
      <c r="CC5" s="89">
        <v>79</v>
      </c>
      <c r="CD5" s="90">
        <v>139</v>
      </c>
      <c r="CE5" s="90">
        <v>82</v>
      </c>
      <c r="CF5" s="91">
        <v>1651</v>
      </c>
      <c r="CG5" s="89">
        <v>0</v>
      </c>
      <c r="CH5" s="90">
        <v>0</v>
      </c>
      <c r="CI5" s="90">
        <v>0</v>
      </c>
      <c r="CJ5" s="91">
        <v>0</v>
      </c>
      <c r="CK5" s="89">
        <v>0</v>
      </c>
      <c r="CL5" s="90">
        <v>0</v>
      </c>
      <c r="CM5" s="90">
        <v>0</v>
      </c>
      <c r="CN5" s="91">
        <v>0</v>
      </c>
      <c r="CO5" s="89">
        <v>124</v>
      </c>
      <c r="CP5" s="90">
        <v>344</v>
      </c>
      <c r="CQ5" s="90">
        <v>208</v>
      </c>
      <c r="CR5" s="91">
        <v>2355</v>
      </c>
      <c r="CS5" s="89">
        <v>49</v>
      </c>
      <c r="CT5" s="90">
        <v>101</v>
      </c>
      <c r="CU5" s="90">
        <v>0</v>
      </c>
      <c r="CV5" s="91">
        <v>0</v>
      </c>
      <c r="CW5" s="89">
        <v>4</v>
      </c>
      <c r="CX5" s="90">
        <v>4.0999999999999996</v>
      </c>
      <c r="CY5" s="90">
        <v>4</v>
      </c>
      <c r="CZ5" s="90">
        <v>1.2</v>
      </c>
      <c r="DA5" s="90">
        <v>2.800000011920929</v>
      </c>
      <c r="DB5" s="96">
        <v>24</v>
      </c>
      <c r="DC5" s="96"/>
      <c r="DD5" s="96"/>
      <c r="DE5" s="89">
        <v>0</v>
      </c>
      <c r="DF5" s="90">
        <v>0</v>
      </c>
      <c r="DG5" s="90">
        <v>0</v>
      </c>
      <c r="DH5" s="91">
        <v>0</v>
      </c>
      <c r="DI5" s="89">
        <v>0</v>
      </c>
      <c r="DJ5" s="90">
        <v>0</v>
      </c>
      <c r="DK5" s="90">
        <v>0</v>
      </c>
      <c r="DL5" s="91">
        <v>0</v>
      </c>
      <c r="DM5" s="89">
        <v>16</v>
      </c>
      <c r="DN5" s="90">
        <v>23</v>
      </c>
      <c r="DO5" s="90">
        <v>0</v>
      </c>
      <c r="DP5" s="91">
        <v>0</v>
      </c>
      <c r="DQ5" s="89">
        <v>1</v>
      </c>
      <c r="DR5" s="90">
        <v>1</v>
      </c>
      <c r="DS5" s="90">
        <v>0</v>
      </c>
      <c r="DT5" s="90">
        <v>1</v>
      </c>
      <c r="DU5" s="91">
        <v>6</v>
      </c>
    </row>
    <row r="6" spans="1:125" ht="15.75" customHeight="1" x14ac:dyDescent="0.2">
      <c r="A6" s="22"/>
      <c r="B6" s="8" t="s">
        <v>9</v>
      </c>
      <c r="C6" s="89">
        <v>196</v>
      </c>
      <c r="D6" s="90">
        <v>2246</v>
      </c>
      <c r="E6" s="90">
        <v>579</v>
      </c>
      <c r="F6" s="91">
        <v>8731</v>
      </c>
      <c r="G6" s="89">
        <v>12</v>
      </c>
      <c r="H6" s="90">
        <v>16</v>
      </c>
      <c r="I6" s="90">
        <v>4</v>
      </c>
      <c r="J6" s="91">
        <v>18</v>
      </c>
      <c r="K6" s="89">
        <v>0</v>
      </c>
      <c r="L6" s="90">
        <v>0</v>
      </c>
      <c r="M6" s="90">
        <v>0</v>
      </c>
      <c r="N6" s="91">
        <v>0</v>
      </c>
      <c r="O6" s="89">
        <v>0</v>
      </c>
      <c r="P6" s="90">
        <v>0</v>
      </c>
      <c r="Q6" s="90">
        <v>0</v>
      </c>
      <c r="R6" s="91">
        <v>0</v>
      </c>
      <c r="S6" s="89">
        <v>0</v>
      </c>
      <c r="T6" s="90">
        <v>0</v>
      </c>
      <c r="U6" s="90">
        <v>0</v>
      </c>
      <c r="V6" s="90">
        <v>0</v>
      </c>
      <c r="W6" s="91">
        <v>0</v>
      </c>
      <c r="X6" s="89">
        <v>0</v>
      </c>
      <c r="Y6" s="90">
        <v>0</v>
      </c>
      <c r="Z6" s="90">
        <v>0</v>
      </c>
      <c r="AA6" s="91">
        <v>0</v>
      </c>
      <c r="AB6" s="89">
        <v>0</v>
      </c>
      <c r="AC6" s="90">
        <v>0</v>
      </c>
      <c r="AD6" s="90">
        <v>0</v>
      </c>
      <c r="AE6" s="91">
        <v>0</v>
      </c>
      <c r="AF6" s="89">
        <v>25</v>
      </c>
      <c r="AG6" s="90">
        <v>2984</v>
      </c>
      <c r="AH6" s="90">
        <v>784</v>
      </c>
      <c r="AI6" s="91">
        <v>471</v>
      </c>
      <c r="AJ6" s="89">
        <v>0</v>
      </c>
      <c r="AK6" s="90">
        <v>0</v>
      </c>
      <c r="AL6" s="90">
        <v>0</v>
      </c>
      <c r="AM6" s="91">
        <v>0</v>
      </c>
      <c r="AN6" s="68">
        <v>28</v>
      </c>
      <c r="AO6" s="77">
        <v>43</v>
      </c>
      <c r="AP6" s="89">
        <v>0</v>
      </c>
      <c r="AQ6" s="90">
        <v>0</v>
      </c>
      <c r="AR6" s="90">
        <v>0</v>
      </c>
      <c r="AS6" s="91">
        <v>0</v>
      </c>
      <c r="AT6" s="89">
        <v>0</v>
      </c>
      <c r="AU6" s="90">
        <v>0</v>
      </c>
      <c r="AV6" s="90">
        <v>0</v>
      </c>
      <c r="AW6" s="91">
        <v>0</v>
      </c>
      <c r="AX6" s="89">
        <v>0</v>
      </c>
      <c r="AY6" s="90">
        <v>0</v>
      </c>
      <c r="AZ6" s="90">
        <v>0</v>
      </c>
      <c r="BA6" s="91">
        <v>0</v>
      </c>
      <c r="BB6" s="89">
        <v>0</v>
      </c>
      <c r="BC6" s="90">
        <v>0</v>
      </c>
      <c r="BD6" s="90">
        <v>0</v>
      </c>
      <c r="BE6" s="91">
        <v>0</v>
      </c>
      <c r="BF6" s="89">
        <v>0</v>
      </c>
      <c r="BG6" s="90">
        <v>0</v>
      </c>
      <c r="BH6" s="90">
        <v>0</v>
      </c>
      <c r="BI6" s="91">
        <v>0</v>
      </c>
      <c r="BJ6" s="68">
        <v>0</v>
      </c>
      <c r="BK6" s="77">
        <v>0</v>
      </c>
      <c r="BL6" s="89">
        <v>90</v>
      </c>
      <c r="BM6" s="90">
        <v>168</v>
      </c>
      <c r="BN6" s="90">
        <v>95</v>
      </c>
      <c r="BO6" s="91">
        <v>2814</v>
      </c>
      <c r="BP6" s="89">
        <v>68</v>
      </c>
      <c r="BQ6" s="90">
        <v>173</v>
      </c>
      <c r="BR6" s="90">
        <v>88</v>
      </c>
      <c r="BS6" s="91">
        <v>2688</v>
      </c>
      <c r="BT6" s="89">
        <v>0</v>
      </c>
      <c r="BU6" s="90">
        <v>0</v>
      </c>
      <c r="BV6" s="90">
        <v>0</v>
      </c>
      <c r="BW6" s="91">
        <v>0</v>
      </c>
      <c r="BX6" s="68">
        <v>0</v>
      </c>
      <c r="BY6" s="74">
        <v>0</v>
      </c>
      <c r="BZ6" s="74">
        <v>0</v>
      </c>
      <c r="CA6" s="74">
        <v>0</v>
      </c>
      <c r="CB6" s="77">
        <v>0</v>
      </c>
      <c r="CC6" s="89">
        <v>79</v>
      </c>
      <c r="CD6" s="90">
        <v>169</v>
      </c>
      <c r="CE6" s="90">
        <v>109</v>
      </c>
      <c r="CF6" s="91">
        <v>2451</v>
      </c>
      <c r="CG6" s="89">
        <v>0</v>
      </c>
      <c r="CH6" s="90">
        <v>0</v>
      </c>
      <c r="CI6" s="90">
        <v>0</v>
      </c>
      <c r="CJ6" s="91">
        <v>0</v>
      </c>
      <c r="CK6" s="89">
        <v>0</v>
      </c>
      <c r="CL6" s="90">
        <v>0</v>
      </c>
      <c r="CM6" s="90">
        <v>0</v>
      </c>
      <c r="CN6" s="91">
        <v>0</v>
      </c>
      <c r="CO6" s="89">
        <v>151</v>
      </c>
      <c r="CP6" s="90">
        <v>478</v>
      </c>
      <c r="CQ6" s="90">
        <v>184</v>
      </c>
      <c r="CR6" s="91">
        <v>1525</v>
      </c>
      <c r="CS6" s="89">
        <v>65</v>
      </c>
      <c r="CT6" s="90">
        <v>168</v>
      </c>
      <c r="CU6" s="90">
        <v>3</v>
      </c>
      <c r="CV6" s="91">
        <v>2</v>
      </c>
      <c r="CW6" s="89">
        <v>10</v>
      </c>
      <c r="CX6" s="90">
        <v>217.8</v>
      </c>
      <c r="CY6" s="90">
        <v>217.8</v>
      </c>
      <c r="CZ6" s="90">
        <v>0</v>
      </c>
      <c r="DA6" s="90">
        <v>217.80000001192093</v>
      </c>
      <c r="DB6" s="96">
        <v>5715</v>
      </c>
      <c r="DC6" s="96"/>
      <c r="DD6" s="96"/>
      <c r="DE6" s="89">
        <v>0</v>
      </c>
      <c r="DF6" s="90">
        <v>0</v>
      </c>
      <c r="DG6" s="90">
        <v>0</v>
      </c>
      <c r="DH6" s="91">
        <v>0</v>
      </c>
      <c r="DI6" s="89">
        <v>0</v>
      </c>
      <c r="DJ6" s="90">
        <v>0</v>
      </c>
      <c r="DK6" s="90">
        <v>0</v>
      </c>
      <c r="DL6" s="91">
        <v>0</v>
      </c>
      <c r="DM6" s="89">
        <v>9</v>
      </c>
      <c r="DN6" s="90">
        <v>12</v>
      </c>
      <c r="DO6" s="90">
        <v>2</v>
      </c>
      <c r="DP6" s="91">
        <v>0</v>
      </c>
      <c r="DQ6" s="89">
        <v>0</v>
      </c>
      <c r="DR6" s="90">
        <v>0</v>
      </c>
      <c r="DS6" s="90">
        <v>0</v>
      </c>
      <c r="DT6" s="90">
        <v>0</v>
      </c>
      <c r="DU6" s="91">
        <v>0</v>
      </c>
    </row>
    <row r="7" spans="1:125" ht="15.75" customHeight="1" x14ac:dyDescent="0.2">
      <c r="A7" s="22"/>
      <c r="B7" s="8" t="s">
        <v>10</v>
      </c>
      <c r="C7" s="89">
        <v>177</v>
      </c>
      <c r="D7" s="90">
        <v>2196</v>
      </c>
      <c r="E7" s="90">
        <v>428</v>
      </c>
      <c r="F7" s="91">
        <v>12933</v>
      </c>
      <c r="G7" s="89">
        <v>24</v>
      </c>
      <c r="H7" s="90">
        <v>36</v>
      </c>
      <c r="I7" s="90">
        <v>6</v>
      </c>
      <c r="J7" s="91">
        <v>115</v>
      </c>
      <c r="K7" s="89">
        <v>0</v>
      </c>
      <c r="L7" s="90">
        <v>0</v>
      </c>
      <c r="M7" s="90">
        <v>0</v>
      </c>
      <c r="N7" s="91">
        <v>0</v>
      </c>
      <c r="O7" s="89">
        <v>0</v>
      </c>
      <c r="P7" s="90">
        <v>0</v>
      </c>
      <c r="Q7" s="90">
        <v>0</v>
      </c>
      <c r="R7" s="91">
        <v>0</v>
      </c>
      <c r="S7" s="89">
        <v>0</v>
      </c>
      <c r="T7" s="90">
        <v>0</v>
      </c>
      <c r="U7" s="90">
        <v>0</v>
      </c>
      <c r="V7" s="90">
        <v>0</v>
      </c>
      <c r="W7" s="91">
        <v>0</v>
      </c>
      <c r="X7" s="89">
        <v>0</v>
      </c>
      <c r="Y7" s="90">
        <v>0</v>
      </c>
      <c r="Z7" s="90">
        <v>0</v>
      </c>
      <c r="AA7" s="91">
        <v>0</v>
      </c>
      <c r="AB7" s="89">
        <v>0</v>
      </c>
      <c r="AC7" s="90">
        <v>0</v>
      </c>
      <c r="AD7" s="90">
        <v>0</v>
      </c>
      <c r="AE7" s="91">
        <v>0</v>
      </c>
      <c r="AF7" s="89">
        <v>2</v>
      </c>
      <c r="AG7" s="90">
        <v>170</v>
      </c>
      <c r="AH7" s="90">
        <v>0</v>
      </c>
      <c r="AI7" s="91">
        <v>0</v>
      </c>
      <c r="AJ7" s="89">
        <v>0</v>
      </c>
      <c r="AK7" s="90">
        <v>0</v>
      </c>
      <c r="AL7" s="90">
        <v>0</v>
      </c>
      <c r="AM7" s="91">
        <v>0</v>
      </c>
      <c r="AN7" s="68">
        <v>2</v>
      </c>
      <c r="AO7" s="77">
        <v>0</v>
      </c>
      <c r="AP7" s="89">
        <v>0</v>
      </c>
      <c r="AQ7" s="90">
        <v>0</v>
      </c>
      <c r="AR7" s="90">
        <v>0</v>
      </c>
      <c r="AS7" s="91">
        <v>0</v>
      </c>
      <c r="AT7" s="89">
        <v>0</v>
      </c>
      <c r="AU7" s="90">
        <v>0</v>
      </c>
      <c r="AV7" s="90">
        <v>0</v>
      </c>
      <c r="AW7" s="91">
        <v>0</v>
      </c>
      <c r="AX7" s="89">
        <v>0</v>
      </c>
      <c r="AY7" s="90">
        <v>0</v>
      </c>
      <c r="AZ7" s="90">
        <v>0</v>
      </c>
      <c r="BA7" s="91">
        <v>0</v>
      </c>
      <c r="BB7" s="89">
        <v>0</v>
      </c>
      <c r="BC7" s="90">
        <v>0</v>
      </c>
      <c r="BD7" s="90">
        <v>0</v>
      </c>
      <c r="BE7" s="91">
        <v>0</v>
      </c>
      <c r="BF7" s="89">
        <v>0</v>
      </c>
      <c r="BG7" s="90">
        <v>0</v>
      </c>
      <c r="BH7" s="90">
        <v>0</v>
      </c>
      <c r="BI7" s="91">
        <v>0</v>
      </c>
      <c r="BJ7" s="68">
        <v>0</v>
      </c>
      <c r="BK7" s="77">
        <v>0</v>
      </c>
      <c r="BL7" s="89">
        <v>27</v>
      </c>
      <c r="BM7" s="90">
        <v>78</v>
      </c>
      <c r="BN7" s="90">
        <v>24</v>
      </c>
      <c r="BO7" s="91">
        <v>553</v>
      </c>
      <c r="BP7" s="89">
        <v>7</v>
      </c>
      <c r="BQ7" s="90">
        <v>21</v>
      </c>
      <c r="BR7" s="90">
        <v>6</v>
      </c>
      <c r="BS7" s="91">
        <v>120</v>
      </c>
      <c r="BT7" s="89">
        <v>0</v>
      </c>
      <c r="BU7" s="90">
        <v>0</v>
      </c>
      <c r="BV7" s="90">
        <v>0</v>
      </c>
      <c r="BW7" s="91">
        <v>0</v>
      </c>
      <c r="BX7" s="68">
        <v>0</v>
      </c>
      <c r="BY7" s="74">
        <v>0</v>
      </c>
      <c r="BZ7" s="74">
        <v>0</v>
      </c>
      <c r="CA7" s="74">
        <v>0</v>
      </c>
      <c r="CB7" s="77">
        <v>0</v>
      </c>
      <c r="CC7" s="89">
        <v>25</v>
      </c>
      <c r="CD7" s="90">
        <v>61</v>
      </c>
      <c r="CE7" s="90">
        <v>21</v>
      </c>
      <c r="CF7" s="91">
        <v>519</v>
      </c>
      <c r="CG7" s="89">
        <v>0</v>
      </c>
      <c r="CH7" s="90">
        <v>0</v>
      </c>
      <c r="CI7" s="90">
        <v>0</v>
      </c>
      <c r="CJ7" s="91">
        <v>0</v>
      </c>
      <c r="CK7" s="89">
        <v>0</v>
      </c>
      <c r="CL7" s="90">
        <v>0</v>
      </c>
      <c r="CM7" s="90">
        <v>0</v>
      </c>
      <c r="CN7" s="91">
        <v>0</v>
      </c>
      <c r="CO7" s="89">
        <v>49</v>
      </c>
      <c r="CP7" s="90">
        <v>159</v>
      </c>
      <c r="CQ7" s="90">
        <v>40</v>
      </c>
      <c r="CR7" s="91">
        <v>452</v>
      </c>
      <c r="CS7" s="89">
        <v>24</v>
      </c>
      <c r="CT7" s="90">
        <v>66</v>
      </c>
      <c r="CU7" s="90">
        <v>0</v>
      </c>
      <c r="CV7" s="91">
        <v>0</v>
      </c>
      <c r="CW7" s="89">
        <v>0</v>
      </c>
      <c r="CX7" s="90">
        <v>0</v>
      </c>
      <c r="CY7" s="90">
        <v>0</v>
      </c>
      <c r="CZ7" s="90">
        <v>0</v>
      </c>
      <c r="DA7" s="90">
        <v>0</v>
      </c>
      <c r="DB7" s="96">
        <v>0</v>
      </c>
      <c r="DC7" s="96"/>
      <c r="DD7" s="96"/>
      <c r="DE7" s="89">
        <v>0</v>
      </c>
      <c r="DF7" s="90">
        <v>0</v>
      </c>
      <c r="DG7" s="90">
        <v>0</v>
      </c>
      <c r="DH7" s="91">
        <v>0</v>
      </c>
      <c r="DI7" s="89">
        <v>0</v>
      </c>
      <c r="DJ7" s="90">
        <v>0</v>
      </c>
      <c r="DK7" s="90">
        <v>0</v>
      </c>
      <c r="DL7" s="91">
        <v>0</v>
      </c>
      <c r="DM7" s="89">
        <v>0</v>
      </c>
      <c r="DN7" s="90">
        <v>0</v>
      </c>
      <c r="DO7" s="90">
        <v>0</v>
      </c>
      <c r="DP7" s="91">
        <v>0</v>
      </c>
      <c r="DQ7" s="89">
        <v>0</v>
      </c>
      <c r="DR7" s="90">
        <v>0</v>
      </c>
      <c r="DS7" s="90">
        <v>0</v>
      </c>
      <c r="DT7" s="90">
        <v>0</v>
      </c>
      <c r="DU7" s="91">
        <v>0</v>
      </c>
    </row>
    <row r="8" spans="1:125" ht="15.75" customHeight="1" x14ac:dyDescent="0.2">
      <c r="A8" s="17" t="s">
        <v>11</v>
      </c>
      <c r="B8" s="8" t="s">
        <v>12</v>
      </c>
      <c r="C8" s="79">
        <v>310</v>
      </c>
      <c r="D8" s="80">
        <v>6351</v>
      </c>
      <c r="E8" s="80">
        <v>1261</v>
      </c>
      <c r="F8" s="81">
        <v>21021</v>
      </c>
      <c r="G8" s="79">
        <v>152</v>
      </c>
      <c r="H8" s="80">
        <v>237</v>
      </c>
      <c r="I8" s="80">
        <v>42</v>
      </c>
      <c r="J8" s="81">
        <v>1121</v>
      </c>
      <c r="K8" s="79">
        <v>942</v>
      </c>
      <c r="L8" s="80">
        <v>316590</v>
      </c>
      <c r="M8" s="80">
        <v>98272</v>
      </c>
      <c r="N8" s="81">
        <v>535109</v>
      </c>
      <c r="O8" s="79">
        <v>636</v>
      </c>
      <c r="P8" s="80">
        <v>3597</v>
      </c>
      <c r="Q8" s="80">
        <v>361</v>
      </c>
      <c r="R8" s="81">
        <v>4159</v>
      </c>
      <c r="S8" s="79">
        <v>1449</v>
      </c>
      <c r="T8" s="80">
        <v>4950.6499999999996</v>
      </c>
      <c r="U8" s="80">
        <v>236.60000000000002</v>
      </c>
      <c r="V8" s="80">
        <v>4714.0500005185604</v>
      </c>
      <c r="W8" s="81">
        <v>108310</v>
      </c>
      <c r="X8" s="79">
        <v>53</v>
      </c>
      <c r="Y8" s="80">
        <v>238</v>
      </c>
      <c r="Z8" s="80">
        <v>36</v>
      </c>
      <c r="AA8" s="81">
        <v>94</v>
      </c>
      <c r="AB8" s="79">
        <v>869</v>
      </c>
      <c r="AC8" s="80">
        <v>2331</v>
      </c>
      <c r="AD8" s="80">
        <v>1577</v>
      </c>
      <c r="AE8" s="81">
        <v>21832</v>
      </c>
      <c r="AF8" s="79">
        <v>85</v>
      </c>
      <c r="AG8" s="80">
        <v>6987</v>
      </c>
      <c r="AH8" s="80">
        <v>1223</v>
      </c>
      <c r="AI8" s="81">
        <v>242</v>
      </c>
      <c r="AJ8" s="79">
        <v>161</v>
      </c>
      <c r="AK8" s="80">
        <v>316</v>
      </c>
      <c r="AL8" s="80">
        <v>176</v>
      </c>
      <c r="AM8" s="81">
        <v>14730</v>
      </c>
      <c r="AN8" s="79">
        <v>187</v>
      </c>
      <c r="AO8" s="81">
        <v>6491</v>
      </c>
      <c r="AP8" s="79">
        <v>735</v>
      </c>
      <c r="AQ8" s="80">
        <v>7208</v>
      </c>
      <c r="AR8" s="80">
        <v>1387</v>
      </c>
      <c r="AS8" s="81">
        <v>10252</v>
      </c>
      <c r="AT8" s="79">
        <v>601</v>
      </c>
      <c r="AU8" s="80">
        <v>2874</v>
      </c>
      <c r="AV8" s="80">
        <v>1223</v>
      </c>
      <c r="AW8" s="81">
        <v>15759</v>
      </c>
      <c r="AX8" s="79">
        <v>1781</v>
      </c>
      <c r="AY8" s="80">
        <v>141493</v>
      </c>
      <c r="AZ8" s="80">
        <v>60403</v>
      </c>
      <c r="BA8" s="81">
        <v>1184925</v>
      </c>
      <c r="BB8" s="79">
        <v>937</v>
      </c>
      <c r="BC8" s="80">
        <v>3945</v>
      </c>
      <c r="BD8" s="80">
        <v>967</v>
      </c>
      <c r="BE8" s="81">
        <v>11095</v>
      </c>
      <c r="BF8" s="79">
        <v>88</v>
      </c>
      <c r="BG8" s="80">
        <v>189</v>
      </c>
      <c r="BH8" s="80">
        <v>96</v>
      </c>
      <c r="BI8" s="81">
        <v>1253</v>
      </c>
      <c r="BJ8" s="79">
        <v>90</v>
      </c>
      <c r="BK8" s="81">
        <v>1689</v>
      </c>
      <c r="BL8" s="79">
        <v>1003</v>
      </c>
      <c r="BM8" s="80">
        <v>2721</v>
      </c>
      <c r="BN8" s="80">
        <v>1379</v>
      </c>
      <c r="BO8" s="81">
        <v>21894</v>
      </c>
      <c r="BP8" s="79">
        <v>748</v>
      </c>
      <c r="BQ8" s="80">
        <v>2376</v>
      </c>
      <c r="BR8" s="80">
        <v>698</v>
      </c>
      <c r="BS8" s="81">
        <v>19183</v>
      </c>
      <c r="BT8" s="79">
        <v>276</v>
      </c>
      <c r="BU8" s="80">
        <v>812</v>
      </c>
      <c r="BV8" s="80">
        <v>41</v>
      </c>
      <c r="BW8" s="81">
        <v>486</v>
      </c>
      <c r="BX8" s="79">
        <v>136</v>
      </c>
      <c r="BY8" s="92">
        <v>381.17</v>
      </c>
      <c r="BZ8" s="92">
        <v>1.5</v>
      </c>
      <c r="CA8" s="92">
        <v>379.66999998316169</v>
      </c>
      <c r="CB8" s="81">
        <v>3027</v>
      </c>
      <c r="CC8" s="79">
        <v>232</v>
      </c>
      <c r="CD8" s="80">
        <v>414</v>
      </c>
      <c r="CE8" s="80">
        <v>232</v>
      </c>
      <c r="CF8" s="81">
        <v>6064</v>
      </c>
      <c r="CG8" s="79">
        <v>100</v>
      </c>
      <c r="CH8" s="80">
        <v>216</v>
      </c>
      <c r="CI8" s="80">
        <v>40</v>
      </c>
      <c r="CJ8" s="81">
        <v>157</v>
      </c>
      <c r="CK8" s="79">
        <v>398</v>
      </c>
      <c r="CL8" s="80">
        <v>959</v>
      </c>
      <c r="CM8" s="80">
        <v>795</v>
      </c>
      <c r="CN8" s="81">
        <v>8046</v>
      </c>
      <c r="CO8" s="79">
        <v>477</v>
      </c>
      <c r="CP8" s="80">
        <v>3939</v>
      </c>
      <c r="CQ8" s="80">
        <v>247</v>
      </c>
      <c r="CR8" s="81">
        <v>4237</v>
      </c>
      <c r="CS8" s="79">
        <v>69</v>
      </c>
      <c r="CT8" s="80">
        <v>195</v>
      </c>
      <c r="CU8" s="80">
        <v>4</v>
      </c>
      <c r="CV8" s="81">
        <v>5</v>
      </c>
      <c r="CW8" s="80">
        <v>14</v>
      </c>
      <c r="CX8" s="80">
        <v>10</v>
      </c>
      <c r="CY8" s="80">
        <v>9.9</v>
      </c>
      <c r="CZ8" s="80">
        <v>1</v>
      </c>
      <c r="DA8" s="80">
        <v>8.9000000059604645</v>
      </c>
      <c r="DB8" s="92">
        <v>26</v>
      </c>
      <c r="DC8" s="62">
        <v>0</v>
      </c>
      <c r="DD8" s="92">
        <f>DB8</f>
        <v>26</v>
      </c>
      <c r="DE8" s="79">
        <v>0</v>
      </c>
      <c r="DF8" s="80">
        <v>0</v>
      </c>
      <c r="DG8" s="80">
        <v>0</v>
      </c>
      <c r="DH8" s="81">
        <v>0</v>
      </c>
      <c r="DI8" s="79">
        <v>24</v>
      </c>
      <c r="DJ8" s="80">
        <v>107</v>
      </c>
      <c r="DK8" s="80">
        <v>8</v>
      </c>
      <c r="DL8" s="81">
        <v>81</v>
      </c>
      <c r="DM8" s="79">
        <v>2</v>
      </c>
      <c r="DN8" s="80">
        <v>4</v>
      </c>
      <c r="DO8" s="80">
        <v>4</v>
      </c>
      <c r="DP8" s="81">
        <v>40</v>
      </c>
      <c r="DQ8" s="79">
        <v>5</v>
      </c>
      <c r="DR8" s="80">
        <v>38</v>
      </c>
      <c r="DS8" s="80">
        <v>4</v>
      </c>
      <c r="DT8" s="80">
        <v>34</v>
      </c>
      <c r="DU8" s="81">
        <v>378</v>
      </c>
    </row>
    <row r="9" spans="1:125" ht="15.75" customHeight="1" x14ac:dyDescent="0.2">
      <c r="A9" s="22"/>
      <c r="B9" s="8" t="s">
        <v>13</v>
      </c>
      <c r="C9" s="89">
        <v>61</v>
      </c>
      <c r="D9" s="90">
        <v>1031</v>
      </c>
      <c r="E9" s="90">
        <v>49</v>
      </c>
      <c r="F9" s="91">
        <v>1277</v>
      </c>
      <c r="G9" s="89">
        <v>6</v>
      </c>
      <c r="H9" s="90">
        <v>13</v>
      </c>
      <c r="I9" s="90">
        <v>1</v>
      </c>
      <c r="J9" s="91">
        <v>25</v>
      </c>
      <c r="K9" s="89">
        <v>0</v>
      </c>
      <c r="L9" s="90">
        <v>0</v>
      </c>
      <c r="M9" s="90">
        <v>0</v>
      </c>
      <c r="N9" s="91">
        <v>0</v>
      </c>
      <c r="O9" s="89">
        <v>20</v>
      </c>
      <c r="P9" s="90">
        <v>98</v>
      </c>
      <c r="Q9" s="90">
        <v>7</v>
      </c>
      <c r="R9" s="91">
        <v>170</v>
      </c>
      <c r="S9" s="89">
        <v>14</v>
      </c>
      <c r="T9" s="90">
        <v>80</v>
      </c>
      <c r="U9" s="90">
        <v>7.5</v>
      </c>
      <c r="V9" s="90">
        <v>72.5</v>
      </c>
      <c r="W9" s="91">
        <v>2476</v>
      </c>
      <c r="X9" s="89">
        <v>0</v>
      </c>
      <c r="Y9" s="90">
        <v>0</v>
      </c>
      <c r="Z9" s="90">
        <v>0</v>
      </c>
      <c r="AA9" s="91">
        <v>0</v>
      </c>
      <c r="AB9" s="89">
        <v>1</v>
      </c>
      <c r="AC9" s="90">
        <v>1</v>
      </c>
      <c r="AD9" s="90">
        <v>1</v>
      </c>
      <c r="AE9" s="91">
        <v>25</v>
      </c>
      <c r="AF9" s="89">
        <v>21</v>
      </c>
      <c r="AG9" s="90">
        <v>1442</v>
      </c>
      <c r="AH9" s="90">
        <v>392</v>
      </c>
      <c r="AI9" s="91">
        <v>107</v>
      </c>
      <c r="AJ9" s="89">
        <v>0</v>
      </c>
      <c r="AK9" s="90">
        <v>0</v>
      </c>
      <c r="AL9" s="90">
        <v>0</v>
      </c>
      <c r="AM9" s="91">
        <v>0</v>
      </c>
      <c r="AN9" s="68">
        <v>42</v>
      </c>
      <c r="AO9" s="77">
        <v>3509</v>
      </c>
      <c r="AP9" s="89">
        <v>21</v>
      </c>
      <c r="AQ9" s="90">
        <v>1031</v>
      </c>
      <c r="AR9" s="90">
        <v>81</v>
      </c>
      <c r="AS9" s="91">
        <v>497</v>
      </c>
      <c r="AT9" s="89">
        <v>0</v>
      </c>
      <c r="AU9" s="90">
        <v>0</v>
      </c>
      <c r="AV9" s="90">
        <v>0</v>
      </c>
      <c r="AW9" s="91">
        <v>0</v>
      </c>
      <c r="AX9" s="89">
        <v>5</v>
      </c>
      <c r="AY9" s="90">
        <v>29</v>
      </c>
      <c r="AZ9" s="90">
        <v>11</v>
      </c>
      <c r="BA9" s="91">
        <v>64</v>
      </c>
      <c r="BB9" s="89">
        <v>0</v>
      </c>
      <c r="BC9" s="90">
        <v>0</v>
      </c>
      <c r="BD9" s="90">
        <v>0</v>
      </c>
      <c r="BE9" s="91">
        <v>0</v>
      </c>
      <c r="BF9" s="89">
        <v>0</v>
      </c>
      <c r="BG9" s="90">
        <v>0</v>
      </c>
      <c r="BH9" s="90">
        <v>0</v>
      </c>
      <c r="BI9" s="91">
        <v>0</v>
      </c>
      <c r="BJ9" s="68">
        <v>1</v>
      </c>
      <c r="BK9" s="77">
        <v>15</v>
      </c>
      <c r="BL9" s="89">
        <v>103</v>
      </c>
      <c r="BM9" s="90">
        <v>503</v>
      </c>
      <c r="BN9" s="90">
        <v>177</v>
      </c>
      <c r="BO9" s="91">
        <v>3271</v>
      </c>
      <c r="BP9" s="89">
        <v>72</v>
      </c>
      <c r="BQ9" s="90">
        <v>366</v>
      </c>
      <c r="BR9" s="90">
        <v>60</v>
      </c>
      <c r="BS9" s="91">
        <v>896</v>
      </c>
      <c r="BT9" s="89">
        <v>30</v>
      </c>
      <c r="BU9" s="90">
        <v>182</v>
      </c>
      <c r="BV9" s="90">
        <v>10</v>
      </c>
      <c r="BW9" s="91">
        <v>105</v>
      </c>
      <c r="BX9" s="68">
        <v>0</v>
      </c>
      <c r="BY9" s="74">
        <v>0</v>
      </c>
      <c r="BZ9" s="74">
        <v>0</v>
      </c>
      <c r="CA9" s="74">
        <v>0</v>
      </c>
      <c r="CB9" s="77">
        <v>0</v>
      </c>
      <c r="CC9" s="89">
        <v>38</v>
      </c>
      <c r="CD9" s="90">
        <v>86</v>
      </c>
      <c r="CE9" s="90">
        <v>29</v>
      </c>
      <c r="CF9" s="91">
        <v>681</v>
      </c>
      <c r="CG9" s="89">
        <v>0</v>
      </c>
      <c r="CH9" s="90">
        <v>0</v>
      </c>
      <c r="CI9" s="90">
        <v>0</v>
      </c>
      <c r="CJ9" s="91">
        <v>0</v>
      </c>
      <c r="CK9" s="89">
        <v>40</v>
      </c>
      <c r="CL9" s="90">
        <v>164</v>
      </c>
      <c r="CM9" s="90">
        <v>134</v>
      </c>
      <c r="CN9" s="91">
        <v>2755</v>
      </c>
      <c r="CO9" s="89">
        <v>34</v>
      </c>
      <c r="CP9" s="90">
        <v>261</v>
      </c>
      <c r="CQ9" s="90">
        <v>13</v>
      </c>
      <c r="CR9" s="91">
        <v>281</v>
      </c>
      <c r="CS9" s="89">
        <v>3</v>
      </c>
      <c r="CT9" s="90">
        <v>31</v>
      </c>
      <c r="CU9" s="90">
        <v>0</v>
      </c>
      <c r="CV9" s="91">
        <v>0</v>
      </c>
      <c r="CW9" s="89">
        <v>0</v>
      </c>
      <c r="CX9" s="90">
        <v>0</v>
      </c>
      <c r="CY9" s="90">
        <v>0</v>
      </c>
      <c r="CZ9" s="90">
        <v>0</v>
      </c>
      <c r="DA9" s="90">
        <v>0</v>
      </c>
      <c r="DB9" s="96">
        <v>0</v>
      </c>
      <c r="DC9" s="96"/>
      <c r="DD9" s="96"/>
      <c r="DE9" s="89">
        <v>0</v>
      </c>
      <c r="DF9" s="90">
        <v>0</v>
      </c>
      <c r="DG9" s="90">
        <v>0</v>
      </c>
      <c r="DH9" s="91">
        <v>0</v>
      </c>
      <c r="DI9" s="89">
        <v>3</v>
      </c>
      <c r="DJ9" s="90">
        <v>21</v>
      </c>
      <c r="DK9" s="90">
        <v>0</v>
      </c>
      <c r="DL9" s="91">
        <v>0</v>
      </c>
      <c r="DM9" s="89">
        <v>0</v>
      </c>
      <c r="DN9" s="90">
        <v>0</v>
      </c>
      <c r="DO9" s="90">
        <v>0</v>
      </c>
      <c r="DP9" s="91">
        <v>0</v>
      </c>
      <c r="DQ9" s="89">
        <v>0</v>
      </c>
      <c r="DR9" s="90">
        <v>0</v>
      </c>
      <c r="DS9" s="90">
        <v>0</v>
      </c>
      <c r="DT9" s="90">
        <v>0</v>
      </c>
      <c r="DU9" s="91">
        <v>0</v>
      </c>
    </row>
    <row r="10" spans="1:125" ht="15.75" customHeight="1" x14ac:dyDescent="0.2">
      <c r="A10" s="22"/>
      <c r="B10" s="8" t="s">
        <v>14</v>
      </c>
      <c r="C10" s="89">
        <v>17</v>
      </c>
      <c r="D10" s="90">
        <v>336</v>
      </c>
      <c r="E10" s="90">
        <v>21</v>
      </c>
      <c r="F10" s="91">
        <v>469</v>
      </c>
      <c r="G10" s="89">
        <v>12</v>
      </c>
      <c r="H10" s="90">
        <v>22</v>
      </c>
      <c r="I10" s="90">
        <v>20</v>
      </c>
      <c r="J10" s="91">
        <v>776</v>
      </c>
      <c r="K10" s="89">
        <v>19</v>
      </c>
      <c r="L10" s="90">
        <v>3237</v>
      </c>
      <c r="M10" s="90">
        <v>842</v>
      </c>
      <c r="N10" s="91">
        <v>4905</v>
      </c>
      <c r="O10" s="89">
        <v>56</v>
      </c>
      <c r="P10" s="90">
        <v>458</v>
      </c>
      <c r="Q10" s="90">
        <v>22</v>
      </c>
      <c r="R10" s="91">
        <v>704</v>
      </c>
      <c r="S10" s="89">
        <v>104</v>
      </c>
      <c r="T10" s="90">
        <v>212.5</v>
      </c>
      <c r="U10" s="90">
        <v>24.9</v>
      </c>
      <c r="V10" s="90">
        <v>187.60000047087669</v>
      </c>
      <c r="W10" s="91">
        <v>5195</v>
      </c>
      <c r="X10" s="89">
        <v>1</v>
      </c>
      <c r="Y10" s="90">
        <v>1</v>
      </c>
      <c r="Z10" s="90">
        <v>0</v>
      </c>
      <c r="AA10" s="91">
        <v>0</v>
      </c>
      <c r="AB10" s="89">
        <v>72</v>
      </c>
      <c r="AC10" s="90">
        <v>244</v>
      </c>
      <c r="AD10" s="90">
        <v>191</v>
      </c>
      <c r="AE10" s="91">
        <v>3915</v>
      </c>
      <c r="AF10" s="89">
        <v>3</v>
      </c>
      <c r="AG10" s="90">
        <v>77</v>
      </c>
      <c r="AH10" s="90">
        <v>0</v>
      </c>
      <c r="AI10" s="91">
        <v>0</v>
      </c>
      <c r="AJ10" s="89">
        <v>13</v>
      </c>
      <c r="AK10" s="90">
        <v>30</v>
      </c>
      <c r="AL10" s="90">
        <v>12</v>
      </c>
      <c r="AM10" s="91">
        <v>670</v>
      </c>
      <c r="AN10" s="68">
        <v>23</v>
      </c>
      <c r="AO10" s="77">
        <v>1150</v>
      </c>
      <c r="AP10" s="89">
        <v>31</v>
      </c>
      <c r="AQ10" s="90">
        <v>163</v>
      </c>
      <c r="AR10" s="90">
        <v>17</v>
      </c>
      <c r="AS10" s="91">
        <v>90</v>
      </c>
      <c r="AT10" s="89">
        <v>25</v>
      </c>
      <c r="AU10" s="90">
        <v>338</v>
      </c>
      <c r="AV10" s="90">
        <v>10</v>
      </c>
      <c r="AW10" s="91">
        <v>124</v>
      </c>
      <c r="AX10" s="89">
        <v>192</v>
      </c>
      <c r="AY10" s="90">
        <v>20720</v>
      </c>
      <c r="AZ10" s="90">
        <v>12410</v>
      </c>
      <c r="BA10" s="91">
        <v>235333</v>
      </c>
      <c r="BB10" s="89">
        <v>90</v>
      </c>
      <c r="BC10" s="90">
        <v>768</v>
      </c>
      <c r="BD10" s="90">
        <v>193</v>
      </c>
      <c r="BE10" s="91">
        <v>2113</v>
      </c>
      <c r="BF10" s="89">
        <v>3</v>
      </c>
      <c r="BG10" s="90">
        <v>5</v>
      </c>
      <c r="BH10" s="90">
        <v>1</v>
      </c>
      <c r="BI10" s="91">
        <v>3</v>
      </c>
      <c r="BJ10" s="68">
        <v>5</v>
      </c>
      <c r="BK10" s="77">
        <v>77</v>
      </c>
      <c r="BL10" s="89">
        <v>52</v>
      </c>
      <c r="BM10" s="90">
        <v>143</v>
      </c>
      <c r="BN10" s="90">
        <v>76</v>
      </c>
      <c r="BO10" s="91">
        <v>2107</v>
      </c>
      <c r="BP10" s="89">
        <v>14</v>
      </c>
      <c r="BQ10" s="90">
        <v>45</v>
      </c>
      <c r="BR10" s="90">
        <v>6</v>
      </c>
      <c r="BS10" s="91">
        <v>227</v>
      </c>
      <c r="BT10" s="89">
        <v>8</v>
      </c>
      <c r="BU10" s="90">
        <v>16</v>
      </c>
      <c r="BV10" s="90">
        <v>0</v>
      </c>
      <c r="BW10" s="91">
        <v>0</v>
      </c>
      <c r="BX10" s="68">
        <v>4</v>
      </c>
      <c r="BY10" s="74">
        <v>153.9</v>
      </c>
      <c r="BZ10" s="74">
        <v>0</v>
      </c>
      <c r="CA10" s="74">
        <v>153.89999997615814</v>
      </c>
      <c r="CB10" s="77">
        <v>1305</v>
      </c>
      <c r="CC10" s="89">
        <v>36</v>
      </c>
      <c r="CD10" s="90">
        <v>78</v>
      </c>
      <c r="CE10" s="90">
        <v>69</v>
      </c>
      <c r="CF10" s="91">
        <v>2821</v>
      </c>
      <c r="CG10" s="89">
        <v>2</v>
      </c>
      <c r="CH10" s="90">
        <v>2</v>
      </c>
      <c r="CI10" s="90">
        <v>2</v>
      </c>
      <c r="CJ10" s="91">
        <v>13</v>
      </c>
      <c r="CK10" s="89">
        <v>50</v>
      </c>
      <c r="CL10" s="90">
        <v>169</v>
      </c>
      <c r="CM10" s="90">
        <v>143</v>
      </c>
      <c r="CN10" s="91">
        <v>1225</v>
      </c>
      <c r="CO10" s="89">
        <v>40</v>
      </c>
      <c r="CP10" s="90">
        <v>305</v>
      </c>
      <c r="CQ10" s="90">
        <v>44</v>
      </c>
      <c r="CR10" s="91">
        <v>1307</v>
      </c>
      <c r="CS10" s="89">
        <v>0</v>
      </c>
      <c r="CT10" s="90">
        <v>0</v>
      </c>
      <c r="CU10" s="90">
        <v>0</v>
      </c>
      <c r="CV10" s="91">
        <v>0</v>
      </c>
      <c r="CW10" s="89">
        <v>0</v>
      </c>
      <c r="CX10" s="90">
        <v>0</v>
      </c>
      <c r="CY10" s="90">
        <v>0</v>
      </c>
      <c r="CZ10" s="90">
        <v>0</v>
      </c>
      <c r="DA10" s="90">
        <v>0</v>
      </c>
      <c r="DB10" s="96">
        <v>0</v>
      </c>
      <c r="DC10" s="96"/>
      <c r="DD10" s="96"/>
      <c r="DE10" s="89">
        <v>0</v>
      </c>
      <c r="DF10" s="90">
        <v>0</v>
      </c>
      <c r="DG10" s="90">
        <v>0</v>
      </c>
      <c r="DH10" s="91">
        <v>0</v>
      </c>
      <c r="DI10" s="89">
        <v>0</v>
      </c>
      <c r="DJ10" s="90">
        <v>0</v>
      </c>
      <c r="DK10" s="90">
        <v>0</v>
      </c>
      <c r="DL10" s="91">
        <v>0</v>
      </c>
      <c r="DM10" s="89">
        <v>0</v>
      </c>
      <c r="DN10" s="90">
        <v>0</v>
      </c>
      <c r="DO10" s="90">
        <v>0</v>
      </c>
      <c r="DP10" s="91">
        <v>0</v>
      </c>
      <c r="DQ10" s="89">
        <v>0</v>
      </c>
      <c r="DR10" s="90">
        <v>0</v>
      </c>
      <c r="DS10" s="90">
        <v>0</v>
      </c>
      <c r="DT10" s="90">
        <v>0</v>
      </c>
      <c r="DU10" s="91">
        <v>0</v>
      </c>
    </row>
    <row r="11" spans="1:125" ht="15.75" customHeight="1" x14ac:dyDescent="0.2">
      <c r="A11" s="22"/>
      <c r="B11" s="8" t="s">
        <v>15</v>
      </c>
      <c r="C11" s="89">
        <v>198</v>
      </c>
      <c r="D11" s="90">
        <v>3215</v>
      </c>
      <c r="E11" s="90">
        <v>1012</v>
      </c>
      <c r="F11" s="91">
        <v>12728</v>
      </c>
      <c r="G11" s="89">
        <v>108</v>
      </c>
      <c r="H11" s="90">
        <v>121</v>
      </c>
      <c r="I11" s="90">
        <v>5</v>
      </c>
      <c r="J11" s="91">
        <v>85</v>
      </c>
      <c r="K11" s="89">
        <v>0</v>
      </c>
      <c r="L11" s="90">
        <v>0</v>
      </c>
      <c r="M11" s="90">
        <v>0</v>
      </c>
      <c r="N11" s="91">
        <v>0</v>
      </c>
      <c r="O11" s="89">
        <v>0</v>
      </c>
      <c r="P11" s="90">
        <v>0</v>
      </c>
      <c r="Q11" s="90">
        <v>0</v>
      </c>
      <c r="R11" s="91">
        <v>0</v>
      </c>
      <c r="S11" s="89">
        <v>0</v>
      </c>
      <c r="T11" s="90">
        <v>0</v>
      </c>
      <c r="U11" s="90">
        <v>0</v>
      </c>
      <c r="V11" s="90">
        <v>0</v>
      </c>
      <c r="W11" s="91">
        <v>0</v>
      </c>
      <c r="X11" s="89">
        <v>0</v>
      </c>
      <c r="Y11" s="90">
        <v>0</v>
      </c>
      <c r="Z11" s="90">
        <v>0</v>
      </c>
      <c r="AA11" s="91">
        <v>0</v>
      </c>
      <c r="AB11" s="89">
        <v>0</v>
      </c>
      <c r="AC11" s="90">
        <v>0</v>
      </c>
      <c r="AD11" s="90">
        <v>0</v>
      </c>
      <c r="AE11" s="91">
        <v>0</v>
      </c>
      <c r="AF11" s="89">
        <v>41</v>
      </c>
      <c r="AG11" s="90">
        <v>2222</v>
      </c>
      <c r="AH11" s="90">
        <v>696</v>
      </c>
      <c r="AI11" s="91">
        <v>105</v>
      </c>
      <c r="AJ11" s="89">
        <v>0</v>
      </c>
      <c r="AK11" s="90">
        <v>0</v>
      </c>
      <c r="AL11" s="90">
        <v>0</v>
      </c>
      <c r="AM11" s="91">
        <v>0</v>
      </c>
      <c r="AN11" s="68">
        <v>38</v>
      </c>
      <c r="AO11" s="77">
        <v>265</v>
      </c>
      <c r="AP11" s="89">
        <v>0</v>
      </c>
      <c r="AQ11" s="90">
        <v>0</v>
      </c>
      <c r="AR11" s="90">
        <v>0</v>
      </c>
      <c r="AS11" s="91">
        <v>0</v>
      </c>
      <c r="AT11" s="89">
        <v>0</v>
      </c>
      <c r="AU11" s="90">
        <v>0</v>
      </c>
      <c r="AV11" s="90">
        <v>0</v>
      </c>
      <c r="AW11" s="91">
        <v>0</v>
      </c>
      <c r="AX11" s="89">
        <v>1</v>
      </c>
      <c r="AY11" s="90">
        <v>1</v>
      </c>
      <c r="AZ11" s="90">
        <v>0</v>
      </c>
      <c r="BA11" s="91">
        <v>0</v>
      </c>
      <c r="BB11" s="89">
        <v>0</v>
      </c>
      <c r="BC11" s="90">
        <v>0</v>
      </c>
      <c r="BD11" s="90">
        <v>0</v>
      </c>
      <c r="BE11" s="91">
        <v>0</v>
      </c>
      <c r="BF11" s="89">
        <v>0</v>
      </c>
      <c r="BG11" s="90">
        <v>0</v>
      </c>
      <c r="BH11" s="90">
        <v>0</v>
      </c>
      <c r="BI11" s="91">
        <v>0</v>
      </c>
      <c r="BJ11" s="68">
        <v>0</v>
      </c>
      <c r="BK11" s="77">
        <v>0</v>
      </c>
      <c r="BL11" s="89">
        <v>204</v>
      </c>
      <c r="BM11" s="90">
        <v>498</v>
      </c>
      <c r="BN11" s="90">
        <v>259</v>
      </c>
      <c r="BO11" s="91">
        <v>2471</v>
      </c>
      <c r="BP11" s="89">
        <v>236</v>
      </c>
      <c r="BQ11" s="90">
        <v>745</v>
      </c>
      <c r="BR11" s="90">
        <v>150</v>
      </c>
      <c r="BS11" s="91">
        <v>3725</v>
      </c>
      <c r="BT11" s="89">
        <v>151</v>
      </c>
      <c r="BU11" s="90">
        <v>321</v>
      </c>
      <c r="BV11" s="90">
        <v>23</v>
      </c>
      <c r="BW11" s="91">
        <v>306</v>
      </c>
      <c r="BX11" s="68">
        <v>0</v>
      </c>
      <c r="BY11" s="74">
        <v>0</v>
      </c>
      <c r="BZ11" s="74">
        <v>0</v>
      </c>
      <c r="CA11" s="74">
        <v>0</v>
      </c>
      <c r="CB11" s="77">
        <v>0</v>
      </c>
      <c r="CC11" s="89">
        <v>66</v>
      </c>
      <c r="CD11" s="90">
        <v>89</v>
      </c>
      <c r="CE11" s="90">
        <v>42</v>
      </c>
      <c r="CF11" s="91">
        <v>1548</v>
      </c>
      <c r="CG11" s="89">
        <v>1</v>
      </c>
      <c r="CH11" s="90">
        <v>1</v>
      </c>
      <c r="CI11" s="90">
        <v>0</v>
      </c>
      <c r="CJ11" s="91">
        <v>0</v>
      </c>
      <c r="CK11" s="89">
        <v>0</v>
      </c>
      <c r="CL11" s="90">
        <v>0</v>
      </c>
      <c r="CM11" s="90">
        <v>0</v>
      </c>
      <c r="CN11" s="91">
        <v>0</v>
      </c>
      <c r="CO11" s="89">
        <v>210</v>
      </c>
      <c r="CP11" s="90">
        <v>1101</v>
      </c>
      <c r="CQ11" s="90">
        <v>170</v>
      </c>
      <c r="CR11" s="91">
        <v>2470</v>
      </c>
      <c r="CS11" s="89">
        <v>38</v>
      </c>
      <c r="CT11" s="90">
        <v>46</v>
      </c>
      <c r="CU11" s="90">
        <v>0</v>
      </c>
      <c r="CV11" s="91">
        <v>0</v>
      </c>
      <c r="CW11" s="89">
        <v>13</v>
      </c>
      <c r="CX11" s="90">
        <v>9.9</v>
      </c>
      <c r="CY11" s="90">
        <v>9.9</v>
      </c>
      <c r="CZ11" s="90">
        <v>1</v>
      </c>
      <c r="DA11" s="90">
        <v>8.9000000059604645</v>
      </c>
      <c r="DB11" s="96">
        <v>26</v>
      </c>
      <c r="DC11" s="96"/>
      <c r="DD11" s="96"/>
      <c r="DE11" s="89">
        <v>0</v>
      </c>
      <c r="DF11" s="90">
        <v>0</v>
      </c>
      <c r="DG11" s="90">
        <v>0</v>
      </c>
      <c r="DH11" s="91">
        <v>0</v>
      </c>
      <c r="DI11" s="89">
        <v>1</v>
      </c>
      <c r="DJ11" s="90">
        <v>2</v>
      </c>
      <c r="DK11" s="90">
        <v>0</v>
      </c>
      <c r="DL11" s="91">
        <v>0</v>
      </c>
      <c r="DM11" s="89">
        <v>2</v>
      </c>
      <c r="DN11" s="90">
        <v>4</v>
      </c>
      <c r="DO11" s="90">
        <v>4</v>
      </c>
      <c r="DP11" s="91">
        <v>40</v>
      </c>
      <c r="DQ11" s="89">
        <v>1</v>
      </c>
      <c r="DR11" s="90">
        <v>1</v>
      </c>
      <c r="DS11" s="90">
        <v>0</v>
      </c>
      <c r="DT11" s="90">
        <v>1</v>
      </c>
      <c r="DU11" s="91">
        <v>4</v>
      </c>
    </row>
    <row r="12" spans="1:125" ht="15.75" customHeight="1" x14ac:dyDescent="0.2">
      <c r="A12" s="22"/>
      <c r="B12" s="8" t="s">
        <v>16</v>
      </c>
      <c r="C12" s="89">
        <v>0</v>
      </c>
      <c r="D12" s="90">
        <v>0</v>
      </c>
      <c r="E12" s="90">
        <v>0</v>
      </c>
      <c r="F12" s="91">
        <v>0</v>
      </c>
      <c r="G12" s="89">
        <v>0</v>
      </c>
      <c r="H12" s="90">
        <v>0</v>
      </c>
      <c r="I12" s="90">
        <v>0</v>
      </c>
      <c r="J12" s="91">
        <v>0</v>
      </c>
      <c r="K12" s="89">
        <v>87</v>
      </c>
      <c r="L12" s="90">
        <v>20559</v>
      </c>
      <c r="M12" s="90">
        <v>9875</v>
      </c>
      <c r="N12" s="91">
        <v>55575</v>
      </c>
      <c r="O12" s="89">
        <v>28</v>
      </c>
      <c r="P12" s="90">
        <v>251</v>
      </c>
      <c r="Q12" s="90">
        <v>59</v>
      </c>
      <c r="R12" s="91">
        <v>709</v>
      </c>
      <c r="S12" s="89">
        <v>229</v>
      </c>
      <c r="T12" s="90">
        <v>1395</v>
      </c>
      <c r="U12" s="90">
        <v>14</v>
      </c>
      <c r="V12" s="90">
        <v>1381</v>
      </c>
      <c r="W12" s="91">
        <v>23805</v>
      </c>
      <c r="X12" s="89">
        <v>3</v>
      </c>
      <c r="Y12" s="90">
        <v>48</v>
      </c>
      <c r="Z12" s="90">
        <v>24</v>
      </c>
      <c r="AA12" s="91">
        <v>72</v>
      </c>
      <c r="AB12" s="89">
        <v>88</v>
      </c>
      <c r="AC12" s="90">
        <v>242</v>
      </c>
      <c r="AD12" s="90">
        <v>177</v>
      </c>
      <c r="AE12" s="91">
        <v>3852</v>
      </c>
      <c r="AF12" s="89">
        <v>2</v>
      </c>
      <c r="AG12" s="90">
        <v>17</v>
      </c>
      <c r="AH12" s="90">
        <v>5</v>
      </c>
      <c r="AI12" s="91">
        <v>5</v>
      </c>
      <c r="AJ12" s="89">
        <v>25</v>
      </c>
      <c r="AK12" s="90">
        <v>63</v>
      </c>
      <c r="AL12" s="90">
        <v>28</v>
      </c>
      <c r="AM12" s="91">
        <v>2408</v>
      </c>
      <c r="AN12" s="68">
        <v>10</v>
      </c>
      <c r="AO12" s="77">
        <v>740</v>
      </c>
      <c r="AP12" s="89">
        <v>7</v>
      </c>
      <c r="AQ12" s="90">
        <v>45</v>
      </c>
      <c r="AR12" s="90">
        <v>15</v>
      </c>
      <c r="AS12" s="91">
        <v>184</v>
      </c>
      <c r="AT12" s="89">
        <v>47</v>
      </c>
      <c r="AU12" s="90">
        <v>223</v>
      </c>
      <c r="AV12" s="90">
        <v>157</v>
      </c>
      <c r="AW12" s="91">
        <v>2264</v>
      </c>
      <c r="AX12" s="89">
        <v>266</v>
      </c>
      <c r="AY12" s="90">
        <v>27819</v>
      </c>
      <c r="AZ12" s="90">
        <v>12729</v>
      </c>
      <c r="BA12" s="91">
        <v>264970</v>
      </c>
      <c r="BB12" s="89">
        <v>77</v>
      </c>
      <c r="BC12" s="90">
        <v>423</v>
      </c>
      <c r="BD12" s="90">
        <v>197</v>
      </c>
      <c r="BE12" s="91">
        <v>2179</v>
      </c>
      <c r="BF12" s="89">
        <v>5</v>
      </c>
      <c r="BG12" s="90">
        <v>10</v>
      </c>
      <c r="BH12" s="90">
        <v>7</v>
      </c>
      <c r="BI12" s="91">
        <v>156</v>
      </c>
      <c r="BJ12" s="68">
        <v>2</v>
      </c>
      <c r="BK12" s="77">
        <v>12</v>
      </c>
      <c r="BL12" s="89">
        <v>127</v>
      </c>
      <c r="BM12" s="90">
        <v>286</v>
      </c>
      <c r="BN12" s="90">
        <v>199</v>
      </c>
      <c r="BO12" s="91">
        <v>4872</v>
      </c>
      <c r="BP12" s="89">
        <v>121</v>
      </c>
      <c r="BQ12" s="90">
        <v>255</v>
      </c>
      <c r="BR12" s="90">
        <v>200</v>
      </c>
      <c r="BS12" s="91">
        <v>6482</v>
      </c>
      <c r="BT12" s="89">
        <v>0</v>
      </c>
      <c r="BU12" s="90">
        <v>0</v>
      </c>
      <c r="BV12" s="90">
        <v>0</v>
      </c>
      <c r="BW12" s="91">
        <v>0</v>
      </c>
      <c r="BX12" s="68">
        <v>8</v>
      </c>
      <c r="BY12" s="74">
        <v>51</v>
      </c>
      <c r="BZ12" s="74">
        <v>0</v>
      </c>
      <c r="CA12" s="74">
        <v>51</v>
      </c>
      <c r="CB12" s="77">
        <v>611</v>
      </c>
      <c r="CC12" s="89">
        <v>4</v>
      </c>
      <c r="CD12" s="90">
        <v>8</v>
      </c>
      <c r="CE12" s="90">
        <v>8</v>
      </c>
      <c r="CF12" s="91">
        <v>165</v>
      </c>
      <c r="CG12" s="89">
        <v>0</v>
      </c>
      <c r="CH12" s="90">
        <v>0</v>
      </c>
      <c r="CI12" s="90">
        <v>0</v>
      </c>
      <c r="CJ12" s="91">
        <v>0</v>
      </c>
      <c r="CK12" s="89">
        <v>85</v>
      </c>
      <c r="CL12" s="90">
        <v>187</v>
      </c>
      <c r="CM12" s="90">
        <v>159</v>
      </c>
      <c r="CN12" s="91">
        <v>2027</v>
      </c>
      <c r="CO12" s="89">
        <v>0</v>
      </c>
      <c r="CP12" s="90">
        <v>0</v>
      </c>
      <c r="CQ12" s="90">
        <v>0</v>
      </c>
      <c r="CR12" s="91">
        <v>0</v>
      </c>
      <c r="CS12" s="89">
        <v>7</v>
      </c>
      <c r="CT12" s="90">
        <v>22</v>
      </c>
      <c r="CU12" s="90">
        <v>2</v>
      </c>
      <c r="CV12" s="91">
        <v>3</v>
      </c>
      <c r="CW12" s="89">
        <v>0</v>
      </c>
      <c r="CX12" s="90">
        <v>0</v>
      </c>
      <c r="CY12" s="90">
        <v>0</v>
      </c>
      <c r="CZ12" s="90">
        <v>0</v>
      </c>
      <c r="DA12" s="90">
        <v>0</v>
      </c>
      <c r="DB12" s="96">
        <v>0</v>
      </c>
      <c r="DC12" s="96"/>
      <c r="DD12" s="96"/>
      <c r="DE12" s="89">
        <v>0</v>
      </c>
      <c r="DF12" s="90">
        <v>0</v>
      </c>
      <c r="DG12" s="90">
        <v>0</v>
      </c>
      <c r="DH12" s="91">
        <v>0</v>
      </c>
      <c r="DI12" s="89">
        <v>0</v>
      </c>
      <c r="DJ12" s="90">
        <v>0</v>
      </c>
      <c r="DK12" s="90">
        <v>0</v>
      </c>
      <c r="DL12" s="91">
        <v>0</v>
      </c>
      <c r="DM12" s="89">
        <v>0</v>
      </c>
      <c r="DN12" s="90">
        <v>0</v>
      </c>
      <c r="DO12" s="90">
        <v>0</v>
      </c>
      <c r="DP12" s="91">
        <v>0</v>
      </c>
      <c r="DQ12" s="89">
        <v>0</v>
      </c>
      <c r="DR12" s="90">
        <v>0</v>
      </c>
      <c r="DS12" s="90">
        <v>0</v>
      </c>
      <c r="DT12" s="90">
        <v>0</v>
      </c>
      <c r="DU12" s="91">
        <v>0</v>
      </c>
    </row>
    <row r="13" spans="1:125" ht="15.75" customHeight="1" x14ac:dyDescent="0.2">
      <c r="A13" s="22"/>
      <c r="B13" s="8" t="s">
        <v>17</v>
      </c>
      <c r="C13" s="89">
        <v>0</v>
      </c>
      <c r="D13" s="90">
        <v>0</v>
      </c>
      <c r="E13" s="90">
        <v>0</v>
      </c>
      <c r="F13" s="91">
        <v>0</v>
      </c>
      <c r="G13" s="89">
        <v>0</v>
      </c>
      <c r="H13" s="90">
        <v>0</v>
      </c>
      <c r="I13" s="90">
        <v>0</v>
      </c>
      <c r="J13" s="91">
        <v>0</v>
      </c>
      <c r="K13" s="89">
        <v>0</v>
      </c>
      <c r="L13" s="90">
        <v>0</v>
      </c>
      <c r="M13" s="90">
        <v>0</v>
      </c>
      <c r="N13" s="91">
        <v>0</v>
      </c>
      <c r="O13" s="89">
        <v>1</v>
      </c>
      <c r="P13" s="90">
        <v>4</v>
      </c>
      <c r="Q13" s="90">
        <v>1</v>
      </c>
      <c r="R13" s="91">
        <v>20</v>
      </c>
      <c r="S13" s="89">
        <v>24</v>
      </c>
      <c r="T13" s="90">
        <v>93</v>
      </c>
      <c r="U13" s="90">
        <v>0</v>
      </c>
      <c r="V13" s="90">
        <v>93</v>
      </c>
      <c r="W13" s="91">
        <v>1780</v>
      </c>
      <c r="X13" s="89">
        <v>0</v>
      </c>
      <c r="Y13" s="90">
        <v>0</v>
      </c>
      <c r="Z13" s="90">
        <v>0</v>
      </c>
      <c r="AA13" s="91">
        <v>0</v>
      </c>
      <c r="AB13" s="89">
        <v>8</v>
      </c>
      <c r="AC13" s="90">
        <v>22</v>
      </c>
      <c r="AD13" s="90">
        <v>19</v>
      </c>
      <c r="AE13" s="91">
        <v>330</v>
      </c>
      <c r="AF13" s="89">
        <v>1</v>
      </c>
      <c r="AG13" s="90">
        <v>3000</v>
      </c>
      <c r="AH13" s="90">
        <v>120</v>
      </c>
      <c r="AI13" s="91">
        <v>10</v>
      </c>
      <c r="AJ13" s="89">
        <v>0</v>
      </c>
      <c r="AK13" s="90">
        <v>0</v>
      </c>
      <c r="AL13" s="90">
        <v>0</v>
      </c>
      <c r="AM13" s="91">
        <v>0</v>
      </c>
      <c r="AN13" s="68">
        <v>0</v>
      </c>
      <c r="AO13" s="77">
        <v>0</v>
      </c>
      <c r="AP13" s="89">
        <v>10</v>
      </c>
      <c r="AQ13" s="90">
        <v>343</v>
      </c>
      <c r="AR13" s="90">
        <v>105</v>
      </c>
      <c r="AS13" s="91">
        <v>307</v>
      </c>
      <c r="AT13" s="89">
        <v>0</v>
      </c>
      <c r="AU13" s="90">
        <v>0</v>
      </c>
      <c r="AV13" s="90">
        <v>0</v>
      </c>
      <c r="AW13" s="91">
        <v>0</v>
      </c>
      <c r="AX13" s="89">
        <v>38</v>
      </c>
      <c r="AY13" s="90">
        <v>6526</v>
      </c>
      <c r="AZ13" s="90">
        <v>3500</v>
      </c>
      <c r="BA13" s="91">
        <v>42200</v>
      </c>
      <c r="BB13" s="89">
        <v>0</v>
      </c>
      <c r="BC13" s="90">
        <v>0</v>
      </c>
      <c r="BD13" s="90">
        <v>0</v>
      </c>
      <c r="BE13" s="91">
        <v>0</v>
      </c>
      <c r="BF13" s="89">
        <v>0</v>
      </c>
      <c r="BG13" s="90">
        <v>0</v>
      </c>
      <c r="BH13" s="90">
        <v>0</v>
      </c>
      <c r="BI13" s="91">
        <v>0</v>
      </c>
      <c r="BJ13" s="68">
        <v>4</v>
      </c>
      <c r="BK13" s="77">
        <v>50</v>
      </c>
      <c r="BL13" s="89">
        <v>8</v>
      </c>
      <c r="BM13" s="90">
        <v>29</v>
      </c>
      <c r="BN13" s="90">
        <v>8</v>
      </c>
      <c r="BO13" s="91">
        <v>385</v>
      </c>
      <c r="BP13" s="89">
        <v>8</v>
      </c>
      <c r="BQ13" s="90">
        <v>27</v>
      </c>
      <c r="BR13" s="90">
        <v>21</v>
      </c>
      <c r="BS13" s="91">
        <v>405</v>
      </c>
      <c r="BT13" s="89">
        <v>0</v>
      </c>
      <c r="BU13" s="90">
        <v>0</v>
      </c>
      <c r="BV13" s="90">
        <v>0</v>
      </c>
      <c r="BW13" s="91">
        <v>0</v>
      </c>
      <c r="BX13" s="68">
        <v>0</v>
      </c>
      <c r="BY13" s="74">
        <v>0</v>
      </c>
      <c r="BZ13" s="74">
        <v>0</v>
      </c>
      <c r="CA13" s="74">
        <v>0</v>
      </c>
      <c r="CB13" s="77">
        <v>0</v>
      </c>
      <c r="CC13" s="89">
        <v>0</v>
      </c>
      <c r="CD13" s="90">
        <v>0</v>
      </c>
      <c r="CE13" s="90">
        <v>0</v>
      </c>
      <c r="CF13" s="91">
        <v>0</v>
      </c>
      <c r="CG13" s="89">
        <v>0</v>
      </c>
      <c r="CH13" s="90">
        <v>0</v>
      </c>
      <c r="CI13" s="90">
        <v>0</v>
      </c>
      <c r="CJ13" s="91">
        <v>0</v>
      </c>
      <c r="CK13" s="89">
        <v>5</v>
      </c>
      <c r="CL13" s="90">
        <v>13</v>
      </c>
      <c r="CM13" s="90">
        <v>13</v>
      </c>
      <c r="CN13" s="91">
        <v>95</v>
      </c>
      <c r="CO13" s="89">
        <v>0</v>
      </c>
      <c r="CP13" s="90">
        <v>0</v>
      </c>
      <c r="CQ13" s="90">
        <v>0</v>
      </c>
      <c r="CR13" s="91">
        <v>0</v>
      </c>
      <c r="CS13" s="89">
        <v>0</v>
      </c>
      <c r="CT13" s="90">
        <v>0</v>
      </c>
      <c r="CU13" s="90">
        <v>0</v>
      </c>
      <c r="CV13" s="91">
        <v>0</v>
      </c>
      <c r="CW13" s="89">
        <v>0</v>
      </c>
      <c r="CX13" s="90">
        <v>0</v>
      </c>
      <c r="CY13" s="90">
        <v>0</v>
      </c>
      <c r="CZ13" s="90">
        <v>0</v>
      </c>
      <c r="DA13" s="90">
        <v>0</v>
      </c>
      <c r="DB13" s="96">
        <v>0</v>
      </c>
      <c r="DC13" s="96"/>
      <c r="DD13" s="96"/>
      <c r="DE13" s="89">
        <v>0</v>
      </c>
      <c r="DF13" s="90">
        <v>0</v>
      </c>
      <c r="DG13" s="90">
        <v>0</v>
      </c>
      <c r="DH13" s="91">
        <v>0</v>
      </c>
      <c r="DI13" s="89">
        <v>0</v>
      </c>
      <c r="DJ13" s="90">
        <v>0</v>
      </c>
      <c r="DK13" s="90">
        <v>0</v>
      </c>
      <c r="DL13" s="91">
        <v>0</v>
      </c>
      <c r="DM13" s="89">
        <v>0</v>
      </c>
      <c r="DN13" s="90">
        <v>0</v>
      </c>
      <c r="DO13" s="90">
        <v>0</v>
      </c>
      <c r="DP13" s="91">
        <v>0</v>
      </c>
      <c r="DQ13" s="89">
        <v>0</v>
      </c>
      <c r="DR13" s="90">
        <v>0</v>
      </c>
      <c r="DS13" s="90">
        <v>0</v>
      </c>
      <c r="DT13" s="90">
        <v>0</v>
      </c>
      <c r="DU13" s="91">
        <v>0</v>
      </c>
    </row>
    <row r="14" spans="1:125" ht="15.75" customHeight="1" x14ac:dyDescent="0.2">
      <c r="A14" s="22"/>
      <c r="B14" s="8" t="s">
        <v>18</v>
      </c>
      <c r="C14" s="89">
        <v>24</v>
      </c>
      <c r="D14" s="90">
        <v>1728</v>
      </c>
      <c r="E14" s="90">
        <v>179</v>
      </c>
      <c r="F14" s="91">
        <v>6547</v>
      </c>
      <c r="G14" s="89">
        <v>13</v>
      </c>
      <c r="H14" s="90">
        <v>57</v>
      </c>
      <c r="I14" s="90">
        <v>4</v>
      </c>
      <c r="J14" s="91">
        <v>80</v>
      </c>
      <c r="K14" s="89">
        <v>1</v>
      </c>
      <c r="L14" s="90">
        <v>4000</v>
      </c>
      <c r="M14" s="90">
        <v>20</v>
      </c>
      <c r="N14" s="91">
        <v>100</v>
      </c>
      <c r="O14" s="89">
        <v>67</v>
      </c>
      <c r="P14" s="90">
        <v>638</v>
      </c>
      <c r="Q14" s="90">
        <v>20</v>
      </c>
      <c r="R14" s="91">
        <v>145</v>
      </c>
      <c r="S14" s="89">
        <v>74</v>
      </c>
      <c r="T14" s="90">
        <v>221</v>
      </c>
      <c r="U14" s="90">
        <v>12</v>
      </c>
      <c r="V14" s="90">
        <v>209</v>
      </c>
      <c r="W14" s="91">
        <v>4068</v>
      </c>
      <c r="X14" s="89">
        <v>1</v>
      </c>
      <c r="Y14" s="90">
        <v>5</v>
      </c>
      <c r="Z14" s="90">
        <v>0</v>
      </c>
      <c r="AA14" s="91">
        <v>0</v>
      </c>
      <c r="AB14" s="89">
        <v>35</v>
      </c>
      <c r="AC14" s="90">
        <v>92</v>
      </c>
      <c r="AD14" s="90">
        <v>41</v>
      </c>
      <c r="AE14" s="91">
        <v>466</v>
      </c>
      <c r="AF14" s="89">
        <v>2</v>
      </c>
      <c r="AG14" s="90">
        <v>65</v>
      </c>
      <c r="AH14" s="90">
        <v>8</v>
      </c>
      <c r="AI14" s="91">
        <v>10</v>
      </c>
      <c r="AJ14" s="89">
        <v>2</v>
      </c>
      <c r="AK14" s="90">
        <v>6</v>
      </c>
      <c r="AL14" s="90">
        <v>0</v>
      </c>
      <c r="AM14" s="91">
        <v>0</v>
      </c>
      <c r="AN14" s="68">
        <v>10</v>
      </c>
      <c r="AO14" s="77">
        <v>47</v>
      </c>
      <c r="AP14" s="89">
        <v>60</v>
      </c>
      <c r="AQ14" s="90">
        <v>761</v>
      </c>
      <c r="AR14" s="90">
        <v>23</v>
      </c>
      <c r="AS14" s="91">
        <v>23</v>
      </c>
      <c r="AT14" s="89">
        <v>2</v>
      </c>
      <c r="AU14" s="90">
        <v>4</v>
      </c>
      <c r="AV14" s="90">
        <v>0</v>
      </c>
      <c r="AW14" s="91">
        <v>0</v>
      </c>
      <c r="AX14" s="89">
        <v>85</v>
      </c>
      <c r="AY14" s="90">
        <v>2569</v>
      </c>
      <c r="AZ14" s="90">
        <v>270</v>
      </c>
      <c r="BA14" s="91">
        <v>8510</v>
      </c>
      <c r="BB14" s="89">
        <v>23</v>
      </c>
      <c r="BC14" s="90">
        <v>109</v>
      </c>
      <c r="BD14" s="90">
        <v>3</v>
      </c>
      <c r="BE14" s="91">
        <v>60</v>
      </c>
      <c r="BF14" s="89">
        <v>2</v>
      </c>
      <c r="BG14" s="90">
        <v>5</v>
      </c>
      <c r="BH14" s="90">
        <v>2</v>
      </c>
      <c r="BI14" s="91">
        <v>25</v>
      </c>
      <c r="BJ14" s="68">
        <v>6</v>
      </c>
      <c r="BK14" s="77">
        <v>835</v>
      </c>
      <c r="BL14" s="89">
        <v>50</v>
      </c>
      <c r="BM14" s="90">
        <v>135</v>
      </c>
      <c r="BN14" s="90">
        <v>45</v>
      </c>
      <c r="BO14" s="91">
        <v>405</v>
      </c>
      <c r="BP14" s="89">
        <v>41</v>
      </c>
      <c r="BQ14" s="90">
        <v>260</v>
      </c>
      <c r="BR14" s="90">
        <v>12</v>
      </c>
      <c r="BS14" s="91">
        <v>227</v>
      </c>
      <c r="BT14" s="89">
        <v>6</v>
      </c>
      <c r="BU14" s="90">
        <v>42</v>
      </c>
      <c r="BV14" s="90">
        <v>7</v>
      </c>
      <c r="BW14" s="91">
        <v>70</v>
      </c>
      <c r="BX14" s="68">
        <v>0</v>
      </c>
      <c r="BY14" s="74">
        <v>0</v>
      </c>
      <c r="BZ14" s="74">
        <v>0</v>
      </c>
      <c r="CA14" s="74">
        <v>0</v>
      </c>
      <c r="CB14" s="77">
        <v>0</v>
      </c>
      <c r="CC14" s="89">
        <v>3</v>
      </c>
      <c r="CD14" s="90">
        <v>13</v>
      </c>
      <c r="CE14" s="90">
        <v>0</v>
      </c>
      <c r="CF14" s="91">
        <v>0</v>
      </c>
      <c r="CG14" s="89">
        <v>1</v>
      </c>
      <c r="CH14" s="90">
        <v>2</v>
      </c>
      <c r="CI14" s="90">
        <v>0</v>
      </c>
      <c r="CJ14" s="91">
        <v>0</v>
      </c>
      <c r="CK14" s="89">
        <v>2</v>
      </c>
      <c r="CL14" s="90">
        <v>3</v>
      </c>
      <c r="CM14" s="90">
        <v>2</v>
      </c>
      <c r="CN14" s="91">
        <v>10</v>
      </c>
      <c r="CO14" s="89">
        <v>41</v>
      </c>
      <c r="CP14" s="90">
        <v>1233</v>
      </c>
      <c r="CQ14" s="90">
        <v>1</v>
      </c>
      <c r="CR14" s="91">
        <v>15</v>
      </c>
      <c r="CS14" s="89">
        <v>9</v>
      </c>
      <c r="CT14" s="90">
        <v>32</v>
      </c>
      <c r="CU14" s="90">
        <v>2</v>
      </c>
      <c r="CV14" s="91">
        <v>2</v>
      </c>
      <c r="CW14" s="89">
        <v>0</v>
      </c>
      <c r="CX14" s="90">
        <v>0</v>
      </c>
      <c r="CY14" s="90">
        <v>0</v>
      </c>
      <c r="CZ14" s="90">
        <v>0</v>
      </c>
      <c r="DA14" s="90">
        <v>0</v>
      </c>
      <c r="DB14" s="96">
        <v>0</v>
      </c>
      <c r="DC14" s="96"/>
      <c r="DD14" s="96"/>
      <c r="DE14" s="89">
        <v>0</v>
      </c>
      <c r="DF14" s="90">
        <v>0</v>
      </c>
      <c r="DG14" s="90">
        <v>0</v>
      </c>
      <c r="DH14" s="91">
        <v>0</v>
      </c>
      <c r="DI14" s="89">
        <v>1</v>
      </c>
      <c r="DJ14" s="90">
        <v>4</v>
      </c>
      <c r="DK14" s="90">
        <v>0</v>
      </c>
      <c r="DL14" s="91">
        <v>0</v>
      </c>
      <c r="DM14" s="89">
        <v>0</v>
      </c>
      <c r="DN14" s="90">
        <v>0</v>
      </c>
      <c r="DO14" s="90">
        <v>0</v>
      </c>
      <c r="DP14" s="91">
        <v>0</v>
      </c>
      <c r="DQ14" s="89">
        <v>0</v>
      </c>
      <c r="DR14" s="90">
        <v>0</v>
      </c>
      <c r="DS14" s="90">
        <v>0</v>
      </c>
      <c r="DT14" s="90">
        <v>0</v>
      </c>
      <c r="DU14" s="91">
        <v>0</v>
      </c>
    </row>
    <row r="15" spans="1:125" ht="15.75" customHeight="1" x14ac:dyDescent="0.2">
      <c r="A15" s="22"/>
      <c r="B15" s="8" t="s">
        <v>19</v>
      </c>
      <c r="C15" s="89">
        <v>0</v>
      </c>
      <c r="D15" s="90">
        <v>0</v>
      </c>
      <c r="E15" s="90">
        <v>0</v>
      </c>
      <c r="F15" s="91">
        <v>0</v>
      </c>
      <c r="G15" s="89">
        <v>1</v>
      </c>
      <c r="H15" s="90">
        <v>4</v>
      </c>
      <c r="I15" s="90">
        <v>0</v>
      </c>
      <c r="J15" s="91">
        <v>0</v>
      </c>
      <c r="K15" s="89">
        <v>0</v>
      </c>
      <c r="L15" s="90">
        <v>0</v>
      </c>
      <c r="M15" s="90">
        <v>0</v>
      </c>
      <c r="N15" s="91">
        <v>0</v>
      </c>
      <c r="O15" s="89">
        <v>106</v>
      </c>
      <c r="P15" s="90">
        <v>420</v>
      </c>
      <c r="Q15" s="90">
        <v>3</v>
      </c>
      <c r="R15" s="91">
        <v>30</v>
      </c>
      <c r="S15" s="89">
        <v>135</v>
      </c>
      <c r="T15" s="90">
        <v>546</v>
      </c>
      <c r="U15" s="90">
        <v>49</v>
      </c>
      <c r="V15" s="90">
        <v>497</v>
      </c>
      <c r="W15" s="91">
        <v>3597</v>
      </c>
      <c r="X15" s="89">
        <v>0</v>
      </c>
      <c r="Y15" s="90">
        <v>0</v>
      </c>
      <c r="Z15" s="90">
        <v>0</v>
      </c>
      <c r="AA15" s="91">
        <v>0</v>
      </c>
      <c r="AB15" s="89">
        <v>115</v>
      </c>
      <c r="AC15" s="90">
        <v>380</v>
      </c>
      <c r="AD15" s="90">
        <v>143</v>
      </c>
      <c r="AE15" s="91">
        <v>1718</v>
      </c>
      <c r="AF15" s="89">
        <v>2</v>
      </c>
      <c r="AG15" s="90">
        <v>130</v>
      </c>
      <c r="AH15" s="90">
        <v>0</v>
      </c>
      <c r="AI15" s="91">
        <v>0</v>
      </c>
      <c r="AJ15" s="89">
        <v>5</v>
      </c>
      <c r="AK15" s="90">
        <v>10</v>
      </c>
      <c r="AL15" s="90">
        <v>3</v>
      </c>
      <c r="AM15" s="91">
        <v>250</v>
      </c>
      <c r="AN15" s="68">
        <v>19</v>
      </c>
      <c r="AO15" s="77">
        <v>32</v>
      </c>
      <c r="AP15" s="89">
        <v>51</v>
      </c>
      <c r="AQ15" s="90">
        <v>163</v>
      </c>
      <c r="AR15" s="90">
        <v>32</v>
      </c>
      <c r="AS15" s="91">
        <v>214</v>
      </c>
      <c r="AT15" s="89">
        <v>0</v>
      </c>
      <c r="AU15" s="90">
        <v>0</v>
      </c>
      <c r="AV15" s="90">
        <v>0</v>
      </c>
      <c r="AW15" s="91">
        <v>0</v>
      </c>
      <c r="AX15" s="89">
        <v>155</v>
      </c>
      <c r="AY15" s="90">
        <v>5550</v>
      </c>
      <c r="AZ15" s="90">
        <v>561</v>
      </c>
      <c r="BA15" s="91">
        <v>15107</v>
      </c>
      <c r="BB15" s="89">
        <v>72</v>
      </c>
      <c r="BC15" s="90">
        <v>328</v>
      </c>
      <c r="BD15" s="90">
        <v>2</v>
      </c>
      <c r="BE15" s="91">
        <v>0</v>
      </c>
      <c r="BF15" s="89">
        <v>0</v>
      </c>
      <c r="BG15" s="90">
        <v>0</v>
      </c>
      <c r="BH15" s="90">
        <v>0</v>
      </c>
      <c r="BI15" s="91">
        <v>0</v>
      </c>
      <c r="BJ15" s="68">
        <v>20</v>
      </c>
      <c r="BK15" s="77">
        <v>110</v>
      </c>
      <c r="BL15" s="89">
        <v>148</v>
      </c>
      <c r="BM15" s="90">
        <v>506</v>
      </c>
      <c r="BN15" s="90">
        <v>185</v>
      </c>
      <c r="BO15" s="91">
        <v>2196</v>
      </c>
      <c r="BP15" s="89">
        <v>111</v>
      </c>
      <c r="BQ15" s="90">
        <v>366</v>
      </c>
      <c r="BR15" s="90">
        <v>100</v>
      </c>
      <c r="BS15" s="91">
        <v>2558</v>
      </c>
      <c r="BT15" s="89">
        <v>35</v>
      </c>
      <c r="BU15" s="90">
        <v>81</v>
      </c>
      <c r="BV15" s="90">
        <v>1</v>
      </c>
      <c r="BW15" s="91">
        <v>5</v>
      </c>
      <c r="BX15" s="68">
        <v>1</v>
      </c>
      <c r="BY15" s="74">
        <v>2</v>
      </c>
      <c r="BZ15" s="74">
        <v>0</v>
      </c>
      <c r="CA15" s="74">
        <v>2</v>
      </c>
      <c r="CB15" s="77">
        <v>30</v>
      </c>
      <c r="CC15" s="89">
        <v>55</v>
      </c>
      <c r="CD15" s="90">
        <v>92</v>
      </c>
      <c r="CE15" s="90">
        <v>59</v>
      </c>
      <c r="CF15" s="91">
        <v>619</v>
      </c>
      <c r="CG15" s="89">
        <v>24</v>
      </c>
      <c r="CH15" s="90">
        <v>49</v>
      </c>
      <c r="CI15" s="90">
        <v>5</v>
      </c>
      <c r="CJ15" s="91">
        <v>35</v>
      </c>
      <c r="CK15" s="89">
        <v>88</v>
      </c>
      <c r="CL15" s="90">
        <v>127</v>
      </c>
      <c r="CM15" s="90">
        <v>116</v>
      </c>
      <c r="CN15" s="91">
        <v>934</v>
      </c>
      <c r="CO15" s="89">
        <v>81</v>
      </c>
      <c r="CP15" s="90">
        <v>346</v>
      </c>
      <c r="CQ15" s="90">
        <v>10</v>
      </c>
      <c r="CR15" s="91">
        <v>93</v>
      </c>
      <c r="CS15" s="89">
        <v>5</v>
      </c>
      <c r="CT15" s="90">
        <v>25</v>
      </c>
      <c r="CU15" s="90">
        <v>0</v>
      </c>
      <c r="CV15" s="91">
        <v>0</v>
      </c>
      <c r="CW15" s="89">
        <v>0</v>
      </c>
      <c r="CX15" s="90">
        <v>0</v>
      </c>
      <c r="CY15" s="90">
        <v>0</v>
      </c>
      <c r="CZ15" s="90">
        <v>0</v>
      </c>
      <c r="DA15" s="90">
        <v>0</v>
      </c>
      <c r="DB15" s="96">
        <v>0</v>
      </c>
      <c r="DC15" s="96"/>
      <c r="DD15" s="96"/>
      <c r="DE15" s="89">
        <v>0</v>
      </c>
      <c r="DF15" s="90">
        <v>0</v>
      </c>
      <c r="DG15" s="90">
        <v>0</v>
      </c>
      <c r="DH15" s="91">
        <v>0</v>
      </c>
      <c r="DI15" s="89">
        <v>3</v>
      </c>
      <c r="DJ15" s="90">
        <v>5</v>
      </c>
      <c r="DK15" s="90">
        <v>0</v>
      </c>
      <c r="DL15" s="91">
        <v>0</v>
      </c>
      <c r="DM15" s="89">
        <v>0</v>
      </c>
      <c r="DN15" s="90">
        <v>0</v>
      </c>
      <c r="DO15" s="90">
        <v>0</v>
      </c>
      <c r="DP15" s="91">
        <v>0</v>
      </c>
      <c r="DQ15" s="89">
        <v>0</v>
      </c>
      <c r="DR15" s="90">
        <v>0</v>
      </c>
      <c r="DS15" s="90">
        <v>0</v>
      </c>
      <c r="DT15" s="90">
        <v>0</v>
      </c>
      <c r="DU15" s="91">
        <v>0</v>
      </c>
    </row>
    <row r="16" spans="1:125" ht="15.75" customHeight="1" x14ac:dyDescent="0.2">
      <c r="A16" s="22"/>
      <c r="B16" s="8" t="s">
        <v>20</v>
      </c>
      <c r="C16" s="89">
        <v>1</v>
      </c>
      <c r="D16" s="90">
        <v>1</v>
      </c>
      <c r="E16" s="90">
        <v>0</v>
      </c>
      <c r="F16" s="91">
        <v>0</v>
      </c>
      <c r="G16" s="89">
        <v>9</v>
      </c>
      <c r="H16" s="90">
        <v>13</v>
      </c>
      <c r="I16" s="90">
        <v>11</v>
      </c>
      <c r="J16" s="91">
        <v>145</v>
      </c>
      <c r="K16" s="89">
        <v>28</v>
      </c>
      <c r="L16" s="90">
        <v>3071</v>
      </c>
      <c r="M16" s="90">
        <v>182</v>
      </c>
      <c r="N16" s="91">
        <v>525</v>
      </c>
      <c r="O16" s="89">
        <v>36</v>
      </c>
      <c r="P16" s="90">
        <v>198</v>
      </c>
      <c r="Q16" s="90">
        <v>7</v>
      </c>
      <c r="R16" s="91">
        <v>85</v>
      </c>
      <c r="S16" s="89">
        <v>138</v>
      </c>
      <c r="T16" s="90">
        <v>336.05</v>
      </c>
      <c r="U16" s="90">
        <v>6.5</v>
      </c>
      <c r="V16" s="90">
        <v>329.55000001192093</v>
      </c>
      <c r="W16" s="91">
        <v>3255</v>
      </c>
      <c r="X16" s="89">
        <v>4</v>
      </c>
      <c r="Y16" s="90">
        <v>13</v>
      </c>
      <c r="Z16" s="90">
        <v>0</v>
      </c>
      <c r="AA16" s="91">
        <v>0</v>
      </c>
      <c r="AB16" s="89">
        <v>83</v>
      </c>
      <c r="AC16" s="90">
        <v>226</v>
      </c>
      <c r="AD16" s="90">
        <v>181</v>
      </c>
      <c r="AE16" s="91">
        <v>2906</v>
      </c>
      <c r="AF16" s="89">
        <v>0</v>
      </c>
      <c r="AG16" s="90">
        <v>0</v>
      </c>
      <c r="AH16" s="90">
        <v>0</v>
      </c>
      <c r="AI16" s="91">
        <v>0</v>
      </c>
      <c r="AJ16" s="89">
        <v>0</v>
      </c>
      <c r="AK16" s="90">
        <v>0</v>
      </c>
      <c r="AL16" s="90">
        <v>0</v>
      </c>
      <c r="AM16" s="91">
        <v>0</v>
      </c>
      <c r="AN16" s="68">
        <v>4</v>
      </c>
      <c r="AO16" s="77">
        <v>0</v>
      </c>
      <c r="AP16" s="89">
        <v>44</v>
      </c>
      <c r="AQ16" s="90">
        <v>470</v>
      </c>
      <c r="AR16" s="90">
        <v>126</v>
      </c>
      <c r="AS16" s="91">
        <v>1000</v>
      </c>
      <c r="AT16" s="89">
        <v>0</v>
      </c>
      <c r="AU16" s="90">
        <v>0</v>
      </c>
      <c r="AV16" s="90">
        <v>0</v>
      </c>
      <c r="AW16" s="91">
        <v>0</v>
      </c>
      <c r="AX16" s="89">
        <v>301</v>
      </c>
      <c r="AY16" s="90">
        <v>33480</v>
      </c>
      <c r="AZ16" s="90">
        <v>20506</v>
      </c>
      <c r="BA16" s="91">
        <v>480860</v>
      </c>
      <c r="BB16" s="89">
        <v>68</v>
      </c>
      <c r="BC16" s="90">
        <v>312</v>
      </c>
      <c r="BD16" s="90">
        <v>30</v>
      </c>
      <c r="BE16" s="91">
        <v>167</v>
      </c>
      <c r="BF16" s="89">
        <v>4</v>
      </c>
      <c r="BG16" s="90">
        <v>8</v>
      </c>
      <c r="BH16" s="90">
        <v>2</v>
      </c>
      <c r="BI16" s="91">
        <v>32</v>
      </c>
      <c r="BJ16" s="68">
        <v>2</v>
      </c>
      <c r="BK16" s="77">
        <v>101</v>
      </c>
      <c r="BL16" s="89">
        <v>28</v>
      </c>
      <c r="BM16" s="90">
        <v>83</v>
      </c>
      <c r="BN16" s="90">
        <v>69</v>
      </c>
      <c r="BO16" s="91">
        <v>1096</v>
      </c>
      <c r="BP16" s="89">
        <v>7</v>
      </c>
      <c r="BQ16" s="90">
        <v>18</v>
      </c>
      <c r="BR16" s="90">
        <v>9</v>
      </c>
      <c r="BS16" s="91">
        <v>440</v>
      </c>
      <c r="BT16" s="89">
        <v>1</v>
      </c>
      <c r="BU16" s="90">
        <v>6</v>
      </c>
      <c r="BV16" s="90">
        <v>0</v>
      </c>
      <c r="BW16" s="91">
        <v>0</v>
      </c>
      <c r="BX16" s="68">
        <v>3</v>
      </c>
      <c r="BY16" s="74">
        <v>6.25</v>
      </c>
      <c r="BZ16" s="74">
        <v>0</v>
      </c>
      <c r="CA16" s="74">
        <v>6.25</v>
      </c>
      <c r="CB16" s="77">
        <v>44</v>
      </c>
      <c r="CC16" s="89">
        <v>0</v>
      </c>
      <c r="CD16" s="90">
        <v>0</v>
      </c>
      <c r="CE16" s="90">
        <v>0</v>
      </c>
      <c r="CF16" s="91">
        <v>0</v>
      </c>
      <c r="CG16" s="89">
        <v>1</v>
      </c>
      <c r="CH16" s="90">
        <v>3</v>
      </c>
      <c r="CI16" s="90">
        <v>1</v>
      </c>
      <c r="CJ16" s="91">
        <v>10</v>
      </c>
      <c r="CK16" s="89">
        <v>6</v>
      </c>
      <c r="CL16" s="90">
        <v>30</v>
      </c>
      <c r="CM16" s="90">
        <v>22</v>
      </c>
      <c r="CN16" s="91">
        <v>272</v>
      </c>
      <c r="CO16" s="89">
        <v>3</v>
      </c>
      <c r="CP16" s="90">
        <v>11</v>
      </c>
      <c r="CQ16" s="90">
        <v>5</v>
      </c>
      <c r="CR16" s="91">
        <v>50</v>
      </c>
      <c r="CS16" s="89">
        <v>0</v>
      </c>
      <c r="CT16" s="90">
        <v>0</v>
      </c>
      <c r="CU16" s="90">
        <v>0</v>
      </c>
      <c r="CV16" s="91">
        <v>0</v>
      </c>
      <c r="CW16" s="89">
        <v>0</v>
      </c>
      <c r="CX16" s="90">
        <v>0</v>
      </c>
      <c r="CY16" s="90">
        <v>0</v>
      </c>
      <c r="CZ16" s="90">
        <v>0</v>
      </c>
      <c r="DA16" s="90">
        <v>0</v>
      </c>
      <c r="DB16" s="96">
        <v>0</v>
      </c>
      <c r="DC16" s="96"/>
      <c r="DD16" s="96"/>
      <c r="DE16" s="89">
        <v>0</v>
      </c>
      <c r="DF16" s="90">
        <v>0</v>
      </c>
      <c r="DG16" s="90">
        <v>0</v>
      </c>
      <c r="DH16" s="91">
        <v>0</v>
      </c>
      <c r="DI16" s="89">
        <v>1</v>
      </c>
      <c r="DJ16" s="90">
        <v>2</v>
      </c>
      <c r="DK16" s="90">
        <v>1</v>
      </c>
      <c r="DL16" s="91">
        <v>20</v>
      </c>
      <c r="DM16" s="89">
        <v>0</v>
      </c>
      <c r="DN16" s="90">
        <v>0</v>
      </c>
      <c r="DO16" s="90">
        <v>0</v>
      </c>
      <c r="DP16" s="91">
        <v>0</v>
      </c>
      <c r="DQ16" s="89">
        <v>0</v>
      </c>
      <c r="DR16" s="90">
        <v>0</v>
      </c>
      <c r="DS16" s="90">
        <v>0</v>
      </c>
      <c r="DT16" s="90">
        <v>0</v>
      </c>
      <c r="DU16" s="91">
        <v>0</v>
      </c>
    </row>
    <row r="17" spans="1:125" ht="15.75" customHeight="1" x14ac:dyDescent="0.2">
      <c r="A17" s="22"/>
      <c r="B17" s="8" t="s">
        <v>21</v>
      </c>
      <c r="C17" s="89">
        <v>9</v>
      </c>
      <c r="D17" s="90">
        <v>40</v>
      </c>
      <c r="E17" s="90">
        <v>0</v>
      </c>
      <c r="F17" s="91">
        <v>0</v>
      </c>
      <c r="G17" s="89">
        <v>3</v>
      </c>
      <c r="H17" s="90">
        <v>7</v>
      </c>
      <c r="I17" s="90">
        <v>1</v>
      </c>
      <c r="J17" s="91">
        <v>10</v>
      </c>
      <c r="K17" s="89">
        <v>0</v>
      </c>
      <c r="L17" s="90">
        <v>0</v>
      </c>
      <c r="M17" s="90">
        <v>0</v>
      </c>
      <c r="N17" s="91">
        <v>0</v>
      </c>
      <c r="O17" s="89">
        <v>37</v>
      </c>
      <c r="P17" s="90">
        <v>120</v>
      </c>
      <c r="Q17" s="90">
        <v>0</v>
      </c>
      <c r="R17" s="91">
        <v>0</v>
      </c>
      <c r="S17" s="89">
        <v>91</v>
      </c>
      <c r="T17" s="90">
        <v>209.1</v>
      </c>
      <c r="U17" s="90">
        <v>37.200000000000003</v>
      </c>
      <c r="V17" s="90">
        <v>171.90000002831221</v>
      </c>
      <c r="W17" s="91">
        <v>3153</v>
      </c>
      <c r="X17" s="89">
        <v>1</v>
      </c>
      <c r="Y17" s="90">
        <v>5</v>
      </c>
      <c r="Z17" s="90">
        <v>0</v>
      </c>
      <c r="AA17" s="91">
        <v>0</v>
      </c>
      <c r="AB17" s="89">
        <v>78</v>
      </c>
      <c r="AC17" s="90">
        <v>212</v>
      </c>
      <c r="AD17" s="90">
        <v>109</v>
      </c>
      <c r="AE17" s="91">
        <v>1061</v>
      </c>
      <c r="AF17" s="89">
        <v>13</v>
      </c>
      <c r="AG17" s="90">
        <v>34</v>
      </c>
      <c r="AH17" s="90">
        <v>2</v>
      </c>
      <c r="AI17" s="91">
        <v>5</v>
      </c>
      <c r="AJ17" s="89">
        <v>0</v>
      </c>
      <c r="AK17" s="90">
        <v>0</v>
      </c>
      <c r="AL17" s="90">
        <v>0</v>
      </c>
      <c r="AM17" s="91">
        <v>0</v>
      </c>
      <c r="AN17" s="68">
        <v>35</v>
      </c>
      <c r="AO17" s="77">
        <v>65</v>
      </c>
      <c r="AP17" s="89">
        <v>53</v>
      </c>
      <c r="AQ17" s="90">
        <v>240</v>
      </c>
      <c r="AR17" s="90">
        <v>60</v>
      </c>
      <c r="AS17" s="91">
        <v>383</v>
      </c>
      <c r="AT17" s="89">
        <v>1</v>
      </c>
      <c r="AU17" s="90">
        <v>1</v>
      </c>
      <c r="AV17" s="90">
        <v>0</v>
      </c>
      <c r="AW17" s="91">
        <v>0</v>
      </c>
      <c r="AX17" s="89">
        <v>94</v>
      </c>
      <c r="AY17" s="90">
        <v>1968</v>
      </c>
      <c r="AZ17" s="90">
        <v>134</v>
      </c>
      <c r="BA17" s="91">
        <v>1823</v>
      </c>
      <c r="BB17" s="89">
        <v>48</v>
      </c>
      <c r="BC17" s="90">
        <v>110</v>
      </c>
      <c r="BD17" s="90">
        <v>1</v>
      </c>
      <c r="BE17" s="91">
        <v>1</v>
      </c>
      <c r="BF17" s="89">
        <v>0</v>
      </c>
      <c r="BG17" s="90">
        <v>0</v>
      </c>
      <c r="BH17" s="90">
        <v>0</v>
      </c>
      <c r="BI17" s="91">
        <v>0</v>
      </c>
      <c r="BJ17" s="68">
        <v>23</v>
      </c>
      <c r="BK17" s="77">
        <v>96</v>
      </c>
      <c r="BL17" s="89">
        <v>79</v>
      </c>
      <c r="BM17" s="90">
        <v>185</v>
      </c>
      <c r="BN17" s="90">
        <v>101</v>
      </c>
      <c r="BO17" s="91">
        <v>2034</v>
      </c>
      <c r="BP17" s="89">
        <v>55</v>
      </c>
      <c r="BQ17" s="90">
        <v>112</v>
      </c>
      <c r="BR17" s="90">
        <v>69</v>
      </c>
      <c r="BS17" s="91">
        <v>2283</v>
      </c>
      <c r="BT17" s="89">
        <v>1</v>
      </c>
      <c r="BU17" s="90">
        <v>1</v>
      </c>
      <c r="BV17" s="90">
        <v>0</v>
      </c>
      <c r="BW17" s="91">
        <v>0</v>
      </c>
      <c r="BX17" s="68">
        <v>14</v>
      </c>
      <c r="BY17" s="74">
        <v>7</v>
      </c>
      <c r="BZ17" s="74">
        <v>1.5</v>
      </c>
      <c r="CA17" s="74">
        <v>5.5000000074505806</v>
      </c>
      <c r="CB17" s="77">
        <v>39</v>
      </c>
      <c r="CC17" s="89">
        <v>9</v>
      </c>
      <c r="CD17" s="90">
        <v>18</v>
      </c>
      <c r="CE17" s="90">
        <v>3</v>
      </c>
      <c r="CF17" s="91">
        <v>7</v>
      </c>
      <c r="CG17" s="89">
        <v>35</v>
      </c>
      <c r="CH17" s="90">
        <v>68</v>
      </c>
      <c r="CI17" s="90">
        <v>0</v>
      </c>
      <c r="CJ17" s="91">
        <v>0</v>
      </c>
      <c r="CK17" s="89">
        <v>40</v>
      </c>
      <c r="CL17" s="90">
        <v>68</v>
      </c>
      <c r="CM17" s="90">
        <v>59</v>
      </c>
      <c r="CN17" s="91">
        <v>224</v>
      </c>
      <c r="CO17" s="89">
        <v>50</v>
      </c>
      <c r="CP17" s="90">
        <v>149</v>
      </c>
      <c r="CQ17" s="90">
        <v>4</v>
      </c>
      <c r="CR17" s="91">
        <v>21</v>
      </c>
      <c r="CS17" s="89">
        <v>5</v>
      </c>
      <c r="CT17" s="90">
        <v>35</v>
      </c>
      <c r="CU17" s="90">
        <v>0</v>
      </c>
      <c r="CV17" s="91">
        <v>0</v>
      </c>
      <c r="CW17" s="89">
        <v>1</v>
      </c>
      <c r="CX17" s="90">
        <v>0.1</v>
      </c>
      <c r="CY17" s="90">
        <v>0</v>
      </c>
      <c r="CZ17" s="90">
        <v>0</v>
      </c>
      <c r="DA17" s="90">
        <v>0</v>
      </c>
      <c r="DB17" s="96">
        <v>0</v>
      </c>
      <c r="DC17" s="96"/>
      <c r="DD17" s="96"/>
      <c r="DE17" s="89">
        <v>0</v>
      </c>
      <c r="DF17" s="90">
        <v>0</v>
      </c>
      <c r="DG17" s="90">
        <v>0</v>
      </c>
      <c r="DH17" s="91">
        <v>0</v>
      </c>
      <c r="DI17" s="89">
        <v>7</v>
      </c>
      <c r="DJ17" s="90">
        <v>39</v>
      </c>
      <c r="DK17" s="90">
        <v>0</v>
      </c>
      <c r="DL17" s="91">
        <v>0</v>
      </c>
      <c r="DM17" s="89">
        <v>0</v>
      </c>
      <c r="DN17" s="90">
        <v>0</v>
      </c>
      <c r="DO17" s="90">
        <v>0</v>
      </c>
      <c r="DP17" s="91">
        <v>0</v>
      </c>
      <c r="DQ17" s="89">
        <v>2</v>
      </c>
      <c r="DR17" s="90">
        <v>2</v>
      </c>
      <c r="DS17" s="90">
        <v>0</v>
      </c>
      <c r="DT17" s="90">
        <v>2</v>
      </c>
      <c r="DU17" s="91">
        <v>14</v>
      </c>
    </row>
    <row r="18" spans="1:125" ht="15.75" customHeight="1" x14ac:dyDescent="0.2">
      <c r="A18" s="22"/>
      <c r="B18" s="8" t="s">
        <v>22</v>
      </c>
      <c r="C18" s="89">
        <v>0</v>
      </c>
      <c r="D18" s="90">
        <v>0</v>
      </c>
      <c r="E18" s="90">
        <v>0</v>
      </c>
      <c r="F18" s="91">
        <v>0</v>
      </c>
      <c r="G18" s="89">
        <v>0</v>
      </c>
      <c r="H18" s="90">
        <v>0</v>
      </c>
      <c r="I18" s="90">
        <v>0</v>
      </c>
      <c r="J18" s="91">
        <v>0</v>
      </c>
      <c r="K18" s="89">
        <v>437</v>
      </c>
      <c r="L18" s="90">
        <v>73512</v>
      </c>
      <c r="M18" s="90">
        <v>14841</v>
      </c>
      <c r="N18" s="91">
        <v>95470</v>
      </c>
      <c r="O18" s="89">
        <v>211</v>
      </c>
      <c r="P18" s="90">
        <v>1099</v>
      </c>
      <c r="Q18" s="90">
        <v>218</v>
      </c>
      <c r="R18" s="91">
        <v>1976</v>
      </c>
      <c r="S18" s="89">
        <v>545</v>
      </c>
      <c r="T18" s="90">
        <v>1552</v>
      </c>
      <c r="U18" s="90">
        <v>77.5</v>
      </c>
      <c r="V18" s="90">
        <v>1474.5000000074506</v>
      </c>
      <c r="W18" s="91">
        <v>51153</v>
      </c>
      <c r="X18" s="89">
        <v>35</v>
      </c>
      <c r="Y18" s="90">
        <v>138</v>
      </c>
      <c r="Z18" s="90">
        <v>11</v>
      </c>
      <c r="AA18" s="91">
        <v>21</v>
      </c>
      <c r="AB18" s="89">
        <v>339</v>
      </c>
      <c r="AC18" s="90">
        <v>802</v>
      </c>
      <c r="AD18" s="90">
        <v>621</v>
      </c>
      <c r="AE18" s="91">
        <v>6604</v>
      </c>
      <c r="AF18" s="89">
        <v>0</v>
      </c>
      <c r="AG18" s="90">
        <v>0</v>
      </c>
      <c r="AH18" s="90">
        <v>0</v>
      </c>
      <c r="AI18" s="91">
        <v>0</v>
      </c>
      <c r="AJ18" s="89">
        <v>65</v>
      </c>
      <c r="AK18" s="90">
        <v>100</v>
      </c>
      <c r="AL18" s="90">
        <v>63</v>
      </c>
      <c r="AM18" s="91">
        <v>4468</v>
      </c>
      <c r="AN18" s="68">
        <v>5</v>
      </c>
      <c r="AO18" s="77">
        <v>683</v>
      </c>
      <c r="AP18" s="89">
        <v>346</v>
      </c>
      <c r="AQ18" s="90">
        <v>3355</v>
      </c>
      <c r="AR18" s="90">
        <v>802</v>
      </c>
      <c r="AS18" s="91">
        <v>6376</v>
      </c>
      <c r="AT18" s="89">
        <v>264</v>
      </c>
      <c r="AU18" s="90">
        <v>1108</v>
      </c>
      <c r="AV18" s="90">
        <v>441</v>
      </c>
      <c r="AW18" s="91">
        <v>8020</v>
      </c>
      <c r="AX18" s="89">
        <v>540</v>
      </c>
      <c r="AY18" s="90">
        <v>31864</v>
      </c>
      <c r="AZ18" s="90">
        <v>4719</v>
      </c>
      <c r="BA18" s="91">
        <v>87949</v>
      </c>
      <c r="BB18" s="89">
        <v>339</v>
      </c>
      <c r="BC18" s="90">
        <v>1107</v>
      </c>
      <c r="BD18" s="90">
        <v>329</v>
      </c>
      <c r="BE18" s="91">
        <v>4133</v>
      </c>
      <c r="BF18" s="89">
        <v>67</v>
      </c>
      <c r="BG18" s="90">
        <v>150</v>
      </c>
      <c r="BH18" s="90">
        <v>74</v>
      </c>
      <c r="BI18" s="91">
        <v>857</v>
      </c>
      <c r="BJ18" s="68">
        <v>27</v>
      </c>
      <c r="BK18" s="77">
        <v>393</v>
      </c>
      <c r="BL18" s="89">
        <v>195</v>
      </c>
      <c r="BM18" s="90">
        <v>343</v>
      </c>
      <c r="BN18" s="90">
        <v>250</v>
      </c>
      <c r="BO18" s="91">
        <v>2822</v>
      </c>
      <c r="BP18" s="89">
        <v>81</v>
      </c>
      <c r="BQ18" s="90">
        <v>180</v>
      </c>
      <c r="BR18" s="90">
        <v>69</v>
      </c>
      <c r="BS18" s="91">
        <v>1915</v>
      </c>
      <c r="BT18" s="89">
        <v>44</v>
      </c>
      <c r="BU18" s="90">
        <v>163</v>
      </c>
      <c r="BV18" s="90">
        <v>0</v>
      </c>
      <c r="BW18" s="91">
        <v>0</v>
      </c>
      <c r="BX18" s="68">
        <v>102</v>
      </c>
      <c r="BY18" s="74">
        <v>147.02000000000001</v>
      </c>
      <c r="BZ18" s="74">
        <v>0</v>
      </c>
      <c r="CA18" s="74">
        <v>147.01999999955297</v>
      </c>
      <c r="CB18" s="77">
        <v>974</v>
      </c>
      <c r="CC18" s="89">
        <v>21</v>
      </c>
      <c r="CD18" s="90">
        <v>30</v>
      </c>
      <c r="CE18" s="90">
        <v>22</v>
      </c>
      <c r="CF18" s="91">
        <v>223</v>
      </c>
      <c r="CG18" s="89">
        <v>25</v>
      </c>
      <c r="CH18" s="90">
        <v>67</v>
      </c>
      <c r="CI18" s="90">
        <v>24</v>
      </c>
      <c r="CJ18" s="91">
        <v>85</v>
      </c>
      <c r="CK18" s="89">
        <v>82</v>
      </c>
      <c r="CL18" s="90">
        <v>198</v>
      </c>
      <c r="CM18" s="90">
        <v>147</v>
      </c>
      <c r="CN18" s="91">
        <v>504</v>
      </c>
      <c r="CO18" s="89">
        <v>18</v>
      </c>
      <c r="CP18" s="90">
        <v>533</v>
      </c>
      <c r="CQ18" s="90">
        <v>0</v>
      </c>
      <c r="CR18" s="91">
        <v>0</v>
      </c>
      <c r="CS18" s="89">
        <v>2</v>
      </c>
      <c r="CT18" s="90">
        <v>4</v>
      </c>
      <c r="CU18" s="90">
        <v>0</v>
      </c>
      <c r="CV18" s="91">
        <v>0</v>
      </c>
      <c r="CW18" s="89">
        <v>0</v>
      </c>
      <c r="CX18" s="90">
        <v>0</v>
      </c>
      <c r="CY18" s="90">
        <v>0</v>
      </c>
      <c r="CZ18" s="90">
        <v>0</v>
      </c>
      <c r="DA18" s="90">
        <v>0</v>
      </c>
      <c r="DB18" s="96">
        <v>0</v>
      </c>
      <c r="DC18" s="96"/>
      <c r="DD18" s="96"/>
      <c r="DE18" s="89">
        <v>0</v>
      </c>
      <c r="DF18" s="90">
        <v>0</v>
      </c>
      <c r="DG18" s="90">
        <v>0</v>
      </c>
      <c r="DH18" s="91">
        <v>0</v>
      </c>
      <c r="DI18" s="89">
        <v>8</v>
      </c>
      <c r="DJ18" s="90">
        <v>34</v>
      </c>
      <c r="DK18" s="90">
        <v>7</v>
      </c>
      <c r="DL18" s="91">
        <v>61</v>
      </c>
      <c r="DM18" s="89">
        <v>0</v>
      </c>
      <c r="DN18" s="90">
        <v>0</v>
      </c>
      <c r="DO18" s="90">
        <v>0</v>
      </c>
      <c r="DP18" s="91">
        <v>0</v>
      </c>
      <c r="DQ18" s="89">
        <v>2</v>
      </c>
      <c r="DR18" s="90">
        <v>35</v>
      </c>
      <c r="DS18" s="90">
        <v>4</v>
      </c>
      <c r="DT18" s="90">
        <v>31</v>
      </c>
      <c r="DU18" s="91">
        <v>360</v>
      </c>
    </row>
    <row r="19" spans="1:125" ht="15.75" customHeight="1" x14ac:dyDescent="0.2">
      <c r="A19" s="22"/>
      <c r="B19" s="8" t="s">
        <v>23</v>
      </c>
      <c r="C19" s="89">
        <v>0</v>
      </c>
      <c r="D19" s="90">
        <v>0</v>
      </c>
      <c r="E19" s="90">
        <v>0</v>
      </c>
      <c r="F19" s="91">
        <v>0</v>
      </c>
      <c r="G19" s="89">
        <v>0</v>
      </c>
      <c r="H19" s="90">
        <v>0</v>
      </c>
      <c r="I19" s="90">
        <v>0</v>
      </c>
      <c r="J19" s="91">
        <v>0</v>
      </c>
      <c r="K19" s="89">
        <v>370</v>
      </c>
      <c r="L19" s="90">
        <v>212211</v>
      </c>
      <c r="M19" s="90">
        <v>72512</v>
      </c>
      <c r="N19" s="91">
        <v>378534</v>
      </c>
      <c r="O19" s="89">
        <v>74</v>
      </c>
      <c r="P19" s="90">
        <v>311</v>
      </c>
      <c r="Q19" s="90">
        <v>24</v>
      </c>
      <c r="R19" s="91">
        <v>320</v>
      </c>
      <c r="S19" s="89">
        <v>95</v>
      </c>
      <c r="T19" s="90">
        <v>306</v>
      </c>
      <c r="U19" s="90">
        <v>8</v>
      </c>
      <c r="V19" s="90">
        <v>298</v>
      </c>
      <c r="W19" s="91">
        <v>9828</v>
      </c>
      <c r="X19" s="89">
        <v>8</v>
      </c>
      <c r="Y19" s="90">
        <v>28</v>
      </c>
      <c r="Z19" s="90">
        <v>1</v>
      </c>
      <c r="AA19" s="91">
        <v>1</v>
      </c>
      <c r="AB19" s="89">
        <v>50</v>
      </c>
      <c r="AC19" s="90">
        <v>110</v>
      </c>
      <c r="AD19" s="90">
        <v>94</v>
      </c>
      <c r="AE19" s="91">
        <v>955</v>
      </c>
      <c r="AF19" s="89">
        <v>0</v>
      </c>
      <c r="AG19" s="90">
        <v>0</v>
      </c>
      <c r="AH19" s="90">
        <v>0</v>
      </c>
      <c r="AI19" s="91">
        <v>0</v>
      </c>
      <c r="AJ19" s="89">
        <v>51</v>
      </c>
      <c r="AK19" s="90">
        <v>107</v>
      </c>
      <c r="AL19" s="90">
        <v>70</v>
      </c>
      <c r="AM19" s="91">
        <v>6934</v>
      </c>
      <c r="AN19" s="68">
        <v>1</v>
      </c>
      <c r="AO19" s="77">
        <v>0</v>
      </c>
      <c r="AP19" s="89">
        <v>112</v>
      </c>
      <c r="AQ19" s="90">
        <v>637</v>
      </c>
      <c r="AR19" s="90">
        <v>126</v>
      </c>
      <c r="AS19" s="91">
        <v>1178</v>
      </c>
      <c r="AT19" s="89">
        <v>262</v>
      </c>
      <c r="AU19" s="90">
        <v>1200</v>
      </c>
      <c r="AV19" s="90">
        <v>615</v>
      </c>
      <c r="AW19" s="91">
        <v>5351</v>
      </c>
      <c r="AX19" s="89">
        <v>104</v>
      </c>
      <c r="AY19" s="90">
        <v>10967</v>
      </c>
      <c r="AZ19" s="90">
        <v>5563</v>
      </c>
      <c r="BA19" s="91">
        <v>48109</v>
      </c>
      <c r="BB19" s="89">
        <v>220</v>
      </c>
      <c r="BC19" s="90">
        <v>788</v>
      </c>
      <c r="BD19" s="90">
        <v>212</v>
      </c>
      <c r="BE19" s="91">
        <v>2442</v>
      </c>
      <c r="BF19" s="89">
        <v>7</v>
      </c>
      <c r="BG19" s="90">
        <v>11</v>
      </c>
      <c r="BH19" s="90">
        <v>10</v>
      </c>
      <c r="BI19" s="91">
        <v>180</v>
      </c>
      <c r="BJ19" s="68">
        <v>0</v>
      </c>
      <c r="BK19" s="77">
        <v>0</v>
      </c>
      <c r="BL19" s="89">
        <v>9</v>
      </c>
      <c r="BM19" s="90">
        <v>10</v>
      </c>
      <c r="BN19" s="90">
        <v>10</v>
      </c>
      <c r="BO19" s="91">
        <v>235</v>
      </c>
      <c r="BP19" s="89">
        <v>2</v>
      </c>
      <c r="BQ19" s="90">
        <v>2</v>
      </c>
      <c r="BR19" s="90">
        <v>2</v>
      </c>
      <c r="BS19" s="91">
        <v>25</v>
      </c>
      <c r="BT19" s="89">
        <v>0</v>
      </c>
      <c r="BU19" s="90">
        <v>0</v>
      </c>
      <c r="BV19" s="90">
        <v>0</v>
      </c>
      <c r="BW19" s="91">
        <v>0</v>
      </c>
      <c r="BX19" s="68">
        <v>4</v>
      </c>
      <c r="BY19" s="74">
        <v>14</v>
      </c>
      <c r="BZ19" s="74">
        <v>0</v>
      </c>
      <c r="CA19" s="74">
        <v>14</v>
      </c>
      <c r="CB19" s="77">
        <v>24</v>
      </c>
      <c r="CC19" s="89">
        <v>0</v>
      </c>
      <c r="CD19" s="90">
        <v>0</v>
      </c>
      <c r="CE19" s="90">
        <v>0</v>
      </c>
      <c r="CF19" s="91">
        <v>0</v>
      </c>
      <c r="CG19" s="89">
        <v>11</v>
      </c>
      <c r="CH19" s="90">
        <v>24</v>
      </c>
      <c r="CI19" s="90">
        <v>8</v>
      </c>
      <c r="CJ19" s="91">
        <v>14</v>
      </c>
      <c r="CK19" s="89">
        <v>0</v>
      </c>
      <c r="CL19" s="90">
        <v>0</v>
      </c>
      <c r="CM19" s="90">
        <v>0</v>
      </c>
      <c r="CN19" s="91">
        <v>0</v>
      </c>
      <c r="CO19" s="89">
        <v>0</v>
      </c>
      <c r="CP19" s="90">
        <v>0</v>
      </c>
      <c r="CQ19" s="90">
        <v>0</v>
      </c>
      <c r="CR19" s="91">
        <v>0</v>
      </c>
      <c r="CS19" s="89">
        <v>0</v>
      </c>
      <c r="CT19" s="90">
        <v>0</v>
      </c>
      <c r="CU19" s="90">
        <v>0</v>
      </c>
      <c r="CV19" s="91">
        <v>0</v>
      </c>
      <c r="CW19" s="89">
        <v>0</v>
      </c>
      <c r="CX19" s="90">
        <v>0</v>
      </c>
      <c r="CY19" s="90">
        <v>0</v>
      </c>
      <c r="CZ19" s="90">
        <v>0</v>
      </c>
      <c r="DA19" s="90">
        <v>0</v>
      </c>
      <c r="DB19" s="96">
        <v>0</v>
      </c>
      <c r="DC19" s="96"/>
      <c r="DD19" s="96"/>
      <c r="DE19" s="89">
        <v>0</v>
      </c>
      <c r="DF19" s="90">
        <v>0</v>
      </c>
      <c r="DG19" s="90">
        <v>0</v>
      </c>
      <c r="DH19" s="91">
        <v>0</v>
      </c>
      <c r="DI19" s="89">
        <v>0</v>
      </c>
      <c r="DJ19" s="90">
        <v>0</v>
      </c>
      <c r="DK19" s="90">
        <v>0</v>
      </c>
      <c r="DL19" s="91">
        <v>0</v>
      </c>
      <c r="DM19" s="89">
        <v>0</v>
      </c>
      <c r="DN19" s="90">
        <v>0</v>
      </c>
      <c r="DO19" s="90">
        <v>0</v>
      </c>
      <c r="DP19" s="91">
        <v>0</v>
      </c>
      <c r="DQ19" s="89">
        <v>0</v>
      </c>
      <c r="DR19" s="90">
        <v>0</v>
      </c>
      <c r="DS19" s="90">
        <v>0</v>
      </c>
      <c r="DT19" s="90">
        <v>0</v>
      </c>
      <c r="DU19" s="91">
        <v>0</v>
      </c>
    </row>
    <row r="20" spans="1:125" ht="15.75" customHeight="1" x14ac:dyDescent="0.2">
      <c r="A20" s="17" t="s">
        <v>24</v>
      </c>
      <c r="B20" s="8" t="s">
        <v>12</v>
      </c>
      <c r="C20" s="79">
        <v>56</v>
      </c>
      <c r="D20" s="80">
        <v>292</v>
      </c>
      <c r="E20" s="80">
        <v>56</v>
      </c>
      <c r="F20" s="81">
        <v>278</v>
      </c>
      <c r="G20" s="79">
        <v>104</v>
      </c>
      <c r="H20" s="80">
        <v>311</v>
      </c>
      <c r="I20" s="80">
        <v>77</v>
      </c>
      <c r="J20" s="81">
        <v>815</v>
      </c>
      <c r="K20" s="79">
        <v>1128</v>
      </c>
      <c r="L20" s="80">
        <v>727748</v>
      </c>
      <c r="M20" s="80">
        <v>315308</v>
      </c>
      <c r="N20" s="81">
        <v>2244306</v>
      </c>
      <c r="O20" s="79">
        <v>2369</v>
      </c>
      <c r="P20" s="80">
        <v>18537</v>
      </c>
      <c r="Q20" s="80">
        <v>1906</v>
      </c>
      <c r="R20" s="81">
        <v>19116</v>
      </c>
      <c r="S20" s="79">
        <v>2749</v>
      </c>
      <c r="T20" s="80">
        <v>9774.9</v>
      </c>
      <c r="U20" s="80">
        <v>415.44999999999993</v>
      </c>
      <c r="V20" s="80">
        <v>9359.4500000551343</v>
      </c>
      <c r="W20" s="81">
        <v>233378</v>
      </c>
      <c r="X20" s="79">
        <v>198</v>
      </c>
      <c r="Y20" s="80">
        <v>2241</v>
      </c>
      <c r="Z20" s="80">
        <v>291</v>
      </c>
      <c r="AA20" s="81">
        <v>594</v>
      </c>
      <c r="AB20" s="79">
        <v>1978</v>
      </c>
      <c r="AC20" s="80">
        <v>6680</v>
      </c>
      <c r="AD20" s="80">
        <v>5541</v>
      </c>
      <c r="AE20" s="81">
        <v>65436</v>
      </c>
      <c r="AF20" s="79">
        <v>120</v>
      </c>
      <c r="AG20" s="80">
        <v>19719</v>
      </c>
      <c r="AH20" s="80">
        <v>463</v>
      </c>
      <c r="AI20" s="81">
        <v>131</v>
      </c>
      <c r="AJ20" s="79">
        <v>563</v>
      </c>
      <c r="AK20" s="80">
        <v>1254</v>
      </c>
      <c r="AL20" s="80">
        <v>544</v>
      </c>
      <c r="AM20" s="81">
        <v>39740</v>
      </c>
      <c r="AN20" s="79">
        <v>383</v>
      </c>
      <c r="AO20" s="81">
        <v>3044</v>
      </c>
      <c r="AP20" s="79">
        <v>1584</v>
      </c>
      <c r="AQ20" s="80">
        <v>12718</v>
      </c>
      <c r="AR20" s="80">
        <v>2601</v>
      </c>
      <c r="AS20" s="81">
        <v>17231</v>
      </c>
      <c r="AT20" s="79">
        <v>1011</v>
      </c>
      <c r="AU20" s="80">
        <v>5850</v>
      </c>
      <c r="AV20" s="80">
        <v>2558</v>
      </c>
      <c r="AW20" s="81">
        <v>34546</v>
      </c>
      <c r="AX20" s="79">
        <v>3136</v>
      </c>
      <c r="AY20" s="80">
        <v>343267</v>
      </c>
      <c r="AZ20" s="80">
        <v>173552</v>
      </c>
      <c r="BA20" s="81">
        <v>4712501</v>
      </c>
      <c r="BB20" s="79">
        <v>2102</v>
      </c>
      <c r="BC20" s="80">
        <v>16859</v>
      </c>
      <c r="BD20" s="80">
        <v>6001</v>
      </c>
      <c r="BE20" s="81">
        <v>94939</v>
      </c>
      <c r="BF20" s="79">
        <v>629</v>
      </c>
      <c r="BG20" s="80">
        <v>2139</v>
      </c>
      <c r="BH20" s="80">
        <v>1479</v>
      </c>
      <c r="BI20" s="81">
        <v>24316</v>
      </c>
      <c r="BJ20" s="79">
        <v>214</v>
      </c>
      <c r="BK20" s="81">
        <v>4398</v>
      </c>
      <c r="BL20" s="79">
        <v>987</v>
      </c>
      <c r="BM20" s="80">
        <v>2165</v>
      </c>
      <c r="BN20" s="80">
        <v>1395</v>
      </c>
      <c r="BO20" s="81">
        <v>24792</v>
      </c>
      <c r="BP20" s="79">
        <v>875</v>
      </c>
      <c r="BQ20" s="80">
        <v>1605</v>
      </c>
      <c r="BR20" s="80">
        <v>1146</v>
      </c>
      <c r="BS20" s="81">
        <v>44132</v>
      </c>
      <c r="BT20" s="79">
        <v>217</v>
      </c>
      <c r="BU20" s="80">
        <v>691</v>
      </c>
      <c r="BV20" s="80">
        <v>79</v>
      </c>
      <c r="BW20" s="81">
        <v>893</v>
      </c>
      <c r="BX20" s="79">
        <v>350</v>
      </c>
      <c r="BY20" s="92">
        <v>3365.6000000000004</v>
      </c>
      <c r="BZ20" s="92">
        <v>358.9</v>
      </c>
      <c r="CA20" s="92">
        <v>3006.7000000327826</v>
      </c>
      <c r="CB20" s="81">
        <v>17408</v>
      </c>
      <c r="CC20" s="79">
        <v>801</v>
      </c>
      <c r="CD20" s="80">
        <v>1523</v>
      </c>
      <c r="CE20" s="80">
        <v>966</v>
      </c>
      <c r="CF20" s="81">
        <v>22501</v>
      </c>
      <c r="CG20" s="79">
        <v>857</v>
      </c>
      <c r="CH20" s="80">
        <v>2352</v>
      </c>
      <c r="CI20" s="80">
        <v>1169</v>
      </c>
      <c r="CJ20" s="81">
        <v>7417</v>
      </c>
      <c r="CK20" s="79">
        <v>1132</v>
      </c>
      <c r="CL20" s="80">
        <v>3870</v>
      </c>
      <c r="CM20" s="80">
        <v>3067</v>
      </c>
      <c r="CN20" s="81">
        <v>16715</v>
      </c>
      <c r="CO20" s="79">
        <v>403</v>
      </c>
      <c r="CP20" s="80">
        <v>2012</v>
      </c>
      <c r="CQ20" s="80">
        <v>220</v>
      </c>
      <c r="CR20" s="81">
        <v>4478</v>
      </c>
      <c r="CS20" s="79">
        <v>153</v>
      </c>
      <c r="CT20" s="80">
        <v>979</v>
      </c>
      <c r="CU20" s="80">
        <v>39</v>
      </c>
      <c r="CV20" s="81">
        <v>42</v>
      </c>
      <c r="CW20" s="80">
        <v>18</v>
      </c>
      <c r="CX20" s="80">
        <v>66</v>
      </c>
      <c r="CY20" s="80">
        <v>62</v>
      </c>
      <c r="CZ20" s="80">
        <v>11.9</v>
      </c>
      <c r="DA20" s="80">
        <v>50.100000023841858</v>
      </c>
      <c r="DB20" s="92">
        <v>129</v>
      </c>
      <c r="DC20" s="62">
        <v>0</v>
      </c>
      <c r="DD20" s="92">
        <f>DB20</f>
        <v>129</v>
      </c>
      <c r="DE20" s="79">
        <v>22</v>
      </c>
      <c r="DF20" s="80">
        <v>69</v>
      </c>
      <c r="DG20" s="80">
        <v>17</v>
      </c>
      <c r="DH20" s="81">
        <v>164</v>
      </c>
      <c r="DI20" s="79">
        <v>36</v>
      </c>
      <c r="DJ20" s="80">
        <v>224</v>
      </c>
      <c r="DK20" s="80">
        <v>5</v>
      </c>
      <c r="DL20" s="81">
        <v>0</v>
      </c>
      <c r="DM20" s="79">
        <v>36</v>
      </c>
      <c r="DN20" s="80">
        <v>70</v>
      </c>
      <c r="DO20" s="80">
        <v>0</v>
      </c>
      <c r="DP20" s="81">
        <v>0</v>
      </c>
      <c r="DQ20" s="79">
        <v>26</v>
      </c>
      <c r="DR20" s="80">
        <v>237.5</v>
      </c>
      <c r="DS20" s="80">
        <v>22.1</v>
      </c>
      <c r="DT20" s="80">
        <v>215.39999997615814</v>
      </c>
      <c r="DU20" s="81">
        <v>3082</v>
      </c>
    </row>
    <row r="21" spans="1:125" ht="15.75" customHeight="1" x14ac:dyDescent="0.2">
      <c r="A21" s="22"/>
      <c r="B21" s="8" t="s">
        <v>25</v>
      </c>
      <c r="C21" s="89">
        <v>6</v>
      </c>
      <c r="D21" s="90">
        <v>27</v>
      </c>
      <c r="E21" s="90">
        <v>0</v>
      </c>
      <c r="F21" s="91">
        <v>0</v>
      </c>
      <c r="G21" s="89">
        <v>4</v>
      </c>
      <c r="H21" s="90">
        <v>14</v>
      </c>
      <c r="I21" s="90">
        <v>0</v>
      </c>
      <c r="J21" s="91">
        <v>0</v>
      </c>
      <c r="K21" s="89">
        <v>14</v>
      </c>
      <c r="L21" s="90">
        <v>3717</v>
      </c>
      <c r="M21" s="90">
        <v>189</v>
      </c>
      <c r="N21" s="91">
        <v>849</v>
      </c>
      <c r="O21" s="89">
        <v>99</v>
      </c>
      <c r="P21" s="90">
        <v>737</v>
      </c>
      <c r="Q21" s="90">
        <v>103</v>
      </c>
      <c r="R21" s="91">
        <v>546</v>
      </c>
      <c r="S21" s="89">
        <v>95</v>
      </c>
      <c r="T21" s="90">
        <v>309.5</v>
      </c>
      <c r="U21" s="90">
        <v>0.5</v>
      </c>
      <c r="V21" s="90">
        <v>309</v>
      </c>
      <c r="W21" s="91">
        <v>9151</v>
      </c>
      <c r="X21" s="89">
        <v>11</v>
      </c>
      <c r="Y21" s="90">
        <v>168</v>
      </c>
      <c r="Z21" s="90">
        <v>0</v>
      </c>
      <c r="AA21" s="91">
        <v>0</v>
      </c>
      <c r="AB21" s="89">
        <v>51</v>
      </c>
      <c r="AC21" s="90">
        <v>142</v>
      </c>
      <c r="AD21" s="90">
        <v>106</v>
      </c>
      <c r="AE21" s="91">
        <v>1419</v>
      </c>
      <c r="AF21" s="89">
        <v>1</v>
      </c>
      <c r="AG21" s="90">
        <v>1</v>
      </c>
      <c r="AH21" s="90">
        <v>0</v>
      </c>
      <c r="AI21" s="91">
        <v>0</v>
      </c>
      <c r="AJ21" s="89">
        <v>17</v>
      </c>
      <c r="AK21" s="90">
        <v>54</v>
      </c>
      <c r="AL21" s="90">
        <v>33</v>
      </c>
      <c r="AM21" s="91">
        <v>1970</v>
      </c>
      <c r="AN21" s="68">
        <v>41</v>
      </c>
      <c r="AO21" s="77">
        <v>57</v>
      </c>
      <c r="AP21" s="89">
        <v>112</v>
      </c>
      <c r="AQ21" s="90">
        <v>996</v>
      </c>
      <c r="AR21" s="90">
        <v>140</v>
      </c>
      <c r="AS21" s="91">
        <v>883</v>
      </c>
      <c r="AT21" s="89">
        <v>27</v>
      </c>
      <c r="AU21" s="90">
        <v>233</v>
      </c>
      <c r="AV21" s="90">
        <v>173</v>
      </c>
      <c r="AW21" s="91">
        <v>2232</v>
      </c>
      <c r="AX21" s="89">
        <v>180</v>
      </c>
      <c r="AY21" s="90">
        <v>18000</v>
      </c>
      <c r="AZ21" s="90">
        <v>7368</v>
      </c>
      <c r="BA21" s="91">
        <v>92805</v>
      </c>
      <c r="BB21" s="89">
        <v>80</v>
      </c>
      <c r="BC21" s="90">
        <v>624</v>
      </c>
      <c r="BD21" s="90">
        <v>291</v>
      </c>
      <c r="BE21" s="91">
        <v>3197</v>
      </c>
      <c r="BF21" s="89">
        <v>10</v>
      </c>
      <c r="BG21" s="90">
        <v>16</v>
      </c>
      <c r="BH21" s="90">
        <v>8</v>
      </c>
      <c r="BI21" s="91">
        <v>81</v>
      </c>
      <c r="BJ21" s="68">
        <v>11</v>
      </c>
      <c r="BK21" s="77">
        <v>166</v>
      </c>
      <c r="BL21" s="89">
        <v>52</v>
      </c>
      <c r="BM21" s="90">
        <v>98</v>
      </c>
      <c r="BN21" s="90">
        <v>69</v>
      </c>
      <c r="BO21" s="91">
        <v>1467</v>
      </c>
      <c r="BP21" s="89">
        <v>52</v>
      </c>
      <c r="BQ21" s="90">
        <v>76</v>
      </c>
      <c r="BR21" s="90">
        <v>64</v>
      </c>
      <c r="BS21" s="91">
        <v>2915</v>
      </c>
      <c r="BT21" s="89">
        <v>16</v>
      </c>
      <c r="BU21" s="90">
        <v>42</v>
      </c>
      <c r="BV21" s="90">
        <v>0</v>
      </c>
      <c r="BW21" s="91">
        <v>0</v>
      </c>
      <c r="BX21" s="68">
        <v>18</v>
      </c>
      <c r="BY21" s="74">
        <v>153.5</v>
      </c>
      <c r="BZ21" s="74">
        <v>7</v>
      </c>
      <c r="CA21" s="74">
        <v>146.5</v>
      </c>
      <c r="CB21" s="77">
        <v>606</v>
      </c>
      <c r="CC21" s="89">
        <v>42</v>
      </c>
      <c r="CD21" s="90">
        <v>73</v>
      </c>
      <c r="CE21" s="90">
        <v>53</v>
      </c>
      <c r="CF21" s="91">
        <v>1054</v>
      </c>
      <c r="CG21" s="89">
        <v>23</v>
      </c>
      <c r="CH21" s="90">
        <v>43</v>
      </c>
      <c r="CI21" s="90">
        <v>12</v>
      </c>
      <c r="CJ21" s="91">
        <v>50</v>
      </c>
      <c r="CK21" s="89">
        <v>81</v>
      </c>
      <c r="CL21" s="90">
        <v>191</v>
      </c>
      <c r="CM21" s="90">
        <v>177</v>
      </c>
      <c r="CN21" s="91">
        <v>1378</v>
      </c>
      <c r="CO21" s="89">
        <v>17</v>
      </c>
      <c r="CP21" s="90">
        <v>33</v>
      </c>
      <c r="CQ21" s="90">
        <v>2</v>
      </c>
      <c r="CR21" s="91">
        <v>13</v>
      </c>
      <c r="CS21" s="89">
        <v>16</v>
      </c>
      <c r="CT21" s="90">
        <v>162</v>
      </c>
      <c r="CU21" s="90">
        <v>22</v>
      </c>
      <c r="CV21" s="91">
        <v>21</v>
      </c>
      <c r="CW21" s="89">
        <v>1</v>
      </c>
      <c r="CX21" s="90">
        <v>0.5</v>
      </c>
      <c r="CY21" s="90">
        <v>0.5</v>
      </c>
      <c r="CZ21" s="90">
        <v>0.2</v>
      </c>
      <c r="DA21" s="90">
        <v>0.30000001192092896</v>
      </c>
      <c r="DB21" s="96">
        <v>2</v>
      </c>
      <c r="DC21" s="96"/>
      <c r="DD21" s="96"/>
      <c r="DE21" s="89">
        <v>0</v>
      </c>
      <c r="DF21" s="90">
        <v>0</v>
      </c>
      <c r="DG21" s="90">
        <v>0</v>
      </c>
      <c r="DH21" s="91">
        <v>0</v>
      </c>
      <c r="DI21" s="89">
        <v>4</v>
      </c>
      <c r="DJ21" s="90">
        <v>43</v>
      </c>
      <c r="DK21" s="90">
        <v>0</v>
      </c>
      <c r="DL21" s="91">
        <v>0</v>
      </c>
      <c r="DM21" s="89">
        <v>0</v>
      </c>
      <c r="DN21" s="90">
        <v>0</v>
      </c>
      <c r="DO21" s="90">
        <v>0</v>
      </c>
      <c r="DP21" s="91">
        <v>0</v>
      </c>
      <c r="DQ21" s="89">
        <v>0</v>
      </c>
      <c r="DR21" s="90">
        <v>0</v>
      </c>
      <c r="DS21" s="90">
        <v>0</v>
      </c>
      <c r="DT21" s="90">
        <v>0</v>
      </c>
      <c r="DU21" s="91">
        <v>0</v>
      </c>
    </row>
    <row r="22" spans="1:125" ht="15.75" customHeight="1" x14ac:dyDescent="0.2">
      <c r="A22" s="22"/>
      <c r="B22" s="8" t="s">
        <v>26</v>
      </c>
      <c r="C22" s="89">
        <v>10</v>
      </c>
      <c r="D22" s="90">
        <v>14</v>
      </c>
      <c r="E22" s="90">
        <v>8</v>
      </c>
      <c r="F22" s="91">
        <v>55</v>
      </c>
      <c r="G22" s="89">
        <v>26</v>
      </c>
      <c r="H22" s="90">
        <v>42</v>
      </c>
      <c r="I22" s="90">
        <v>15</v>
      </c>
      <c r="J22" s="91">
        <v>155</v>
      </c>
      <c r="K22" s="89">
        <v>20</v>
      </c>
      <c r="L22" s="90">
        <v>848</v>
      </c>
      <c r="M22" s="90">
        <v>35</v>
      </c>
      <c r="N22" s="91">
        <v>135</v>
      </c>
      <c r="O22" s="89">
        <v>312</v>
      </c>
      <c r="P22" s="90">
        <v>2041</v>
      </c>
      <c r="Q22" s="90">
        <v>134</v>
      </c>
      <c r="R22" s="91">
        <v>1025</v>
      </c>
      <c r="S22" s="89">
        <v>374</v>
      </c>
      <c r="T22" s="90">
        <v>2162.9</v>
      </c>
      <c r="U22" s="90">
        <v>150.85</v>
      </c>
      <c r="V22" s="90">
        <v>2012.0500000119209</v>
      </c>
      <c r="W22" s="91">
        <v>29304</v>
      </c>
      <c r="X22" s="89">
        <v>30</v>
      </c>
      <c r="Y22" s="90">
        <v>454</v>
      </c>
      <c r="Z22" s="90">
        <v>8</v>
      </c>
      <c r="AA22" s="91">
        <v>13</v>
      </c>
      <c r="AB22" s="89">
        <v>335</v>
      </c>
      <c r="AC22" s="90">
        <v>1033</v>
      </c>
      <c r="AD22" s="90">
        <v>943</v>
      </c>
      <c r="AE22" s="91">
        <v>12432</v>
      </c>
      <c r="AF22" s="89">
        <v>3</v>
      </c>
      <c r="AG22" s="90">
        <v>15</v>
      </c>
      <c r="AH22" s="90">
        <v>6</v>
      </c>
      <c r="AI22" s="91">
        <v>30</v>
      </c>
      <c r="AJ22" s="89">
        <v>80</v>
      </c>
      <c r="AK22" s="90">
        <v>207</v>
      </c>
      <c r="AL22" s="90">
        <v>23</v>
      </c>
      <c r="AM22" s="91">
        <v>1035</v>
      </c>
      <c r="AN22" s="68">
        <v>22</v>
      </c>
      <c r="AO22" s="77">
        <v>152</v>
      </c>
      <c r="AP22" s="89">
        <v>209</v>
      </c>
      <c r="AQ22" s="90">
        <v>1271</v>
      </c>
      <c r="AR22" s="90">
        <v>189</v>
      </c>
      <c r="AS22" s="91">
        <v>733</v>
      </c>
      <c r="AT22" s="89">
        <v>139</v>
      </c>
      <c r="AU22" s="90">
        <v>1055</v>
      </c>
      <c r="AV22" s="90">
        <v>341</v>
      </c>
      <c r="AW22" s="91">
        <v>1932</v>
      </c>
      <c r="AX22" s="89">
        <v>465</v>
      </c>
      <c r="AY22" s="90">
        <v>81833</v>
      </c>
      <c r="AZ22" s="90">
        <v>50584</v>
      </c>
      <c r="BA22" s="91">
        <v>1662200</v>
      </c>
      <c r="BB22" s="89">
        <v>319</v>
      </c>
      <c r="BC22" s="90">
        <v>2182</v>
      </c>
      <c r="BD22" s="90">
        <v>1003</v>
      </c>
      <c r="BE22" s="91">
        <v>12767</v>
      </c>
      <c r="BF22" s="89">
        <v>125</v>
      </c>
      <c r="BG22" s="90">
        <v>392</v>
      </c>
      <c r="BH22" s="90">
        <v>278</v>
      </c>
      <c r="BI22" s="91">
        <v>2605</v>
      </c>
      <c r="BJ22" s="68">
        <v>52</v>
      </c>
      <c r="BK22" s="77">
        <v>1613</v>
      </c>
      <c r="BL22" s="89">
        <v>139</v>
      </c>
      <c r="BM22" s="90">
        <v>258</v>
      </c>
      <c r="BN22" s="90">
        <v>167</v>
      </c>
      <c r="BO22" s="91">
        <v>3741</v>
      </c>
      <c r="BP22" s="89">
        <v>140</v>
      </c>
      <c r="BQ22" s="90">
        <v>258</v>
      </c>
      <c r="BR22" s="90">
        <v>206</v>
      </c>
      <c r="BS22" s="91">
        <v>7848</v>
      </c>
      <c r="BT22" s="89">
        <v>38</v>
      </c>
      <c r="BU22" s="90">
        <v>96</v>
      </c>
      <c r="BV22" s="90">
        <v>32</v>
      </c>
      <c r="BW22" s="91">
        <v>366</v>
      </c>
      <c r="BX22" s="68">
        <v>58</v>
      </c>
      <c r="BY22" s="74">
        <v>462</v>
      </c>
      <c r="BZ22" s="74">
        <v>63.2</v>
      </c>
      <c r="CA22" s="74">
        <v>398.80000001192093</v>
      </c>
      <c r="CB22" s="77">
        <v>1000</v>
      </c>
      <c r="CC22" s="89">
        <v>151</v>
      </c>
      <c r="CD22" s="90">
        <v>223</v>
      </c>
      <c r="CE22" s="90">
        <v>158</v>
      </c>
      <c r="CF22" s="91">
        <v>3987</v>
      </c>
      <c r="CG22" s="89">
        <v>187</v>
      </c>
      <c r="CH22" s="90">
        <v>443</v>
      </c>
      <c r="CI22" s="90">
        <v>276</v>
      </c>
      <c r="CJ22" s="91">
        <v>1395</v>
      </c>
      <c r="CK22" s="89">
        <v>126</v>
      </c>
      <c r="CL22" s="90">
        <v>244</v>
      </c>
      <c r="CM22" s="90">
        <v>230</v>
      </c>
      <c r="CN22" s="91">
        <v>911</v>
      </c>
      <c r="CO22" s="89">
        <v>113</v>
      </c>
      <c r="CP22" s="90">
        <v>820</v>
      </c>
      <c r="CQ22" s="90">
        <v>89</v>
      </c>
      <c r="CR22" s="91">
        <v>2513</v>
      </c>
      <c r="CS22" s="89">
        <v>10</v>
      </c>
      <c r="CT22" s="90">
        <v>21</v>
      </c>
      <c r="CU22" s="90">
        <v>1</v>
      </c>
      <c r="CV22" s="91">
        <v>0</v>
      </c>
      <c r="CW22" s="89">
        <v>6</v>
      </c>
      <c r="CX22" s="90">
        <v>5</v>
      </c>
      <c r="CY22" s="90">
        <v>4.5</v>
      </c>
      <c r="CZ22" s="90">
        <v>0.5</v>
      </c>
      <c r="DA22" s="90">
        <v>4</v>
      </c>
      <c r="DB22" s="96">
        <v>14</v>
      </c>
      <c r="DC22" s="96"/>
      <c r="DD22" s="96"/>
      <c r="DE22" s="89">
        <v>0</v>
      </c>
      <c r="DF22" s="90">
        <v>0</v>
      </c>
      <c r="DG22" s="90">
        <v>0</v>
      </c>
      <c r="DH22" s="91">
        <v>0</v>
      </c>
      <c r="DI22" s="89">
        <v>0</v>
      </c>
      <c r="DJ22" s="90">
        <v>0</v>
      </c>
      <c r="DK22" s="90">
        <v>0</v>
      </c>
      <c r="DL22" s="91">
        <v>0</v>
      </c>
      <c r="DM22" s="89">
        <v>9</v>
      </c>
      <c r="DN22" s="90">
        <v>12</v>
      </c>
      <c r="DO22" s="90">
        <v>0</v>
      </c>
      <c r="DP22" s="91">
        <v>0</v>
      </c>
      <c r="DQ22" s="89">
        <v>14</v>
      </c>
      <c r="DR22" s="90">
        <v>175</v>
      </c>
      <c r="DS22" s="90">
        <v>12</v>
      </c>
      <c r="DT22" s="90">
        <v>163</v>
      </c>
      <c r="DU22" s="91">
        <v>2316</v>
      </c>
    </row>
    <row r="23" spans="1:125" ht="15.75" customHeight="1" x14ac:dyDescent="0.2">
      <c r="A23" s="22"/>
      <c r="B23" s="8" t="s">
        <v>27</v>
      </c>
      <c r="C23" s="89">
        <v>1</v>
      </c>
      <c r="D23" s="90">
        <v>1</v>
      </c>
      <c r="E23" s="90">
        <v>0</v>
      </c>
      <c r="F23" s="91">
        <v>0</v>
      </c>
      <c r="G23" s="89">
        <v>7</v>
      </c>
      <c r="H23" s="90">
        <v>16</v>
      </c>
      <c r="I23" s="90">
        <v>3</v>
      </c>
      <c r="J23" s="91">
        <v>15</v>
      </c>
      <c r="K23" s="89">
        <v>2</v>
      </c>
      <c r="L23" s="90">
        <v>250</v>
      </c>
      <c r="M23" s="90">
        <v>0</v>
      </c>
      <c r="N23" s="91">
        <v>0</v>
      </c>
      <c r="O23" s="89">
        <v>172</v>
      </c>
      <c r="P23" s="90">
        <v>1085</v>
      </c>
      <c r="Q23" s="90">
        <v>54</v>
      </c>
      <c r="R23" s="91">
        <v>867</v>
      </c>
      <c r="S23" s="89">
        <v>125</v>
      </c>
      <c r="T23" s="90">
        <v>212.4</v>
      </c>
      <c r="U23" s="90">
        <v>3.2</v>
      </c>
      <c r="V23" s="90">
        <v>209.19999997317791</v>
      </c>
      <c r="W23" s="91">
        <v>9919</v>
      </c>
      <c r="X23" s="89">
        <v>0</v>
      </c>
      <c r="Y23" s="90">
        <v>0</v>
      </c>
      <c r="Z23" s="90">
        <v>0</v>
      </c>
      <c r="AA23" s="91">
        <v>0</v>
      </c>
      <c r="AB23" s="89">
        <v>120</v>
      </c>
      <c r="AC23" s="90">
        <v>323</v>
      </c>
      <c r="AD23" s="90">
        <v>235</v>
      </c>
      <c r="AE23" s="91">
        <v>2590</v>
      </c>
      <c r="AF23" s="89">
        <v>21</v>
      </c>
      <c r="AG23" s="90">
        <v>3611</v>
      </c>
      <c r="AH23" s="90">
        <v>0</v>
      </c>
      <c r="AI23" s="91">
        <v>0</v>
      </c>
      <c r="AJ23" s="89">
        <v>13</v>
      </c>
      <c r="AK23" s="90">
        <v>19</v>
      </c>
      <c r="AL23" s="90">
        <v>8</v>
      </c>
      <c r="AM23" s="91">
        <v>142</v>
      </c>
      <c r="AN23" s="68">
        <v>54</v>
      </c>
      <c r="AO23" s="77">
        <v>938</v>
      </c>
      <c r="AP23" s="89">
        <v>83</v>
      </c>
      <c r="AQ23" s="90">
        <v>405</v>
      </c>
      <c r="AR23" s="90">
        <v>61</v>
      </c>
      <c r="AS23" s="91">
        <v>474</v>
      </c>
      <c r="AT23" s="89">
        <v>16</v>
      </c>
      <c r="AU23" s="90">
        <v>43</v>
      </c>
      <c r="AV23" s="90">
        <v>17</v>
      </c>
      <c r="AW23" s="91">
        <v>160</v>
      </c>
      <c r="AX23" s="89">
        <v>235</v>
      </c>
      <c r="AY23" s="90">
        <v>27647</v>
      </c>
      <c r="AZ23" s="90">
        <v>13166</v>
      </c>
      <c r="BA23" s="91">
        <v>236790</v>
      </c>
      <c r="BB23" s="89">
        <v>101</v>
      </c>
      <c r="BC23" s="90">
        <v>474</v>
      </c>
      <c r="BD23" s="90">
        <v>102</v>
      </c>
      <c r="BE23" s="91">
        <v>809</v>
      </c>
      <c r="BF23" s="89">
        <v>12</v>
      </c>
      <c r="BG23" s="90">
        <v>22</v>
      </c>
      <c r="BH23" s="90">
        <v>14</v>
      </c>
      <c r="BI23" s="91">
        <v>144</v>
      </c>
      <c r="BJ23" s="68">
        <v>24</v>
      </c>
      <c r="BK23" s="77">
        <v>351</v>
      </c>
      <c r="BL23" s="89">
        <v>83</v>
      </c>
      <c r="BM23" s="90">
        <v>207</v>
      </c>
      <c r="BN23" s="90">
        <v>131</v>
      </c>
      <c r="BO23" s="91">
        <v>1577</v>
      </c>
      <c r="BP23" s="89">
        <v>88</v>
      </c>
      <c r="BQ23" s="90">
        <v>163</v>
      </c>
      <c r="BR23" s="90">
        <v>113</v>
      </c>
      <c r="BS23" s="91">
        <v>4253</v>
      </c>
      <c r="BT23" s="89">
        <v>13</v>
      </c>
      <c r="BU23" s="90">
        <v>24</v>
      </c>
      <c r="BV23" s="90">
        <v>2</v>
      </c>
      <c r="BW23" s="91">
        <v>54</v>
      </c>
      <c r="BX23" s="68">
        <v>16</v>
      </c>
      <c r="BY23" s="74">
        <v>14.4</v>
      </c>
      <c r="BZ23" s="74">
        <v>0</v>
      </c>
      <c r="CA23" s="74">
        <v>14.400000005960464</v>
      </c>
      <c r="CB23" s="77">
        <v>79</v>
      </c>
      <c r="CC23" s="89">
        <v>73</v>
      </c>
      <c r="CD23" s="90">
        <v>144</v>
      </c>
      <c r="CE23" s="90">
        <v>65</v>
      </c>
      <c r="CF23" s="91">
        <v>1346</v>
      </c>
      <c r="CG23" s="89">
        <v>61</v>
      </c>
      <c r="CH23" s="90">
        <v>142</v>
      </c>
      <c r="CI23" s="90">
        <v>48</v>
      </c>
      <c r="CJ23" s="91">
        <v>239</v>
      </c>
      <c r="CK23" s="89">
        <v>127</v>
      </c>
      <c r="CL23" s="90">
        <v>692</v>
      </c>
      <c r="CM23" s="90">
        <v>584</v>
      </c>
      <c r="CN23" s="91">
        <v>2263</v>
      </c>
      <c r="CO23" s="89">
        <v>43</v>
      </c>
      <c r="CP23" s="90">
        <v>115</v>
      </c>
      <c r="CQ23" s="90">
        <v>25</v>
      </c>
      <c r="CR23" s="91">
        <v>167</v>
      </c>
      <c r="CS23" s="89">
        <v>15</v>
      </c>
      <c r="CT23" s="90">
        <v>45</v>
      </c>
      <c r="CU23" s="90">
        <v>7</v>
      </c>
      <c r="CV23" s="91">
        <v>7</v>
      </c>
      <c r="CW23" s="89">
        <v>1</v>
      </c>
      <c r="CX23" s="90">
        <v>1.5</v>
      </c>
      <c r="CY23" s="90">
        <v>0.5</v>
      </c>
      <c r="CZ23" s="90">
        <v>0</v>
      </c>
      <c r="DA23" s="90">
        <v>0.5</v>
      </c>
      <c r="DB23" s="96">
        <v>1</v>
      </c>
      <c r="DC23" s="96"/>
      <c r="DD23" s="96"/>
      <c r="DE23" s="89">
        <v>1</v>
      </c>
      <c r="DF23" s="90">
        <v>2</v>
      </c>
      <c r="DG23" s="90">
        <v>0</v>
      </c>
      <c r="DH23" s="91">
        <v>0</v>
      </c>
      <c r="DI23" s="89">
        <v>0</v>
      </c>
      <c r="DJ23" s="90">
        <v>0</v>
      </c>
      <c r="DK23" s="90">
        <v>0</v>
      </c>
      <c r="DL23" s="91">
        <v>0</v>
      </c>
      <c r="DM23" s="89">
        <v>2</v>
      </c>
      <c r="DN23" s="90">
        <v>5</v>
      </c>
      <c r="DO23" s="90">
        <v>0</v>
      </c>
      <c r="DP23" s="91">
        <v>0</v>
      </c>
      <c r="DQ23" s="89">
        <v>0</v>
      </c>
      <c r="DR23" s="90">
        <v>0</v>
      </c>
      <c r="DS23" s="90">
        <v>0</v>
      </c>
      <c r="DT23" s="90">
        <v>0</v>
      </c>
      <c r="DU23" s="91">
        <v>0</v>
      </c>
    </row>
    <row r="24" spans="1:125" ht="15.75" customHeight="1" x14ac:dyDescent="0.2">
      <c r="A24" s="22"/>
      <c r="B24" s="8" t="s">
        <v>28</v>
      </c>
      <c r="C24" s="89">
        <v>3</v>
      </c>
      <c r="D24" s="90">
        <v>74</v>
      </c>
      <c r="E24" s="90">
        <v>15</v>
      </c>
      <c r="F24" s="91">
        <v>20</v>
      </c>
      <c r="G24" s="89">
        <v>6</v>
      </c>
      <c r="H24" s="90">
        <v>25</v>
      </c>
      <c r="I24" s="90">
        <v>0</v>
      </c>
      <c r="J24" s="91">
        <v>0</v>
      </c>
      <c r="K24" s="89">
        <v>0</v>
      </c>
      <c r="L24" s="90">
        <v>0</v>
      </c>
      <c r="M24" s="90">
        <v>0</v>
      </c>
      <c r="N24" s="91">
        <v>0</v>
      </c>
      <c r="O24" s="89">
        <v>232</v>
      </c>
      <c r="P24" s="90">
        <v>2108</v>
      </c>
      <c r="Q24" s="90">
        <v>307</v>
      </c>
      <c r="R24" s="91">
        <v>4175</v>
      </c>
      <c r="S24" s="89">
        <v>239</v>
      </c>
      <c r="T24" s="90">
        <v>540.5</v>
      </c>
      <c r="U24" s="90">
        <v>13</v>
      </c>
      <c r="V24" s="90">
        <v>527.5</v>
      </c>
      <c r="W24" s="91">
        <v>21766</v>
      </c>
      <c r="X24" s="89">
        <v>19</v>
      </c>
      <c r="Y24" s="90">
        <v>117</v>
      </c>
      <c r="Z24" s="90">
        <v>13</v>
      </c>
      <c r="AA24" s="91">
        <v>25</v>
      </c>
      <c r="AB24" s="89">
        <v>184</v>
      </c>
      <c r="AC24" s="90">
        <v>666</v>
      </c>
      <c r="AD24" s="90">
        <v>549</v>
      </c>
      <c r="AE24" s="91">
        <v>8225</v>
      </c>
      <c r="AF24" s="89">
        <v>15</v>
      </c>
      <c r="AG24" s="90">
        <v>4105</v>
      </c>
      <c r="AH24" s="90">
        <v>2</v>
      </c>
      <c r="AI24" s="91">
        <v>3</v>
      </c>
      <c r="AJ24" s="89">
        <v>43</v>
      </c>
      <c r="AK24" s="90">
        <v>96</v>
      </c>
      <c r="AL24" s="90">
        <v>27</v>
      </c>
      <c r="AM24" s="91">
        <v>941</v>
      </c>
      <c r="AN24" s="68">
        <v>19</v>
      </c>
      <c r="AO24" s="77">
        <v>355</v>
      </c>
      <c r="AP24" s="89">
        <v>173</v>
      </c>
      <c r="AQ24" s="90">
        <v>1517</v>
      </c>
      <c r="AR24" s="90">
        <v>317</v>
      </c>
      <c r="AS24" s="91">
        <v>2014</v>
      </c>
      <c r="AT24" s="89">
        <v>20</v>
      </c>
      <c r="AU24" s="90">
        <v>86</v>
      </c>
      <c r="AV24" s="90">
        <v>57</v>
      </c>
      <c r="AW24" s="91">
        <v>990</v>
      </c>
      <c r="AX24" s="89">
        <v>355</v>
      </c>
      <c r="AY24" s="90">
        <v>32958</v>
      </c>
      <c r="AZ24" s="90">
        <v>18021</v>
      </c>
      <c r="BA24" s="91">
        <v>515014</v>
      </c>
      <c r="BB24" s="89">
        <v>160</v>
      </c>
      <c r="BC24" s="90">
        <v>1328</v>
      </c>
      <c r="BD24" s="90">
        <v>573</v>
      </c>
      <c r="BE24" s="91">
        <v>8681</v>
      </c>
      <c r="BF24" s="89">
        <v>66</v>
      </c>
      <c r="BG24" s="90">
        <v>164</v>
      </c>
      <c r="BH24" s="90">
        <v>131</v>
      </c>
      <c r="BI24" s="91">
        <v>4645</v>
      </c>
      <c r="BJ24" s="68">
        <v>32</v>
      </c>
      <c r="BK24" s="77">
        <v>472</v>
      </c>
      <c r="BL24" s="89">
        <v>115</v>
      </c>
      <c r="BM24" s="90">
        <v>297</v>
      </c>
      <c r="BN24" s="90">
        <v>225</v>
      </c>
      <c r="BO24" s="91">
        <v>4594</v>
      </c>
      <c r="BP24" s="89">
        <v>119</v>
      </c>
      <c r="BQ24" s="90">
        <v>282</v>
      </c>
      <c r="BR24" s="90">
        <v>199</v>
      </c>
      <c r="BS24" s="91">
        <v>6035</v>
      </c>
      <c r="BT24" s="89">
        <v>16</v>
      </c>
      <c r="BU24" s="90">
        <v>43</v>
      </c>
      <c r="BV24" s="90">
        <v>3</v>
      </c>
      <c r="BW24" s="91">
        <v>45</v>
      </c>
      <c r="BX24" s="68">
        <v>6</v>
      </c>
      <c r="BY24" s="74">
        <v>11.5</v>
      </c>
      <c r="BZ24" s="74">
        <v>0</v>
      </c>
      <c r="CA24" s="74">
        <v>11.5</v>
      </c>
      <c r="CB24" s="77">
        <v>153</v>
      </c>
      <c r="CC24" s="89">
        <v>95</v>
      </c>
      <c r="CD24" s="90">
        <v>177</v>
      </c>
      <c r="CE24" s="90">
        <v>131</v>
      </c>
      <c r="CF24" s="91">
        <v>2857</v>
      </c>
      <c r="CG24" s="89">
        <v>82</v>
      </c>
      <c r="CH24" s="90">
        <v>229</v>
      </c>
      <c r="CI24" s="90">
        <v>135</v>
      </c>
      <c r="CJ24" s="91">
        <v>1109</v>
      </c>
      <c r="CK24" s="89">
        <v>129</v>
      </c>
      <c r="CL24" s="90">
        <v>481</v>
      </c>
      <c r="CM24" s="90">
        <v>423</v>
      </c>
      <c r="CN24" s="91">
        <v>2658</v>
      </c>
      <c r="CO24" s="89">
        <v>22</v>
      </c>
      <c r="CP24" s="90">
        <v>140</v>
      </c>
      <c r="CQ24" s="90">
        <v>2</v>
      </c>
      <c r="CR24" s="91">
        <v>7</v>
      </c>
      <c r="CS24" s="89">
        <v>20</v>
      </c>
      <c r="CT24" s="90">
        <v>152</v>
      </c>
      <c r="CU24" s="90">
        <v>0</v>
      </c>
      <c r="CV24" s="91">
        <v>0</v>
      </c>
      <c r="CW24" s="89">
        <v>3</v>
      </c>
      <c r="CX24" s="90">
        <v>3</v>
      </c>
      <c r="CY24" s="90">
        <v>0.5</v>
      </c>
      <c r="CZ24" s="90">
        <v>0.2</v>
      </c>
      <c r="DA24" s="90">
        <v>0.30000001192092896</v>
      </c>
      <c r="DB24" s="96">
        <v>3</v>
      </c>
      <c r="DC24" s="96"/>
      <c r="DD24" s="96"/>
      <c r="DE24" s="89">
        <v>14</v>
      </c>
      <c r="DF24" s="90">
        <v>37</v>
      </c>
      <c r="DG24" s="90">
        <v>10</v>
      </c>
      <c r="DH24" s="91">
        <v>116</v>
      </c>
      <c r="DI24" s="89">
        <v>8</v>
      </c>
      <c r="DJ24" s="90">
        <v>52</v>
      </c>
      <c r="DK24" s="90">
        <v>0</v>
      </c>
      <c r="DL24" s="91">
        <v>0</v>
      </c>
      <c r="DM24" s="89">
        <v>3</v>
      </c>
      <c r="DN24" s="90">
        <v>4</v>
      </c>
      <c r="DO24" s="90">
        <v>0</v>
      </c>
      <c r="DP24" s="91">
        <v>0</v>
      </c>
      <c r="DQ24" s="89">
        <v>2</v>
      </c>
      <c r="DR24" s="90">
        <v>11</v>
      </c>
      <c r="DS24" s="90">
        <v>0</v>
      </c>
      <c r="DT24" s="90">
        <v>11</v>
      </c>
      <c r="DU24" s="91">
        <v>190</v>
      </c>
    </row>
    <row r="25" spans="1:125" ht="15.75" customHeight="1" x14ac:dyDescent="0.2">
      <c r="A25" s="22"/>
      <c r="B25" s="8" t="s">
        <v>29</v>
      </c>
      <c r="C25" s="89">
        <v>0</v>
      </c>
      <c r="D25" s="90">
        <v>0</v>
      </c>
      <c r="E25" s="90">
        <v>0</v>
      </c>
      <c r="F25" s="91">
        <v>0</v>
      </c>
      <c r="G25" s="89">
        <v>0</v>
      </c>
      <c r="H25" s="90">
        <v>0</v>
      </c>
      <c r="I25" s="90">
        <v>0</v>
      </c>
      <c r="J25" s="91">
        <v>0</v>
      </c>
      <c r="K25" s="89">
        <v>397</v>
      </c>
      <c r="L25" s="90">
        <v>301924</v>
      </c>
      <c r="M25" s="90">
        <v>128829</v>
      </c>
      <c r="N25" s="91">
        <v>750068</v>
      </c>
      <c r="O25" s="89">
        <v>19</v>
      </c>
      <c r="P25" s="90">
        <v>84</v>
      </c>
      <c r="Q25" s="90">
        <v>18</v>
      </c>
      <c r="R25" s="91">
        <v>62</v>
      </c>
      <c r="S25" s="89">
        <v>170</v>
      </c>
      <c r="T25" s="90">
        <v>801</v>
      </c>
      <c r="U25" s="90">
        <v>50.5</v>
      </c>
      <c r="V25" s="90">
        <v>750.5</v>
      </c>
      <c r="W25" s="91">
        <v>19857</v>
      </c>
      <c r="X25" s="89">
        <v>7</v>
      </c>
      <c r="Y25" s="90">
        <v>182</v>
      </c>
      <c r="Z25" s="90">
        <v>42</v>
      </c>
      <c r="AA25" s="91">
        <v>186</v>
      </c>
      <c r="AB25" s="89">
        <v>64</v>
      </c>
      <c r="AC25" s="90">
        <v>171</v>
      </c>
      <c r="AD25" s="90">
        <v>144</v>
      </c>
      <c r="AE25" s="91">
        <v>2161</v>
      </c>
      <c r="AF25" s="89">
        <v>0</v>
      </c>
      <c r="AG25" s="90">
        <v>0</v>
      </c>
      <c r="AH25" s="90">
        <v>0</v>
      </c>
      <c r="AI25" s="91">
        <v>0</v>
      </c>
      <c r="AJ25" s="89">
        <v>33</v>
      </c>
      <c r="AK25" s="90">
        <v>85</v>
      </c>
      <c r="AL25" s="90">
        <v>45</v>
      </c>
      <c r="AM25" s="91">
        <v>4269</v>
      </c>
      <c r="AN25" s="68">
        <v>0</v>
      </c>
      <c r="AO25" s="77">
        <v>0</v>
      </c>
      <c r="AP25" s="89">
        <v>146</v>
      </c>
      <c r="AQ25" s="90">
        <v>1641</v>
      </c>
      <c r="AR25" s="90">
        <v>280</v>
      </c>
      <c r="AS25" s="91">
        <v>2597</v>
      </c>
      <c r="AT25" s="89">
        <v>207</v>
      </c>
      <c r="AU25" s="90">
        <v>1030</v>
      </c>
      <c r="AV25" s="90">
        <v>459</v>
      </c>
      <c r="AW25" s="91">
        <v>8486</v>
      </c>
      <c r="AX25" s="89">
        <v>97</v>
      </c>
      <c r="AY25" s="90">
        <v>14724</v>
      </c>
      <c r="AZ25" s="90">
        <v>8198</v>
      </c>
      <c r="BA25" s="91">
        <v>125374</v>
      </c>
      <c r="BB25" s="89">
        <v>166</v>
      </c>
      <c r="BC25" s="90">
        <v>1312</v>
      </c>
      <c r="BD25" s="90">
        <v>317</v>
      </c>
      <c r="BE25" s="91">
        <v>10284</v>
      </c>
      <c r="BF25" s="89">
        <v>48</v>
      </c>
      <c r="BG25" s="90">
        <v>115</v>
      </c>
      <c r="BH25" s="90">
        <v>88</v>
      </c>
      <c r="BI25" s="91">
        <v>1786</v>
      </c>
      <c r="BJ25" s="68">
        <v>0</v>
      </c>
      <c r="BK25" s="77">
        <v>0</v>
      </c>
      <c r="BL25" s="89">
        <v>11</v>
      </c>
      <c r="BM25" s="90">
        <v>19</v>
      </c>
      <c r="BN25" s="90">
        <v>13</v>
      </c>
      <c r="BO25" s="91">
        <v>281</v>
      </c>
      <c r="BP25" s="89">
        <v>1</v>
      </c>
      <c r="BQ25" s="90">
        <v>1</v>
      </c>
      <c r="BR25" s="90">
        <v>1</v>
      </c>
      <c r="BS25" s="91">
        <v>30</v>
      </c>
      <c r="BT25" s="89">
        <v>0</v>
      </c>
      <c r="BU25" s="90">
        <v>0</v>
      </c>
      <c r="BV25" s="90">
        <v>0</v>
      </c>
      <c r="BW25" s="91">
        <v>0</v>
      </c>
      <c r="BX25" s="68">
        <v>68</v>
      </c>
      <c r="BY25" s="74">
        <v>1197.5</v>
      </c>
      <c r="BZ25" s="74">
        <v>134.5</v>
      </c>
      <c r="CA25" s="74">
        <v>1063</v>
      </c>
      <c r="CB25" s="77">
        <v>6616</v>
      </c>
      <c r="CC25" s="89">
        <v>0</v>
      </c>
      <c r="CD25" s="90">
        <v>0</v>
      </c>
      <c r="CE25" s="90">
        <v>0</v>
      </c>
      <c r="CF25" s="91">
        <v>0</v>
      </c>
      <c r="CG25" s="89">
        <v>18</v>
      </c>
      <c r="CH25" s="90">
        <v>35</v>
      </c>
      <c r="CI25" s="90">
        <v>3</v>
      </c>
      <c r="CJ25" s="91">
        <v>13</v>
      </c>
      <c r="CK25" s="89">
        <v>0</v>
      </c>
      <c r="CL25" s="90">
        <v>0</v>
      </c>
      <c r="CM25" s="90">
        <v>0</v>
      </c>
      <c r="CN25" s="91">
        <v>0</v>
      </c>
      <c r="CO25" s="89">
        <v>0</v>
      </c>
      <c r="CP25" s="90">
        <v>0</v>
      </c>
      <c r="CQ25" s="90">
        <v>0</v>
      </c>
      <c r="CR25" s="91">
        <v>0</v>
      </c>
      <c r="CS25" s="89">
        <v>0</v>
      </c>
      <c r="CT25" s="90">
        <v>0</v>
      </c>
      <c r="CU25" s="90">
        <v>0</v>
      </c>
      <c r="CV25" s="91">
        <v>0</v>
      </c>
      <c r="CW25" s="89">
        <v>0</v>
      </c>
      <c r="CX25" s="90">
        <v>0</v>
      </c>
      <c r="CY25" s="90">
        <v>0</v>
      </c>
      <c r="CZ25" s="90">
        <v>0</v>
      </c>
      <c r="DA25" s="90">
        <v>0</v>
      </c>
      <c r="DB25" s="96">
        <v>0</v>
      </c>
      <c r="DC25" s="96"/>
      <c r="DD25" s="96"/>
      <c r="DE25" s="89">
        <v>0</v>
      </c>
      <c r="DF25" s="90">
        <v>0</v>
      </c>
      <c r="DG25" s="90">
        <v>0</v>
      </c>
      <c r="DH25" s="91">
        <v>0</v>
      </c>
      <c r="DI25" s="89">
        <v>0</v>
      </c>
      <c r="DJ25" s="90">
        <v>0</v>
      </c>
      <c r="DK25" s="90">
        <v>0</v>
      </c>
      <c r="DL25" s="91">
        <v>0</v>
      </c>
      <c r="DM25" s="89">
        <v>0</v>
      </c>
      <c r="DN25" s="90">
        <v>0</v>
      </c>
      <c r="DO25" s="90">
        <v>0</v>
      </c>
      <c r="DP25" s="91">
        <v>0</v>
      </c>
      <c r="DQ25" s="89">
        <v>0</v>
      </c>
      <c r="DR25" s="90">
        <v>0</v>
      </c>
      <c r="DS25" s="90">
        <v>0</v>
      </c>
      <c r="DT25" s="90">
        <v>0</v>
      </c>
      <c r="DU25" s="91">
        <v>0</v>
      </c>
    </row>
    <row r="26" spans="1:125" ht="15.75" customHeight="1" x14ac:dyDescent="0.2">
      <c r="A26" s="22"/>
      <c r="B26" s="8" t="s">
        <v>30</v>
      </c>
      <c r="C26" s="89">
        <v>0</v>
      </c>
      <c r="D26" s="90">
        <v>0</v>
      </c>
      <c r="E26" s="90">
        <v>0</v>
      </c>
      <c r="F26" s="91">
        <v>0</v>
      </c>
      <c r="G26" s="89">
        <v>2</v>
      </c>
      <c r="H26" s="90">
        <v>2</v>
      </c>
      <c r="I26" s="90">
        <v>0</v>
      </c>
      <c r="J26" s="91">
        <v>0</v>
      </c>
      <c r="K26" s="89">
        <v>1</v>
      </c>
      <c r="L26" s="90">
        <v>2</v>
      </c>
      <c r="M26" s="90">
        <v>0</v>
      </c>
      <c r="N26" s="91">
        <v>0</v>
      </c>
      <c r="O26" s="89">
        <v>228</v>
      </c>
      <c r="P26" s="90">
        <v>1792</v>
      </c>
      <c r="Q26" s="90">
        <v>127</v>
      </c>
      <c r="R26" s="91">
        <v>1158</v>
      </c>
      <c r="S26" s="89">
        <v>305</v>
      </c>
      <c r="T26" s="90">
        <v>425.8</v>
      </c>
      <c r="U26" s="90">
        <v>0.7</v>
      </c>
      <c r="V26" s="90">
        <v>425.09999997913837</v>
      </c>
      <c r="W26" s="91">
        <v>15056</v>
      </c>
      <c r="X26" s="89">
        <v>3</v>
      </c>
      <c r="Y26" s="90">
        <v>23</v>
      </c>
      <c r="Z26" s="90">
        <v>16</v>
      </c>
      <c r="AA26" s="91">
        <v>51</v>
      </c>
      <c r="AB26" s="89">
        <v>187</v>
      </c>
      <c r="AC26" s="90">
        <v>509</v>
      </c>
      <c r="AD26" s="90">
        <v>397</v>
      </c>
      <c r="AE26" s="91">
        <v>6171</v>
      </c>
      <c r="AF26" s="89">
        <v>0</v>
      </c>
      <c r="AG26" s="90">
        <v>0</v>
      </c>
      <c r="AH26" s="90">
        <v>0</v>
      </c>
      <c r="AI26" s="91">
        <v>0</v>
      </c>
      <c r="AJ26" s="89">
        <v>16</v>
      </c>
      <c r="AK26" s="90">
        <v>24</v>
      </c>
      <c r="AL26" s="90">
        <v>15</v>
      </c>
      <c r="AM26" s="91">
        <v>1500</v>
      </c>
      <c r="AN26" s="68">
        <v>53</v>
      </c>
      <c r="AO26" s="77">
        <v>366</v>
      </c>
      <c r="AP26" s="89">
        <v>68</v>
      </c>
      <c r="AQ26" s="90">
        <v>371</v>
      </c>
      <c r="AR26" s="90">
        <v>93</v>
      </c>
      <c r="AS26" s="91">
        <v>543</v>
      </c>
      <c r="AT26" s="89">
        <v>9</v>
      </c>
      <c r="AU26" s="90">
        <v>33</v>
      </c>
      <c r="AV26" s="90">
        <v>7</v>
      </c>
      <c r="AW26" s="91">
        <v>160</v>
      </c>
      <c r="AX26" s="89">
        <v>447</v>
      </c>
      <c r="AY26" s="90">
        <v>43467</v>
      </c>
      <c r="AZ26" s="90">
        <v>17608</v>
      </c>
      <c r="BA26" s="91">
        <v>479989</v>
      </c>
      <c r="BB26" s="89">
        <v>126</v>
      </c>
      <c r="BC26" s="90">
        <v>809</v>
      </c>
      <c r="BD26" s="90">
        <v>196</v>
      </c>
      <c r="BE26" s="91">
        <v>4511</v>
      </c>
      <c r="BF26" s="89">
        <v>22</v>
      </c>
      <c r="BG26" s="90">
        <v>41</v>
      </c>
      <c r="BH26" s="90">
        <v>37</v>
      </c>
      <c r="BI26" s="91">
        <v>1160</v>
      </c>
      <c r="BJ26" s="68">
        <v>9</v>
      </c>
      <c r="BK26" s="77">
        <v>197</v>
      </c>
      <c r="BL26" s="89">
        <v>71</v>
      </c>
      <c r="BM26" s="90">
        <v>134</v>
      </c>
      <c r="BN26" s="90">
        <v>97</v>
      </c>
      <c r="BO26" s="91">
        <v>2175</v>
      </c>
      <c r="BP26" s="89">
        <v>100</v>
      </c>
      <c r="BQ26" s="90">
        <v>164</v>
      </c>
      <c r="BR26" s="90">
        <v>128</v>
      </c>
      <c r="BS26" s="91">
        <v>4274</v>
      </c>
      <c r="BT26" s="89">
        <v>20</v>
      </c>
      <c r="BU26" s="90">
        <v>78</v>
      </c>
      <c r="BV26" s="90">
        <v>7</v>
      </c>
      <c r="BW26" s="91">
        <v>85</v>
      </c>
      <c r="BX26" s="68">
        <v>1</v>
      </c>
      <c r="BY26" s="74">
        <v>5</v>
      </c>
      <c r="BZ26" s="74">
        <v>0</v>
      </c>
      <c r="CA26" s="74">
        <v>5</v>
      </c>
      <c r="CB26" s="77">
        <v>50</v>
      </c>
      <c r="CC26" s="89">
        <v>59</v>
      </c>
      <c r="CD26" s="90">
        <v>201</v>
      </c>
      <c r="CE26" s="90">
        <v>72</v>
      </c>
      <c r="CF26" s="91">
        <v>1440</v>
      </c>
      <c r="CG26" s="89">
        <v>38</v>
      </c>
      <c r="CH26" s="90">
        <v>74</v>
      </c>
      <c r="CI26" s="90">
        <v>52</v>
      </c>
      <c r="CJ26" s="91">
        <v>684</v>
      </c>
      <c r="CK26" s="89">
        <v>118</v>
      </c>
      <c r="CL26" s="90">
        <v>281</v>
      </c>
      <c r="CM26" s="90">
        <v>254</v>
      </c>
      <c r="CN26" s="91">
        <v>1448</v>
      </c>
      <c r="CO26" s="89">
        <v>16</v>
      </c>
      <c r="CP26" s="90">
        <v>46</v>
      </c>
      <c r="CQ26" s="90">
        <v>20</v>
      </c>
      <c r="CR26" s="91">
        <v>985</v>
      </c>
      <c r="CS26" s="89">
        <v>7</v>
      </c>
      <c r="CT26" s="90">
        <v>38</v>
      </c>
      <c r="CU26" s="90">
        <v>3</v>
      </c>
      <c r="CV26" s="91">
        <v>3</v>
      </c>
      <c r="CW26" s="89">
        <v>0</v>
      </c>
      <c r="CX26" s="90">
        <v>0</v>
      </c>
      <c r="CY26" s="90">
        <v>0</v>
      </c>
      <c r="CZ26" s="90">
        <v>0</v>
      </c>
      <c r="DA26" s="90">
        <v>0</v>
      </c>
      <c r="DB26" s="96">
        <v>0</v>
      </c>
      <c r="DC26" s="96"/>
      <c r="DD26" s="96"/>
      <c r="DE26" s="89">
        <v>0</v>
      </c>
      <c r="DF26" s="90">
        <v>0</v>
      </c>
      <c r="DG26" s="90">
        <v>0</v>
      </c>
      <c r="DH26" s="91">
        <v>0</v>
      </c>
      <c r="DI26" s="89">
        <v>0</v>
      </c>
      <c r="DJ26" s="90">
        <v>0</v>
      </c>
      <c r="DK26" s="90">
        <v>0</v>
      </c>
      <c r="DL26" s="91">
        <v>0</v>
      </c>
      <c r="DM26" s="89">
        <v>0</v>
      </c>
      <c r="DN26" s="90">
        <v>0</v>
      </c>
      <c r="DO26" s="90">
        <v>0</v>
      </c>
      <c r="DP26" s="91">
        <v>0</v>
      </c>
      <c r="DQ26" s="89">
        <v>3</v>
      </c>
      <c r="DR26" s="90">
        <v>3</v>
      </c>
      <c r="DS26" s="90">
        <v>0.1</v>
      </c>
      <c r="DT26" s="90">
        <v>2.8999999761581421</v>
      </c>
      <c r="DU26" s="91">
        <v>41</v>
      </c>
    </row>
    <row r="27" spans="1:125" ht="15.75" customHeight="1" x14ac:dyDescent="0.2">
      <c r="A27" s="22"/>
      <c r="B27" s="8" t="s">
        <v>31</v>
      </c>
      <c r="C27" s="89">
        <v>11</v>
      </c>
      <c r="D27" s="90">
        <v>36</v>
      </c>
      <c r="E27" s="90">
        <v>11</v>
      </c>
      <c r="F27" s="91">
        <v>165</v>
      </c>
      <c r="G27" s="89">
        <v>2</v>
      </c>
      <c r="H27" s="90">
        <v>9</v>
      </c>
      <c r="I27" s="90">
        <v>2</v>
      </c>
      <c r="J27" s="91">
        <v>19</v>
      </c>
      <c r="K27" s="89">
        <v>1</v>
      </c>
      <c r="L27" s="90">
        <v>20</v>
      </c>
      <c r="M27" s="90">
        <v>0</v>
      </c>
      <c r="N27" s="91">
        <v>0</v>
      </c>
      <c r="O27" s="89">
        <v>161</v>
      </c>
      <c r="P27" s="90">
        <v>1509</v>
      </c>
      <c r="Q27" s="90">
        <v>109</v>
      </c>
      <c r="R27" s="91">
        <v>565</v>
      </c>
      <c r="S27" s="89">
        <v>155</v>
      </c>
      <c r="T27" s="90">
        <v>274.5</v>
      </c>
      <c r="U27" s="90">
        <v>1</v>
      </c>
      <c r="V27" s="90">
        <v>273.5</v>
      </c>
      <c r="W27" s="91">
        <v>6610</v>
      </c>
      <c r="X27" s="89">
        <v>5</v>
      </c>
      <c r="Y27" s="90">
        <v>44</v>
      </c>
      <c r="Z27" s="90">
        <v>0</v>
      </c>
      <c r="AA27" s="91">
        <v>0</v>
      </c>
      <c r="AB27" s="89">
        <v>122</v>
      </c>
      <c r="AC27" s="90">
        <v>299</v>
      </c>
      <c r="AD27" s="90">
        <v>214</v>
      </c>
      <c r="AE27" s="91">
        <v>3265</v>
      </c>
      <c r="AF27" s="89">
        <v>22</v>
      </c>
      <c r="AG27" s="90">
        <v>3920</v>
      </c>
      <c r="AH27" s="90">
        <v>1</v>
      </c>
      <c r="AI27" s="91">
        <v>2</v>
      </c>
      <c r="AJ27" s="89">
        <v>8</v>
      </c>
      <c r="AK27" s="90">
        <v>12</v>
      </c>
      <c r="AL27" s="90">
        <v>5</v>
      </c>
      <c r="AM27" s="91">
        <v>128</v>
      </c>
      <c r="AN27" s="68">
        <v>27</v>
      </c>
      <c r="AO27" s="77">
        <v>112</v>
      </c>
      <c r="AP27" s="89">
        <v>85</v>
      </c>
      <c r="AQ27" s="90">
        <v>543</v>
      </c>
      <c r="AR27" s="90">
        <v>116</v>
      </c>
      <c r="AS27" s="91">
        <v>570</v>
      </c>
      <c r="AT27" s="89">
        <v>11</v>
      </c>
      <c r="AU27" s="90">
        <v>34</v>
      </c>
      <c r="AV27" s="90">
        <v>6</v>
      </c>
      <c r="AW27" s="91">
        <v>135</v>
      </c>
      <c r="AX27" s="89">
        <v>259</v>
      </c>
      <c r="AY27" s="90">
        <v>41115</v>
      </c>
      <c r="AZ27" s="90">
        <v>12885</v>
      </c>
      <c r="BA27" s="91">
        <v>286952</v>
      </c>
      <c r="BB27" s="89">
        <v>173</v>
      </c>
      <c r="BC27" s="90">
        <v>2264</v>
      </c>
      <c r="BD27" s="90">
        <v>298</v>
      </c>
      <c r="BE27" s="91">
        <v>2380</v>
      </c>
      <c r="BF27" s="89">
        <v>25</v>
      </c>
      <c r="BG27" s="90">
        <v>60</v>
      </c>
      <c r="BH27" s="90">
        <v>24</v>
      </c>
      <c r="BI27" s="91">
        <v>499</v>
      </c>
      <c r="BJ27" s="68">
        <v>1</v>
      </c>
      <c r="BK27" s="77">
        <v>5</v>
      </c>
      <c r="BL27" s="89">
        <v>98</v>
      </c>
      <c r="BM27" s="90">
        <v>204</v>
      </c>
      <c r="BN27" s="90">
        <v>148</v>
      </c>
      <c r="BO27" s="91">
        <v>3828</v>
      </c>
      <c r="BP27" s="89">
        <v>92</v>
      </c>
      <c r="BQ27" s="90">
        <v>152</v>
      </c>
      <c r="BR27" s="90">
        <v>111</v>
      </c>
      <c r="BS27" s="91">
        <v>5529</v>
      </c>
      <c r="BT27" s="89">
        <v>28</v>
      </c>
      <c r="BU27" s="90">
        <v>180</v>
      </c>
      <c r="BV27" s="90">
        <v>3</v>
      </c>
      <c r="BW27" s="91">
        <v>39</v>
      </c>
      <c r="BX27" s="68">
        <v>0</v>
      </c>
      <c r="BY27" s="74">
        <v>0</v>
      </c>
      <c r="BZ27" s="74">
        <v>0</v>
      </c>
      <c r="CA27" s="74">
        <v>0</v>
      </c>
      <c r="CB27" s="77">
        <v>0</v>
      </c>
      <c r="CC27" s="89">
        <v>93</v>
      </c>
      <c r="CD27" s="90">
        <v>187</v>
      </c>
      <c r="CE27" s="90">
        <v>135</v>
      </c>
      <c r="CF27" s="91">
        <v>4139</v>
      </c>
      <c r="CG27" s="89">
        <v>68</v>
      </c>
      <c r="CH27" s="90">
        <v>399</v>
      </c>
      <c r="CI27" s="90">
        <v>55</v>
      </c>
      <c r="CJ27" s="91">
        <v>397</v>
      </c>
      <c r="CK27" s="89">
        <v>81</v>
      </c>
      <c r="CL27" s="90">
        <v>197</v>
      </c>
      <c r="CM27" s="90">
        <v>169</v>
      </c>
      <c r="CN27" s="91">
        <v>1032</v>
      </c>
      <c r="CO27" s="89">
        <v>49</v>
      </c>
      <c r="CP27" s="90">
        <v>150</v>
      </c>
      <c r="CQ27" s="90">
        <v>22</v>
      </c>
      <c r="CR27" s="91">
        <v>279</v>
      </c>
      <c r="CS27" s="89">
        <v>30</v>
      </c>
      <c r="CT27" s="90">
        <v>302</v>
      </c>
      <c r="CU27" s="90">
        <v>0</v>
      </c>
      <c r="CV27" s="91">
        <v>0</v>
      </c>
      <c r="CW27" s="89">
        <v>3</v>
      </c>
      <c r="CX27" s="90">
        <v>3</v>
      </c>
      <c r="CY27" s="90">
        <v>3</v>
      </c>
      <c r="CZ27" s="90">
        <v>1</v>
      </c>
      <c r="DA27" s="90">
        <v>2</v>
      </c>
      <c r="DB27" s="96">
        <v>3</v>
      </c>
      <c r="DC27" s="96"/>
      <c r="DD27" s="96"/>
      <c r="DE27" s="89">
        <v>0</v>
      </c>
      <c r="DF27" s="90">
        <v>0</v>
      </c>
      <c r="DG27" s="90">
        <v>0</v>
      </c>
      <c r="DH27" s="91">
        <v>0</v>
      </c>
      <c r="DI27" s="89">
        <v>14</v>
      </c>
      <c r="DJ27" s="90">
        <v>67</v>
      </c>
      <c r="DK27" s="90">
        <v>5</v>
      </c>
      <c r="DL27" s="91">
        <v>0</v>
      </c>
      <c r="DM27" s="89">
        <v>2</v>
      </c>
      <c r="DN27" s="90">
        <v>5</v>
      </c>
      <c r="DO27" s="90">
        <v>0</v>
      </c>
      <c r="DP27" s="91">
        <v>0</v>
      </c>
      <c r="DQ27" s="89">
        <v>1</v>
      </c>
      <c r="DR27" s="90">
        <v>1</v>
      </c>
      <c r="DS27" s="90">
        <v>0</v>
      </c>
      <c r="DT27" s="90">
        <v>1</v>
      </c>
      <c r="DU27" s="91">
        <v>10</v>
      </c>
    </row>
    <row r="28" spans="1:125" ht="15.75" customHeight="1" x14ac:dyDescent="0.2">
      <c r="A28" s="22"/>
      <c r="B28" s="8" t="s">
        <v>32</v>
      </c>
      <c r="C28" s="89">
        <v>18</v>
      </c>
      <c r="D28" s="90">
        <v>122</v>
      </c>
      <c r="E28" s="90">
        <v>16</v>
      </c>
      <c r="F28" s="91">
        <v>27</v>
      </c>
      <c r="G28" s="89">
        <v>3</v>
      </c>
      <c r="H28" s="90">
        <v>7</v>
      </c>
      <c r="I28" s="90">
        <v>6</v>
      </c>
      <c r="J28" s="91">
        <v>11</v>
      </c>
      <c r="K28" s="89">
        <v>3</v>
      </c>
      <c r="L28" s="90">
        <v>16</v>
      </c>
      <c r="M28" s="90">
        <v>3</v>
      </c>
      <c r="N28" s="91">
        <v>10</v>
      </c>
      <c r="O28" s="89">
        <v>137</v>
      </c>
      <c r="P28" s="90">
        <v>1383</v>
      </c>
      <c r="Q28" s="90">
        <v>163</v>
      </c>
      <c r="R28" s="91">
        <v>731</v>
      </c>
      <c r="S28" s="89">
        <v>105</v>
      </c>
      <c r="T28" s="90">
        <v>627</v>
      </c>
      <c r="U28" s="90">
        <v>6</v>
      </c>
      <c r="V28" s="90">
        <v>621</v>
      </c>
      <c r="W28" s="91">
        <v>10223</v>
      </c>
      <c r="X28" s="89">
        <v>9</v>
      </c>
      <c r="Y28" s="90">
        <v>33</v>
      </c>
      <c r="Z28" s="90">
        <v>14</v>
      </c>
      <c r="AA28" s="91">
        <v>27</v>
      </c>
      <c r="AB28" s="89">
        <v>40</v>
      </c>
      <c r="AC28" s="90">
        <v>198</v>
      </c>
      <c r="AD28" s="90">
        <v>167</v>
      </c>
      <c r="AE28" s="91">
        <v>1167</v>
      </c>
      <c r="AF28" s="89">
        <v>31</v>
      </c>
      <c r="AG28" s="90">
        <v>3315</v>
      </c>
      <c r="AH28" s="90">
        <v>190</v>
      </c>
      <c r="AI28" s="91">
        <v>51</v>
      </c>
      <c r="AJ28" s="89">
        <v>7</v>
      </c>
      <c r="AK28" s="90">
        <v>10</v>
      </c>
      <c r="AL28" s="90">
        <v>3</v>
      </c>
      <c r="AM28" s="91">
        <v>80</v>
      </c>
      <c r="AN28" s="68">
        <v>34</v>
      </c>
      <c r="AO28" s="77">
        <v>385</v>
      </c>
      <c r="AP28" s="89">
        <v>66</v>
      </c>
      <c r="AQ28" s="90">
        <v>349</v>
      </c>
      <c r="AR28" s="90">
        <v>78</v>
      </c>
      <c r="AS28" s="91">
        <v>384</v>
      </c>
      <c r="AT28" s="89">
        <v>30</v>
      </c>
      <c r="AU28" s="90">
        <v>173</v>
      </c>
      <c r="AV28" s="90">
        <v>37</v>
      </c>
      <c r="AW28" s="91">
        <v>193</v>
      </c>
      <c r="AX28" s="89">
        <v>133</v>
      </c>
      <c r="AY28" s="90">
        <v>4945</v>
      </c>
      <c r="AZ28" s="90">
        <v>1695</v>
      </c>
      <c r="BA28" s="91">
        <v>16949</v>
      </c>
      <c r="BB28" s="89">
        <v>36</v>
      </c>
      <c r="BC28" s="90">
        <v>649</v>
      </c>
      <c r="BD28" s="90">
        <v>270</v>
      </c>
      <c r="BE28" s="91">
        <v>2034</v>
      </c>
      <c r="BF28" s="89">
        <v>21</v>
      </c>
      <c r="BG28" s="90">
        <v>353</v>
      </c>
      <c r="BH28" s="90">
        <v>251</v>
      </c>
      <c r="BI28" s="91">
        <v>4693</v>
      </c>
      <c r="BJ28" s="68">
        <v>7</v>
      </c>
      <c r="BK28" s="77">
        <v>60</v>
      </c>
      <c r="BL28" s="89">
        <v>109</v>
      </c>
      <c r="BM28" s="90">
        <v>265</v>
      </c>
      <c r="BN28" s="90">
        <v>117</v>
      </c>
      <c r="BO28" s="91">
        <v>1604</v>
      </c>
      <c r="BP28" s="89">
        <v>81</v>
      </c>
      <c r="BQ28" s="90">
        <v>148</v>
      </c>
      <c r="BR28" s="90">
        <v>78</v>
      </c>
      <c r="BS28" s="91">
        <v>4205</v>
      </c>
      <c r="BT28" s="89">
        <v>30</v>
      </c>
      <c r="BU28" s="90">
        <v>44</v>
      </c>
      <c r="BV28" s="90">
        <v>5</v>
      </c>
      <c r="BW28" s="91">
        <v>91</v>
      </c>
      <c r="BX28" s="68">
        <v>3</v>
      </c>
      <c r="BY28" s="74">
        <v>36</v>
      </c>
      <c r="BZ28" s="74">
        <v>0</v>
      </c>
      <c r="CA28" s="74">
        <v>36</v>
      </c>
      <c r="CB28" s="77">
        <v>85</v>
      </c>
      <c r="CC28" s="89">
        <v>29</v>
      </c>
      <c r="CD28" s="90">
        <v>58</v>
      </c>
      <c r="CE28" s="90">
        <v>42</v>
      </c>
      <c r="CF28" s="91">
        <v>2215</v>
      </c>
      <c r="CG28" s="89">
        <v>8</v>
      </c>
      <c r="CH28" s="90">
        <v>13</v>
      </c>
      <c r="CI28" s="90">
        <v>9</v>
      </c>
      <c r="CJ28" s="91">
        <v>37</v>
      </c>
      <c r="CK28" s="89">
        <v>118</v>
      </c>
      <c r="CL28" s="90">
        <v>857</v>
      </c>
      <c r="CM28" s="90">
        <v>408</v>
      </c>
      <c r="CN28" s="91">
        <v>3641</v>
      </c>
      <c r="CO28" s="89">
        <v>43</v>
      </c>
      <c r="CP28" s="90">
        <v>164</v>
      </c>
      <c r="CQ28" s="90">
        <v>12</v>
      </c>
      <c r="CR28" s="91">
        <v>87</v>
      </c>
      <c r="CS28" s="89">
        <v>16</v>
      </c>
      <c r="CT28" s="90">
        <v>30</v>
      </c>
      <c r="CU28" s="90">
        <v>0</v>
      </c>
      <c r="CV28" s="91">
        <v>0</v>
      </c>
      <c r="CW28" s="89">
        <v>0</v>
      </c>
      <c r="CX28" s="90">
        <v>0</v>
      </c>
      <c r="CY28" s="90">
        <v>0</v>
      </c>
      <c r="CZ28" s="90">
        <v>0</v>
      </c>
      <c r="DA28" s="90">
        <v>0</v>
      </c>
      <c r="DB28" s="96">
        <v>0</v>
      </c>
      <c r="DC28" s="96"/>
      <c r="DD28" s="96"/>
      <c r="DE28" s="89">
        <v>1</v>
      </c>
      <c r="DF28" s="90">
        <v>1</v>
      </c>
      <c r="DG28" s="90">
        <v>0</v>
      </c>
      <c r="DH28" s="91">
        <v>0</v>
      </c>
      <c r="DI28" s="89">
        <v>1</v>
      </c>
      <c r="DJ28" s="90">
        <v>1</v>
      </c>
      <c r="DK28" s="90">
        <v>0</v>
      </c>
      <c r="DL28" s="91">
        <v>0</v>
      </c>
      <c r="DM28" s="89">
        <v>12</v>
      </c>
      <c r="DN28" s="90">
        <v>15</v>
      </c>
      <c r="DO28" s="90">
        <v>0</v>
      </c>
      <c r="DP28" s="91">
        <v>0</v>
      </c>
      <c r="DQ28" s="89">
        <v>0</v>
      </c>
      <c r="DR28" s="90">
        <v>0</v>
      </c>
      <c r="DS28" s="90">
        <v>0</v>
      </c>
      <c r="DT28" s="90">
        <v>0</v>
      </c>
      <c r="DU28" s="91">
        <v>0</v>
      </c>
    </row>
    <row r="29" spans="1:125" ht="15.75" customHeight="1" x14ac:dyDescent="0.2">
      <c r="A29" s="22"/>
      <c r="B29" s="8" t="s">
        <v>33</v>
      </c>
      <c r="C29" s="89">
        <v>0</v>
      </c>
      <c r="D29" s="90">
        <v>0</v>
      </c>
      <c r="E29" s="90">
        <v>0</v>
      </c>
      <c r="F29" s="91">
        <v>0</v>
      </c>
      <c r="G29" s="89">
        <v>0</v>
      </c>
      <c r="H29" s="90">
        <v>0</v>
      </c>
      <c r="I29" s="90">
        <v>0</v>
      </c>
      <c r="J29" s="91">
        <v>0</v>
      </c>
      <c r="K29" s="89">
        <v>488</v>
      </c>
      <c r="L29" s="90">
        <v>288981</v>
      </c>
      <c r="M29" s="90">
        <v>154125</v>
      </c>
      <c r="N29" s="91">
        <v>1299689</v>
      </c>
      <c r="O29" s="89">
        <v>79</v>
      </c>
      <c r="P29" s="90">
        <v>363</v>
      </c>
      <c r="Q29" s="90">
        <v>48</v>
      </c>
      <c r="R29" s="91">
        <v>390</v>
      </c>
      <c r="S29" s="89">
        <v>130</v>
      </c>
      <c r="T29" s="90">
        <v>408.3</v>
      </c>
      <c r="U29" s="90">
        <v>19.2</v>
      </c>
      <c r="V29" s="90">
        <v>389.10000002384186</v>
      </c>
      <c r="W29" s="91">
        <v>11217</v>
      </c>
      <c r="X29" s="89">
        <v>10</v>
      </c>
      <c r="Y29" s="90">
        <v>23</v>
      </c>
      <c r="Z29" s="90">
        <v>2</v>
      </c>
      <c r="AA29" s="91">
        <v>3</v>
      </c>
      <c r="AB29" s="89">
        <v>121</v>
      </c>
      <c r="AC29" s="90">
        <v>331</v>
      </c>
      <c r="AD29" s="90">
        <v>270</v>
      </c>
      <c r="AE29" s="91">
        <v>2556</v>
      </c>
      <c r="AF29" s="89">
        <v>1</v>
      </c>
      <c r="AG29" s="90">
        <v>1</v>
      </c>
      <c r="AH29" s="90">
        <v>0</v>
      </c>
      <c r="AI29" s="91">
        <v>0</v>
      </c>
      <c r="AJ29" s="89">
        <v>46</v>
      </c>
      <c r="AK29" s="90">
        <v>63</v>
      </c>
      <c r="AL29" s="90">
        <v>45</v>
      </c>
      <c r="AM29" s="91">
        <v>2405</v>
      </c>
      <c r="AN29" s="68">
        <v>0</v>
      </c>
      <c r="AO29" s="77">
        <v>0</v>
      </c>
      <c r="AP29" s="89">
        <v>130</v>
      </c>
      <c r="AQ29" s="90">
        <v>1187</v>
      </c>
      <c r="AR29" s="90">
        <v>368</v>
      </c>
      <c r="AS29" s="91">
        <v>3139</v>
      </c>
      <c r="AT29" s="89">
        <v>177</v>
      </c>
      <c r="AU29" s="90">
        <v>430</v>
      </c>
      <c r="AV29" s="90">
        <v>274</v>
      </c>
      <c r="AW29" s="91">
        <v>5574</v>
      </c>
      <c r="AX29" s="89">
        <v>49</v>
      </c>
      <c r="AY29" s="90">
        <v>4031</v>
      </c>
      <c r="AZ29" s="90">
        <v>254</v>
      </c>
      <c r="BA29" s="91">
        <v>2156</v>
      </c>
      <c r="BB29" s="89">
        <v>200</v>
      </c>
      <c r="BC29" s="90">
        <v>672</v>
      </c>
      <c r="BD29" s="90">
        <v>230</v>
      </c>
      <c r="BE29" s="91">
        <v>6132</v>
      </c>
      <c r="BF29" s="89">
        <v>75</v>
      </c>
      <c r="BG29" s="90">
        <v>173</v>
      </c>
      <c r="BH29" s="90">
        <v>144</v>
      </c>
      <c r="BI29" s="91">
        <v>1963</v>
      </c>
      <c r="BJ29" s="68">
        <v>3</v>
      </c>
      <c r="BK29" s="77">
        <v>135</v>
      </c>
      <c r="BL29" s="89">
        <v>20</v>
      </c>
      <c r="BM29" s="90">
        <v>28</v>
      </c>
      <c r="BN29" s="90">
        <v>22</v>
      </c>
      <c r="BO29" s="91">
        <v>216</v>
      </c>
      <c r="BP29" s="89">
        <v>1</v>
      </c>
      <c r="BQ29" s="90">
        <v>1</v>
      </c>
      <c r="BR29" s="90">
        <v>1</v>
      </c>
      <c r="BS29" s="91">
        <v>4</v>
      </c>
      <c r="BT29" s="89">
        <v>1</v>
      </c>
      <c r="BU29" s="90">
        <v>1</v>
      </c>
      <c r="BV29" s="90">
        <v>0</v>
      </c>
      <c r="BW29" s="91">
        <v>0</v>
      </c>
      <c r="BX29" s="68">
        <v>36</v>
      </c>
      <c r="BY29" s="74">
        <v>199</v>
      </c>
      <c r="BZ29" s="74">
        <v>37</v>
      </c>
      <c r="CA29" s="74">
        <v>162</v>
      </c>
      <c r="CB29" s="77">
        <v>1118</v>
      </c>
      <c r="CC29" s="89">
        <v>0</v>
      </c>
      <c r="CD29" s="90">
        <v>0</v>
      </c>
      <c r="CE29" s="90">
        <v>0</v>
      </c>
      <c r="CF29" s="91">
        <v>0</v>
      </c>
      <c r="CG29" s="89">
        <v>17</v>
      </c>
      <c r="CH29" s="90">
        <v>34</v>
      </c>
      <c r="CI29" s="90">
        <v>4</v>
      </c>
      <c r="CJ29" s="91">
        <v>4</v>
      </c>
      <c r="CK29" s="89">
        <v>0</v>
      </c>
      <c r="CL29" s="90">
        <v>0</v>
      </c>
      <c r="CM29" s="90">
        <v>0</v>
      </c>
      <c r="CN29" s="91">
        <v>0</v>
      </c>
      <c r="CO29" s="89">
        <v>0</v>
      </c>
      <c r="CP29" s="90">
        <v>0</v>
      </c>
      <c r="CQ29" s="90">
        <v>0</v>
      </c>
      <c r="CR29" s="91">
        <v>0</v>
      </c>
      <c r="CS29" s="89">
        <v>0</v>
      </c>
      <c r="CT29" s="90">
        <v>0</v>
      </c>
      <c r="CU29" s="90">
        <v>0</v>
      </c>
      <c r="CV29" s="91">
        <v>0</v>
      </c>
      <c r="CW29" s="89">
        <v>0</v>
      </c>
      <c r="CX29" s="90">
        <v>0</v>
      </c>
      <c r="CY29" s="90">
        <v>0</v>
      </c>
      <c r="CZ29" s="90">
        <v>0</v>
      </c>
      <c r="DA29" s="90">
        <v>0</v>
      </c>
      <c r="DB29" s="96">
        <v>0</v>
      </c>
      <c r="DC29" s="96"/>
      <c r="DD29" s="96"/>
      <c r="DE29" s="89">
        <v>0</v>
      </c>
      <c r="DF29" s="90">
        <v>0</v>
      </c>
      <c r="DG29" s="90">
        <v>0</v>
      </c>
      <c r="DH29" s="91">
        <v>0</v>
      </c>
      <c r="DI29" s="89">
        <v>0</v>
      </c>
      <c r="DJ29" s="90">
        <v>0</v>
      </c>
      <c r="DK29" s="90">
        <v>0</v>
      </c>
      <c r="DL29" s="91">
        <v>0</v>
      </c>
      <c r="DM29" s="89">
        <v>0</v>
      </c>
      <c r="DN29" s="90">
        <v>0</v>
      </c>
      <c r="DO29" s="90">
        <v>0</v>
      </c>
      <c r="DP29" s="91">
        <v>0</v>
      </c>
      <c r="DQ29" s="89">
        <v>0</v>
      </c>
      <c r="DR29" s="90">
        <v>0</v>
      </c>
      <c r="DS29" s="90">
        <v>0</v>
      </c>
      <c r="DT29" s="90">
        <v>0</v>
      </c>
      <c r="DU29" s="91">
        <v>0</v>
      </c>
    </row>
    <row r="30" spans="1:125" ht="15.75" customHeight="1" x14ac:dyDescent="0.2">
      <c r="A30" s="22"/>
      <c r="B30" s="8" t="s">
        <v>34</v>
      </c>
      <c r="C30" s="89">
        <v>0</v>
      </c>
      <c r="D30" s="90">
        <v>0</v>
      </c>
      <c r="E30" s="90">
        <v>0</v>
      </c>
      <c r="F30" s="91">
        <v>0</v>
      </c>
      <c r="G30" s="89">
        <v>0</v>
      </c>
      <c r="H30" s="90">
        <v>0</v>
      </c>
      <c r="I30" s="90">
        <v>0</v>
      </c>
      <c r="J30" s="91">
        <v>0</v>
      </c>
      <c r="K30" s="89">
        <v>102</v>
      </c>
      <c r="L30" s="90">
        <v>75732</v>
      </c>
      <c r="M30" s="90">
        <v>23715</v>
      </c>
      <c r="N30" s="91">
        <v>160003</v>
      </c>
      <c r="O30" s="89">
        <v>8</v>
      </c>
      <c r="P30" s="90">
        <v>100</v>
      </c>
      <c r="Q30" s="90">
        <v>2</v>
      </c>
      <c r="R30" s="91">
        <v>102</v>
      </c>
      <c r="S30" s="89">
        <v>78</v>
      </c>
      <c r="T30" s="90">
        <v>409</v>
      </c>
      <c r="U30" s="90">
        <v>63</v>
      </c>
      <c r="V30" s="90">
        <v>346</v>
      </c>
      <c r="W30" s="91">
        <v>9182</v>
      </c>
      <c r="X30" s="89">
        <v>1</v>
      </c>
      <c r="Y30" s="90">
        <v>80</v>
      </c>
      <c r="Z30" s="90">
        <v>6</v>
      </c>
      <c r="AA30" s="91">
        <v>5</v>
      </c>
      <c r="AB30" s="89">
        <v>42</v>
      </c>
      <c r="AC30" s="90">
        <v>143</v>
      </c>
      <c r="AD30" s="90">
        <v>97</v>
      </c>
      <c r="AE30" s="91">
        <v>1291</v>
      </c>
      <c r="AF30" s="89">
        <v>0</v>
      </c>
      <c r="AG30" s="90">
        <v>0</v>
      </c>
      <c r="AH30" s="90">
        <v>0</v>
      </c>
      <c r="AI30" s="91">
        <v>0</v>
      </c>
      <c r="AJ30" s="89">
        <v>25</v>
      </c>
      <c r="AK30" s="90">
        <v>48</v>
      </c>
      <c r="AL30" s="90">
        <v>30</v>
      </c>
      <c r="AM30" s="91">
        <v>3305</v>
      </c>
      <c r="AN30" s="68">
        <v>0</v>
      </c>
      <c r="AO30" s="77">
        <v>0</v>
      </c>
      <c r="AP30" s="89">
        <v>46</v>
      </c>
      <c r="AQ30" s="90">
        <v>230</v>
      </c>
      <c r="AR30" s="90">
        <v>100</v>
      </c>
      <c r="AS30" s="91">
        <v>1149</v>
      </c>
      <c r="AT30" s="89">
        <v>67</v>
      </c>
      <c r="AU30" s="90">
        <v>283</v>
      </c>
      <c r="AV30" s="90">
        <v>209</v>
      </c>
      <c r="AW30" s="91">
        <v>5078</v>
      </c>
      <c r="AX30" s="89">
        <v>3</v>
      </c>
      <c r="AY30" s="90">
        <v>27</v>
      </c>
      <c r="AZ30" s="90">
        <v>10</v>
      </c>
      <c r="BA30" s="91">
        <v>37</v>
      </c>
      <c r="BB30" s="89">
        <v>60</v>
      </c>
      <c r="BC30" s="90">
        <v>400</v>
      </c>
      <c r="BD30" s="90">
        <v>196</v>
      </c>
      <c r="BE30" s="91">
        <v>5123</v>
      </c>
      <c r="BF30" s="89">
        <v>24</v>
      </c>
      <c r="BG30" s="90">
        <v>66</v>
      </c>
      <c r="BH30" s="90">
        <v>34</v>
      </c>
      <c r="BI30" s="91">
        <v>522</v>
      </c>
      <c r="BJ30" s="68">
        <v>0</v>
      </c>
      <c r="BK30" s="77">
        <v>0</v>
      </c>
      <c r="BL30" s="89">
        <v>7</v>
      </c>
      <c r="BM30" s="90">
        <v>9</v>
      </c>
      <c r="BN30" s="90">
        <v>6</v>
      </c>
      <c r="BO30" s="91">
        <v>182</v>
      </c>
      <c r="BP30" s="89">
        <v>0</v>
      </c>
      <c r="BQ30" s="90">
        <v>0</v>
      </c>
      <c r="BR30" s="90">
        <v>0</v>
      </c>
      <c r="BS30" s="91">
        <v>0</v>
      </c>
      <c r="BT30" s="89">
        <v>0</v>
      </c>
      <c r="BU30" s="90">
        <v>0</v>
      </c>
      <c r="BV30" s="90">
        <v>0</v>
      </c>
      <c r="BW30" s="91">
        <v>0</v>
      </c>
      <c r="BX30" s="68">
        <v>23</v>
      </c>
      <c r="BY30" s="74">
        <v>70</v>
      </c>
      <c r="BZ30" s="74">
        <v>10</v>
      </c>
      <c r="CA30" s="74">
        <v>60</v>
      </c>
      <c r="CB30" s="77">
        <v>456</v>
      </c>
      <c r="CC30" s="89">
        <v>0</v>
      </c>
      <c r="CD30" s="90">
        <v>0</v>
      </c>
      <c r="CE30" s="90">
        <v>0</v>
      </c>
      <c r="CF30" s="91">
        <v>0</v>
      </c>
      <c r="CG30" s="89">
        <v>3</v>
      </c>
      <c r="CH30" s="90">
        <v>7</v>
      </c>
      <c r="CI30" s="90">
        <v>3</v>
      </c>
      <c r="CJ30" s="91">
        <v>11</v>
      </c>
      <c r="CK30" s="89">
        <v>0</v>
      </c>
      <c r="CL30" s="90">
        <v>0</v>
      </c>
      <c r="CM30" s="90">
        <v>0</v>
      </c>
      <c r="CN30" s="91">
        <v>0</v>
      </c>
      <c r="CO30" s="89">
        <v>0</v>
      </c>
      <c r="CP30" s="90">
        <v>0</v>
      </c>
      <c r="CQ30" s="90">
        <v>0</v>
      </c>
      <c r="CR30" s="91">
        <v>0</v>
      </c>
      <c r="CS30" s="89">
        <v>0</v>
      </c>
      <c r="CT30" s="90">
        <v>0</v>
      </c>
      <c r="CU30" s="90">
        <v>0</v>
      </c>
      <c r="CV30" s="91">
        <v>0</v>
      </c>
      <c r="CW30" s="89">
        <v>0</v>
      </c>
      <c r="CX30" s="90">
        <v>0</v>
      </c>
      <c r="CY30" s="90">
        <v>0</v>
      </c>
      <c r="CZ30" s="90">
        <v>0</v>
      </c>
      <c r="DA30" s="90">
        <v>0</v>
      </c>
      <c r="DB30" s="96">
        <v>0</v>
      </c>
      <c r="DC30" s="96"/>
      <c r="DD30" s="96"/>
      <c r="DE30" s="89">
        <v>0</v>
      </c>
      <c r="DF30" s="90">
        <v>0</v>
      </c>
      <c r="DG30" s="90">
        <v>0</v>
      </c>
      <c r="DH30" s="91">
        <v>0</v>
      </c>
      <c r="DI30" s="89">
        <v>0</v>
      </c>
      <c r="DJ30" s="90">
        <v>0</v>
      </c>
      <c r="DK30" s="90">
        <v>0</v>
      </c>
      <c r="DL30" s="91">
        <v>0</v>
      </c>
      <c r="DM30" s="89">
        <v>0</v>
      </c>
      <c r="DN30" s="90">
        <v>0</v>
      </c>
      <c r="DO30" s="90">
        <v>0</v>
      </c>
      <c r="DP30" s="91">
        <v>0</v>
      </c>
      <c r="DQ30" s="89">
        <v>0</v>
      </c>
      <c r="DR30" s="90">
        <v>0</v>
      </c>
      <c r="DS30" s="90">
        <v>0</v>
      </c>
      <c r="DT30" s="90">
        <v>0</v>
      </c>
      <c r="DU30" s="91">
        <v>0</v>
      </c>
    </row>
    <row r="31" spans="1:125" ht="15.75" customHeight="1" x14ac:dyDescent="0.2">
      <c r="A31" s="22"/>
      <c r="B31" s="8" t="s">
        <v>35</v>
      </c>
      <c r="C31" s="89">
        <v>0</v>
      </c>
      <c r="D31" s="90">
        <v>0</v>
      </c>
      <c r="E31" s="90">
        <v>0</v>
      </c>
      <c r="F31" s="91">
        <v>0</v>
      </c>
      <c r="G31" s="89">
        <v>0</v>
      </c>
      <c r="H31" s="90">
        <v>0</v>
      </c>
      <c r="I31" s="90">
        <v>0</v>
      </c>
      <c r="J31" s="91">
        <v>0</v>
      </c>
      <c r="K31" s="89">
        <v>24</v>
      </c>
      <c r="L31" s="90">
        <v>755</v>
      </c>
      <c r="M31" s="90">
        <v>95</v>
      </c>
      <c r="N31" s="91">
        <v>451</v>
      </c>
      <c r="O31" s="89">
        <v>227</v>
      </c>
      <c r="P31" s="90">
        <v>1761</v>
      </c>
      <c r="Q31" s="90">
        <v>233</v>
      </c>
      <c r="R31" s="91">
        <v>4249</v>
      </c>
      <c r="S31" s="89">
        <v>284</v>
      </c>
      <c r="T31" s="90">
        <v>1426.2</v>
      </c>
      <c r="U31" s="90">
        <v>5</v>
      </c>
      <c r="V31" s="90">
        <v>1421.2000000029802</v>
      </c>
      <c r="W31" s="91">
        <v>23383</v>
      </c>
      <c r="X31" s="89">
        <v>7</v>
      </c>
      <c r="Y31" s="90">
        <v>26</v>
      </c>
      <c r="Z31" s="90">
        <v>3</v>
      </c>
      <c r="AA31" s="91">
        <v>8</v>
      </c>
      <c r="AB31" s="89">
        <v>193</v>
      </c>
      <c r="AC31" s="90">
        <v>733</v>
      </c>
      <c r="AD31" s="90">
        <v>568</v>
      </c>
      <c r="AE31" s="91">
        <v>6193</v>
      </c>
      <c r="AF31" s="89">
        <v>0</v>
      </c>
      <c r="AG31" s="90">
        <v>0</v>
      </c>
      <c r="AH31" s="90">
        <v>0</v>
      </c>
      <c r="AI31" s="91">
        <v>0</v>
      </c>
      <c r="AJ31" s="89">
        <v>117</v>
      </c>
      <c r="AK31" s="90">
        <v>258</v>
      </c>
      <c r="AL31" s="90">
        <v>123</v>
      </c>
      <c r="AM31" s="91">
        <v>10077</v>
      </c>
      <c r="AN31" s="68">
        <v>3</v>
      </c>
      <c r="AO31" s="77">
        <v>50</v>
      </c>
      <c r="AP31" s="89">
        <v>114</v>
      </c>
      <c r="AQ31" s="90">
        <v>697</v>
      </c>
      <c r="AR31" s="90">
        <v>194</v>
      </c>
      <c r="AS31" s="91">
        <v>1119</v>
      </c>
      <c r="AT31" s="89">
        <v>87</v>
      </c>
      <c r="AU31" s="90">
        <v>343</v>
      </c>
      <c r="AV31" s="90">
        <v>165</v>
      </c>
      <c r="AW31" s="91">
        <v>1624</v>
      </c>
      <c r="AX31" s="89">
        <v>148</v>
      </c>
      <c r="AY31" s="90">
        <v>15816</v>
      </c>
      <c r="AZ31" s="90">
        <v>10009</v>
      </c>
      <c r="BA31" s="91">
        <v>240459</v>
      </c>
      <c r="BB31" s="89">
        <v>199</v>
      </c>
      <c r="BC31" s="90">
        <v>1257</v>
      </c>
      <c r="BD31" s="90">
        <v>607</v>
      </c>
      <c r="BE31" s="91">
        <v>12812</v>
      </c>
      <c r="BF31" s="89">
        <v>27</v>
      </c>
      <c r="BG31" s="90">
        <v>71</v>
      </c>
      <c r="BH31" s="90">
        <v>57</v>
      </c>
      <c r="BI31" s="91">
        <v>1119</v>
      </c>
      <c r="BJ31" s="68">
        <v>11</v>
      </c>
      <c r="BK31" s="77">
        <v>257</v>
      </c>
      <c r="BL31" s="89">
        <v>42</v>
      </c>
      <c r="BM31" s="90">
        <v>67</v>
      </c>
      <c r="BN31" s="90">
        <v>58</v>
      </c>
      <c r="BO31" s="91">
        <v>1445</v>
      </c>
      <c r="BP31" s="89">
        <v>32</v>
      </c>
      <c r="BQ31" s="90">
        <v>52</v>
      </c>
      <c r="BR31" s="90">
        <v>35</v>
      </c>
      <c r="BS31" s="91">
        <v>1266</v>
      </c>
      <c r="BT31" s="89">
        <v>5</v>
      </c>
      <c r="BU31" s="90">
        <v>12</v>
      </c>
      <c r="BV31" s="90">
        <v>5</v>
      </c>
      <c r="BW31" s="91">
        <v>80</v>
      </c>
      <c r="BX31" s="68">
        <v>42</v>
      </c>
      <c r="BY31" s="74">
        <v>216</v>
      </c>
      <c r="BZ31" s="74">
        <v>10</v>
      </c>
      <c r="CA31" s="74">
        <v>206</v>
      </c>
      <c r="CB31" s="77">
        <v>765</v>
      </c>
      <c r="CC31" s="89">
        <v>65</v>
      </c>
      <c r="CD31" s="90">
        <v>98</v>
      </c>
      <c r="CE31" s="90">
        <v>88</v>
      </c>
      <c r="CF31" s="91">
        <v>1671</v>
      </c>
      <c r="CG31" s="89">
        <v>136</v>
      </c>
      <c r="CH31" s="90">
        <v>340</v>
      </c>
      <c r="CI31" s="90">
        <v>209</v>
      </c>
      <c r="CJ31" s="91">
        <v>1528</v>
      </c>
      <c r="CK31" s="89">
        <v>41</v>
      </c>
      <c r="CL31" s="90">
        <v>73</v>
      </c>
      <c r="CM31" s="90">
        <v>57</v>
      </c>
      <c r="CN31" s="91">
        <v>214</v>
      </c>
      <c r="CO31" s="89">
        <v>5</v>
      </c>
      <c r="CP31" s="90">
        <v>16</v>
      </c>
      <c r="CQ31" s="90">
        <v>1</v>
      </c>
      <c r="CR31" s="91">
        <v>10</v>
      </c>
      <c r="CS31" s="89">
        <v>8</v>
      </c>
      <c r="CT31" s="90">
        <v>110</v>
      </c>
      <c r="CU31" s="90">
        <v>0</v>
      </c>
      <c r="CV31" s="91">
        <v>0</v>
      </c>
      <c r="CW31" s="89">
        <v>0</v>
      </c>
      <c r="CX31" s="90">
        <v>0</v>
      </c>
      <c r="CY31" s="90">
        <v>0</v>
      </c>
      <c r="CZ31" s="90">
        <v>0</v>
      </c>
      <c r="DA31" s="90">
        <v>0</v>
      </c>
      <c r="DB31" s="96">
        <v>0</v>
      </c>
      <c r="DC31" s="96"/>
      <c r="DD31" s="96"/>
      <c r="DE31" s="89">
        <v>2</v>
      </c>
      <c r="DF31" s="90">
        <v>13</v>
      </c>
      <c r="DG31" s="90">
        <v>5</v>
      </c>
      <c r="DH31" s="91">
        <v>35</v>
      </c>
      <c r="DI31" s="89">
        <v>0</v>
      </c>
      <c r="DJ31" s="90">
        <v>0</v>
      </c>
      <c r="DK31" s="90">
        <v>0</v>
      </c>
      <c r="DL31" s="91">
        <v>0</v>
      </c>
      <c r="DM31" s="89">
        <v>0</v>
      </c>
      <c r="DN31" s="90">
        <v>0</v>
      </c>
      <c r="DO31" s="90">
        <v>0</v>
      </c>
      <c r="DP31" s="91">
        <v>0</v>
      </c>
      <c r="DQ31" s="89">
        <v>2</v>
      </c>
      <c r="DR31" s="90">
        <v>21</v>
      </c>
      <c r="DS31" s="90">
        <v>0</v>
      </c>
      <c r="DT31" s="90">
        <v>21</v>
      </c>
      <c r="DU31" s="91">
        <v>70</v>
      </c>
    </row>
    <row r="32" spans="1:125" ht="15.75" customHeight="1" x14ac:dyDescent="0.2">
      <c r="A32" s="22"/>
      <c r="B32" s="8" t="s">
        <v>36</v>
      </c>
      <c r="C32" s="89">
        <v>0</v>
      </c>
      <c r="D32" s="90">
        <v>0</v>
      </c>
      <c r="E32" s="90">
        <v>0</v>
      </c>
      <c r="F32" s="91">
        <v>0</v>
      </c>
      <c r="G32" s="89">
        <v>31</v>
      </c>
      <c r="H32" s="90">
        <v>80</v>
      </c>
      <c r="I32" s="90">
        <v>11</v>
      </c>
      <c r="J32" s="91">
        <v>185</v>
      </c>
      <c r="K32" s="89">
        <v>25</v>
      </c>
      <c r="L32" s="90">
        <v>319</v>
      </c>
      <c r="M32" s="90">
        <v>55</v>
      </c>
      <c r="N32" s="91">
        <v>401</v>
      </c>
      <c r="O32" s="89">
        <v>315</v>
      </c>
      <c r="P32" s="90">
        <v>2219</v>
      </c>
      <c r="Q32" s="90">
        <v>410</v>
      </c>
      <c r="R32" s="91">
        <v>3013</v>
      </c>
      <c r="S32" s="89">
        <v>325</v>
      </c>
      <c r="T32" s="90">
        <v>1147</v>
      </c>
      <c r="U32" s="90">
        <v>81.7</v>
      </c>
      <c r="V32" s="90">
        <v>1065.3000000119209</v>
      </c>
      <c r="W32" s="91">
        <v>38613</v>
      </c>
      <c r="X32" s="89">
        <v>14</v>
      </c>
      <c r="Y32" s="90">
        <v>246</v>
      </c>
      <c r="Z32" s="90">
        <v>101</v>
      </c>
      <c r="AA32" s="91">
        <v>81</v>
      </c>
      <c r="AB32" s="89">
        <v>202</v>
      </c>
      <c r="AC32" s="90">
        <v>730</v>
      </c>
      <c r="AD32" s="90">
        <v>636</v>
      </c>
      <c r="AE32" s="91">
        <v>6570</v>
      </c>
      <c r="AF32" s="89">
        <v>2</v>
      </c>
      <c r="AG32" s="90">
        <v>60</v>
      </c>
      <c r="AH32" s="90">
        <v>0</v>
      </c>
      <c r="AI32" s="91">
        <v>0</v>
      </c>
      <c r="AJ32" s="89">
        <v>28</v>
      </c>
      <c r="AK32" s="90">
        <v>67</v>
      </c>
      <c r="AL32" s="90">
        <v>36</v>
      </c>
      <c r="AM32" s="91">
        <v>2194</v>
      </c>
      <c r="AN32" s="68">
        <v>62</v>
      </c>
      <c r="AO32" s="77">
        <v>324</v>
      </c>
      <c r="AP32" s="89">
        <v>104</v>
      </c>
      <c r="AQ32" s="90">
        <v>864</v>
      </c>
      <c r="AR32" s="90">
        <v>201</v>
      </c>
      <c r="AS32" s="91">
        <v>1073</v>
      </c>
      <c r="AT32" s="89">
        <v>83</v>
      </c>
      <c r="AU32" s="90">
        <v>1101</v>
      </c>
      <c r="AV32" s="90">
        <v>614</v>
      </c>
      <c r="AW32" s="91">
        <v>5156</v>
      </c>
      <c r="AX32" s="89">
        <v>287</v>
      </c>
      <c r="AY32" s="90">
        <v>26211</v>
      </c>
      <c r="AZ32" s="90">
        <v>16598</v>
      </c>
      <c r="BA32" s="91">
        <v>690757</v>
      </c>
      <c r="BB32" s="89">
        <v>204</v>
      </c>
      <c r="BC32" s="90">
        <v>2420</v>
      </c>
      <c r="BD32" s="90">
        <v>912</v>
      </c>
      <c r="BE32" s="91">
        <v>13034</v>
      </c>
      <c r="BF32" s="89">
        <v>75</v>
      </c>
      <c r="BG32" s="90">
        <v>316</v>
      </c>
      <c r="BH32" s="90">
        <v>218</v>
      </c>
      <c r="BI32" s="91">
        <v>2376</v>
      </c>
      <c r="BJ32" s="68">
        <v>10</v>
      </c>
      <c r="BK32" s="77">
        <v>153</v>
      </c>
      <c r="BL32" s="89">
        <v>85</v>
      </c>
      <c r="BM32" s="90">
        <v>207</v>
      </c>
      <c r="BN32" s="90">
        <v>144</v>
      </c>
      <c r="BO32" s="91">
        <v>1490</v>
      </c>
      <c r="BP32" s="89">
        <v>49</v>
      </c>
      <c r="BQ32" s="90">
        <v>80</v>
      </c>
      <c r="BR32" s="90">
        <v>51</v>
      </c>
      <c r="BS32" s="91">
        <v>2970</v>
      </c>
      <c r="BT32" s="89">
        <v>5</v>
      </c>
      <c r="BU32" s="90">
        <v>10</v>
      </c>
      <c r="BV32" s="90">
        <v>5</v>
      </c>
      <c r="BW32" s="91">
        <v>30</v>
      </c>
      <c r="BX32" s="68">
        <v>4</v>
      </c>
      <c r="BY32" s="74">
        <v>260</v>
      </c>
      <c r="BZ32" s="74">
        <v>0</v>
      </c>
      <c r="CA32" s="74">
        <v>260</v>
      </c>
      <c r="CB32" s="77">
        <v>595</v>
      </c>
      <c r="CC32" s="89">
        <v>74</v>
      </c>
      <c r="CD32" s="90">
        <v>133</v>
      </c>
      <c r="CE32" s="90">
        <v>62</v>
      </c>
      <c r="CF32" s="91">
        <v>1123</v>
      </c>
      <c r="CG32" s="89">
        <v>31</v>
      </c>
      <c r="CH32" s="90">
        <v>79</v>
      </c>
      <c r="CI32" s="90">
        <v>67</v>
      </c>
      <c r="CJ32" s="91">
        <v>488</v>
      </c>
      <c r="CK32" s="89">
        <v>105</v>
      </c>
      <c r="CL32" s="90">
        <v>313</v>
      </c>
      <c r="CM32" s="90">
        <v>272</v>
      </c>
      <c r="CN32" s="91">
        <v>920</v>
      </c>
      <c r="CO32" s="89">
        <v>47</v>
      </c>
      <c r="CP32" s="90">
        <v>179</v>
      </c>
      <c r="CQ32" s="90">
        <v>6</v>
      </c>
      <c r="CR32" s="91">
        <v>53</v>
      </c>
      <c r="CS32" s="89">
        <v>25</v>
      </c>
      <c r="CT32" s="90">
        <v>83</v>
      </c>
      <c r="CU32" s="90">
        <v>1</v>
      </c>
      <c r="CV32" s="91">
        <v>1</v>
      </c>
      <c r="CW32" s="89">
        <v>1</v>
      </c>
      <c r="CX32" s="90">
        <v>50</v>
      </c>
      <c r="CY32" s="90">
        <v>50</v>
      </c>
      <c r="CZ32" s="90">
        <v>10</v>
      </c>
      <c r="DA32" s="90">
        <v>40</v>
      </c>
      <c r="DB32" s="96">
        <v>100</v>
      </c>
      <c r="DC32" s="96"/>
      <c r="DD32" s="96"/>
      <c r="DE32" s="89">
        <v>0</v>
      </c>
      <c r="DF32" s="90">
        <v>0</v>
      </c>
      <c r="DG32" s="90">
        <v>0</v>
      </c>
      <c r="DH32" s="91">
        <v>0</v>
      </c>
      <c r="DI32" s="89">
        <v>5</v>
      </c>
      <c r="DJ32" s="90">
        <v>20</v>
      </c>
      <c r="DK32" s="90">
        <v>0</v>
      </c>
      <c r="DL32" s="91">
        <v>0</v>
      </c>
      <c r="DM32" s="89">
        <v>3</v>
      </c>
      <c r="DN32" s="90">
        <v>3</v>
      </c>
      <c r="DO32" s="90">
        <v>0</v>
      </c>
      <c r="DP32" s="91">
        <v>0</v>
      </c>
      <c r="DQ32" s="89">
        <v>0</v>
      </c>
      <c r="DR32" s="90">
        <v>0</v>
      </c>
      <c r="DS32" s="90">
        <v>0</v>
      </c>
      <c r="DT32" s="90">
        <v>0</v>
      </c>
      <c r="DU32" s="91">
        <v>0</v>
      </c>
    </row>
    <row r="33" spans="1:125" ht="15.75" customHeight="1" x14ac:dyDescent="0.2">
      <c r="A33" s="22"/>
      <c r="B33" s="8" t="s">
        <v>37</v>
      </c>
      <c r="C33" s="89">
        <v>5</v>
      </c>
      <c r="D33" s="90">
        <v>16</v>
      </c>
      <c r="E33" s="90">
        <v>5</v>
      </c>
      <c r="F33" s="91">
        <v>8</v>
      </c>
      <c r="G33" s="89">
        <v>5</v>
      </c>
      <c r="H33" s="90">
        <v>19</v>
      </c>
      <c r="I33" s="90">
        <v>5</v>
      </c>
      <c r="J33" s="91">
        <v>200</v>
      </c>
      <c r="K33" s="89">
        <v>51</v>
      </c>
      <c r="L33" s="90">
        <v>55184</v>
      </c>
      <c r="M33" s="90">
        <v>8262</v>
      </c>
      <c r="N33" s="91">
        <v>32700</v>
      </c>
      <c r="O33" s="89">
        <v>267</v>
      </c>
      <c r="P33" s="90">
        <v>2598</v>
      </c>
      <c r="Q33" s="90">
        <v>188</v>
      </c>
      <c r="R33" s="91">
        <v>2183</v>
      </c>
      <c r="S33" s="89">
        <v>321</v>
      </c>
      <c r="T33" s="90">
        <v>896.8</v>
      </c>
      <c r="U33" s="90">
        <v>17.3</v>
      </c>
      <c r="V33" s="90">
        <v>879.50000005215406</v>
      </c>
      <c r="W33" s="91">
        <v>28278</v>
      </c>
      <c r="X33" s="89">
        <v>82</v>
      </c>
      <c r="Y33" s="90">
        <v>845</v>
      </c>
      <c r="Z33" s="90">
        <v>86</v>
      </c>
      <c r="AA33" s="91">
        <v>195</v>
      </c>
      <c r="AB33" s="89">
        <v>292</v>
      </c>
      <c r="AC33" s="90">
        <v>1346</v>
      </c>
      <c r="AD33" s="90">
        <v>1175</v>
      </c>
      <c r="AE33" s="91">
        <v>11035</v>
      </c>
      <c r="AF33" s="89">
        <v>17</v>
      </c>
      <c r="AG33" s="90">
        <v>2301</v>
      </c>
      <c r="AH33" s="90">
        <v>4</v>
      </c>
      <c r="AI33" s="91">
        <v>12</v>
      </c>
      <c r="AJ33" s="89">
        <v>130</v>
      </c>
      <c r="AK33" s="90">
        <v>311</v>
      </c>
      <c r="AL33" s="90">
        <v>151</v>
      </c>
      <c r="AM33" s="91">
        <v>11694</v>
      </c>
      <c r="AN33" s="68">
        <v>19</v>
      </c>
      <c r="AO33" s="77">
        <v>263</v>
      </c>
      <c r="AP33" s="89">
        <v>229</v>
      </c>
      <c r="AQ33" s="90">
        <v>2542</v>
      </c>
      <c r="AR33" s="90">
        <v>447</v>
      </c>
      <c r="AS33" s="91">
        <v>2314</v>
      </c>
      <c r="AT33" s="89">
        <v>138</v>
      </c>
      <c r="AU33" s="90">
        <v>1006</v>
      </c>
      <c r="AV33" s="90">
        <v>199</v>
      </c>
      <c r="AW33" s="91">
        <v>2826</v>
      </c>
      <c r="AX33" s="89">
        <v>319</v>
      </c>
      <c r="AY33" s="90">
        <v>28647</v>
      </c>
      <c r="AZ33" s="90">
        <v>16344</v>
      </c>
      <c r="BA33" s="91">
        <v>349071</v>
      </c>
      <c r="BB33" s="89">
        <v>266</v>
      </c>
      <c r="BC33" s="90">
        <v>2435</v>
      </c>
      <c r="BD33" s="90">
        <v>1003</v>
      </c>
      <c r="BE33" s="91">
        <v>13168</v>
      </c>
      <c r="BF33" s="89">
        <v>97</v>
      </c>
      <c r="BG33" s="90">
        <v>346</v>
      </c>
      <c r="BH33" s="90">
        <v>191</v>
      </c>
      <c r="BI33" s="91">
        <v>2703</v>
      </c>
      <c r="BJ33" s="68">
        <v>53</v>
      </c>
      <c r="BK33" s="77">
        <v>979</v>
      </c>
      <c r="BL33" s="89">
        <v>105</v>
      </c>
      <c r="BM33" s="90">
        <v>233</v>
      </c>
      <c r="BN33" s="90">
        <v>168</v>
      </c>
      <c r="BO33" s="91">
        <v>2047</v>
      </c>
      <c r="BP33" s="89">
        <v>89</v>
      </c>
      <c r="BQ33" s="90">
        <v>165</v>
      </c>
      <c r="BR33" s="90">
        <v>121</v>
      </c>
      <c r="BS33" s="91">
        <v>4013</v>
      </c>
      <c r="BT33" s="89">
        <v>28</v>
      </c>
      <c r="BU33" s="90">
        <v>85</v>
      </c>
      <c r="BV33" s="90">
        <v>8</v>
      </c>
      <c r="BW33" s="91">
        <v>88</v>
      </c>
      <c r="BX33" s="68">
        <v>75</v>
      </c>
      <c r="BY33" s="74">
        <v>740.7</v>
      </c>
      <c r="BZ33" s="74">
        <v>97.2</v>
      </c>
      <c r="CA33" s="74">
        <v>643.50000001490116</v>
      </c>
      <c r="CB33" s="77">
        <v>5885</v>
      </c>
      <c r="CC33" s="89">
        <v>84</v>
      </c>
      <c r="CD33" s="90">
        <v>145</v>
      </c>
      <c r="CE33" s="90">
        <v>110</v>
      </c>
      <c r="CF33" s="91">
        <v>1519</v>
      </c>
      <c r="CG33" s="89">
        <v>170</v>
      </c>
      <c r="CH33" s="90">
        <v>483</v>
      </c>
      <c r="CI33" s="90">
        <v>276</v>
      </c>
      <c r="CJ33" s="91">
        <v>1379</v>
      </c>
      <c r="CK33" s="89">
        <v>170</v>
      </c>
      <c r="CL33" s="90">
        <v>442</v>
      </c>
      <c r="CM33" s="90">
        <v>407</v>
      </c>
      <c r="CN33" s="91">
        <v>1780</v>
      </c>
      <c r="CO33" s="89">
        <v>26</v>
      </c>
      <c r="CP33" s="90">
        <v>253</v>
      </c>
      <c r="CQ33" s="90">
        <v>12</v>
      </c>
      <c r="CR33" s="91">
        <v>142</v>
      </c>
      <c r="CS33" s="89">
        <v>2</v>
      </c>
      <c r="CT33" s="90">
        <v>12</v>
      </c>
      <c r="CU33" s="90">
        <v>5</v>
      </c>
      <c r="CV33" s="91">
        <v>10</v>
      </c>
      <c r="CW33" s="89">
        <v>1</v>
      </c>
      <c r="CX33" s="90">
        <v>1</v>
      </c>
      <c r="CY33" s="90">
        <v>1</v>
      </c>
      <c r="CZ33" s="90">
        <v>0</v>
      </c>
      <c r="DA33" s="90">
        <v>1</v>
      </c>
      <c r="DB33" s="96">
        <v>2</v>
      </c>
      <c r="DC33" s="96"/>
      <c r="DD33" s="96"/>
      <c r="DE33" s="89">
        <v>3</v>
      </c>
      <c r="DF33" s="90">
        <v>6</v>
      </c>
      <c r="DG33" s="90">
        <v>2</v>
      </c>
      <c r="DH33" s="91">
        <v>13</v>
      </c>
      <c r="DI33" s="89">
        <v>2</v>
      </c>
      <c r="DJ33" s="90">
        <v>32</v>
      </c>
      <c r="DK33" s="90">
        <v>0</v>
      </c>
      <c r="DL33" s="91">
        <v>0</v>
      </c>
      <c r="DM33" s="89">
        <v>2</v>
      </c>
      <c r="DN33" s="90">
        <v>12</v>
      </c>
      <c r="DO33" s="90">
        <v>0</v>
      </c>
      <c r="DP33" s="91">
        <v>0</v>
      </c>
      <c r="DQ33" s="89">
        <v>4</v>
      </c>
      <c r="DR33" s="90">
        <v>26.5</v>
      </c>
      <c r="DS33" s="90">
        <v>10</v>
      </c>
      <c r="DT33" s="90">
        <v>16.5</v>
      </c>
      <c r="DU33" s="91">
        <v>455</v>
      </c>
    </row>
    <row r="34" spans="1:125" ht="15.75" customHeight="1" x14ac:dyDescent="0.2">
      <c r="A34" s="22"/>
      <c r="B34" s="8" t="s">
        <v>38</v>
      </c>
      <c r="C34" s="89">
        <v>2</v>
      </c>
      <c r="D34" s="90">
        <v>2</v>
      </c>
      <c r="E34" s="90">
        <v>1</v>
      </c>
      <c r="F34" s="91">
        <v>3</v>
      </c>
      <c r="G34" s="89">
        <v>18</v>
      </c>
      <c r="H34" s="90">
        <v>97</v>
      </c>
      <c r="I34" s="90">
        <v>35</v>
      </c>
      <c r="J34" s="91">
        <v>230</v>
      </c>
      <c r="K34" s="89">
        <v>0</v>
      </c>
      <c r="L34" s="90">
        <v>0</v>
      </c>
      <c r="M34" s="90">
        <v>0</v>
      </c>
      <c r="N34" s="91">
        <v>0</v>
      </c>
      <c r="O34" s="89">
        <v>113</v>
      </c>
      <c r="P34" s="90">
        <v>757</v>
      </c>
      <c r="Q34" s="90">
        <v>10</v>
      </c>
      <c r="R34" s="91">
        <v>50</v>
      </c>
      <c r="S34" s="89">
        <v>43</v>
      </c>
      <c r="T34" s="90">
        <v>134</v>
      </c>
      <c r="U34" s="90">
        <v>3.5</v>
      </c>
      <c r="V34" s="90">
        <v>130.5</v>
      </c>
      <c r="W34" s="91">
        <v>819</v>
      </c>
      <c r="X34" s="89">
        <v>0</v>
      </c>
      <c r="Y34" s="90">
        <v>0</v>
      </c>
      <c r="Z34" s="90">
        <v>0</v>
      </c>
      <c r="AA34" s="91">
        <v>0</v>
      </c>
      <c r="AB34" s="89">
        <v>25</v>
      </c>
      <c r="AC34" s="90">
        <v>56</v>
      </c>
      <c r="AD34" s="90">
        <v>40</v>
      </c>
      <c r="AE34" s="91">
        <v>361</v>
      </c>
      <c r="AF34" s="89">
        <v>7</v>
      </c>
      <c r="AG34" s="90">
        <v>2390</v>
      </c>
      <c r="AH34" s="90">
        <v>260</v>
      </c>
      <c r="AI34" s="91">
        <v>33</v>
      </c>
      <c r="AJ34" s="89">
        <v>0</v>
      </c>
      <c r="AK34" s="90">
        <v>0</v>
      </c>
      <c r="AL34" s="90">
        <v>0</v>
      </c>
      <c r="AM34" s="91">
        <v>0</v>
      </c>
      <c r="AN34" s="68">
        <v>49</v>
      </c>
      <c r="AO34" s="77">
        <v>42</v>
      </c>
      <c r="AP34" s="89">
        <v>19</v>
      </c>
      <c r="AQ34" s="90">
        <v>105</v>
      </c>
      <c r="AR34" s="90">
        <v>17</v>
      </c>
      <c r="AS34" s="91">
        <v>239</v>
      </c>
      <c r="AT34" s="89">
        <v>0</v>
      </c>
      <c r="AU34" s="90">
        <v>0</v>
      </c>
      <c r="AV34" s="90">
        <v>0</v>
      </c>
      <c r="AW34" s="91">
        <v>0</v>
      </c>
      <c r="AX34" s="89">
        <v>159</v>
      </c>
      <c r="AY34" s="90">
        <v>3846</v>
      </c>
      <c r="AZ34" s="90">
        <v>812</v>
      </c>
      <c r="BA34" s="91">
        <v>13948</v>
      </c>
      <c r="BB34" s="89">
        <v>12</v>
      </c>
      <c r="BC34" s="90">
        <v>33</v>
      </c>
      <c r="BD34" s="90">
        <v>3</v>
      </c>
      <c r="BE34" s="91">
        <v>7</v>
      </c>
      <c r="BF34" s="89">
        <v>2</v>
      </c>
      <c r="BG34" s="90">
        <v>4</v>
      </c>
      <c r="BH34" s="90">
        <v>4</v>
      </c>
      <c r="BI34" s="91">
        <v>20</v>
      </c>
      <c r="BJ34" s="68">
        <v>1</v>
      </c>
      <c r="BK34" s="77">
        <v>10</v>
      </c>
      <c r="BL34" s="89">
        <v>50</v>
      </c>
      <c r="BM34" s="90">
        <v>139</v>
      </c>
      <c r="BN34" s="90">
        <v>30</v>
      </c>
      <c r="BO34" s="91">
        <v>145</v>
      </c>
      <c r="BP34" s="89">
        <v>31</v>
      </c>
      <c r="BQ34" s="90">
        <v>63</v>
      </c>
      <c r="BR34" s="90">
        <v>38</v>
      </c>
      <c r="BS34" s="91">
        <v>790</v>
      </c>
      <c r="BT34" s="89">
        <v>17</v>
      </c>
      <c r="BU34" s="90">
        <v>76</v>
      </c>
      <c r="BV34" s="90">
        <v>9</v>
      </c>
      <c r="BW34" s="91">
        <v>15</v>
      </c>
      <c r="BX34" s="68">
        <v>0</v>
      </c>
      <c r="BY34" s="74">
        <v>0</v>
      </c>
      <c r="BZ34" s="74">
        <v>0</v>
      </c>
      <c r="CA34" s="74">
        <v>0</v>
      </c>
      <c r="CB34" s="77">
        <v>0</v>
      </c>
      <c r="CC34" s="89">
        <v>36</v>
      </c>
      <c r="CD34" s="90">
        <v>84</v>
      </c>
      <c r="CE34" s="90">
        <v>50</v>
      </c>
      <c r="CF34" s="91">
        <v>1150</v>
      </c>
      <c r="CG34" s="89">
        <v>15</v>
      </c>
      <c r="CH34" s="90">
        <v>31</v>
      </c>
      <c r="CI34" s="90">
        <v>20</v>
      </c>
      <c r="CJ34" s="91">
        <v>83</v>
      </c>
      <c r="CK34" s="89">
        <v>36</v>
      </c>
      <c r="CL34" s="90">
        <v>99</v>
      </c>
      <c r="CM34" s="90">
        <v>86</v>
      </c>
      <c r="CN34" s="91">
        <v>470</v>
      </c>
      <c r="CO34" s="89">
        <v>22</v>
      </c>
      <c r="CP34" s="90">
        <v>96</v>
      </c>
      <c r="CQ34" s="90">
        <v>29</v>
      </c>
      <c r="CR34" s="91">
        <v>222</v>
      </c>
      <c r="CS34" s="89">
        <v>4</v>
      </c>
      <c r="CT34" s="90">
        <v>24</v>
      </c>
      <c r="CU34" s="90">
        <v>0</v>
      </c>
      <c r="CV34" s="91">
        <v>0</v>
      </c>
      <c r="CW34" s="89">
        <v>2</v>
      </c>
      <c r="CX34" s="90">
        <v>2</v>
      </c>
      <c r="CY34" s="90">
        <v>2</v>
      </c>
      <c r="CZ34" s="90">
        <v>0</v>
      </c>
      <c r="DA34" s="90">
        <v>2</v>
      </c>
      <c r="DB34" s="96">
        <v>4</v>
      </c>
      <c r="DC34" s="96"/>
      <c r="DD34" s="96"/>
      <c r="DE34" s="89">
        <v>1</v>
      </c>
      <c r="DF34" s="90">
        <v>10</v>
      </c>
      <c r="DG34" s="90">
        <v>0</v>
      </c>
      <c r="DH34" s="91">
        <v>0</v>
      </c>
      <c r="DI34" s="89">
        <v>2</v>
      </c>
      <c r="DJ34" s="90">
        <v>9</v>
      </c>
      <c r="DK34" s="90">
        <v>0</v>
      </c>
      <c r="DL34" s="91">
        <v>0</v>
      </c>
      <c r="DM34" s="89">
        <v>3</v>
      </c>
      <c r="DN34" s="90">
        <v>14</v>
      </c>
      <c r="DO34" s="90">
        <v>0</v>
      </c>
      <c r="DP34" s="91">
        <v>0</v>
      </c>
      <c r="DQ34" s="89">
        <v>0</v>
      </c>
      <c r="DR34" s="90">
        <v>0</v>
      </c>
      <c r="DS34" s="90">
        <v>0</v>
      </c>
      <c r="DT34" s="90">
        <v>0</v>
      </c>
      <c r="DU34" s="91">
        <v>0</v>
      </c>
    </row>
    <row r="35" spans="1:125" ht="15.75" customHeight="1" x14ac:dyDescent="0.2">
      <c r="A35" s="17" t="s">
        <v>39</v>
      </c>
      <c r="B35" s="8" t="s">
        <v>12</v>
      </c>
      <c r="C35" s="79">
        <v>5</v>
      </c>
      <c r="D35" s="80">
        <v>14</v>
      </c>
      <c r="E35" s="80">
        <v>0</v>
      </c>
      <c r="F35" s="81">
        <v>0</v>
      </c>
      <c r="G35" s="79">
        <v>1</v>
      </c>
      <c r="H35" s="80">
        <v>1</v>
      </c>
      <c r="I35" s="80">
        <v>1</v>
      </c>
      <c r="J35" s="81">
        <v>1</v>
      </c>
      <c r="K35" s="79">
        <v>0</v>
      </c>
      <c r="L35" s="80">
        <v>0</v>
      </c>
      <c r="M35" s="80">
        <v>0</v>
      </c>
      <c r="N35" s="81">
        <v>0</v>
      </c>
      <c r="O35" s="79">
        <v>1</v>
      </c>
      <c r="P35" s="80">
        <v>2</v>
      </c>
      <c r="Q35" s="80">
        <v>0</v>
      </c>
      <c r="R35" s="81">
        <v>0</v>
      </c>
      <c r="S35" s="79">
        <v>0</v>
      </c>
      <c r="T35" s="80">
        <v>0</v>
      </c>
      <c r="U35" s="80">
        <v>0</v>
      </c>
      <c r="V35" s="80">
        <v>0</v>
      </c>
      <c r="W35" s="81">
        <v>0</v>
      </c>
      <c r="X35" s="79">
        <v>0</v>
      </c>
      <c r="Y35" s="80">
        <v>0</v>
      </c>
      <c r="Z35" s="80">
        <v>0</v>
      </c>
      <c r="AA35" s="81">
        <v>0</v>
      </c>
      <c r="AB35" s="79">
        <v>0</v>
      </c>
      <c r="AC35" s="80">
        <v>0</v>
      </c>
      <c r="AD35" s="80">
        <v>0</v>
      </c>
      <c r="AE35" s="81">
        <v>0</v>
      </c>
      <c r="AF35" s="79">
        <v>13</v>
      </c>
      <c r="AG35" s="80">
        <v>2373</v>
      </c>
      <c r="AH35" s="80">
        <v>1629</v>
      </c>
      <c r="AI35" s="81">
        <v>169</v>
      </c>
      <c r="AJ35" s="79">
        <v>0</v>
      </c>
      <c r="AK35" s="80">
        <v>0</v>
      </c>
      <c r="AL35" s="80">
        <v>0</v>
      </c>
      <c r="AM35" s="81">
        <v>0</v>
      </c>
      <c r="AN35" s="79">
        <v>20</v>
      </c>
      <c r="AO35" s="81">
        <v>502</v>
      </c>
      <c r="AP35" s="79">
        <v>10</v>
      </c>
      <c r="AQ35" s="80">
        <v>17</v>
      </c>
      <c r="AR35" s="80">
        <v>11</v>
      </c>
      <c r="AS35" s="81">
        <v>14</v>
      </c>
      <c r="AT35" s="79">
        <v>0</v>
      </c>
      <c r="AU35" s="80">
        <v>0</v>
      </c>
      <c r="AV35" s="80">
        <v>0</v>
      </c>
      <c r="AW35" s="81">
        <v>0</v>
      </c>
      <c r="AX35" s="79">
        <v>30</v>
      </c>
      <c r="AY35" s="80">
        <v>92</v>
      </c>
      <c r="AZ35" s="80">
        <v>30</v>
      </c>
      <c r="BA35" s="81">
        <v>541</v>
      </c>
      <c r="BB35" s="79">
        <v>0</v>
      </c>
      <c r="BC35" s="80">
        <v>0</v>
      </c>
      <c r="BD35" s="80">
        <v>0</v>
      </c>
      <c r="BE35" s="81">
        <v>0</v>
      </c>
      <c r="BF35" s="79">
        <v>0</v>
      </c>
      <c r="BG35" s="80">
        <v>0</v>
      </c>
      <c r="BH35" s="80">
        <v>0</v>
      </c>
      <c r="BI35" s="81">
        <v>0</v>
      </c>
      <c r="BJ35" s="79">
        <v>10</v>
      </c>
      <c r="BK35" s="81">
        <v>162</v>
      </c>
      <c r="BL35" s="79">
        <v>39</v>
      </c>
      <c r="BM35" s="80">
        <v>115</v>
      </c>
      <c r="BN35" s="80">
        <v>59</v>
      </c>
      <c r="BO35" s="81">
        <v>1284</v>
      </c>
      <c r="BP35" s="79">
        <v>77</v>
      </c>
      <c r="BQ35" s="80">
        <v>520</v>
      </c>
      <c r="BR35" s="80">
        <v>309</v>
      </c>
      <c r="BS35" s="81">
        <v>8440</v>
      </c>
      <c r="BT35" s="79">
        <v>35</v>
      </c>
      <c r="BU35" s="80">
        <v>106</v>
      </c>
      <c r="BV35" s="80">
        <v>41</v>
      </c>
      <c r="BW35" s="81">
        <v>775</v>
      </c>
      <c r="BX35" s="79">
        <v>0</v>
      </c>
      <c r="BY35" s="92">
        <v>0</v>
      </c>
      <c r="BZ35" s="92">
        <v>0</v>
      </c>
      <c r="CA35" s="92">
        <v>0</v>
      </c>
      <c r="CB35" s="81">
        <v>0</v>
      </c>
      <c r="CC35" s="79">
        <v>25</v>
      </c>
      <c r="CD35" s="80">
        <v>81</v>
      </c>
      <c r="CE35" s="80">
        <v>19</v>
      </c>
      <c r="CF35" s="81">
        <v>1005</v>
      </c>
      <c r="CG35" s="79">
        <v>1</v>
      </c>
      <c r="CH35" s="80">
        <v>2</v>
      </c>
      <c r="CI35" s="80">
        <v>0</v>
      </c>
      <c r="CJ35" s="81">
        <v>0</v>
      </c>
      <c r="CK35" s="79">
        <v>31</v>
      </c>
      <c r="CL35" s="80">
        <v>173</v>
      </c>
      <c r="CM35" s="80">
        <v>126</v>
      </c>
      <c r="CN35" s="81">
        <v>1774</v>
      </c>
      <c r="CO35" s="79">
        <v>34</v>
      </c>
      <c r="CP35" s="80">
        <v>125</v>
      </c>
      <c r="CQ35" s="80">
        <v>3</v>
      </c>
      <c r="CR35" s="81">
        <v>15</v>
      </c>
      <c r="CS35" s="79">
        <v>25</v>
      </c>
      <c r="CT35" s="80">
        <v>110</v>
      </c>
      <c r="CU35" s="80">
        <v>0</v>
      </c>
      <c r="CV35" s="81">
        <v>0</v>
      </c>
      <c r="CW35" s="80">
        <v>2</v>
      </c>
      <c r="CX35" s="80">
        <v>2</v>
      </c>
      <c r="CY35" s="80">
        <v>2</v>
      </c>
      <c r="CZ35" s="80">
        <v>0</v>
      </c>
      <c r="DA35" s="80">
        <v>2</v>
      </c>
      <c r="DB35" s="92">
        <v>9</v>
      </c>
      <c r="DC35" s="62">
        <v>0</v>
      </c>
      <c r="DD35" s="92">
        <f>DB35</f>
        <v>9</v>
      </c>
      <c r="DE35" s="79">
        <v>0</v>
      </c>
      <c r="DF35" s="80">
        <v>0</v>
      </c>
      <c r="DG35" s="80">
        <v>0</v>
      </c>
      <c r="DH35" s="81">
        <v>0</v>
      </c>
      <c r="DI35" s="79">
        <v>0</v>
      </c>
      <c r="DJ35" s="80">
        <v>0</v>
      </c>
      <c r="DK35" s="80">
        <v>0</v>
      </c>
      <c r="DL35" s="81">
        <v>0</v>
      </c>
      <c r="DM35" s="79">
        <v>0</v>
      </c>
      <c r="DN35" s="80">
        <v>0</v>
      </c>
      <c r="DO35" s="80">
        <v>0</v>
      </c>
      <c r="DP35" s="81">
        <v>0</v>
      </c>
      <c r="DQ35" s="79">
        <v>3</v>
      </c>
      <c r="DR35" s="80">
        <v>1.5</v>
      </c>
      <c r="DS35" s="80">
        <v>0</v>
      </c>
      <c r="DT35" s="80">
        <v>1.5</v>
      </c>
      <c r="DU35" s="81">
        <v>28</v>
      </c>
    </row>
    <row r="36" spans="1:125" ht="15.75" customHeight="1" x14ac:dyDescent="0.2">
      <c r="A36" s="22"/>
      <c r="B36" s="8" t="s">
        <v>40</v>
      </c>
      <c r="C36" s="89">
        <v>2</v>
      </c>
      <c r="D36" s="90">
        <v>5</v>
      </c>
      <c r="E36" s="90">
        <v>0</v>
      </c>
      <c r="F36" s="91">
        <v>0</v>
      </c>
      <c r="G36" s="89">
        <v>0</v>
      </c>
      <c r="H36" s="90">
        <v>0</v>
      </c>
      <c r="I36" s="90">
        <v>0</v>
      </c>
      <c r="J36" s="91">
        <v>0</v>
      </c>
      <c r="K36" s="89">
        <v>0</v>
      </c>
      <c r="L36" s="90">
        <v>0</v>
      </c>
      <c r="M36" s="90">
        <v>0</v>
      </c>
      <c r="N36" s="91">
        <v>0</v>
      </c>
      <c r="O36" s="89">
        <v>1</v>
      </c>
      <c r="P36" s="90">
        <v>2</v>
      </c>
      <c r="Q36" s="90">
        <v>0</v>
      </c>
      <c r="R36" s="91">
        <v>0</v>
      </c>
      <c r="S36" s="89">
        <v>0</v>
      </c>
      <c r="T36" s="90">
        <v>0</v>
      </c>
      <c r="U36" s="90">
        <v>0</v>
      </c>
      <c r="V36" s="90">
        <v>0</v>
      </c>
      <c r="W36" s="91">
        <v>0</v>
      </c>
      <c r="X36" s="89">
        <v>0</v>
      </c>
      <c r="Y36" s="90">
        <v>0</v>
      </c>
      <c r="Z36" s="90">
        <v>0</v>
      </c>
      <c r="AA36" s="91">
        <v>0</v>
      </c>
      <c r="AB36" s="89">
        <v>0</v>
      </c>
      <c r="AC36" s="90">
        <v>0</v>
      </c>
      <c r="AD36" s="90">
        <v>0</v>
      </c>
      <c r="AE36" s="91">
        <v>0</v>
      </c>
      <c r="AF36" s="89">
        <v>11</v>
      </c>
      <c r="AG36" s="90">
        <v>1923</v>
      </c>
      <c r="AH36" s="90">
        <v>1409</v>
      </c>
      <c r="AI36" s="91">
        <v>147</v>
      </c>
      <c r="AJ36" s="89">
        <v>0</v>
      </c>
      <c r="AK36" s="90">
        <v>0</v>
      </c>
      <c r="AL36" s="90">
        <v>0</v>
      </c>
      <c r="AM36" s="91">
        <v>0</v>
      </c>
      <c r="AN36" s="68">
        <v>18</v>
      </c>
      <c r="AO36" s="77">
        <v>2</v>
      </c>
      <c r="AP36" s="89">
        <v>10</v>
      </c>
      <c r="AQ36" s="90">
        <v>17</v>
      </c>
      <c r="AR36" s="90">
        <v>11</v>
      </c>
      <c r="AS36" s="91">
        <v>14</v>
      </c>
      <c r="AT36" s="89">
        <v>0</v>
      </c>
      <c r="AU36" s="90">
        <v>0</v>
      </c>
      <c r="AV36" s="90">
        <v>0</v>
      </c>
      <c r="AW36" s="91">
        <v>0</v>
      </c>
      <c r="AX36" s="89">
        <v>30</v>
      </c>
      <c r="AY36" s="90">
        <v>92</v>
      </c>
      <c r="AZ36" s="90">
        <v>30</v>
      </c>
      <c r="BA36" s="91">
        <v>541</v>
      </c>
      <c r="BB36" s="89">
        <v>0</v>
      </c>
      <c r="BC36" s="90">
        <v>0</v>
      </c>
      <c r="BD36" s="90">
        <v>0</v>
      </c>
      <c r="BE36" s="91">
        <v>0</v>
      </c>
      <c r="BF36" s="89">
        <v>0</v>
      </c>
      <c r="BG36" s="90">
        <v>0</v>
      </c>
      <c r="BH36" s="90">
        <v>0</v>
      </c>
      <c r="BI36" s="91">
        <v>0</v>
      </c>
      <c r="BJ36" s="68">
        <v>10</v>
      </c>
      <c r="BK36" s="77">
        <v>162</v>
      </c>
      <c r="BL36" s="89">
        <v>26</v>
      </c>
      <c r="BM36" s="90">
        <v>69</v>
      </c>
      <c r="BN36" s="90">
        <v>35</v>
      </c>
      <c r="BO36" s="91">
        <v>714</v>
      </c>
      <c r="BP36" s="89">
        <v>50</v>
      </c>
      <c r="BQ36" s="90">
        <v>413</v>
      </c>
      <c r="BR36" s="90">
        <v>239</v>
      </c>
      <c r="BS36" s="91">
        <v>5345</v>
      </c>
      <c r="BT36" s="89">
        <v>34</v>
      </c>
      <c r="BU36" s="90">
        <v>104</v>
      </c>
      <c r="BV36" s="90">
        <v>39</v>
      </c>
      <c r="BW36" s="91">
        <v>765</v>
      </c>
      <c r="BX36" s="68">
        <v>0</v>
      </c>
      <c r="BY36" s="74">
        <v>0</v>
      </c>
      <c r="BZ36" s="74">
        <v>0</v>
      </c>
      <c r="CA36" s="74">
        <v>0</v>
      </c>
      <c r="CB36" s="77">
        <v>0</v>
      </c>
      <c r="CC36" s="89">
        <v>22</v>
      </c>
      <c r="CD36" s="90">
        <v>77</v>
      </c>
      <c r="CE36" s="90">
        <v>17</v>
      </c>
      <c r="CF36" s="91">
        <v>875</v>
      </c>
      <c r="CG36" s="89">
        <v>1</v>
      </c>
      <c r="CH36" s="90">
        <v>2</v>
      </c>
      <c r="CI36" s="90">
        <v>0</v>
      </c>
      <c r="CJ36" s="91">
        <v>0</v>
      </c>
      <c r="CK36" s="89">
        <v>31</v>
      </c>
      <c r="CL36" s="90">
        <v>173</v>
      </c>
      <c r="CM36" s="90">
        <v>126</v>
      </c>
      <c r="CN36" s="91">
        <v>1774</v>
      </c>
      <c r="CO36" s="89">
        <v>27</v>
      </c>
      <c r="CP36" s="90">
        <v>106</v>
      </c>
      <c r="CQ36" s="90">
        <v>3</v>
      </c>
      <c r="CR36" s="91">
        <v>15</v>
      </c>
      <c r="CS36" s="89">
        <v>24</v>
      </c>
      <c r="CT36" s="90">
        <v>108</v>
      </c>
      <c r="CU36" s="90">
        <v>0</v>
      </c>
      <c r="CV36" s="91">
        <v>0</v>
      </c>
      <c r="CW36" s="89">
        <v>2</v>
      </c>
      <c r="CX36" s="90">
        <v>2</v>
      </c>
      <c r="CY36" s="90">
        <v>2</v>
      </c>
      <c r="CZ36" s="90">
        <v>0</v>
      </c>
      <c r="DA36" s="90">
        <v>2</v>
      </c>
      <c r="DB36" s="96">
        <v>9</v>
      </c>
      <c r="DC36" s="96"/>
      <c r="DD36" s="96"/>
      <c r="DE36" s="89">
        <v>0</v>
      </c>
      <c r="DF36" s="90">
        <v>0</v>
      </c>
      <c r="DG36" s="90">
        <v>0</v>
      </c>
      <c r="DH36" s="91">
        <v>0</v>
      </c>
      <c r="DI36" s="89">
        <v>0</v>
      </c>
      <c r="DJ36" s="90">
        <v>0</v>
      </c>
      <c r="DK36" s="90">
        <v>0</v>
      </c>
      <c r="DL36" s="91">
        <v>0</v>
      </c>
      <c r="DM36" s="89">
        <v>0</v>
      </c>
      <c r="DN36" s="90">
        <v>0</v>
      </c>
      <c r="DO36" s="90">
        <v>0</v>
      </c>
      <c r="DP36" s="91">
        <v>0</v>
      </c>
      <c r="DQ36" s="89">
        <v>3</v>
      </c>
      <c r="DR36" s="90">
        <v>1.5</v>
      </c>
      <c r="DS36" s="90">
        <v>0</v>
      </c>
      <c r="DT36" s="90">
        <v>1.5</v>
      </c>
      <c r="DU36" s="91">
        <v>28</v>
      </c>
    </row>
    <row r="37" spans="1:125" ht="15.75" customHeight="1" x14ac:dyDescent="0.2">
      <c r="A37" s="22"/>
      <c r="B37" s="8" t="s">
        <v>41</v>
      </c>
      <c r="C37" s="89">
        <v>0</v>
      </c>
      <c r="D37" s="90">
        <v>0</v>
      </c>
      <c r="E37" s="90">
        <v>0</v>
      </c>
      <c r="F37" s="91">
        <v>0</v>
      </c>
      <c r="G37" s="89">
        <v>0</v>
      </c>
      <c r="H37" s="90">
        <v>0</v>
      </c>
      <c r="I37" s="90">
        <v>0</v>
      </c>
      <c r="J37" s="91">
        <v>0</v>
      </c>
      <c r="K37" s="89">
        <v>0</v>
      </c>
      <c r="L37" s="90">
        <v>0</v>
      </c>
      <c r="M37" s="90">
        <v>0</v>
      </c>
      <c r="N37" s="91">
        <v>0</v>
      </c>
      <c r="O37" s="89">
        <v>0</v>
      </c>
      <c r="P37" s="90">
        <v>0</v>
      </c>
      <c r="Q37" s="90">
        <v>0</v>
      </c>
      <c r="R37" s="91">
        <v>0</v>
      </c>
      <c r="S37" s="89">
        <v>0</v>
      </c>
      <c r="T37" s="90">
        <v>0</v>
      </c>
      <c r="U37" s="90">
        <v>0</v>
      </c>
      <c r="V37" s="90">
        <v>0</v>
      </c>
      <c r="W37" s="91">
        <v>0</v>
      </c>
      <c r="X37" s="89">
        <v>0</v>
      </c>
      <c r="Y37" s="90">
        <v>0</v>
      </c>
      <c r="Z37" s="90">
        <v>0</v>
      </c>
      <c r="AA37" s="91">
        <v>0</v>
      </c>
      <c r="AB37" s="89">
        <v>0</v>
      </c>
      <c r="AC37" s="90">
        <v>0</v>
      </c>
      <c r="AD37" s="90">
        <v>0</v>
      </c>
      <c r="AE37" s="91">
        <v>0</v>
      </c>
      <c r="AF37" s="89">
        <v>2</v>
      </c>
      <c r="AG37" s="90">
        <v>450</v>
      </c>
      <c r="AH37" s="90">
        <v>220</v>
      </c>
      <c r="AI37" s="91">
        <v>22</v>
      </c>
      <c r="AJ37" s="89">
        <v>0</v>
      </c>
      <c r="AK37" s="90">
        <v>0</v>
      </c>
      <c r="AL37" s="90">
        <v>0</v>
      </c>
      <c r="AM37" s="91">
        <v>0</v>
      </c>
      <c r="AN37" s="68">
        <v>2</v>
      </c>
      <c r="AO37" s="77">
        <v>500</v>
      </c>
      <c r="AP37" s="89">
        <v>0</v>
      </c>
      <c r="AQ37" s="90">
        <v>0</v>
      </c>
      <c r="AR37" s="90">
        <v>0</v>
      </c>
      <c r="AS37" s="91">
        <v>0</v>
      </c>
      <c r="AT37" s="89">
        <v>0</v>
      </c>
      <c r="AU37" s="90">
        <v>0</v>
      </c>
      <c r="AV37" s="90">
        <v>0</v>
      </c>
      <c r="AW37" s="91">
        <v>0</v>
      </c>
      <c r="AX37" s="89">
        <v>0</v>
      </c>
      <c r="AY37" s="90">
        <v>0</v>
      </c>
      <c r="AZ37" s="90">
        <v>0</v>
      </c>
      <c r="BA37" s="91">
        <v>0</v>
      </c>
      <c r="BB37" s="89">
        <v>0</v>
      </c>
      <c r="BC37" s="90">
        <v>0</v>
      </c>
      <c r="BD37" s="90">
        <v>0</v>
      </c>
      <c r="BE37" s="91">
        <v>0</v>
      </c>
      <c r="BF37" s="89">
        <v>0</v>
      </c>
      <c r="BG37" s="90">
        <v>0</v>
      </c>
      <c r="BH37" s="90">
        <v>0</v>
      </c>
      <c r="BI37" s="91">
        <v>0</v>
      </c>
      <c r="BJ37" s="68">
        <v>0</v>
      </c>
      <c r="BK37" s="77">
        <v>0</v>
      </c>
      <c r="BL37" s="89">
        <v>12</v>
      </c>
      <c r="BM37" s="90">
        <v>41</v>
      </c>
      <c r="BN37" s="90">
        <v>24</v>
      </c>
      <c r="BO37" s="91">
        <v>570</v>
      </c>
      <c r="BP37" s="89">
        <v>25</v>
      </c>
      <c r="BQ37" s="90">
        <v>100</v>
      </c>
      <c r="BR37" s="90">
        <v>70</v>
      </c>
      <c r="BS37" s="91">
        <v>3095</v>
      </c>
      <c r="BT37" s="89">
        <v>1</v>
      </c>
      <c r="BU37" s="90">
        <v>2</v>
      </c>
      <c r="BV37" s="90">
        <v>2</v>
      </c>
      <c r="BW37" s="91">
        <v>10</v>
      </c>
      <c r="BX37" s="68">
        <v>0</v>
      </c>
      <c r="BY37" s="74">
        <v>0</v>
      </c>
      <c r="BZ37" s="74">
        <v>0</v>
      </c>
      <c r="CA37" s="74">
        <v>0</v>
      </c>
      <c r="CB37" s="77">
        <v>0</v>
      </c>
      <c r="CC37" s="89">
        <v>2</v>
      </c>
      <c r="CD37" s="90">
        <v>2</v>
      </c>
      <c r="CE37" s="90">
        <v>2</v>
      </c>
      <c r="CF37" s="91">
        <v>130</v>
      </c>
      <c r="CG37" s="89">
        <v>0</v>
      </c>
      <c r="CH37" s="90">
        <v>0</v>
      </c>
      <c r="CI37" s="90">
        <v>0</v>
      </c>
      <c r="CJ37" s="91">
        <v>0</v>
      </c>
      <c r="CK37" s="89">
        <v>0</v>
      </c>
      <c r="CL37" s="90">
        <v>0</v>
      </c>
      <c r="CM37" s="90">
        <v>0</v>
      </c>
      <c r="CN37" s="91">
        <v>0</v>
      </c>
      <c r="CO37" s="89">
        <v>4</v>
      </c>
      <c r="CP37" s="90">
        <v>16</v>
      </c>
      <c r="CQ37" s="90">
        <v>0</v>
      </c>
      <c r="CR37" s="91">
        <v>0</v>
      </c>
      <c r="CS37" s="89">
        <v>0</v>
      </c>
      <c r="CT37" s="90">
        <v>0</v>
      </c>
      <c r="CU37" s="90">
        <v>0</v>
      </c>
      <c r="CV37" s="91">
        <v>0</v>
      </c>
      <c r="CW37" s="89">
        <v>0</v>
      </c>
      <c r="CX37" s="90">
        <v>0</v>
      </c>
      <c r="CY37" s="90">
        <v>0</v>
      </c>
      <c r="CZ37" s="90">
        <v>0</v>
      </c>
      <c r="DA37" s="90">
        <v>0</v>
      </c>
      <c r="DB37" s="96">
        <v>0</v>
      </c>
      <c r="DC37" s="96"/>
      <c r="DD37" s="96"/>
      <c r="DE37" s="89">
        <v>0</v>
      </c>
      <c r="DF37" s="90">
        <v>0</v>
      </c>
      <c r="DG37" s="90">
        <v>0</v>
      </c>
      <c r="DH37" s="91">
        <v>0</v>
      </c>
      <c r="DI37" s="89">
        <v>0</v>
      </c>
      <c r="DJ37" s="90">
        <v>0</v>
      </c>
      <c r="DK37" s="90">
        <v>0</v>
      </c>
      <c r="DL37" s="91">
        <v>0</v>
      </c>
      <c r="DM37" s="89">
        <v>0</v>
      </c>
      <c r="DN37" s="90">
        <v>0</v>
      </c>
      <c r="DO37" s="90">
        <v>0</v>
      </c>
      <c r="DP37" s="91">
        <v>0</v>
      </c>
      <c r="DQ37" s="89">
        <v>0</v>
      </c>
      <c r="DR37" s="90">
        <v>0</v>
      </c>
      <c r="DS37" s="90">
        <v>0</v>
      </c>
      <c r="DT37" s="90">
        <v>0</v>
      </c>
      <c r="DU37" s="91">
        <v>0</v>
      </c>
    </row>
    <row r="38" spans="1:125" ht="15.75" customHeight="1" x14ac:dyDescent="0.2">
      <c r="A38" s="22"/>
      <c r="B38" s="8" t="s">
        <v>42</v>
      </c>
      <c r="C38" s="89">
        <v>1</v>
      </c>
      <c r="D38" s="90">
        <v>3</v>
      </c>
      <c r="E38" s="90">
        <v>0</v>
      </c>
      <c r="F38" s="91">
        <v>0</v>
      </c>
      <c r="G38" s="89">
        <v>1</v>
      </c>
      <c r="H38" s="90">
        <v>1</v>
      </c>
      <c r="I38" s="90">
        <v>1</v>
      </c>
      <c r="J38" s="91">
        <v>1</v>
      </c>
      <c r="K38" s="89">
        <v>0</v>
      </c>
      <c r="L38" s="90">
        <v>0</v>
      </c>
      <c r="M38" s="90">
        <v>0</v>
      </c>
      <c r="N38" s="91">
        <v>0</v>
      </c>
      <c r="O38" s="89">
        <v>0</v>
      </c>
      <c r="P38" s="90">
        <v>0</v>
      </c>
      <c r="Q38" s="90">
        <v>0</v>
      </c>
      <c r="R38" s="91">
        <v>0</v>
      </c>
      <c r="S38" s="89">
        <v>0</v>
      </c>
      <c r="T38" s="90">
        <v>0</v>
      </c>
      <c r="U38" s="90">
        <v>0</v>
      </c>
      <c r="V38" s="90">
        <v>0</v>
      </c>
      <c r="W38" s="91">
        <v>0</v>
      </c>
      <c r="X38" s="89">
        <v>0</v>
      </c>
      <c r="Y38" s="90">
        <v>0</v>
      </c>
      <c r="Z38" s="90">
        <v>0</v>
      </c>
      <c r="AA38" s="91">
        <v>0</v>
      </c>
      <c r="AB38" s="89">
        <v>0</v>
      </c>
      <c r="AC38" s="90">
        <v>0</v>
      </c>
      <c r="AD38" s="90">
        <v>0</v>
      </c>
      <c r="AE38" s="91">
        <v>0</v>
      </c>
      <c r="AF38" s="89">
        <v>0</v>
      </c>
      <c r="AG38" s="90">
        <v>0</v>
      </c>
      <c r="AH38" s="90">
        <v>0</v>
      </c>
      <c r="AI38" s="91">
        <v>0</v>
      </c>
      <c r="AJ38" s="89">
        <v>0</v>
      </c>
      <c r="AK38" s="90">
        <v>0</v>
      </c>
      <c r="AL38" s="90">
        <v>0</v>
      </c>
      <c r="AM38" s="91">
        <v>0</v>
      </c>
      <c r="AN38" s="68">
        <v>0</v>
      </c>
      <c r="AO38" s="77">
        <v>0</v>
      </c>
      <c r="AP38" s="89">
        <v>0</v>
      </c>
      <c r="AQ38" s="90">
        <v>0</v>
      </c>
      <c r="AR38" s="90">
        <v>0</v>
      </c>
      <c r="AS38" s="91">
        <v>0</v>
      </c>
      <c r="AT38" s="89">
        <v>0</v>
      </c>
      <c r="AU38" s="90">
        <v>0</v>
      </c>
      <c r="AV38" s="90">
        <v>0</v>
      </c>
      <c r="AW38" s="91">
        <v>0</v>
      </c>
      <c r="AX38" s="89">
        <v>0</v>
      </c>
      <c r="AY38" s="90">
        <v>0</v>
      </c>
      <c r="AZ38" s="90">
        <v>0</v>
      </c>
      <c r="BA38" s="91">
        <v>0</v>
      </c>
      <c r="BB38" s="89">
        <v>0</v>
      </c>
      <c r="BC38" s="90">
        <v>0</v>
      </c>
      <c r="BD38" s="90">
        <v>0</v>
      </c>
      <c r="BE38" s="91">
        <v>0</v>
      </c>
      <c r="BF38" s="89">
        <v>0</v>
      </c>
      <c r="BG38" s="90">
        <v>0</v>
      </c>
      <c r="BH38" s="90">
        <v>0</v>
      </c>
      <c r="BI38" s="91">
        <v>0</v>
      </c>
      <c r="BJ38" s="68">
        <v>0</v>
      </c>
      <c r="BK38" s="77">
        <v>0</v>
      </c>
      <c r="BL38" s="89">
        <v>0</v>
      </c>
      <c r="BM38" s="90">
        <v>0</v>
      </c>
      <c r="BN38" s="90">
        <v>0</v>
      </c>
      <c r="BO38" s="91">
        <v>0</v>
      </c>
      <c r="BP38" s="89">
        <v>0</v>
      </c>
      <c r="BQ38" s="90">
        <v>0</v>
      </c>
      <c r="BR38" s="90">
        <v>0</v>
      </c>
      <c r="BS38" s="91">
        <v>0</v>
      </c>
      <c r="BT38" s="89">
        <v>0</v>
      </c>
      <c r="BU38" s="90">
        <v>0</v>
      </c>
      <c r="BV38" s="90">
        <v>0</v>
      </c>
      <c r="BW38" s="91">
        <v>0</v>
      </c>
      <c r="BX38" s="68">
        <v>0</v>
      </c>
      <c r="BY38" s="74">
        <v>0</v>
      </c>
      <c r="BZ38" s="74">
        <v>0</v>
      </c>
      <c r="CA38" s="74">
        <v>0</v>
      </c>
      <c r="CB38" s="77">
        <v>0</v>
      </c>
      <c r="CC38" s="89">
        <v>0</v>
      </c>
      <c r="CD38" s="90">
        <v>0</v>
      </c>
      <c r="CE38" s="90">
        <v>0</v>
      </c>
      <c r="CF38" s="91">
        <v>0</v>
      </c>
      <c r="CG38" s="89">
        <v>0</v>
      </c>
      <c r="CH38" s="90">
        <v>0</v>
      </c>
      <c r="CI38" s="90">
        <v>0</v>
      </c>
      <c r="CJ38" s="91">
        <v>0</v>
      </c>
      <c r="CK38" s="89">
        <v>0</v>
      </c>
      <c r="CL38" s="90">
        <v>0</v>
      </c>
      <c r="CM38" s="90">
        <v>0</v>
      </c>
      <c r="CN38" s="91">
        <v>0</v>
      </c>
      <c r="CO38" s="89">
        <v>0</v>
      </c>
      <c r="CP38" s="90">
        <v>0</v>
      </c>
      <c r="CQ38" s="90">
        <v>0</v>
      </c>
      <c r="CR38" s="91">
        <v>0</v>
      </c>
      <c r="CS38" s="89">
        <v>0</v>
      </c>
      <c r="CT38" s="90">
        <v>0</v>
      </c>
      <c r="CU38" s="90">
        <v>0</v>
      </c>
      <c r="CV38" s="91">
        <v>0</v>
      </c>
      <c r="CW38" s="89">
        <v>0</v>
      </c>
      <c r="CX38" s="90">
        <v>0</v>
      </c>
      <c r="CY38" s="90">
        <v>0</v>
      </c>
      <c r="CZ38" s="90">
        <v>0</v>
      </c>
      <c r="DA38" s="90">
        <v>0</v>
      </c>
      <c r="DB38" s="96">
        <v>0</v>
      </c>
      <c r="DC38" s="96"/>
      <c r="DD38" s="96"/>
      <c r="DE38" s="89">
        <v>0</v>
      </c>
      <c r="DF38" s="90">
        <v>0</v>
      </c>
      <c r="DG38" s="90">
        <v>0</v>
      </c>
      <c r="DH38" s="91">
        <v>0</v>
      </c>
      <c r="DI38" s="89">
        <v>0</v>
      </c>
      <c r="DJ38" s="90">
        <v>0</v>
      </c>
      <c r="DK38" s="90">
        <v>0</v>
      </c>
      <c r="DL38" s="91">
        <v>0</v>
      </c>
      <c r="DM38" s="89">
        <v>0</v>
      </c>
      <c r="DN38" s="90">
        <v>0</v>
      </c>
      <c r="DO38" s="90">
        <v>0</v>
      </c>
      <c r="DP38" s="91">
        <v>0</v>
      </c>
      <c r="DQ38" s="89">
        <v>0</v>
      </c>
      <c r="DR38" s="90">
        <v>0</v>
      </c>
      <c r="DS38" s="90">
        <v>0</v>
      </c>
      <c r="DT38" s="90">
        <v>0</v>
      </c>
      <c r="DU38" s="91">
        <v>0</v>
      </c>
    </row>
    <row r="39" spans="1:125" ht="15.75" customHeight="1" x14ac:dyDescent="0.2">
      <c r="A39" s="22"/>
      <c r="B39" s="8" t="s">
        <v>43</v>
      </c>
      <c r="C39" s="89">
        <v>2</v>
      </c>
      <c r="D39" s="90">
        <v>6</v>
      </c>
      <c r="E39" s="90">
        <v>0</v>
      </c>
      <c r="F39" s="91">
        <v>0</v>
      </c>
      <c r="G39" s="89">
        <v>0</v>
      </c>
      <c r="H39" s="90">
        <v>0</v>
      </c>
      <c r="I39" s="90">
        <v>0</v>
      </c>
      <c r="J39" s="91">
        <v>0</v>
      </c>
      <c r="K39" s="89">
        <v>0</v>
      </c>
      <c r="L39" s="90">
        <v>0</v>
      </c>
      <c r="M39" s="90">
        <v>0</v>
      </c>
      <c r="N39" s="91">
        <v>0</v>
      </c>
      <c r="O39" s="89">
        <v>0</v>
      </c>
      <c r="P39" s="90">
        <v>0</v>
      </c>
      <c r="Q39" s="90">
        <v>0</v>
      </c>
      <c r="R39" s="91">
        <v>0</v>
      </c>
      <c r="S39" s="89">
        <v>0</v>
      </c>
      <c r="T39" s="90">
        <v>0</v>
      </c>
      <c r="U39" s="90">
        <v>0</v>
      </c>
      <c r="V39" s="90">
        <v>0</v>
      </c>
      <c r="W39" s="91">
        <v>0</v>
      </c>
      <c r="X39" s="89">
        <v>0</v>
      </c>
      <c r="Y39" s="90">
        <v>0</v>
      </c>
      <c r="Z39" s="90">
        <v>0</v>
      </c>
      <c r="AA39" s="91">
        <v>0</v>
      </c>
      <c r="AB39" s="89">
        <v>0</v>
      </c>
      <c r="AC39" s="90">
        <v>0</v>
      </c>
      <c r="AD39" s="90">
        <v>0</v>
      </c>
      <c r="AE39" s="91">
        <v>0</v>
      </c>
      <c r="AF39" s="89">
        <v>0</v>
      </c>
      <c r="AG39" s="90">
        <v>0</v>
      </c>
      <c r="AH39" s="90">
        <v>0</v>
      </c>
      <c r="AI39" s="91">
        <v>0</v>
      </c>
      <c r="AJ39" s="89">
        <v>0</v>
      </c>
      <c r="AK39" s="90">
        <v>0</v>
      </c>
      <c r="AL39" s="90">
        <v>0</v>
      </c>
      <c r="AM39" s="91">
        <v>0</v>
      </c>
      <c r="AN39" s="68">
        <v>0</v>
      </c>
      <c r="AO39" s="77">
        <v>0</v>
      </c>
      <c r="AP39" s="89">
        <v>0</v>
      </c>
      <c r="AQ39" s="90">
        <v>0</v>
      </c>
      <c r="AR39" s="90">
        <v>0</v>
      </c>
      <c r="AS39" s="91">
        <v>0</v>
      </c>
      <c r="AT39" s="89">
        <v>0</v>
      </c>
      <c r="AU39" s="90">
        <v>0</v>
      </c>
      <c r="AV39" s="90">
        <v>0</v>
      </c>
      <c r="AW39" s="91">
        <v>0</v>
      </c>
      <c r="AX39" s="89">
        <v>0</v>
      </c>
      <c r="AY39" s="90">
        <v>0</v>
      </c>
      <c r="AZ39" s="90">
        <v>0</v>
      </c>
      <c r="BA39" s="91">
        <v>0</v>
      </c>
      <c r="BB39" s="89">
        <v>0</v>
      </c>
      <c r="BC39" s="90">
        <v>0</v>
      </c>
      <c r="BD39" s="90">
        <v>0</v>
      </c>
      <c r="BE39" s="91">
        <v>0</v>
      </c>
      <c r="BF39" s="89">
        <v>0</v>
      </c>
      <c r="BG39" s="90">
        <v>0</v>
      </c>
      <c r="BH39" s="90">
        <v>0</v>
      </c>
      <c r="BI39" s="91">
        <v>0</v>
      </c>
      <c r="BJ39" s="68">
        <v>0</v>
      </c>
      <c r="BK39" s="77">
        <v>0</v>
      </c>
      <c r="BL39" s="89">
        <v>1</v>
      </c>
      <c r="BM39" s="90">
        <v>5</v>
      </c>
      <c r="BN39" s="90">
        <v>0</v>
      </c>
      <c r="BO39" s="91">
        <v>0</v>
      </c>
      <c r="BP39" s="89">
        <v>2</v>
      </c>
      <c r="BQ39" s="90">
        <v>7</v>
      </c>
      <c r="BR39" s="90">
        <v>0</v>
      </c>
      <c r="BS39" s="91">
        <v>0</v>
      </c>
      <c r="BT39" s="89">
        <v>0</v>
      </c>
      <c r="BU39" s="90">
        <v>0</v>
      </c>
      <c r="BV39" s="90">
        <v>0</v>
      </c>
      <c r="BW39" s="91">
        <v>0</v>
      </c>
      <c r="BX39" s="68">
        <v>0</v>
      </c>
      <c r="BY39" s="74">
        <v>0</v>
      </c>
      <c r="BZ39" s="74">
        <v>0</v>
      </c>
      <c r="CA39" s="74">
        <v>0</v>
      </c>
      <c r="CB39" s="77">
        <v>0</v>
      </c>
      <c r="CC39" s="89">
        <v>1</v>
      </c>
      <c r="CD39" s="90">
        <v>2</v>
      </c>
      <c r="CE39" s="90">
        <v>0</v>
      </c>
      <c r="CF39" s="91">
        <v>0</v>
      </c>
      <c r="CG39" s="89">
        <v>0</v>
      </c>
      <c r="CH39" s="90">
        <v>0</v>
      </c>
      <c r="CI39" s="90">
        <v>0</v>
      </c>
      <c r="CJ39" s="91">
        <v>0</v>
      </c>
      <c r="CK39" s="89">
        <v>0</v>
      </c>
      <c r="CL39" s="90">
        <v>0</v>
      </c>
      <c r="CM39" s="90">
        <v>0</v>
      </c>
      <c r="CN39" s="91">
        <v>0</v>
      </c>
      <c r="CO39" s="89">
        <v>3</v>
      </c>
      <c r="CP39" s="90">
        <v>3</v>
      </c>
      <c r="CQ39" s="90">
        <v>0</v>
      </c>
      <c r="CR39" s="91">
        <v>0</v>
      </c>
      <c r="CS39" s="89">
        <v>1</v>
      </c>
      <c r="CT39" s="90">
        <v>2</v>
      </c>
      <c r="CU39" s="90">
        <v>0</v>
      </c>
      <c r="CV39" s="91">
        <v>0</v>
      </c>
      <c r="CW39" s="89">
        <v>0</v>
      </c>
      <c r="CX39" s="90">
        <v>0</v>
      </c>
      <c r="CY39" s="90">
        <v>0</v>
      </c>
      <c r="CZ39" s="90">
        <v>0</v>
      </c>
      <c r="DA39" s="90">
        <v>0</v>
      </c>
      <c r="DB39" s="96">
        <v>0</v>
      </c>
      <c r="DC39" s="96"/>
      <c r="DD39" s="96"/>
      <c r="DE39" s="89">
        <v>0</v>
      </c>
      <c r="DF39" s="90">
        <v>0</v>
      </c>
      <c r="DG39" s="90">
        <v>0</v>
      </c>
      <c r="DH39" s="91">
        <v>0</v>
      </c>
      <c r="DI39" s="89">
        <v>0</v>
      </c>
      <c r="DJ39" s="90">
        <v>0</v>
      </c>
      <c r="DK39" s="90">
        <v>0</v>
      </c>
      <c r="DL39" s="91">
        <v>0</v>
      </c>
      <c r="DM39" s="89">
        <v>0</v>
      </c>
      <c r="DN39" s="90">
        <v>0</v>
      </c>
      <c r="DO39" s="90">
        <v>0</v>
      </c>
      <c r="DP39" s="91">
        <v>0</v>
      </c>
      <c r="DQ39" s="89">
        <v>0</v>
      </c>
      <c r="DR39" s="90">
        <v>0</v>
      </c>
      <c r="DS39" s="90">
        <v>0</v>
      </c>
      <c r="DT39" s="90">
        <v>0</v>
      </c>
      <c r="DU39" s="91">
        <v>0</v>
      </c>
    </row>
    <row r="40" spans="1:125" ht="15.75" customHeight="1" x14ac:dyDescent="0.2">
      <c r="A40" s="17" t="s">
        <v>44</v>
      </c>
      <c r="B40" s="8" t="s">
        <v>12</v>
      </c>
      <c r="C40" s="79">
        <v>329</v>
      </c>
      <c r="D40" s="80">
        <v>6145</v>
      </c>
      <c r="E40" s="80">
        <v>3501</v>
      </c>
      <c r="F40" s="81">
        <v>41547</v>
      </c>
      <c r="G40" s="79">
        <v>186</v>
      </c>
      <c r="H40" s="80">
        <v>281</v>
      </c>
      <c r="I40" s="80">
        <v>60</v>
      </c>
      <c r="J40" s="81">
        <v>621</v>
      </c>
      <c r="K40" s="79">
        <v>0</v>
      </c>
      <c r="L40" s="80">
        <v>0</v>
      </c>
      <c r="M40" s="80">
        <v>0</v>
      </c>
      <c r="N40" s="81">
        <v>0</v>
      </c>
      <c r="O40" s="79">
        <v>81</v>
      </c>
      <c r="P40" s="80">
        <v>766</v>
      </c>
      <c r="Q40" s="80">
        <v>45</v>
      </c>
      <c r="R40" s="81">
        <v>863</v>
      </c>
      <c r="S40" s="79">
        <v>113</v>
      </c>
      <c r="T40" s="80">
        <v>460.6</v>
      </c>
      <c r="U40" s="80">
        <v>41.4</v>
      </c>
      <c r="V40" s="80">
        <v>419.19999907165766</v>
      </c>
      <c r="W40" s="81">
        <v>6084</v>
      </c>
      <c r="X40" s="79">
        <v>12</v>
      </c>
      <c r="Y40" s="80">
        <v>41</v>
      </c>
      <c r="Z40" s="80">
        <v>3</v>
      </c>
      <c r="AA40" s="81">
        <v>4</v>
      </c>
      <c r="AB40" s="79">
        <v>83</v>
      </c>
      <c r="AC40" s="80">
        <v>316</v>
      </c>
      <c r="AD40" s="80">
        <v>171</v>
      </c>
      <c r="AE40" s="81">
        <v>2243</v>
      </c>
      <c r="AF40" s="79">
        <v>58</v>
      </c>
      <c r="AG40" s="80">
        <v>2060</v>
      </c>
      <c r="AH40" s="80">
        <v>75</v>
      </c>
      <c r="AI40" s="81">
        <v>35</v>
      </c>
      <c r="AJ40" s="79">
        <v>7</v>
      </c>
      <c r="AK40" s="80">
        <v>21</v>
      </c>
      <c r="AL40" s="80">
        <v>0</v>
      </c>
      <c r="AM40" s="81">
        <v>0</v>
      </c>
      <c r="AN40" s="79">
        <v>70</v>
      </c>
      <c r="AO40" s="81">
        <v>225</v>
      </c>
      <c r="AP40" s="79">
        <v>43</v>
      </c>
      <c r="AQ40" s="80">
        <v>368</v>
      </c>
      <c r="AR40" s="80">
        <v>39</v>
      </c>
      <c r="AS40" s="81">
        <v>468</v>
      </c>
      <c r="AT40" s="79">
        <v>12</v>
      </c>
      <c r="AU40" s="80">
        <v>30</v>
      </c>
      <c r="AV40" s="80">
        <v>2</v>
      </c>
      <c r="AW40" s="81">
        <v>1</v>
      </c>
      <c r="AX40" s="79">
        <v>134</v>
      </c>
      <c r="AY40" s="80">
        <v>13523</v>
      </c>
      <c r="AZ40" s="80">
        <v>4722</v>
      </c>
      <c r="BA40" s="81">
        <v>32910</v>
      </c>
      <c r="BB40" s="79">
        <v>67</v>
      </c>
      <c r="BC40" s="80">
        <v>611</v>
      </c>
      <c r="BD40" s="80">
        <v>36</v>
      </c>
      <c r="BE40" s="81">
        <v>184</v>
      </c>
      <c r="BF40" s="79">
        <v>1</v>
      </c>
      <c r="BG40" s="80">
        <v>5</v>
      </c>
      <c r="BH40" s="80">
        <v>0</v>
      </c>
      <c r="BI40" s="81">
        <v>0</v>
      </c>
      <c r="BJ40" s="79">
        <v>35</v>
      </c>
      <c r="BK40" s="81">
        <v>916</v>
      </c>
      <c r="BL40" s="79">
        <v>205</v>
      </c>
      <c r="BM40" s="80">
        <v>423</v>
      </c>
      <c r="BN40" s="80">
        <v>152</v>
      </c>
      <c r="BO40" s="81">
        <v>2568</v>
      </c>
      <c r="BP40" s="79">
        <v>27</v>
      </c>
      <c r="BQ40" s="80">
        <v>85</v>
      </c>
      <c r="BR40" s="80">
        <v>39</v>
      </c>
      <c r="BS40" s="81">
        <v>1549</v>
      </c>
      <c r="BT40" s="79">
        <v>4</v>
      </c>
      <c r="BU40" s="80">
        <v>6</v>
      </c>
      <c r="BV40" s="80">
        <v>5</v>
      </c>
      <c r="BW40" s="81">
        <v>140</v>
      </c>
      <c r="BX40" s="79">
        <v>6</v>
      </c>
      <c r="BY40" s="92">
        <v>29</v>
      </c>
      <c r="BZ40" s="92">
        <v>0</v>
      </c>
      <c r="CA40" s="92">
        <v>29</v>
      </c>
      <c r="CB40" s="81">
        <v>38</v>
      </c>
      <c r="CC40" s="79">
        <v>125</v>
      </c>
      <c r="CD40" s="80">
        <v>179</v>
      </c>
      <c r="CE40" s="80">
        <v>40</v>
      </c>
      <c r="CF40" s="81">
        <v>971</v>
      </c>
      <c r="CG40" s="79">
        <v>2</v>
      </c>
      <c r="CH40" s="80">
        <v>3</v>
      </c>
      <c r="CI40" s="80">
        <v>0</v>
      </c>
      <c r="CJ40" s="81">
        <v>0</v>
      </c>
      <c r="CK40" s="79">
        <v>64</v>
      </c>
      <c r="CL40" s="80">
        <v>279</v>
      </c>
      <c r="CM40" s="80">
        <v>185</v>
      </c>
      <c r="CN40" s="81">
        <v>1257</v>
      </c>
      <c r="CO40" s="79">
        <v>216</v>
      </c>
      <c r="CP40" s="80">
        <v>1170</v>
      </c>
      <c r="CQ40" s="80">
        <v>208</v>
      </c>
      <c r="CR40" s="81">
        <v>3036</v>
      </c>
      <c r="CS40" s="79">
        <v>132</v>
      </c>
      <c r="CT40" s="80">
        <v>225</v>
      </c>
      <c r="CU40" s="80">
        <v>12</v>
      </c>
      <c r="CV40" s="81">
        <v>4</v>
      </c>
      <c r="CW40" s="80">
        <v>1</v>
      </c>
      <c r="CX40" s="80">
        <v>5</v>
      </c>
      <c r="CY40" s="80">
        <v>2</v>
      </c>
      <c r="CZ40" s="80">
        <v>0</v>
      </c>
      <c r="DA40" s="80">
        <v>2</v>
      </c>
      <c r="DB40" s="92">
        <v>15</v>
      </c>
      <c r="DC40" s="62">
        <v>0</v>
      </c>
      <c r="DD40" s="92">
        <f>DB40</f>
        <v>15</v>
      </c>
      <c r="DE40" s="79">
        <v>0</v>
      </c>
      <c r="DF40" s="80">
        <v>0</v>
      </c>
      <c r="DG40" s="80">
        <v>0</v>
      </c>
      <c r="DH40" s="81">
        <v>0</v>
      </c>
      <c r="DI40" s="79">
        <v>0</v>
      </c>
      <c r="DJ40" s="80">
        <v>0</v>
      </c>
      <c r="DK40" s="80">
        <v>0</v>
      </c>
      <c r="DL40" s="81">
        <v>0</v>
      </c>
      <c r="DM40" s="79">
        <v>0</v>
      </c>
      <c r="DN40" s="80">
        <v>0</v>
      </c>
      <c r="DO40" s="80">
        <v>0</v>
      </c>
      <c r="DP40" s="81">
        <v>0</v>
      </c>
      <c r="DQ40" s="79">
        <v>2</v>
      </c>
      <c r="DR40" s="80">
        <v>7</v>
      </c>
      <c r="DS40" s="80">
        <v>0</v>
      </c>
      <c r="DT40" s="80">
        <v>7</v>
      </c>
      <c r="DU40" s="81">
        <v>16</v>
      </c>
    </row>
    <row r="41" spans="1:125" ht="15.75" customHeight="1" x14ac:dyDescent="0.2">
      <c r="A41" s="22"/>
      <c r="B41" s="8" t="s">
        <v>45</v>
      </c>
      <c r="C41" s="89">
        <v>36</v>
      </c>
      <c r="D41" s="90">
        <v>337</v>
      </c>
      <c r="E41" s="90">
        <v>199</v>
      </c>
      <c r="F41" s="91">
        <v>2896</v>
      </c>
      <c r="G41" s="89">
        <v>74</v>
      </c>
      <c r="H41" s="90">
        <v>80</v>
      </c>
      <c r="I41" s="90">
        <v>0</v>
      </c>
      <c r="J41" s="91">
        <v>0</v>
      </c>
      <c r="K41" s="89">
        <v>0</v>
      </c>
      <c r="L41" s="90">
        <v>0</v>
      </c>
      <c r="M41" s="90">
        <v>0</v>
      </c>
      <c r="N41" s="91">
        <v>0</v>
      </c>
      <c r="O41" s="89">
        <v>0</v>
      </c>
      <c r="P41" s="90">
        <v>0</v>
      </c>
      <c r="Q41" s="90">
        <v>0</v>
      </c>
      <c r="R41" s="91">
        <v>0</v>
      </c>
      <c r="S41" s="89">
        <v>0</v>
      </c>
      <c r="T41" s="90">
        <v>0</v>
      </c>
      <c r="U41" s="90">
        <v>0</v>
      </c>
      <c r="V41" s="90">
        <v>0</v>
      </c>
      <c r="W41" s="91">
        <v>0</v>
      </c>
      <c r="X41" s="89">
        <v>0</v>
      </c>
      <c r="Y41" s="90">
        <v>0</v>
      </c>
      <c r="Z41" s="90">
        <v>0</v>
      </c>
      <c r="AA41" s="91">
        <v>0</v>
      </c>
      <c r="AB41" s="89">
        <v>0</v>
      </c>
      <c r="AC41" s="90">
        <v>0</v>
      </c>
      <c r="AD41" s="90">
        <v>0</v>
      </c>
      <c r="AE41" s="91">
        <v>0</v>
      </c>
      <c r="AF41" s="89">
        <v>13</v>
      </c>
      <c r="AG41" s="90">
        <v>467</v>
      </c>
      <c r="AH41" s="90">
        <v>0</v>
      </c>
      <c r="AI41" s="91">
        <v>0</v>
      </c>
      <c r="AJ41" s="89">
        <v>0</v>
      </c>
      <c r="AK41" s="90">
        <v>0</v>
      </c>
      <c r="AL41" s="90">
        <v>0</v>
      </c>
      <c r="AM41" s="91">
        <v>0</v>
      </c>
      <c r="AN41" s="68">
        <v>0</v>
      </c>
      <c r="AO41" s="77">
        <v>0</v>
      </c>
      <c r="AP41" s="89">
        <v>0</v>
      </c>
      <c r="AQ41" s="90">
        <v>0</v>
      </c>
      <c r="AR41" s="90">
        <v>0</v>
      </c>
      <c r="AS41" s="91">
        <v>0</v>
      </c>
      <c r="AT41" s="89">
        <v>0</v>
      </c>
      <c r="AU41" s="90">
        <v>0</v>
      </c>
      <c r="AV41" s="90">
        <v>0</v>
      </c>
      <c r="AW41" s="91">
        <v>0</v>
      </c>
      <c r="AX41" s="89">
        <v>0</v>
      </c>
      <c r="AY41" s="90">
        <v>0</v>
      </c>
      <c r="AZ41" s="90">
        <v>0</v>
      </c>
      <c r="BA41" s="91">
        <v>0</v>
      </c>
      <c r="BB41" s="89">
        <v>0</v>
      </c>
      <c r="BC41" s="90">
        <v>0</v>
      </c>
      <c r="BD41" s="90">
        <v>0</v>
      </c>
      <c r="BE41" s="91">
        <v>0</v>
      </c>
      <c r="BF41" s="89">
        <v>0</v>
      </c>
      <c r="BG41" s="90">
        <v>0</v>
      </c>
      <c r="BH41" s="90">
        <v>0</v>
      </c>
      <c r="BI41" s="91">
        <v>0</v>
      </c>
      <c r="BJ41" s="68">
        <v>0</v>
      </c>
      <c r="BK41" s="77">
        <v>0</v>
      </c>
      <c r="BL41" s="89">
        <v>38</v>
      </c>
      <c r="BM41" s="90">
        <v>44</v>
      </c>
      <c r="BN41" s="90">
        <v>8</v>
      </c>
      <c r="BO41" s="91">
        <v>136</v>
      </c>
      <c r="BP41" s="89">
        <v>0</v>
      </c>
      <c r="BQ41" s="90">
        <v>0</v>
      </c>
      <c r="BR41" s="90">
        <v>0</v>
      </c>
      <c r="BS41" s="91">
        <v>0</v>
      </c>
      <c r="BT41" s="89">
        <v>0</v>
      </c>
      <c r="BU41" s="90">
        <v>0</v>
      </c>
      <c r="BV41" s="90">
        <v>0</v>
      </c>
      <c r="BW41" s="91">
        <v>0</v>
      </c>
      <c r="BX41" s="68">
        <v>0</v>
      </c>
      <c r="BY41" s="74">
        <v>0</v>
      </c>
      <c r="BZ41" s="74">
        <v>0</v>
      </c>
      <c r="CA41" s="74">
        <v>0</v>
      </c>
      <c r="CB41" s="77">
        <v>0</v>
      </c>
      <c r="CC41" s="89">
        <v>49</v>
      </c>
      <c r="CD41" s="90">
        <v>53</v>
      </c>
      <c r="CE41" s="90">
        <v>3</v>
      </c>
      <c r="CF41" s="91">
        <v>48</v>
      </c>
      <c r="CG41" s="89">
        <v>0</v>
      </c>
      <c r="CH41" s="90">
        <v>0</v>
      </c>
      <c r="CI41" s="90">
        <v>0</v>
      </c>
      <c r="CJ41" s="91">
        <v>0</v>
      </c>
      <c r="CK41" s="89">
        <v>0</v>
      </c>
      <c r="CL41" s="90">
        <v>0</v>
      </c>
      <c r="CM41" s="90">
        <v>0</v>
      </c>
      <c r="CN41" s="91">
        <v>0</v>
      </c>
      <c r="CO41" s="89">
        <v>27</v>
      </c>
      <c r="CP41" s="90">
        <v>82</v>
      </c>
      <c r="CQ41" s="90">
        <v>46</v>
      </c>
      <c r="CR41" s="91">
        <v>542</v>
      </c>
      <c r="CS41" s="89">
        <v>70</v>
      </c>
      <c r="CT41" s="90">
        <v>79</v>
      </c>
      <c r="CU41" s="90">
        <v>0</v>
      </c>
      <c r="CV41" s="91">
        <v>0</v>
      </c>
      <c r="CW41" s="89">
        <v>0</v>
      </c>
      <c r="CX41" s="90">
        <v>0</v>
      </c>
      <c r="CY41" s="90">
        <v>0</v>
      </c>
      <c r="CZ41" s="90">
        <v>0</v>
      </c>
      <c r="DA41" s="90">
        <v>0</v>
      </c>
      <c r="DB41" s="96">
        <v>0</v>
      </c>
      <c r="DC41" s="96"/>
      <c r="DD41" s="96"/>
      <c r="DE41" s="89">
        <v>0</v>
      </c>
      <c r="DF41" s="90">
        <v>0</v>
      </c>
      <c r="DG41" s="90">
        <v>0</v>
      </c>
      <c r="DH41" s="91">
        <v>0</v>
      </c>
      <c r="DI41" s="89">
        <v>0</v>
      </c>
      <c r="DJ41" s="90">
        <v>0</v>
      </c>
      <c r="DK41" s="90">
        <v>0</v>
      </c>
      <c r="DL41" s="91">
        <v>0</v>
      </c>
      <c r="DM41" s="89">
        <v>0</v>
      </c>
      <c r="DN41" s="90">
        <v>0</v>
      </c>
      <c r="DO41" s="90">
        <v>0</v>
      </c>
      <c r="DP41" s="91">
        <v>0</v>
      </c>
      <c r="DQ41" s="89">
        <v>0</v>
      </c>
      <c r="DR41" s="90">
        <v>0</v>
      </c>
      <c r="DS41" s="90">
        <v>0</v>
      </c>
      <c r="DT41" s="90">
        <v>0</v>
      </c>
      <c r="DU41" s="91">
        <v>0</v>
      </c>
    </row>
    <row r="42" spans="1:125" ht="15.75" customHeight="1" x14ac:dyDescent="0.2">
      <c r="A42" s="22"/>
      <c r="B42" s="8" t="s">
        <v>46</v>
      </c>
      <c r="C42" s="89">
        <v>0</v>
      </c>
      <c r="D42" s="90">
        <v>0</v>
      </c>
      <c r="E42" s="90">
        <v>0</v>
      </c>
      <c r="F42" s="91">
        <v>0</v>
      </c>
      <c r="G42" s="89">
        <v>0</v>
      </c>
      <c r="H42" s="90">
        <v>0</v>
      </c>
      <c r="I42" s="90">
        <v>0</v>
      </c>
      <c r="J42" s="91">
        <v>0</v>
      </c>
      <c r="K42" s="89">
        <v>0</v>
      </c>
      <c r="L42" s="90">
        <v>0</v>
      </c>
      <c r="M42" s="90">
        <v>0</v>
      </c>
      <c r="N42" s="91">
        <v>0</v>
      </c>
      <c r="O42" s="89">
        <v>45</v>
      </c>
      <c r="P42" s="90">
        <v>579</v>
      </c>
      <c r="Q42" s="90">
        <v>33</v>
      </c>
      <c r="R42" s="91">
        <v>368</v>
      </c>
      <c r="S42" s="89">
        <v>76</v>
      </c>
      <c r="T42" s="90">
        <v>179.6</v>
      </c>
      <c r="U42" s="90">
        <v>6.4</v>
      </c>
      <c r="V42" s="90">
        <v>173.19999907165766</v>
      </c>
      <c r="W42" s="91">
        <v>4433</v>
      </c>
      <c r="X42" s="89">
        <v>11</v>
      </c>
      <c r="Y42" s="90">
        <v>31</v>
      </c>
      <c r="Z42" s="90">
        <v>3</v>
      </c>
      <c r="AA42" s="91">
        <v>4</v>
      </c>
      <c r="AB42" s="89">
        <v>57</v>
      </c>
      <c r="AC42" s="90">
        <v>237</v>
      </c>
      <c r="AD42" s="90">
        <v>122</v>
      </c>
      <c r="AE42" s="91">
        <v>1621</v>
      </c>
      <c r="AF42" s="89">
        <v>0</v>
      </c>
      <c r="AG42" s="90">
        <v>0</v>
      </c>
      <c r="AH42" s="90">
        <v>0</v>
      </c>
      <c r="AI42" s="91">
        <v>0</v>
      </c>
      <c r="AJ42" s="89">
        <v>7</v>
      </c>
      <c r="AK42" s="90">
        <v>21</v>
      </c>
      <c r="AL42" s="90">
        <v>0</v>
      </c>
      <c r="AM42" s="91">
        <v>0</v>
      </c>
      <c r="AN42" s="68">
        <v>1</v>
      </c>
      <c r="AO42" s="77">
        <v>5</v>
      </c>
      <c r="AP42" s="89">
        <v>40</v>
      </c>
      <c r="AQ42" s="90">
        <v>355</v>
      </c>
      <c r="AR42" s="90">
        <v>36</v>
      </c>
      <c r="AS42" s="91">
        <v>448</v>
      </c>
      <c r="AT42" s="89">
        <v>12</v>
      </c>
      <c r="AU42" s="90">
        <v>30</v>
      </c>
      <c r="AV42" s="90">
        <v>2</v>
      </c>
      <c r="AW42" s="91">
        <v>1</v>
      </c>
      <c r="AX42" s="89">
        <v>76</v>
      </c>
      <c r="AY42" s="90">
        <v>12200</v>
      </c>
      <c r="AZ42" s="90">
        <v>4411</v>
      </c>
      <c r="BA42" s="91">
        <v>29734</v>
      </c>
      <c r="BB42" s="89">
        <v>41</v>
      </c>
      <c r="BC42" s="90">
        <v>482</v>
      </c>
      <c r="BD42" s="90">
        <v>27</v>
      </c>
      <c r="BE42" s="91">
        <v>161</v>
      </c>
      <c r="BF42" s="89">
        <v>0</v>
      </c>
      <c r="BG42" s="90">
        <v>0</v>
      </c>
      <c r="BH42" s="90">
        <v>0</v>
      </c>
      <c r="BI42" s="91">
        <v>0</v>
      </c>
      <c r="BJ42" s="68">
        <v>17</v>
      </c>
      <c r="BK42" s="77">
        <v>503</v>
      </c>
      <c r="BL42" s="89">
        <v>19</v>
      </c>
      <c r="BM42" s="90">
        <v>50</v>
      </c>
      <c r="BN42" s="90">
        <v>26</v>
      </c>
      <c r="BO42" s="91">
        <v>601</v>
      </c>
      <c r="BP42" s="89">
        <v>8</v>
      </c>
      <c r="BQ42" s="90">
        <v>34</v>
      </c>
      <c r="BR42" s="90">
        <v>13</v>
      </c>
      <c r="BS42" s="91">
        <v>264</v>
      </c>
      <c r="BT42" s="89">
        <v>0</v>
      </c>
      <c r="BU42" s="90">
        <v>0</v>
      </c>
      <c r="BV42" s="90">
        <v>0</v>
      </c>
      <c r="BW42" s="91">
        <v>0</v>
      </c>
      <c r="BX42" s="68">
        <v>5</v>
      </c>
      <c r="BY42" s="74">
        <v>27</v>
      </c>
      <c r="BZ42" s="74">
        <v>0</v>
      </c>
      <c r="CA42" s="74">
        <v>27</v>
      </c>
      <c r="CB42" s="77">
        <v>28</v>
      </c>
      <c r="CC42" s="89">
        <v>1</v>
      </c>
      <c r="CD42" s="90">
        <v>2</v>
      </c>
      <c r="CE42" s="90">
        <v>2</v>
      </c>
      <c r="CF42" s="91">
        <v>15</v>
      </c>
      <c r="CG42" s="89">
        <v>2</v>
      </c>
      <c r="CH42" s="90">
        <v>3</v>
      </c>
      <c r="CI42" s="90">
        <v>0</v>
      </c>
      <c r="CJ42" s="91">
        <v>0</v>
      </c>
      <c r="CK42" s="89">
        <v>22</v>
      </c>
      <c r="CL42" s="90">
        <v>128</v>
      </c>
      <c r="CM42" s="90">
        <v>93</v>
      </c>
      <c r="CN42" s="91">
        <v>593</v>
      </c>
      <c r="CO42" s="89">
        <v>18</v>
      </c>
      <c r="CP42" s="90">
        <v>192</v>
      </c>
      <c r="CQ42" s="90">
        <v>0</v>
      </c>
      <c r="CR42" s="91">
        <v>0</v>
      </c>
      <c r="CS42" s="89">
        <v>0</v>
      </c>
      <c r="CT42" s="90">
        <v>0</v>
      </c>
      <c r="CU42" s="90">
        <v>0</v>
      </c>
      <c r="CV42" s="91">
        <v>0</v>
      </c>
      <c r="CW42" s="89">
        <v>0</v>
      </c>
      <c r="CX42" s="90">
        <v>0</v>
      </c>
      <c r="CY42" s="90">
        <v>0</v>
      </c>
      <c r="CZ42" s="90">
        <v>0</v>
      </c>
      <c r="DA42" s="90">
        <v>0</v>
      </c>
      <c r="DB42" s="96">
        <v>0</v>
      </c>
      <c r="DC42" s="96"/>
      <c r="DD42" s="96"/>
      <c r="DE42" s="89">
        <v>0</v>
      </c>
      <c r="DF42" s="90">
        <v>0</v>
      </c>
      <c r="DG42" s="90">
        <v>0</v>
      </c>
      <c r="DH42" s="91">
        <v>0</v>
      </c>
      <c r="DI42" s="89">
        <v>0</v>
      </c>
      <c r="DJ42" s="90">
        <v>0</v>
      </c>
      <c r="DK42" s="90">
        <v>0</v>
      </c>
      <c r="DL42" s="91">
        <v>0</v>
      </c>
      <c r="DM42" s="89">
        <v>0</v>
      </c>
      <c r="DN42" s="90">
        <v>0</v>
      </c>
      <c r="DO42" s="90">
        <v>0</v>
      </c>
      <c r="DP42" s="91">
        <v>0</v>
      </c>
      <c r="DQ42" s="89">
        <v>0</v>
      </c>
      <c r="DR42" s="90">
        <v>0</v>
      </c>
      <c r="DS42" s="90">
        <v>0</v>
      </c>
      <c r="DT42" s="90">
        <v>0</v>
      </c>
      <c r="DU42" s="91">
        <v>0</v>
      </c>
    </row>
    <row r="43" spans="1:125" ht="15.75" customHeight="1" x14ac:dyDescent="0.2">
      <c r="A43" s="22"/>
      <c r="B43" s="8" t="s">
        <v>47</v>
      </c>
      <c r="C43" s="89">
        <v>73</v>
      </c>
      <c r="D43" s="90">
        <v>932</v>
      </c>
      <c r="E43" s="90">
        <v>677</v>
      </c>
      <c r="F43" s="91">
        <v>7570</v>
      </c>
      <c r="G43" s="89">
        <v>56</v>
      </c>
      <c r="H43" s="90">
        <v>108</v>
      </c>
      <c r="I43" s="90">
        <v>18</v>
      </c>
      <c r="J43" s="91">
        <v>249</v>
      </c>
      <c r="K43" s="89">
        <v>0</v>
      </c>
      <c r="L43" s="90">
        <v>0</v>
      </c>
      <c r="M43" s="90">
        <v>0</v>
      </c>
      <c r="N43" s="91">
        <v>0</v>
      </c>
      <c r="O43" s="89">
        <v>0</v>
      </c>
      <c r="P43" s="90">
        <v>0</v>
      </c>
      <c r="Q43" s="90">
        <v>0</v>
      </c>
      <c r="R43" s="91">
        <v>0</v>
      </c>
      <c r="S43" s="89">
        <v>0</v>
      </c>
      <c r="T43" s="90">
        <v>0</v>
      </c>
      <c r="U43" s="90">
        <v>0</v>
      </c>
      <c r="V43" s="90">
        <v>0</v>
      </c>
      <c r="W43" s="91">
        <v>0</v>
      </c>
      <c r="X43" s="89">
        <v>0</v>
      </c>
      <c r="Y43" s="90">
        <v>0</v>
      </c>
      <c r="Z43" s="90">
        <v>0</v>
      </c>
      <c r="AA43" s="91">
        <v>0</v>
      </c>
      <c r="AB43" s="89">
        <v>0</v>
      </c>
      <c r="AC43" s="90">
        <v>0</v>
      </c>
      <c r="AD43" s="90">
        <v>0</v>
      </c>
      <c r="AE43" s="91">
        <v>0</v>
      </c>
      <c r="AF43" s="89">
        <v>14</v>
      </c>
      <c r="AG43" s="90">
        <v>385</v>
      </c>
      <c r="AH43" s="90">
        <v>61</v>
      </c>
      <c r="AI43" s="91">
        <v>6</v>
      </c>
      <c r="AJ43" s="89">
        <v>0</v>
      </c>
      <c r="AK43" s="90">
        <v>0</v>
      </c>
      <c r="AL43" s="90">
        <v>0</v>
      </c>
      <c r="AM43" s="91">
        <v>0</v>
      </c>
      <c r="AN43" s="68">
        <v>1</v>
      </c>
      <c r="AO43" s="77">
        <v>1</v>
      </c>
      <c r="AP43" s="89">
        <v>0</v>
      </c>
      <c r="AQ43" s="90">
        <v>0</v>
      </c>
      <c r="AR43" s="90">
        <v>0</v>
      </c>
      <c r="AS43" s="91">
        <v>0</v>
      </c>
      <c r="AT43" s="89">
        <v>0</v>
      </c>
      <c r="AU43" s="90">
        <v>0</v>
      </c>
      <c r="AV43" s="90">
        <v>0</v>
      </c>
      <c r="AW43" s="91">
        <v>0</v>
      </c>
      <c r="AX43" s="89">
        <v>0</v>
      </c>
      <c r="AY43" s="90">
        <v>0</v>
      </c>
      <c r="AZ43" s="90">
        <v>0</v>
      </c>
      <c r="BA43" s="91">
        <v>0</v>
      </c>
      <c r="BB43" s="89">
        <v>6</v>
      </c>
      <c r="BC43" s="90">
        <v>10</v>
      </c>
      <c r="BD43" s="90">
        <v>4</v>
      </c>
      <c r="BE43" s="91">
        <v>20</v>
      </c>
      <c r="BF43" s="89">
        <v>0</v>
      </c>
      <c r="BG43" s="90">
        <v>0</v>
      </c>
      <c r="BH43" s="90">
        <v>0</v>
      </c>
      <c r="BI43" s="91">
        <v>0</v>
      </c>
      <c r="BJ43" s="68">
        <v>0</v>
      </c>
      <c r="BK43" s="77">
        <v>0</v>
      </c>
      <c r="BL43" s="89">
        <v>39</v>
      </c>
      <c r="BM43" s="90">
        <v>84</v>
      </c>
      <c r="BN43" s="90">
        <v>24</v>
      </c>
      <c r="BO43" s="91">
        <v>335</v>
      </c>
      <c r="BP43" s="89">
        <v>7</v>
      </c>
      <c r="BQ43" s="90">
        <v>17</v>
      </c>
      <c r="BR43" s="90">
        <v>11</v>
      </c>
      <c r="BS43" s="91">
        <v>137</v>
      </c>
      <c r="BT43" s="89">
        <v>0</v>
      </c>
      <c r="BU43" s="90">
        <v>0</v>
      </c>
      <c r="BV43" s="90">
        <v>0</v>
      </c>
      <c r="BW43" s="91">
        <v>0</v>
      </c>
      <c r="BX43" s="68">
        <v>0</v>
      </c>
      <c r="BY43" s="74">
        <v>0</v>
      </c>
      <c r="BZ43" s="74">
        <v>0</v>
      </c>
      <c r="CA43" s="74">
        <v>0</v>
      </c>
      <c r="CB43" s="77">
        <v>0</v>
      </c>
      <c r="CC43" s="89">
        <v>31</v>
      </c>
      <c r="CD43" s="90">
        <v>64</v>
      </c>
      <c r="CE43" s="90">
        <v>20</v>
      </c>
      <c r="CF43" s="91">
        <v>736</v>
      </c>
      <c r="CG43" s="89">
        <v>0</v>
      </c>
      <c r="CH43" s="90">
        <v>0</v>
      </c>
      <c r="CI43" s="90">
        <v>0</v>
      </c>
      <c r="CJ43" s="91">
        <v>0</v>
      </c>
      <c r="CK43" s="89">
        <v>0</v>
      </c>
      <c r="CL43" s="90">
        <v>0</v>
      </c>
      <c r="CM43" s="90">
        <v>0</v>
      </c>
      <c r="CN43" s="91">
        <v>0</v>
      </c>
      <c r="CO43" s="89">
        <v>43</v>
      </c>
      <c r="CP43" s="90">
        <v>144</v>
      </c>
      <c r="CQ43" s="90">
        <v>44</v>
      </c>
      <c r="CR43" s="91">
        <v>952</v>
      </c>
      <c r="CS43" s="89">
        <v>9</v>
      </c>
      <c r="CT43" s="90">
        <v>19</v>
      </c>
      <c r="CU43" s="90">
        <v>0</v>
      </c>
      <c r="CV43" s="91">
        <v>0</v>
      </c>
      <c r="CW43" s="89">
        <v>0</v>
      </c>
      <c r="CX43" s="90">
        <v>0</v>
      </c>
      <c r="CY43" s="90">
        <v>0</v>
      </c>
      <c r="CZ43" s="90">
        <v>0</v>
      </c>
      <c r="DA43" s="90">
        <v>0</v>
      </c>
      <c r="DB43" s="96">
        <v>0</v>
      </c>
      <c r="DC43" s="96"/>
      <c r="DD43" s="96"/>
      <c r="DE43" s="89">
        <v>0</v>
      </c>
      <c r="DF43" s="90">
        <v>0</v>
      </c>
      <c r="DG43" s="90">
        <v>0</v>
      </c>
      <c r="DH43" s="91">
        <v>0</v>
      </c>
      <c r="DI43" s="89">
        <v>0</v>
      </c>
      <c r="DJ43" s="90">
        <v>0</v>
      </c>
      <c r="DK43" s="90">
        <v>0</v>
      </c>
      <c r="DL43" s="91">
        <v>0</v>
      </c>
      <c r="DM43" s="89">
        <v>0</v>
      </c>
      <c r="DN43" s="90">
        <v>0</v>
      </c>
      <c r="DO43" s="90">
        <v>0</v>
      </c>
      <c r="DP43" s="91">
        <v>0</v>
      </c>
      <c r="DQ43" s="89">
        <v>0</v>
      </c>
      <c r="DR43" s="90">
        <v>0</v>
      </c>
      <c r="DS43" s="90">
        <v>0</v>
      </c>
      <c r="DT43" s="90">
        <v>0</v>
      </c>
      <c r="DU43" s="91">
        <v>0</v>
      </c>
    </row>
    <row r="44" spans="1:125" ht="15.75" customHeight="1" x14ac:dyDescent="0.2">
      <c r="A44" s="22"/>
      <c r="B44" s="8" t="s">
        <v>48</v>
      </c>
      <c r="C44" s="89">
        <v>86</v>
      </c>
      <c r="D44" s="90">
        <v>2446</v>
      </c>
      <c r="E44" s="90">
        <v>1541</v>
      </c>
      <c r="F44" s="91">
        <v>11715</v>
      </c>
      <c r="G44" s="89">
        <v>2</v>
      </c>
      <c r="H44" s="90">
        <v>3</v>
      </c>
      <c r="I44" s="90">
        <v>0</v>
      </c>
      <c r="J44" s="91">
        <v>0</v>
      </c>
      <c r="K44" s="89">
        <v>0</v>
      </c>
      <c r="L44" s="90">
        <v>0</v>
      </c>
      <c r="M44" s="90">
        <v>0</v>
      </c>
      <c r="N44" s="91">
        <v>0</v>
      </c>
      <c r="O44" s="89">
        <v>0</v>
      </c>
      <c r="P44" s="90">
        <v>0</v>
      </c>
      <c r="Q44" s="90">
        <v>0</v>
      </c>
      <c r="R44" s="91">
        <v>0</v>
      </c>
      <c r="S44" s="89">
        <v>0</v>
      </c>
      <c r="T44" s="90">
        <v>0</v>
      </c>
      <c r="U44" s="90">
        <v>0</v>
      </c>
      <c r="V44" s="90">
        <v>0</v>
      </c>
      <c r="W44" s="91">
        <v>0</v>
      </c>
      <c r="X44" s="89">
        <v>0</v>
      </c>
      <c r="Y44" s="90">
        <v>0</v>
      </c>
      <c r="Z44" s="90">
        <v>0</v>
      </c>
      <c r="AA44" s="91">
        <v>0</v>
      </c>
      <c r="AB44" s="89">
        <v>0</v>
      </c>
      <c r="AC44" s="90">
        <v>0</v>
      </c>
      <c r="AD44" s="90">
        <v>0</v>
      </c>
      <c r="AE44" s="91">
        <v>0</v>
      </c>
      <c r="AF44" s="89">
        <v>15</v>
      </c>
      <c r="AG44" s="90">
        <v>797</v>
      </c>
      <c r="AH44" s="90">
        <v>12</v>
      </c>
      <c r="AI44" s="91">
        <v>24</v>
      </c>
      <c r="AJ44" s="89">
        <v>0</v>
      </c>
      <c r="AK44" s="90">
        <v>0</v>
      </c>
      <c r="AL44" s="90">
        <v>0</v>
      </c>
      <c r="AM44" s="91">
        <v>0</v>
      </c>
      <c r="AN44" s="68">
        <v>0</v>
      </c>
      <c r="AO44" s="77">
        <v>0</v>
      </c>
      <c r="AP44" s="89">
        <v>0</v>
      </c>
      <c r="AQ44" s="90">
        <v>0</v>
      </c>
      <c r="AR44" s="90">
        <v>0</v>
      </c>
      <c r="AS44" s="91">
        <v>0</v>
      </c>
      <c r="AT44" s="89">
        <v>0</v>
      </c>
      <c r="AU44" s="90">
        <v>0</v>
      </c>
      <c r="AV44" s="90">
        <v>0</v>
      </c>
      <c r="AW44" s="91">
        <v>0</v>
      </c>
      <c r="AX44" s="89">
        <v>0</v>
      </c>
      <c r="AY44" s="90">
        <v>0</v>
      </c>
      <c r="AZ44" s="90">
        <v>0</v>
      </c>
      <c r="BA44" s="91">
        <v>0</v>
      </c>
      <c r="BB44" s="89">
        <v>0</v>
      </c>
      <c r="BC44" s="90">
        <v>0</v>
      </c>
      <c r="BD44" s="90">
        <v>0</v>
      </c>
      <c r="BE44" s="91">
        <v>0</v>
      </c>
      <c r="BF44" s="89">
        <v>0</v>
      </c>
      <c r="BG44" s="90">
        <v>0</v>
      </c>
      <c r="BH44" s="90">
        <v>0</v>
      </c>
      <c r="BI44" s="91">
        <v>0</v>
      </c>
      <c r="BJ44" s="68">
        <v>0</v>
      </c>
      <c r="BK44" s="77">
        <v>0</v>
      </c>
      <c r="BL44" s="89">
        <v>10</v>
      </c>
      <c r="BM44" s="90">
        <v>25</v>
      </c>
      <c r="BN44" s="90">
        <v>12</v>
      </c>
      <c r="BO44" s="91">
        <v>170</v>
      </c>
      <c r="BP44" s="89">
        <v>0</v>
      </c>
      <c r="BQ44" s="90">
        <v>0</v>
      </c>
      <c r="BR44" s="90">
        <v>0</v>
      </c>
      <c r="BS44" s="91">
        <v>0</v>
      </c>
      <c r="BT44" s="89">
        <v>0</v>
      </c>
      <c r="BU44" s="90">
        <v>0</v>
      </c>
      <c r="BV44" s="90">
        <v>0</v>
      </c>
      <c r="BW44" s="91">
        <v>0</v>
      </c>
      <c r="BX44" s="68">
        <v>0</v>
      </c>
      <c r="BY44" s="74">
        <v>0</v>
      </c>
      <c r="BZ44" s="74">
        <v>0</v>
      </c>
      <c r="CA44" s="74">
        <v>0</v>
      </c>
      <c r="CB44" s="77">
        <v>0</v>
      </c>
      <c r="CC44" s="89">
        <v>9</v>
      </c>
      <c r="CD44" s="90">
        <v>18</v>
      </c>
      <c r="CE44" s="90">
        <v>9</v>
      </c>
      <c r="CF44" s="91">
        <v>110</v>
      </c>
      <c r="CG44" s="89">
        <v>0</v>
      </c>
      <c r="CH44" s="90">
        <v>0</v>
      </c>
      <c r="CI44" s="90">
        <v>0</v>
      </c>
      <c r="CJ44" s="91">
        <v>0</v>
      </c>
      <c r="CK44" s="89">
        <v>0</v>
      </c>
      <c r="CL44" s="90">
        <v>0</v>
      </c>
      <c r="CM44" s="90">
        <v>0</v>
      </c>
      <c r="CN44" s="91">
        <v>0</v>
      </c>
      <c r="CO44" s="89">
        <v>28</v>
      </c>
      <c r="CP44" s="90">
        <v>110</v>
      </c>
      <c r="CQ44" s="90">
        <v>54</v>
      </c>
      <c r="CR44" s="91">
        <v>870</v>
      </c>
      <c r="CS44" s="89">
        <v>0</v>
      </c>
      <c r="CT44" s="90">
        <v>0</v>
      </c>
      <c r="CU44" s="90">
        <v>0</v>
      </c>
      <c r="CV44" s="91">
        <v>0</v>
      </c>
      <c r="CW44" s="89">
        <v>0</v>
      </c>
      <c r="CX44" s="90">
        <v>0</v>
      </c>
      <c r="CY44" s="90">
        <v>0</v>
      </c>
      <c r="CZ44" s="90">
        <v>0</v>
      </c>
      <c r="DA44" s="90">
        <v>0</v>
      </c>
      <c r="DB44" s="96">
        <v>0</v>
      </c>
      <c r="DC44" s="96"/>
      <c r="DD44" s="96"/>
      <c r="DE44" s="89">
        <v>0</v>
      </c>
      <c r="DF44" s="90">
        <v>0</v>
      </c>
      <c r="DG44" s="90">
        <v>0</v>
      </c>
      <c r="DH44" s="91">
        <v>0</v>
      </c>
      <c r="DI44" s="89">
        <v>0</v>
      </c>
      <c r="DJ44" s="90">
        <v>0</v>
      </c>
      <c r="DK44" s="90">
        <v>0</v>
      </c>
      <c r="DL44" s="91">
        <v>0</v>
      </c>
      <c r="DM44" s="89">
        <v>0</v>
      </c>
      <c r="DN44" s="90">
        <v>0</v>
      </c>
      <c r="DO44" s="90">
        <v>0</v>
      </c>
      <c r="DP44" s="91">
        <v>0</v>
      </c>
      <c r="DQ44" s="89">
        <v>0</v>
      </c>
      <c r="DR44" s="90">
        <v>0</v>
      </c>
      <c r="DS44" s="90">
        <v>0</v>
      </c>
      <c r="DT44" s="90">
        <v>0</v>
      </c>
      <c r="DU44" s="91">
        <v>0</v>
      </c>
    </row>
    <row r="45" spans="1:125" ht="15.75" customHeight="1" x14ac:dyDescent="0.2">
      <c r="A45" s="22"/>
      <c r="B45" s="8" t="s">
        <v>49</v>
      </c>
      <c r="C45" s="89">
        <v>54</v>
      </c>
      <c r="D45" s="90">
        <v>456</v>
      </c>
      <c r="E45" s="90">
        <v>20</v>
      </c>
      <c r="F45" s="91">
        <v>159</v>
      </c>
      <c r="G45" s="89">
        <v>14</v>
      </c>
      <c r="H45" s="90">
        <v>45</v>
      </c>
      <c r="I45" s="90">
        <v>33</v>
      </c>
      <c r="J45" s="91">
        <v>372</v>
      </c>
      <c r="K45" s="89">
        <v>0</v>
      </c>
      <c r="L45" s="90">
        <v>0</v>
      </c>
      <c r="M45" s="90">
        <v>0</v>
      </c>
      <c r="N45" s="91">
        <v>0</v>
      </c>
      <c r="O45" s="89">
        <v>36</v>
      </c>
      <c r="P45" s="90">
        <v>187</v>
      </c>
      <c r="Q45" s="90">
        <v>12</v>
      </c>
      <c r="R45" s="91">
        <v>495</v>
      </c>
      <c r="S45" s="89">
        <v>37</v>
      </c>
      <c r="T45" s="90">
        <v>281</v>
      </c>
      <c r="U45" s="90">
        <v>35</v>
      </c>
      <c r="V45" s="90">
        <v>246</v>
      </c>
      <c r="W45" s="91">
        <v>1651</v>
      </c>
      <c r="X45" s="89">
        <v>1</v>
      </c>
      <c r="Y45" s="90">
        <v>10</v>
      </c>
      <c r="Z45" s="90">
        <v>0</v>
      </c>
      <c r="AA45" s="91">
        <v>0</v>
      </c>
      <c r="AB45" s="89">
        <v>26</v>
      </c>
      <c r="AC45" s="90">
        <v>79</v>
      </c>
      <c r="AD45" s="90">
        <v>49</v>
      </c>
      <c r="AE45" s="91">
        <v>622</v>
      </c>
      <c r="AF45" s="89">
        <v>12</v>
      </c>
      <c r="AG45" s="90">
        <v>343</v>
      </c>
      <c r="AH45" s="90">
        <v>2</v>
      </c>
      <c r="AI45" s="91">
        <v>5</v>
      </c>
      <c r="AJ45" s="89">
        <v>0</v>
      </c>
      <c r="AK45" s="90">
        <v>0</v>
      </c>
      <c r="AL45" s="90">
        <v>0</v>
      </c>
      <c r="AM45" s="91">
        <v>0</v>
      </c>
      <c r="AN45" s="68">
        <v>68</v>
      </c>
      <c r="AO45" s="77">
        <v>219</v>
      </c>
      <c r="AP45" s="89">
        <v>3</v>
      </c>
      <c r="AQ45" s="90">
        <v>13</v>
      </c>
      <c r="AR45" s="90">
        <v>3</v>
      </c>
      <c r="AS45" s="91">
        <v>20</v>
      </c>
      <c r="AT45" s="89">
        <v>0</v>
      </c>
      <c r="AU45" s="90">
        <v>0</v>
      </c>
      <c r="AV45" s="90">
        <v>0</v>
      </c>
      <c r="AW45" s="91">
        <v>0</v>
      </c>
      <c r="AX45" s="89">
        <v>58</v>
      </c>
      <c r="AY45" s="90">
        <v>1323</v>
      </c>
      <c r="AZ45" s="90">
        <v>311</v>
      </c>
      <c r="BA45" s="91">
        <v>3176</v>
      </c>
      <c r="BB45" s="89">
        <v>16</v>
      </c>
      <c r="BC45" s="90">
        <v>115</v>
      </c>
      <c r="BD45" s="90">
        <v>1</v>
      </c>
      <c r="BE45" s="91">
        <v>1</v>
      </c>
      <c r="BF45" s="89">
        <v>1</v>
      </c>
      <c r="BG45" s="90">
        <v>5</v>
      </c>
      <c r="BH45" s="90">
        <v>0</v>
      </c>
      <c r="BI45" s="91">
        <v>0</v>
      </c>
      <c r="BJ45" s="68">
        <v>18</v>
      </c>
      <c r="BK45" s="77">
        <v>413</v>
      </c>
      <c r="BL45" s="89">
        <v>38</v>
      </c>
      <c r="BM45" s="90">
        <v>135</v>
      </c>
      <c r="BN45" s="90">
        <v>65</v>
      </c>
      <c r="BO45" s="91">
        <v>1058</v>
      </c>
      <c r="BP45" s="89">
        <v>8</v>
      </c>
      <c r="BQ45" s="90">
        <v>20</v>
      </c>
      <c r="BR45" s="90">
        <v>13</v>
      </c>
      <c r="BS45" s="91">
        <v>1122</v>
      </c>
      <c r="BT45" s="89">
        <v>4</v>
      </c>
      <c r="BU45" s="90">
        <v>6</v>
      </c>
      <c r="BV45" s="90">
        <v>5</v>
      </c>
      <c r="BW45" s="91">
        <v>140</v>
      </c>
      <c r="BX45" s="68">
        <v>1</v>
      </c>
      <c r="BY45" s="74">
        <v>2</v>
      </c>
      <c r="BZ45" s="74">
        <v>0</v>
      </c>
      <c r="CA45" s="74">
        <v>2</v>
      </c>
      <c r="CB45" s="77">
        <v>10</v>
      </c>
      <c r="CC45" s="89">
        <v>2</v>
      </c>
      <c r="CD45" s="90">
        <v>4</v>
      </c>
      <c r="CE45" s="90">
        <v>2</v>
      </c>
      <c r="CF45" s="91">
        <v>20</v>
      </c>
      <c r="CG45" s="89">
        <v>0</v>
      </c>
      <c r="CH45" s="90">
        <v>0</v>
      </c>
      <c r="CI45" s="90">
        <v>0</v>
      </c>
      <c r="CJ45" s="91">
        <v>0</v>
      </c>
      <c r="CK45" s="89">
        <v>42</v>
      </c>
      <c r="CL45" s="90">
        <v>151</v>
      </c>
      <c r="CM45" s="90">
        <v>92</v>
      </c>
      <c r="CN45" s="91">
        <v>664</v>
      </c>
      <c r="CO45" s="89">
        <v>67</v>
      </c>
      <c r="CP45" s="90">
        <v>388</v>
      </c>
      <c r="CQ45" s="90">
        <v>32</v>
      </c>
      <c r="CR45" s="91">
        <v>270</v>
      </c>
      <c r="CS45" s="89">
        <v>4</v>
      </c>
      <c r="CT45" s="90">
        <v>23</v>
      </c>
      <c r="CU45" s="90">
        <v>1</v>
      </c>
      <c r="CV45" s="91">
        <v>2</v>
      </c>
      <c r="CW45" s="89">
        <v>0</v>
      </c>
      <c r="CX45" s="90">
        <v>0</v>
      </c>
      <c r="CY45" s="90">
        <v>0</v>
      </c>
      <c r="CZ45" s="90">
        <v>0</v>
      </c>
      <c r="DA45" s="90">
        <v>0</v>
      </c>
      <c r="DB45" s="96">
        <v>0</v>
      </c>
      <c r="DC45" s="96"/>
      <c r="DD45" s="96"/>
      <c r="DE45" s="89">
        <v>0</v>
      </c>
      <c r="DF45" s="90">
        <v>0</v>
      </c>
      <c r="DG45" s="90">
        <v>0</v>
      </c>
      <c r="DH45" s="91">
        <v>0</v>
      </c>
      <c r="DI45" s="89">
        <v>0</v>
      </c>
      <c r="DJ45" s="90">
        <v>0</v>
      </c>
      <c r="DK45" s="90">
        <v>0</v>
      </c>
      <c r="DL45" s="91">
        <v>0</v>
      </c>
      <c r="DM45" s="89">
        <v>0</v>
      </c>
      <c r="DN45" s="90">
        <v>0</v>
      </c>
      <c r="DO45" s="90">
        <v>0</v>
      </c>
      <c r="DP45" s="91">
        <v>0</v>
      </c>
      <c r="DQ45" s="89">
        <v>1</v>
      </c>
      <c r="DR45" s="90">
        <v>3</v>
      </c>
      <c r="DS45" s="90">
        <v>0</v>
      </c>
      <c r="DT45" s="90">
        <v>3</v>
      </c>
      <c r="DU45" s="91">
        <v>10</v>
      </c>
    </row>
    <row r="46" spans="1:125" ht="15.75" customHeight="1" x14ac:dyDescent="0.2">
      <c r="A46" s="22"/>
      <c r="B46" s="8" t="s">
        <v>50</v>
      </c>
      <c r="C46" s="89">
        <v>80</v>
      </c>
      <c r="D46" s="90">
        <v>1974</v>
      </c>
      <c r="E46" s="90">
        <v>1064</v>
      </c>
      <c r="F46" s="91">
        <v>19207</v>
      </c>
      <c r="G46" s="89">
        <v>40</v>
      </c>
      <c r="H46" s="90">
        <v>45</v>
      </c>
      <c r="I46" s="90">
        <v>9</v>
      </c>
      <c r="J46" s="91">
        <v>0</v>
      </c>
      <c r="K46" s="89">
        <v>0</v>
      </c>
      <c r="L46" s="90">
        <v>0</v>
      </c>
      <c r="M46" s="90">
        <v>0</v>
      </c>
      <c r="N46" s="91">
        <v>0</v>
      </c>
      <c r="O46" s="89">
        <v>0</v>
      </c>
      <c r="P46" s="90">
        <v>0</v>
      </c>
      <c r="Q46" s="90">
        <v>0</v>
      </c>
      <c r="R46" s="91">
        <v>0</v>
      </c>
      <c r="S46" s="89">
        <v>0</v>
      </c>
      <c r="T46" s="90">
        <v>0</v>
      </c>
      <c r="U46" s="90">
        <v>0</v>
      </c>
      <c r="V46" s="90">
        <v>0</v>
      </c>
      <c r="W46" s="91">
        <v>0</v>
      </c>
      <c r="X46" s="89">
        <v>0</v>
      </c>
      <c r="Y46" s="90">
        <v>0</v>
      </c>
      <c r="Z46" s="90">
        <v>0</v>
      </c>
      <c r="AA46" s="91">
        <v>0</v>
      </c>
      <c r="AB46" s="89">
        <v>0</v>
      </c>
      <c r="AC46" s="90">
        <v>0</v>
      </c>
      <c r="AD46" s="90">
        <v>0</v>
      </c>
      <c r="AE46" s="91">
        <v>0</v>
      </c>
      <c r="AF46" s="89">
        <v>4</v>
      </c>
      <c r="AG46" s="90">
        <v>68</v>
      </c>
      <c r="AH46" s="90">
        <v>0</v>
      </c>
      <c r="AI46" s="91">
        <v>0</v>
      </c>
      <c r="AJ46" s="89">
        <v>0</v>
      </c>
      <c r="AK46" s="90">
        <v>0</v>
      </c>
      <c r="AL46" s="90">
        <v>0</v>
      </c>
      <c r="AM46" s="91">
        <v>0</v>
      </c>
      <c r="AN46" s="68">
        <v>0</v>
      </c>
      <c r="AO46" s="77">
        <v>0</v>
      </c>
      <c r="AP46" s="89">
        <v>0</v>
      </c>
      <c r="AQ46" s="90">
        <v>0</v>
      </c>
      <c r="AR46" s="90">
        <v>0</v>
      </c>
      <c r="AS46" s="91">
        <v>0</v>
      </c>
      <c r="AT46" s="89">
        <v>0</v>
      </c>
      <c r="AU46" s="90">
        <v>0</v>
      </c>
      <c r="AV46" s="90">
        <v>0</v>
      </c>
      <c r="AW46" s="91">
        <v>0</v>
      </c>
      <c r="AX46" s="89">
        <v>0</v>
      </c>
      <c r="AY46" s="90">
        <v>0</v>
      </c>
      <c r="AZ46" s="90">
        <v>0</v>
      </c>
      <c r="BA46" s="91">
        <v>0</v>
      </c>
      <c r="BB46" s="89">
        <v>4</v>
      </c>
      <c r="BC46" s="90">
        <v>4</v>
      </c>
      <c r="BD46" s="90">
        <v>4</v>
      </c>
      <c r="BE46" s="91">
        <v>2</v>
      </c>
      <c r="BF46" s="89">
        <v>0</v>
      </c>
      <c r="BG46" s="90">
        <v>0</v>
      </c>
      <c r="BH46" s="90">
        <v>0</v>
      </c>
      <c r="BI46" s="91">
        <v>0</v>
      </c>
      <c r="BJ46" s="68">
        <v>0</v>
      </c>
      <c r="BK46" s="77">
        <v>0</v>
      </c>
      <c r="BL46" s="89">
        <v>61</v>
      </c>
      <c r="BM46" s="90">
        <v>85</v>
      </c>
      <c r="BN46" s="90">
        <v>17</v>
      </c>
      <c r="BO46" s="91">
        <v>268</v>
      </c>
      <c r="BP46" s="89">
        <v>4</v>
      </c>
      <c r="BQ46" s="90">
        <v>14</v>
      </c>
      <c r="BR46" s="90">
        <v>2</v>
      </c>
      <c r="BS46" s="91">
        <v>26</v>
      </c>
      <c r="BT46" s="89">
        <v>0</v>
      </c>
      <c r="BU46" s="90">
        <v>0</v>
      </c>
      <c r="BV46" s="90">
        <v>0</v>
      </c>
      <c r="BW46" s="91">
        <v>0</v>
      </c>
      <c r="BX46" s="68">
        <v>0</v>
      </c>
      <c r="BY46" s="74">
        <v>0</v>
      </c>
      <c r="BZ46" s="74">
        <v>0</v>
      </c>
      <c r="CA46" s="74">
        <v>0</v>
      </c>
      <c r="CB46" s="77">
        <v>0</v>
      </c>
      <c r="CC46" s="89">
        <v>33</v>
      </c>
      <c r="CD46" s="90">
        <v>38</v>
      </c>
      <c r="CE46" s="90">
        <v>4</v>
      </c>
      <c r="CF46" s="91">
        <v>42</v>
      </c>
      <c r="CG46" s="89">
        <v>0</v>
      </c>
      <c r="CH46" s="90">
        <v>0</v>
      </c>
      <c r="CI46" s="90">
        <v>0</v>
      </c>
      <c r="CJ46" s="91">
        <v>0</v>
      </c>
      <c r="CK46" s="89">
        <v>0</v>
      </c>
      <c r="CL46" s="90">
        <v>0</v>
      </c>
      <c r="CM46" s="90">
        <v>0</v>
      </c>
      <c r="CN46" s="91">
        <v>0</v>
      </c>
      <c r="CO46" s="89">
        <v>33</v>
      </c>
      <c r="CP46" s="90">
        <v>254</v>
      </c>
      <c r="CQ46" s="90">
        <v>32</v>
      </c>
      <c r="CR46" s="91">
        <v>402</v>
      </c>
      <c r="CS46" s="89">
        <v>49</v>
      </c>
      <c r="CT46" s="90">
        <v>104</v>
      </c>
      <c r="CU46" s="90">
        <v>11</v>
      </c>
      <c r="CV46" s="91">
        <v>2</v>
      </c>
      <c r="CW46" s="89">
        <v>1</v>
      </c>
      <c r="CX46" s="90">
        <v>5</v>
      </c>
      <c r="CY46" s="90">
        <v>2</v>
      </c>
      <c r="CZ46" s="90">
        <v>0</v>
      </c>
      <c r="DA46" s="90">
        <v>2</v>
      </c>
      <c r="DB46" s="96">
        <v>15</v>
      </c>
      <c r="DC46" s="96"/>
      <c r="DD46" s="96"/>
      <c r="DE46" s="89">
        <v>0</v>
      </c>
      <c r="DF46" s="90">
        <v>0</v>
      </c>
      <c r="DG46" s="90">
        <v>0</v>
      </c>
      <c r="DH46" s="91">
        <v>0</v>
      </c>
      <c r="DI46" s="89">
        <v>0</v>
      </c>
      <c r="DJ46" s="90">
        <v>0</v>
      </c>
      <c r="DK46" s="90">
        <v>0</v>
      </c>
      <c r="DL46" s="91">
        <v>0</v>
      </c>
      <c r="DM46" s="89">
        <v>0</v>
      </c>
      <c r="DN46" s="90">
        <v>0</v>
      </c>
      <c r="DO46" s="90">
        <v>0</v>
      </c>
      <c r="DP46" s="91">
        <v>0</v>
      </c>
      <c r="DQ46" s="89">
        <v>1</v>
      </c>
      <c r="DR46" s="90">
        <v>4</v>
      </c>
      <c r="DS46" s="90">
        <v>0</v>
      </c>
      <c r="DT46" s="90">
        <v>4</v>
      </c>
      <c r="DU46" s="91">
        <v>6</v>
      </c>
    </row>
    <row r="47" spans="1:125" ht="15.75" customHeight="1" x14ac:dyDescent="0.2">
      <c r="A47" s="17" t="s">
        <v>51</v>
      </c>
      <c r="B47" s="8" t="s">
        <v>12</v>
      </c>
      <c r="C47" s="79">
        <v>190</v>
      </c>
      <c r="D47" s="80">
        <v>1633</v>
      </c>
      <c r="E47" s="80">
        <v>351</v>
      </c>
      <c r="F47" s="81">
        <v>3951</v>
      </c>
      <c r="G47" s="79">
        <v>84</v>
      </c>
      <c r="H47" s="80">
        <v>274</v>
      </c>
      <c r="I47" s="80">
        <v>201</v>
      </c>
      <c r="J47" s="81">
        <v>2003</v>
      </c>
      <c r="K47" s="79">
        <v>1</v>
      </c>
      <c r="L47" s="80">
        <v>4</v>
      </c>
      <c r="M47" s="80">
        <v>0</v>
      </c>
      <c r="N47" s="81">
        <v>0</v>
      </c>
      <c r="O47" s="79">
        <v>386</v>
      </c>
      <c r="P47" s="80">
        <v>2121</v>
      </c>
      <c r="Q47" s="80">
        <v>334</v>
      </c>
      <c r="R47" s="81">
        <v>4386</v>
      </c>
      <c r="S47" s="79">
        <v>341</v>
      </c>
      <c r="T47" s="80">
        <v>525.29999999999995</v>
      </c>
      <c r="U47" s="80">
        <v>19.299999999999997</v>
      </c>
      <c r="V47" s="80">
        <v>506.00000005960464</v>
      </c>
      <c r="W47" s="81">
        <v>13545</v>
      </c>
      <c r="X47" s="79">
        <v>23</v>
      </c>
      <c r="Y47" s="80">
        <v>62</v>
      </c>
      <c r="Z47" s="80">
        <v>13</v>
      </c>
      <c r="AA47" s="81">
        <v>25</v>
      </c>
      <c r="AB47" s="79">
        <v>168</v>
      </c>
      <c r="AC47" s="80">
        <v>449</v>
      </c>
      <c r="AD47" s="80">
        <v>373</v>
      </c>
      <c r="AE47" s="81">
        <v>7271</v>
      </c>
      <c r="AF47" s="79">
        <v>142</v>
      </c>
      <c r="AG47" s="80">
        <v>18435</v>
      </c>
      <c r="AH47" s="80">
        <v>6026</v>
      </c>
      <c r="AI47" s="81">
        <v>6727</v>
      </c>
      <c r="AJ47" s="79">
        <v>3</v>
      </c>
      <c r="AK47" s="80">
        <v>4</v>
      </c>
      <c r="AL47" s="80">
        <v>4</v>
      </c>
      <c r="AM47" s="81">
        <v>263</v>
      </c>
      <c r="AN47" s="79">
        <v>121</v>
      </c>
      <c r="AO47" s="81">
        <v>1045</v>
      </c>
      <c r="AP47" s="79">
        <v>51</v>
      </c>
      <c r="AQ47" s="80">
        <v>96</v>
      </c>
      <c r="AR47" s="80">
        <v>43</v>
      </c>
      <c r="AS47" s="81">
        <v>428</v>
      </c>
      <c r="AT47" s="79">
        <v>7</v>
      </c>
      <c r="AU47" s="80">
        <v>12</v>
      </c>
      <c r="AV47" s="80">
        <v>0</v>
      </c>
      <c r="AW47" s="81">
        <v>0</v>
      </c>
      <c r="AX47" s="79">
        <v>787</v>
      </c>
      <c r="AY47" s="80">
        <v>20473</v>
      </c>
      <c r="AZ47" s="80">
        <v>13307</v>
      </c>
      <c r="BA47" s="81">
        <v>414206</v>
      </c>
      <c r="BB47" s="79">
        <v>120</v>
      </c>
      <c r="BC47" s="80">
        <v>1477</v>
      </c>
      <c r="BD47" s="80">
        <v>728</v>
      </c>
      <c r="BE47" s="81">
        <v>11293</v>
      </c>
      <c r="BF47" s="79">
        <v>24</v>
      </c>
      <c r="BG47" s="80">
        <v>48</v>
      </c>
      <c r="BH47" s="80">
        <v>42</v>
      </c>
      <c r="BI47" s="81">
        <v>770</v>
      </c>
      <c r="BJ47" s="79">
        <v>101</v>
      </c>
      <c r="BK47" s="81">
        <v>2153</v>
      </c>
      <c r="BL47" s="79">
        <v>832</v>
      </c>
      <c r="BM47" s="80">
        <v>2137</v>
      </c>
      <c r="BN47" s="80">
        <v>1717</v>
      </c>
      <c r="BO47" s="81">
        <v>29165</v>
      </c>
      <c r="BP47" s="79">
        <v>767</v>
      </c>
      <c r="BQ47" s="80">
        <v>3249</v>
      </c>
      <c r="BR47" s="80">
        <v>1743</v>
      </c>
      <c r="BS47" s="81">
        <v>27565</v>
      </c>
      <c r="BT47" s="79">
        <v>249</v>
      </c>
      <c r="BU47" s="80">
        <v>718</v>
      </c>
      <c r="BV47" s="80">
        <v>286</v>
      </c>
      <c r="BW47" s="81">
        <v>3573</v>
      </c>
      <c r="BX47" s="79">
        <v>4</v>
      </c>
      <c r="BY47" s="92">
        <v>7.5</v>
      </c>
      <c r="BZ47" s="92">
        <v>1</v>
      </c>
      <c r="CA47" s="92">
        <v>6.5</v>
      </c>
      <c r="CB47" s="81">
        <v>7</v>
      </c>
      <c r="CC47" s="79">
        <v>508</v>
      </c>
      <c r="CD47" s="80">
        <v>982</v>
      </c>
      <c r="CE47" s="80">
        <v>719</v>
      </c>
      <c r="CF47" s="81">
        <v>17395</v>
      </c>
      <c r="CG47" s="79">
        <v>104</v>
      </c>
      <c r="CH47" s="80">
        <v>281</v>
      </c>
      <c r="CI47" s="80">
        <v>213</v>
      </c>
      <c r="CJ47" s="81">
        <v>4985</v>
      </c>
      <c r="CK47" s="79">
        <v>732</v>
      </c>
      <c r="CL47" s="80">
        <v>2014</v>
      </c>
      <c r="CM47" s="80">
        <v>1819</v>
      </c>
      <c r="CN47" s="81">
        <v>17072</v>
      </c>
      <c r="CO47" s="79">
        <v>413</v>
      </c>
      <c r="CP47" s="80">
        <v>1401</v>
      </c>
      <c r="CQ47" s="80">
        <v>393</v>
      </c>
      <c r="CR47" s="81">
        <v>8394</v>
      </c>
      <c r="CS47" s="79">
        <v>35</v>
      </c>
      <c r="CT47" s="80">
        <v>94</v>
      </c>
      <c r="CU47" s="80">
        <v>6</v>
      </c>
      <c r="CV47" s="81">
        <v>20</v>
      </c>
      <c r="CW47" s="80">
        <v>2</v>
      </c>
      <c r="CX47" s="80">
        <v>1.5</v>
      </c>
      <c r="CY47" s="80">
        <v>0.5</v>
      </c>
      <c r="CZ47" s="80">
        <v>0</v>
      </c>
      <c r="DA47" s="80">
        <v>0.5</v>
      </c>
      <c r="DB47" s="92">
        <v>1</v>
      </c>
      <c r="DC47" s="62">
        <v>0</v>
      </c>
      <c r="DD47" s="92">
        <f>DB47</f>
        <v>1</v>
      </c>
      <c r="DE47" s="79">
        <v>0</v>
      </c>
      <c r="DF47" s="80">
        <v>0</v>
      </c>
      <c r="DG47" s="80">
        <v>0</v>
      </c>
      <c r="DH47" s="81">
        <v>0</v>
      </c>
      <c r="DI47" s="79">
        <v>7</v>
      </c>
      <c r="DJ47" s="80">
        <v>14</v>
      </c>
      <c r="DK47" s="80">
        <v>2</v>
      </c>
      <c r="DL47" s="81">
        <v>8</v>
      </c>
      <c r="DM47" s="79">
        <v>2</v>
      </c>
      <c r="DN47" s="80">
        <v>3</v>
      </c>
      <c r="DO47" s="80">
        <v>3</v>
      </c>
      <c r="DP47" s="81">
        <v>30</v>
      </c>
      <c r="DQ47" s="79">
        <v>16</v>
      </c>
      <c r="DR47" s="80">
        <v>16</v>
      </c>
      <c r="DS47" s="80">
        <v>2.5</v>
      </c>
      <c r="DT47" s="80">
        <v>13.5</v>
      </c>
      <c r="DU47" s="81">
        <v>349</v>
      </c>
    </row>
    <row r="48" spans="1:125" ht="15.75" customHeight="1" x14ac:dyDescent="0.2">
      <c r="A48" s="22"/>
      <c r="B48" s="8" t="s">
        <v>52</v>
      </c>
      <c r="C48" s="89">
        <v>33</v>
      </c>
      <c r="D48" s="90">
        <v>164</v>
      </c>
      <c r="E48" s="90">
        <v>15</v>
      </c>
      <c r="F48" s="91">
        <v>50</v>
      </c>
      <c r="G48" s="89">
        <v>15</v>
      </c>
      <c r="H48" s="90">
        <v>33</v>
      </c>
      <c r="I48" s="90">
        <v>9</v>
      </c>
      <c r="J48" s="91">
        <v>61</v>
      </c>
      <c r="K48" s="89">
        <v>0</v>
      </c>
      <c r="L48" s="90">
        <v>0</v>
      </c>
      <c r="M48" s="90">
        <v>0</v>
      </c>
      <c r="N48" s="91">
        <v>0</v>
      </c>
      <c r="O48" s="89">
        <v>72</v>
      </c>
      <c r="P48" s="90">
        <v>361</v>
      </c>
      <c r="Q48" s="90">
        <v>41</v>
      </c>
      <c r="R48" s="91">
        <v>302</v>
      </c>
      <c r="S48" s="89">
        <v>68</v>
      </c>
      <c r="T48" s="90">
        <v>49</v>
      </c>
      <c r="U48" s="90">
        <v>5.0999999999999996</v>
      </c>
      <c r="V48" s="90">
        <v>43.900000005960464</v>
      </c>
      <c r="W48" s="91">
        <v>1300</v>
      </c>
      <c r="X48" s="89">
        <v>3</v>
      </c>
      <c r="Y48" s="90">
        <v>9</v>
      </c>
      <c r="Z48" s="90">
        <v>0</v>
      </c>
      <c r="AA48" s="91">
        <v>0</v>
      </c>
      <c r="AB48" s="89">
        <v>25</v>
      </c>
      <c r="AC48" s="90">
        <v>44</v>
      </c>
      <c r="AD48" s="90">
        <v>39</v>
      </c>
      <c r="AE48" s="91">
        <v>524</v>
      </c>
      <c r="AF48" s="89">
        <v>14</v>
      </c>
      <c r="AG48" s="90">
        <v>1553</v>
      </c>
      <c r="AH48" s="90">
        <v>141</v>
      </c>
      <c r="AI48" s="91">
        <v>435</v>
      </c>
      <c r="AJ48" s="89">
        <v>0</v>
      </c>
      <c r="AK48" s="90">
        <v>0</v>
      </c>
      <c r="AL48" s="90">
        <v>0</v>
      </c>
      <c r="AM48" s="91">
        <v>0</v>
      </c>
      <c r="AN48" s="68">
        <v>9</v>
      </c>
      <c r="AO48" s="77">
        <v>73</v>
      </c>
      <c r="AP48" s="89">
        <v>5</v>
      </c>
      <c r="AQ48" s="90">
        <v>11</v>
      </c>
      <c r="AR48" s="90">
        <v>3</v>
      </c>
      <c r="AS48" s="91">
        <v>28</v>
      </c>
      <c r="AT48" s="89">
        <v>2</v>
      </c>
      <c r="AU48" s="90">
        <v>2</v>
      </c>
      <c r="AV48" s="90">
        <v>0</v>
      </c>
      <c r="AW48" s="91">
        <v>0</v>
      </c>
      <c r="AX48" s="89">
        <v>151</v>
      </c>
      <c r="AY48" s="90">
        <v>2410</v>
      </c>
      <c r="AZ48" s="90">
        <v>1510</v>
      </c>
      <c r="BA48" s="91">
        <v>18244</v>
      </c>
      <c r="BB48" s="89">
        <v>43</v>
      </c>
      <c r="BC48" s="90">
        <v>98</v>
      </c>
      <c r="BD48" s="90">
        <v>1</v>
      </c>
      <c r="BE48" s="91">
        <v>10</v>
      </c>
      <c r="BF48" s="89">
        <v>0</v>
      </c>
      <c r="BG48" s="90">
        <v>0</v>
      </c>
      <c r="BH48" s="90">
        <v>0</v>
      </c>
      <c r="BI48" s="91">
        <v>0</v>
      </c>
      <c r="BJ48" s="68">
        <v>5</v>
      </c>
      <c r="BK48" s="77">
        <v>88</v>
      </c>
      <c r="BL48" s="89">
        <v>91</v>
      </c>
      <c r="BM48" s="90">
        <v>211</v>
      </c>
      <c r="BN48" s="90">
        <v>131</v>
      </c>
      <c r="BO48" s="91">
        <v>1588</v>
      </c>
      <c r="BP48" s="89">
        <v>96</v>
      </c>
      <c r="BQ48" s="90">
        <v>232</v>
      </c>
      <c r="BR48" s="90">
        <v>111</v>
      </c>
      <c r="BS48" s="91">
        <v>1770</v>
      </c>
      <c r="BT48" s="89">
        <v>56</v>
      </c>
      <c r="BU48" s="90">
        <v>136</v>
      </c>
      <c r="BV48" s="90">
        <v>63</v>
      </c>
      <c r="BW48" s="91">
        <v>749</v>
      </c>
      <c r="BX48" s="68">
        <v>3</v>
      </c>
      <c r="BY48" s="74">
        <v>6.5</v>
      </c>
      <c r="BZ48" s="74">
        <v>0</v>
      </c>
      <c r="CA48" s="74">
        <v>6.5</v>
      </c>
      <c r="CB48" s="77">
        <v>7</v>
      </c>
      <c r="CC48" s="89">
        <v>48</v>
      </c>
      <c r="CD48" s="90">
        <v>80</v>
      </c>
      <c r="CE48" s="90">
        <v>28</v>
      </c>
      <c r="CF48" s="91">
        <v>197</v>
      </c>
      <c r="CG48" s="89">
        <v>36</v>
      </c>
      <c r="CH48" s="90">
        <v>55</v>
      </c>
      <c r="CI48" s="90">
        <v>41</v>
      </c>
      <c r="CJ48" s="91">
        <v>262</v>
      </c>
      <c r="CK48" s="89">
        <v>107</v>
      </c>
      <c r="CL48" s="90">
        <v>286</v>
      </c>
      <c r="CM48" s="90">
        <v>270</v>
      </c>
      <c r="CN48" s="91">
        <v>2069</v>
      </c>
      <c r="CO48" s="89">
        <v>45</v>
      </c>
      <c r="CP48" s="90">
        <v>109</v>
      </c>
      <c r="CQ48" s="90">
        <v>17</v>
      </c>
      <c r="CR48" s="91">
        <v>409</v>
      </c>
      <c r="CS48" s="89">
        <v>0</v>
      </c>
      <c r="CT48" s="90">
        <v>0</v>
      </c>
      <c r="CU48" s="90">
        <v>0</v>
      </c>
      <c r="CV48" s="91">
        <v>0</v>
      </c>
      <c r="CW48" s="89">
        <v>0</v>
      </c>
      <c r="CX48" s="90">
        <v>0</v>
      </c>
      <c r="CY48" s="90">
        <v>0</v>
      </c>
      <c r="CZ48" s="90">
        <v>0</v>
      </c>
      <c r="DA48" s="90">
        <v>0</v>
      </c>
      <c r="DB48" s="96">
        <v>0</v>
      </c>
      <c r="DC48" s="96"/>
      <c r="DD48" s="96"/>
      <c r="DE48" s="89">
        <v>0</v>
      </c>
      <c r="DF48" s="90">
        <v>0</v>
      </c>
      <c r="DG48" s="90">
        <v>0</v>
      </c>
      <c r="DH48" s="91">
        <v>0</v>
      </c>
      <c r="DI48" s="89">
        <v>0</v>
      </c>
      <c r="DJ48" s="90">
        <v>0</v>
      </c>
      <c r="DK48" s="90">
        <v>0</v>
      </c>
      <c r="DL48" s="91">
        <v>0</v>
      </c>
      <c r="DM48" s="89">
        <v>0</v>
      </c>
      <c r="DN48" s="90">
        <v>0</v>
      </c>
      <c r="DO48" s="90">
        <v>0</v>
      </c>
      <c r="DP48" s="91">
        <v>0</v>
      </c>
      <c r="DQ48" s="89">
        <v>10</v>
      </c>
      <c r="DR48" s="90">
        <v>7.5</v>
      </c>
      <c r="DS48" s="90">
        <v>0.5</v>
      </c>
      <c r="DT48" s="90">
        <v>7</v>
      </c>
      <c r="DU48" s="91">
        <v>197</v>
      </c>
    </row>
    <row r="49" spans="1:125" ht="15.75" customHeight="1" x14ac:dyDescent="0.2">
      <c r="A49" s="22"/>
      <c r="B49" s="8" t="s">
        <v>53</v>
      </c>
      <c r="C49" s="89">
        <v>22</v>
      </c>
      <c r="D49" s="90">
        <v>204</v>
      </c>
      <c r="E49" s="90">
        <v>87</v>
      </c>
      <c r="F49" s="91">
        <v>1531</v>
      </c>
      <c r="G49" s="89">
        <v>1</v>
      </c>
      <c r="H49" s="90">
        <v>2</v>
      </c>
      <c r="I49" s="90">
        <v>0</v>
      </c>
      <c r="J49" s="91">
        <v>0</v>
      </c>
      <c r="K49" s="89">
        <v>0</v>
      </c>
      <c r="L49" s="90">
        <v>0</v>
      </c>
      <c r="M49" s="90">
        <v>0</v>
      </c>
      <c r="N49" s="91">
        <v>0</v>
      </c>
      <c r="O49" s="89">
        <v>47</v>
      </c>
      <c r="P49" s="90">
        <v>212</v>
      </c>
      <c r="Q49" s="90">
        <v>30</v>
      </c>
      <c r="R49" s="91">
        <v>335</v>
      </c>
      <c r="S49" s="89">
        <v>19</v>
      </c>
      <c r="T49" s="90">
        <v>44</v>
      </c>
      <c r="U49" s="90">
        <v>3</v>
      </c>
      <c r="V49" s="90">
        <v>41</v>
      </c>
      <c r="W49" s="91">
        <v>2896</v>
      </c>
      <c r="X49" s="89">
        <v>1</v>
      </c>
      <c r="Y49" s="90">
        <v>2</v>
      </c>
      <c r="Z49" s="90">
        <v>0</v>
      </c>
      <c r="AA49" s="91">
        <v>0</v>
      </c>
      <c r="AB49" s="89">
        <v>2</v>
      </c>
      <c r="AC49" s="90">
        <v>7</v>
      </c>
      <c r="AD49" s="90">
        <v>4</v>
      </c>
      <c r="AE49" s="91">
        <v>60</v>
      </c>
      <c r="AF49" s="89">
        <v>12</v>
      </c>
      <c r="AG49" s="90">
        <v>1054</v>
      </c>
      <c r="AH49" s="90">
        <v>324</v>
      </c>
      <c r="AI49" s="91">
        <v>264</v>
      </c>
      <c r="AJ49" s="89">
        <v>0</v>
      </c>
      <c r="AK49" s="90">
        <v>0</v>
      </c>
      <c r="AL49" s="90">
        <v>0</v>
      </c>
      <c r="AM49" s="91">
        <v>0</v>
      </c>
      <c r="AN49" s="68">
        <v>14</v>
      </c>
      <c r="AO49" s="77">
        <v>4</v>
      </c>
      <c r="AP49" s="89">
        <v>16</v>
      </c>
      <c r="AQ49" s="90">
        <v>30</v>
      </c>
      <c r="AR49" s="90">
        <v>14</v>
      </c>
      <c r="AS49" s="91">
        <v>160</v>
      </c>
      <c r="AT49" s="89">
        <v>0</v>
      </c>
      <c r="AU49" s="90">
        <v>0</v>
      </c>
      <c r="AV49" s="90">
        <v>0</v>
      </c>
      <c r="AW49" s="91">
        <v>0</v>
      </c>
      <c r="AX49" s="89">
        <v>71</v>
      </c>
      <c r="AY49" s="90">
        <v>1136</v>
      </c>
      <c r="AZ49" s="90">
        <v>695</v>
      </c>
      <c r="BA49" s="91">
        <v>30106</v>
      </c>
      <c r="BB49" s="89">
        <v>1</v>
      </c>
      <c r="BC49" s="90">
        <v>5</v>
      </c>
      <c r="BD49" s="90">
        <v>1</v>
      </c>
      <c r="BE49" s="91">
        <v>12</v>
      </c>
      <c r="BF49" s="89">
        <v>0</v>
      </c>
      <c r="BG49" s="90">
        <v>0</v>
      </c>
      <c r="BH49" s="90">
        <v>0</v>
      </c>
      <c r="BI49" s="91">
        <v>0</v>
      </c>
      <c r="BJ49" s="68">
        <v>19</v>
      </c>
      <c r="BK49" s="77">
        <v>1452</v>
      </c>
      <c r="BL49" s="89">
        <v>146</v>
      </c>
      <c r="BM49" s="90">
        <v>491</v>
      </c>
      <c r="BN49" s="90">
        <v>441</v>
      </c>
      <c r="BO49" s="91">
        <v>9111</v>
      </c>
      <c r="BP49" s="89">
        <v>117</v>
      </c>
      <c r="BQ49" s="90">
        <v>347</v>
      </c>
      <c r="BR49" s="90">
        <v>193</v>
      </c>
      <c r="BS49" s="91">
        <v>4779</v>
      </c>
      <c r="BT49" s="89">
        <v>44</v>
      </c>
      <c r="BU49" s="90">
        <v>150</v>
      </c>
      <c r="BV49" s="90">
        <v>18</v>
      </c>
      <c r="BW49" s="91">
        <v>490</v>
      </c>
      <c r="BX49" s="68">
        <v>0</v>
      </c>
      <c r="BY49" s="74">
        <v>0</v>
      </c>
      <c r="BZ49" s="74">
        <v>0</v>
      </c>
      <c r="CA49" s="74">
        <v>0</v>
      </c>
      <c r="CB49" s="77">
        <v>0</v>
      </c>
      <c r="CC49" s="89">
        <v>74</v>
      </c>
      <c r="CD49" s="90">
        <v>193</v>
      </c>
      <c r="CE49" s="90">
        <v>123</v>
      </c>
      <c r="CF49" s="91">
        <v>3094</v>
      </c>
      <c r="CG49" s="89">
        <v>0</v>
      </c>
      <c r="CH49" s="90">
        <v>0</v>
      </c>
      <c r="CI49" s="90">
        <v>0</v>
      </c>
      <c r="CJ49" s="91">
        <v>0</v>
      </c>
      <c r="CK49" s="89">
        <v>82</v>
      </c>
      <c r="CL49" s="90">
        <v>179</v>
      </c>
      <c r="CM49" s="90">
        <v>157</v>
      </c>
      <c r="CN49" s="91">
        <v>2790</v>
      </c>
      <c r="CO49" s="89">
        <v>76</v>
      </c>
      <c r="CP49" s="90">
        <v>246</v>
      </c>
      <c r="CQ49" s="90">
        <v>62</v>
      </c>
      <c r="CR49" s="91">
        <v>1843</v>
      </c>
      <c r="CS49" s="89">
        <v>6</v>
      </c>
      <c r="CT49" s="90">
        <v>9</v>
      </c>
      <c r="CU49" s="90">
        <v>0</v>
      </c>
      <c r="CV49" s="91">
        <v>0</v>
      </c>
      <c r="CW49" s="89">
        <v>1</v>
      </c>
      <c r="CX49" s="90">
        <v>1</v>
      </c>
      <c r="CY49" s="90">
        <v>0</v>
      </c>
      <c r="CZ49" s="90">
        <v>0</v>
      </c>
      <c r="DA49" s="90">
        <v>0</v>
      </c>
      <c r="DB49" s="96">
        <v>0</v>
      </c>
      <c r="DC49" s="96"/>
      <c r="DD49" s="96"/>
      <c r="DE49" s="89">
        <v>0</v>
      </c>
      <c r="DF49" s="90">
        <v>0</v>
      </c>
      <c r="DG49" s="90">
        <v>0</v>
      </c>
      <c r="DH49" s="91">
        <v>0</v>
      </c>
      <c r="DI49" s="89">
        <v>0</v>
      </c>
      <c r="DJ49" s="90">
        <v>0</v>
      </c>
      <c r="DK49" s="90">
        <v>0</v>
      </c>
      <c r="DL49" s="91">
        <v>0</v>
      </c>
      <c r="DM49" s="89">
        <v>0</v>
      </c>
      <c r="DN49" s="90">
        <v>0</v>
      </c>
      <c r="DO49" s="90">
        <v>0</v>
      </c>
      <c r="DP49" s="91">
        <v>0</v>
      </c>
      <c r="DQ49" s="89">
        <v>0</v>
      </c>
      <c r="DR49" s="90">
        <v>0</v>
      </c>
      <c r="DS49" s="90">
        <v>0</v>
      </c>
      <c r="DT49" s="90">
        <v>0</v>
      </c>
      <c r="DU49" s="91">
        <v>0</v>
      </c>
    </row>
    <row r="50" spans="1:125" ht="15.75" customHeight="1" x14ac:dyDescent="0.2">
      <c r="A50" s="22"/>
      <c r="B50" s="8" t="s">
        <v>54</v>
      </c>
      <c r="C50" s="89">
        <v>1</v>
      </c>
      <c r="D50" s="90">
        <v>1</v>
      </c>
      <c r="E50" s="90">
        <v>0</v>
      </c>
      <c r="F50" s="91">
        <v>0</v>
      </c>
      <c r="G50" s="89">
        <v>4</v>
      </c>
      <c r="H50" s="90">
        <v>10</v>
      </c>
      <c r="I50" s="90">
        <v>9</v>
      </c>
      <c r="J50" s="91">
        <v>230</v>
      </c>
      <c r="K50" s="89">
        <v>0</v>
      </c>
      <c r="L50" s="90">
        <v>0</v>
      </c>
      <c r="M50" s="90">
        <v>0</v>
      </c>
      <c r="N50" s="91">
        <v>0</v>
      </c>
      <c r="O50" s="89">
        <v>1</v>
      </c>
      <c r="P50" s="90">
        <v>4</v>
      </c>
      <c r="Q50" s="90">
        <v>1</v>
      </c>
      <c r="R50" s="91">
        <v>10</v>
      </c>
      <c r="S50" s="89">
        <v>25</v>
      </c>
      <c r="T50" s="90">
        <v>32</v>
      </c>
      <c r="U50" s="90">
        <v>0</v>
      </c>
      <c r="V50" s="90">
        <v>32</v>
      </c>
      <c r="W50" s="91">
        <v>750</v>
      </c>
      <c r="X50" s="89">
        <v>0</v>
      </c>
      <c r="Y50" s="90">
        <v>0</v>
      </c>
      <c r="Z50" s="90">
        <v>0</v>
      </c>
      <c r="AA50" s="91">
        <v>0</v>
      </c>
      <c r="AB50" s="89">
        <v>1</v>
      </c>
      <c r="AC50" s="90">
        <v>3</v>
      </c>
      <c r="AD50" s="90">
        <v>3</v>
      </c>
      <c r="AE50" s="91">
        <v>90</v>
      </c>
      <c r="AF50" s="89">
        <v>19</v>
      </c>
      <c r="AG50" s="90">
        <v>3150</v>
      </c>
      <c r="AH50" s="90">
        <v>1535</v>
      </c>
      <c r="AI50" s="91">
        <v>1732</v>
      </c>
      <c r="AJ50" s="89">
        <v>0</v>
      </c>
      <c r="AK50" s="90">
        <v>0</v>
      </c>
      <c r="AL50" s="90">
        <v>0</v>
      </c>
      <c r="AM50" s="91">
        <v>0</v>
      </c>
      <c r="AN50" s="68">
        <v>7</v>
      </c>
      <c r="AO50" s="77">
        <v>109</v>
      </c>
      <c r="AP50" s="89">
        <v>0</v>
      </c>
      <c r="AQ50" s="90">
        <v>0</v>
      </c>
      <c r="AR50" s="90">
        <v>0</v>
      </c>
      <c r="AS50" s="91">
        <v>0</v>
      </c>
      <c r="AT50" s="89">
        <v>0</v>
      </c>
      <c r="AU50" s="90">
        <v>0</v>
      </c>
      <c r="AV50" s="90">
        <v>0</v>
      </c>
      <c r="AW50" s="91">
        <v>0</v>
      </c>
      <c r="AX50" s="89">
        <v>55</v>
      </c>
      <c r="AY50" s="90">
        <v>464</v>
      </c>
      <c r="AZ50" s="90">
        <v>362</v>
      </c>
      <c r="BA50" s="91">
        <v>9405</v>
      </c>
      <c r="BB50" s="89">
        <v>0</v>
      </c>
      <c r="BC50" s="90">
        <v>0</v>
      </c>
      <c r="BD50" s="90">
        <v>0</v>
      </c>
      <c r="BE50" s="91">
        <v>0</v>
      </c>
      <c r="BF50" s="89">
        <v>0</v>
      </c>
      <c r="BG50" s="90">
        <v>0</v>
      </c>
      <c r="BH50" s="90">
        <v>0</v>
      </c>
      <c r="BI50" s="91">
        <v>0</v>
      </c>
      <c r="BJ50" s="68">
        <v>0</v>
      </c>
      <c r="BK50" s="77">
        <v>0</v>
      </c>
      <c r="BL50" s="89">
        <v>8</v>
      </c>
      <c r="BM50" s="90">
        <v>22</v>
      </c>
      <c r="BN50" s="90">
        <v>19</v>
      </c>
      <c r="BO50" s="91">
        <v>205</v>
      </c>
      <c r="BP50" s="89">
        <v>2</v>
      </c>
      <c r="BQ50" s="90">
        <v>20</v>
      </c>
      <c r="BR50" s="90">
        <v>10</v>
      </c>
      <c r="BS50" s="91">
        <v>100</v>
      </c>
      <c r="BT50" s="89">
        <v>0</v>
      </c>
      <c r="BU50" s="90">
        <v>0</v>
      </c>
      <c r="BV50" s="90">
        <v>0</v>
      </c>
      <c r="BW50" s="91">
        <v>0</v>
      </c>
      <c r="BX50" s="68">
        <v>0</v>
      </c>
      <c r="BY50" s="74">
        <v>0</v>
      </c>
      <c r="BZ50" s="74">
        <v>0</v>
      </c>
      <c r="CA50" s="74">
        <v>0</v>
      </c>
      <c r="CB50" s="77">
        <v>0</v>
      </c>
      <c r="CC50" s="89">
        <v>5</v>
      </c>
      <c r="CD50" s="90">
        <v>9</v>
      </c>
      <c r="CE50" s="90">
        <v>8</v>
      </c>
      <c r="CF50" s="91">
        <v>180</v>
      </c>
      <c r="CG50" s="89">
        <v>0</v>
      </c>
      <c r="CH50" s="90">
        <v>0</v>
      </c>
      <c r="CI50" s="90">
        <v>0</v>
      </c>
      <c r="CJ50" s="91">
        <v>0</v>
      </c>
      <c r="CK50" s="89">
        <v>1</v>
      </c>
      <c r="CL50" s="90">
        <v>1</v>
      </c>
      <c r="CM50" s="90">
        <v>1</v>
      </c>
      <c r="CN50" s="91">
        <v>3</v>
      </c>
      <c r="CO50" s="89">
        <v>1</v>
      </c>
      <c r="CP50" s="90">
        <v>10</v>
      </c>
      <c r="CQ50" s="90">
        <v>1</v>
      </c>
      <c r="CR50" s="91">
        <v>20</v>
      </c>
      <c r="CS50" s="89">
        <v>0</v>
      </c>
      <c r="CT50" s="90">
        <v>0</v>
      </c>
      <c r="CU50" s="90">
        <v>0</v>
      </c>
      <c r="CV50" s="91">
        <v>0</v>
      </c>
      <c r="CW50" s="89">
        <v>0</v>
      </c>
      <c r="CX50" s="90">
        <v>0</v>
      </c>
      <c r="CY50" s="90">
        <v>0</v>
      </c>
      <c r="CZ50" s="90">
        <v>0</v>
      </c>
      <c r="DA50" s="90">
        <v>0</v>
      </c>
      <c r="DB50" s="96">
        <v>0</v>
      </c>
      <c r="DC50" s="96"/>
      <c r="DD50" s="96"/>
      <c r="DE50" s="89">
        <v>0</v>
      </c>
      <c r="DF50" s="90">
        <v>0</v>
      </c>
      <c r="DG50" s="90">
        <v>0</v>
      </c>
      <c r="DH50" s="91">
        <v>0</v>
      </c>
      <c r="DI50" s="89">
        <v>0</v>
      </c>
      <c r="DJ50" s="90">
        <v>0</v>
      </c>
      <c r="DK50" s="90">
        <v>0</v>
      </c>
      <c r="DL50" s="91">
        <v>0</v>
      </c>
      <c r="DM50" s="89">
        <v>0</v>
      </c>
      <c r="DN50" s="90">
        <v>0</v>
      </c>
      <c r="DO50" s="90">
        <v>0</v>
      </c>
      <c r="DP50" s="91">
        <v>0</v>
      </c>
      <c r="DQ50" s="89">
        <v>1</v>
      </c>
      <c r="DR50" s="90">
        <v>3</v>
      </c>
      <c r="DS50" s="90">
        <v>0</v>
      </c>
      <c r="DT50" s="90">
        <v>3</v>
      </c>
      <c r="DU50" s="91">
        <v>60</v>
      </c>
    </row>
    <row r="51" spans="1:125" ht="15.75" customHeight="1" x14ac:dyDescent="0.2">
      <c r="A51" s="22"/>
      <c r="B51" s="8" t="s">
        <v>55</v>
      </c>
      <c r="C51" s="89">
        <v>1</v>
      </c>
      <c r="D51" s="90">
        <v>1</v>
      </c>
      <c r="E51" s="90">
        <v>0</v>
      </c>
      <c r="F51" s="91">
        <v>0</v>
      </c>
      <c r="G51" s="89">
        <v>0</v>
      </c>
      <c r="H51" s="90">
        <v>0</v>
      </c>
      <c r="I51" s="90">
        <v>0</v>
      </c>
      <c r="J51" s="91">
        <v>0</v>
      </c>
      <c r="K51" s="89">
        <v>0</v>
      </c>
      <c r="L51" s="90">
        <v>0</v>
      </c>
      <c r="M51" s="90">
        <v>0</v>
      </c>
      <c r="N51" s="91">
        <v>0</v>
      </c>
      <c r="O51" s="89">
        <v>12</v>
      </c>
      <c r="P51" s="90">
        <v>35</v>
      </c>
      <c r="Q51" s="90">
        <v>1</v>
      </c>
      <c r="R51" s="91">
        <v>6</v>
      </c>
      <c r="S51" s="89">
        <v>1</v>
      </c>
      <c r="T51" s="90">
        <v>1</v>
      </c>
      <c r="U51" s="90">
        <v>0</v>
      </c>
      <c r="V51" s="90">
        <v>1</v>
      </c>
      <c r="W51" s="91">
        <v>25</v>
      </c>
      <c r="X51" s="89">
        <v>0</v>
      </c>
      <c r="Y51" s="90">
        <v>0</v>
      </c>
      <c r="Z51" s="90">
        <v>0</v>
      </c>
      <c r="AA51" s="91">
        <v>0</v>
      </c>
      <c r="AB51" s="89">
        <v>3</v>
      </c>
      <c r="AC51" s="90">
        <v>7</v>
      </c>
      <c r="AD51" s="90">
        <v>7</v>
      </c>
      <c r="AE51" s="91">
        <v>153</v>
      </c>
      <c r="AF51" s="89">
        <v>1</v>
      </c>
      <c r="AG51" s="90">
        <v>80</v>
      </c>
      <c r="AH51" s="90">
        <v>0</v>
      </c>
      <c r="AI51" s="91">
        <v>0</v>
      </c>
      <c r="AJ51" s="89">
        <v>0</v>
      </c>
      <c r="AK51" s="90">
        <v>0</v>
      </c>
      <c r="AL51" s="90">
        <v>0</v>
      </c>
      <c r="AM51" s="91">
        <v>0</v>
      </c>
      <c r="AN51" s="68">
        <v>3</v>
      </c>
      <c r="AO51" s="77">
        <v>17</v>
      </c>
      <c r="AP51" s="89">
        <v>5</v>
      </c>
      <c r="AQ51" s="90">
        <v>14</v>
      </c>
      <c r="AR51" s="90">
        <v>3</v>
      </c>
      <c r="AS51" s="91">
        <v>6</v>
      </c>
      <c r="AT51" s="89">
        <v>0</v>
      </c>
      <c r="AU51" s="90">
        <v>0</v>
      </c>
      <c r="AV51" s="90">
        <v>0</v>
      </c>
      <c r="AW51" s="91">
        <v>0</v>
      </c>
      <c r="AX51" s="89">
        <v>62</v>
      </c>
      <c r="AY51" s="90">
        <v>514</v>
      </c>
      <c r="AZ51" s="90">
        <v>379</v>
      </c>
      <c r="BA51" s="91">
        <v>5022</v>
      </c>
      <c r="BB51" s="89">
        <v>1</v>
      </c>
      <c r="BC51" s="90">
        <v>1</v>
      </c>
      <c r="BD51" s="90">
        <v>0</v>
      </c>
      <c r="BE51" s="91">
        <v>0</v>
      </c>
      <c r="BF51" s="89">
        <v>0</v>
      </c>
      <c r="BG51" s="90">
        <v>0</v>
      </c>
      <c r="BH51" s="90">
        <v>0</v>
      </c>
      <c r="BI51" s="91">
        <v>0</v>
      </c>
      <c r="BJ51" s="68">
        <v>3</v>
      </c>
      <c r="BK51" s="77">
        <v>55</v>
      </c>
      <c r="BL51" s="89">
        <v>83</v>
      </c>
      <c r="BM51" s="90">
        <v>209</v>
      </c>
      <c r="BN51" s="90">
        <v>174</v>
      </c>
      <c r="BO51" s="91">
        <v>4599</v>
      </c>
      <c r="BP51" s="89">
        <v>28</v>
      </c>
      <c r="BQ51" s="90">
        <v>67</v>
      </c>
      <c r="BR51" s="90">
        <v>39</v>
      </c>
      <c r="BS51" s="91">
        <v>843</v>
      </c>
      <c r="BT51" s="89">
        <v>3</v>
      </c>
      <c r="BU51" s="90">
        <v>12</v>
      </c>
      <c r="BV51" s="90">
        <v>8</v>
      </c>
      <c r="BW51" s="91">
        <v>60</v>
      </c>
      <c r="BX51" s="68">
        <v>0</v>
      </c>
      <c r="BY51" s="74">
        <v>0</v>
      </c>
      <c r="BZ51" s="74">
        <v>0</v>
      </c>
      <c r="CA51" s="74">
        <v>0</v>
      </c>
      <c r="CB51" s="77">
        <v>0</v>
      </c>
      <c r="CC51" s="89">
        <v>40</v>
      </c>
      <c r="CD51" s="90">
        <v>69</v>
      </c>
      <c r="CE51" s="90">
        <v>53</v>
      </c>
      <c r="CF51" s="91">
        <v>1786</v>
      </c>
      <c r="CG51" s="89">
        <v>1</v>
      </c>
      <c r="CH51" s="90">
        <v>1</v>
      </c>
      <c r="CI51" s="90">
        <v>1</v>
      </c>
      <c r="CJ51" s="91">
        <v>5</v>
      </c>
      <c r="CK51" s="89">
        <v>86</v>
      </c>
      <c r="CL51" s="90">
        <v>345</v>
      </c>
      <c r="CM51" s="90">
        <v>304</v>
      </c>
      <c r="CN51" s="91">
        <v>3098</v>
      </c>
      <c r="CO51" s="89">
        <v>6</v>
      </c>
      <c r="CP51" s="90">
        <v>18</v>
      </c>
      <c r="CQ51" s="90">
        <v>3</v>
      </c>
      <c r="CR51" s="91">
        <v>60</v>
      </c>
      <c r="CS51" s="89">
        <v>0</v>
      </c>
      <c r="CT51" s="90">
        <v>0</v>
      </c>
      <c r="CU51" s="90">
        <v>0</v>
      </c>
      <c r="CV51" s="91">
        <v>0</v>
      </c>
      <c r="CW51" s="89">
        <v>0</v>
      </c>
      <c r="CX51" s="90">
        <v>0</v>
      </c>
      <c r="CY51" s="90">
        <v>0</v>
      </c>
      <c r="CZ51" s="90">
        <v>0</v>
      </c>
      <c r="DA51" s="90">
        <v>0</v>
      </c>
      <c r="DB51" s="96">
        <v>0</v>
      </c>
      <c r="DC51" s="96"/>
      <c r="DD51" s="96"/>
      <c r="DE51" s="89">
        <v>0</v>
      </c>
      <c r="DF51" s="90">
        <v>0</v>
      </c>
      <c r="DG51" s="90">
        <v>0</v>
      </c>
      <c r="DH51" s="91">
        <v>0</v>
      </c>
      <c r="DI51" s="89">
        <v>0</v>
      </c>
      <c r="DJ51" s="90">
        <v>0</v>
      </c>
      <c r="DK51" s="90">
        <v>0</v>
      </c>
      <c r="DL51" s="91">
        <v>0</v>
      </c>
      <c r="DM51" s="89">
        <v>0</v>
      </c>
      <c r="DN51" s="90">
        <v>0</v>
      </c>
      <c r="DO51" s="90">
        <v>0</v>
      </c>
      <c r="DP51" s="91">
        <v>0</v>
      </c>
      <c r="DQ51" s="89">
        <v>2</v>
      </c>
      <c r="DR51" s="90">
        <v>2</v>
      </c>
      <c r="DS51" s="90">
        <v>0</v>
      </c>
      <c r="DT51" s="90">
        <v>2</v>
      </c>
      <c r="DU51" s="91">
        <v>60</v>
      </c>
    </row>
    <row r="52" spans="1:125" ht="15.75" customHeight="1" x14ac:dyDescent="0.2">
      <c r="A52" s="22"/>
      <c r="B52" s="8" t="s">
        <v>56</v>
      </c>
      <c r="C52" s="89">
        <v>17</v>
      </c>
      <c r="D52" s="90">
        <v>271</v>
      </c>
      <c r="E52" s="90">
        <v>39</v>
      </c>
      <c r="F52" s="91">
        <v>157</v>
      </c>
      <c r="G52" s="89">
        <v>0</v>
      </c>
      <c r="H52" s="90">
        <v>0</v>
      </c>
      <c r="I52" s="90">
        <v>0</v>
      </c>
      <c r="J52" s="91">
        <v>0</v>
      </c>
      <c r="K52" s="89">
        <v>1</v>
      </c>
      <c r="L52" s="90">
        <v>4</v>
      </c>
      <c r="M52" s="90">
        <v>0</v>
      </c>
      <c r="N52" s="91">
        <v>0</v>
      </c>
      <c r="O52" s="89">
        <v>21</v>
      </c>
      <c r="P52" s="90">
        <v>286</v>
      </c>
      <c r="Q52" s="90">
        <v>12</v>
      </c>
      <c r="R52" s="91">
        <v>72</v>
      </c>
      <c r="S52" s="89">
        <v>38</v>
      </c>
      <c r="T52" s="90">
        <v>21.6</v>
      </c>
      <c r="U52" s="90">
        <v>0.2</v>
      </c>
      <c r="V52" s="90">
        <v>21.400000035762787</v>
      </c>
      <c r="W52" s="91">
        <v>377</v>
      </c>
      <c r="X52" s="89">
        <v>8</v>
      </c>
      <c r="Y52" s="90">
        <v>14</v>
      </c>
      <c r="Z52" s="90">
        <v>0</v>
      </c>
      <c r="AA52" s="91">
        <v>0</v>
      </c>
      <c r="AB52" s="89">
        <v>33</v>
      </c>
      <c r="AC52" s="90">
        <v>72</v>
      </c>
      <c r="AD52" s="90">
        <v>62</v>
      </c>
      <c r="AE52" s="91">
        <v>808</v>
      </c>
      <c r="AF52" s="89">
        <v>23</v>
      </c>
      <c r="AG52" s="90">
        <v>3237</v>
      </c>
      <c r="AH52" s="90">
        <v>1348</v>
      </c>
      <c r="AI52" s="91">
        <v>2273</v>
      </c>
      <c r="AJ52" s="89">
        <v>0</v>
      </c>
      <c r="AK52" s="90">
        <v>0</v>
      </c>
      <c r="AL52" s="90">
        <v>0</v>
      </c>
      <c r="AM52" s="91">
        <v>0</v>
      </c>
      <c r="AN52" s="68">
        <v>11</v>
      </c>
      <c r="AO52" s="77">
        <v>211</v>
      </c>
      <c r="AP52" s="89">
        <v>6</v>
      </c>
      <c r="AQ52" s="90">
        <v>6</v>
      </c>
      <c r="AR52" s="90">
        <v>4</v>
      </c>
      <c r="AS52" s="91">
        <v>41</v>
      </c>
      <c r="AT52" s="89">
        <v>2</v>
      </c>
      <c r="AU52" s="90">
        <v>4</v>
      </c>
      <c r="AV52" s="90">
        <v>0</v>
      </c>
      <c r="AW52" s="91">
        <v>0</v>
      </c>
      <c r="AX52" s="89">
        <v>72</v>
      </c>
      <c r="AY52" s="90">
        <v>2192</v>
      </c>
      <c r="AZ52" s="90">
        <v>1160</v>
      </c>
      <c r="BA52" s="91">
        <v>11153</v>
      </c>
      <c r="BB52" s="89">
        <v>6</v>
      </c>
      <c r="BC52" s="90">
        <v>19</v>
      </c>
      <c r="BD52" s="90">
        <v>2</v>
      </c>
      <c r="BE52" s="91">
        <v>7</v>
      </c>
      <c r="BF52" s="89">
        <v>6</v>
      </c>
      <c r="BG52" s="90">
        <v>12</v>
      </c>
      <c r="BH52" s="90">
        <v>8</v>
      </c>
      <c r="BI52" s="91">
        <v>60</v>
      </c>
      <c r="BJ52" s="68">
        <v>11</v>
      </c>
      <c r="BK52" s="77">
        <v>135</v>
      </c>
      <c r="BL52" s="89">
        <v>86</v>
      </c>
      <c r="BM52" s="90">
        <v>197</v>
      </c>
      <c r="BN52" s="90">
        <v>171</v>
      </c>
      <c r="BO52" s="91">
        <v>2494</v>
      </c>
      <c r="BP52" s="89">
        <v>87</v>
      </c>
      <c r="BQ52" s="90">
        <v>459</v>
      </c>
      <c r="BR52" s="90">
        <v>251</v>
      </c>
      <c r="BS52" s="91">
        <v>2527</v>
      </c>
      <c r="BT52" s="89">
        <v>14</v>
      </c>
      <c r="BU52" s="90">
        <v>54</v>
      </c>
      <c r="BV52" s="90">
        <v>22</v>
      </c>
      <c r="BW52" s="91">
        <v>213</v>
      </c>
      <c r="BX52" s="68">
        <v>0</v>
      </c>
      <c r="BY52" s="74">
        <v>0</v>
      </c>
      <c r="BZ52" s="74">
        <v>0</v>
      </c>
      <c r="CA52" s="74">
        <v>0</v>
      </c>
      <c r="CB52" s="77">
        <v>0</v>
      </c>
      <c r="CC52" s="89">
        <v>40</v>
      </c>
      <c r="CD52" s="90">
        <v>63</v>
      </c>
      <c r="CE52" s="90">
        <v>59</v>
      </c>
      <c r="CF52" s="91">
        <v>1020</v>
      </c>
      <c r="CG52" s="89">
        <v>17</v>
      </c>
      <c r="CH52" s="90">
        <v>32</v>
      </c>
      <c r="CI52" s="90">
        <v>25</v>
      </c>
      <c r="CJ52" s="91">
        <v>222</v>
      </c>
      <c r="CK52" s="89">
        <v>67</v>
      </c>
      <c r="CL52" s="90">
        <v>230</v>
      </c>
      <c r="CM52" s="90">
        <v>206</v>
      </c>
      <c r="CN52" s="91">
        <v>1169</v>
      </c>
      <c r="CO52" s="89">
        <v>39</v>
      </c>
      <c r="CP52" s="90">
        <v>98</v>
      </c>
      <c r="CQ52" s="90">
        <v>43</v>
      </c>
      <c r="CR52" s="91">
        <v>536</v>
      </c>
      <c r="CS52" s="89">
        <v>4</v>
      </c>
      <c r="CT52" s="90">
        <v>5</v>
      </c>
      <c r="CU52" s="90">
        <v>2</v>
      </c>
      <c r="CV52" s="91">
        <v>8</v>
      </c>
      <c r="CW52" s="89">
        <v>0</v>
      </c>
      <c r="CX52" s="90">
        <v>0</v>
      </c>
      <c r="CY52" s="90">
        <v>0</v>
      </c>
      <c r="CZ52" s="90">
        <v>0</v>
      </c>
      <c r="DA52" s="90">
        <v>0</v>
      </c>
      <c r="DB52" s="96">
        <v>0</v>
      </c>
      <c r="DC52" s="96"/>
      <c r="DD52" s="96"/>
      <c r="DE52" s="89">
        <v>0</v>
      </c>
      <c r="DF52" s="90">
        <v>0</v>
      </c>
      <c r="DG52" s="90">
        <v>0</v>
      </c>
      <c r="DH52" s="91">
        <v>0</v>
      </c>
      <c r="DI52" s="89">
        <v>0</v>
      </c>
      <c r="DJ52" s="90">
        <v>0</v>
      </c>
      <c r="DK52" s="90">
        <v>0</v>
      </c>
      <c r="DL52" s="91">
        <v>0</v>
      </c>
      <c r="DM52" s="89">
        <v>0</v>
      </c>
      <c r="DN52" s="90">
        <v>0</v>
      </c>
      <c r="DO52" s="90">
        <v>0</v>
      </c>
      <c r="DP52" s="91">
        <v>0</v>
      </c>
      <c r="DQ52" s="89">
        <v>2</v>
      </c>
      <c r="DR52" s="90">
        <v>2.5</v>
      </c>
      <c r="DS52" s="90">
        <v>2</v>
      </c>
      <c r="DT52" s="90">
        <v>0.5</v>
      </c>
      <c r="DU52" s="91">
        <v>30</v>
      </c>
    </row>
    <row r="53" spans="1:125" ht="15.75" customHeight="1" x14ac:dyDescent="0.2">
      <c r="A53" s="22"/>
      <c r="B53" s="8" t="s">
        <v>57</v>
      </c>
      <c r="C53" s="89">
        <v>69</v>
      </c>
      <c r="D53" s="90">
        <v>259</v>
      </c>
      <c r="E53" s="90">
        <v>146</v>
      </c>
      <c r="F53" s="91">
        <v>1602</v>
      </c>
      <c r="G53" s="89">
        <v>2</v>
      </c>
      <c r="H53" s="90">
        <v>2</v>
      </c>
      <c r="I53" s="90">
        <v>0</v>
      </c>
      <c r="J53" s="91">
        <v>0</v>
      </c>
      <c r="K53" s="89">
        <v>0</v>
      </c>
      <c r="L53" s="90">
        <v>0</v>
      </c>
      <c r="M53" s="90">
        <v>0</v>
      </c>
      <c r="N53" s="91">
        <v>0</v>
      </c>
      <c r="O53" s="89">
        <v>49</v>
      </c>
      <c r="P53" s="90">
        <v>127</v>
      </c>
      <c r="Q53" s="90">
        <v>46</v>
      </c>
      <c r="R53" s="91">
        <v>318</v>
      </c>
      <c r="S53" s="89">
        <v>38</v>
      </c>
      <c r="T53" s="90">
        <v>24.7</v>
      </c>
      <c r="U53" s="90">
        <v>5</v>
      </c>
      <c r="V53" s="90">
        <v>19.700000017881393</v>
      </c>
      <c r="W53" s="91">
        <v>1177</v>
      </c>
      <c r="X53" s="89">
        <v>2</v>
      </c>
      <c r="Y53" s="90">
        <v>2</v>
      </c>
      <c r="Z53" s="90">
        <v>1</v>
      </c>
      <c r="AA53" s="91">
        <v>2</v>
      </c>
      <c r="AB53" s="89">
        <v>41</v>
      </c>
      <c r="AC53" s="90">
        <v>107</v>
      </c>
      <c r="AD53" s="90">
        <v>69</v>
      </c>
      <c r="AE53" s="91">
        <v>1940</v>
      </c>
      <c r="AF53" s="89">
        <v>33</v>
      </c>
      <c r="AG53" s="90">
        <v>3510</v>
      </c>
      <c r="AH53" s="90">
        <v>1231</v>
      </c>
      <c r="AI53" s="91">
        <v>581</v>
      </c>
      <c r="AJ53" s="89">
        <v>0</v>
      </c>
      <c r="AK53" s="90">
        <v>0</v>
      </c>
      <c r="AL53" s="90">
        <v>0</v>
      </c>
      <c r="AM53" s="91">
        <v>0</v>
      </c>
      <c r="AN53" s="68">
        <v>31</v>
      </c>
      <c r="AO53" s="77">
        <v>74</v>
      </c>
      <c r="AP53" s="89">
        <v>9</v>
      </c>
      <c r="AQ53" s="90">
        <v>18</v>
      </c>
      <c r="AR53" s="90">
        <v>13</v>
      </c>
      <c r="AS53" s="91">
        <v>72</v>
      </c>
      <c r="AT53" s="89">
        <v>1</v>
      </c>
      <c r="AU53" s="90">
        <v>2</v>
      </c>
      <c r="AV53" s="90">
        <v>0</v>
      </c>
      <c r="AW53" s="91">
        <v>0</v>
      </c>
      <c r="AX53" s="89">
        <v>122</v>
      </c>
      <c r="AY53" s="90">
        <v>820</v>
      </c>
      <c r="AZ53" s="90">
        <v>617</v>
      </c>
      <c r="BA53" s="91">
        <v>17618</v>
      </c>
      <c r="BB53" s="89">
        <v>20</v>
      </c>
      <c r="BC53" s="90">
        <v>136</v>
      </c>
      <c r="BD53" s="90">
        <v>72</v>
      </c>
      <c r="BE53" s="91">
        <v>847</v>
      </c>
      <c r="BF53" s="89">
        <v>8</v>
      </c>
      <c r="BG53" s="90">
        <v>20</v>
      </c>
      <c r="BH53" s="90">
        <v>18</v>
      </c>
      <c r="BI53" s="91">
        <v>325</v>
      </c>
      <c r="BJ53" s="68">
        <v>21</v>
      </c>
      <c r="BK53" s="77">
        <v>165</v>
      </c>
      <c r="BL53" s="89">
        <v>196</v>
      </c>
      <c r="BM53" s="90">
        <v>451</v>
      </c>
      <c r="BN53" s="90">
        <v>365</v>
      </c>
      <c r="BO53" s="91">
        <v>4115</v>
      </c>
      <c r="BP53" s="89">
        <v>192</v>
      </c>
      <c r="BQ53" s="90">
        <v>688</v>
      </c>
      <c r="BR53" s="90">
        <v>502</v>
      </c>
      <c r="BS53" s="91">
        <v>8238</v>
      </c>
      <c r="BT53" s="89">
        <v>53</v>
      </c>
      <c r="BU53" s="90">
        <v>137</v>
      </c>
      <c r="BV53" s="90">
        <v>85</v>
      </c>
      <c r="BW53" s="91">
        <v>1199</v>
      </c>
      <c r="BX53" s="68">
        <v>0</v>
      </c>
      <c r="BY53" s="74">
        <v>0</v>
      </c>
      <c r="BZ53" s="74">
        <v>0</v>
      </c>
      <c r="CA53" s="74">
        <v>0</v>
      </c>
      <c r="CB53" s="77">
        <v>0</v>
      </c>
      <c r="CC53" s="89">
        <v>140</v>
      </c>
      <c r="CD53" s="90">
        <v>262</v>
      </c>
      <c r="CE53" s="90">
        <v>211</v>
      </c>
      <c r="CF53" s="91">
        <v>3544</v>
      </c>
      <c r="CG53" s="89">
        <v>14</v>
      </c>
      <c r="CH53" s="90">
        <v>23</v>
      </c>
      <c r="CI53" s="90">
        <v>17</v>
      </c>
      <c r="CJ53" s="91">
        <v>384</v>
      </c>
      <c r="CK53" s="89">
        <v>189</v>
      </c>
      <c r="CL53" s="90">
        <v>423</v>
      </c>
      <c r="CM53" s="90">
        <v>386</v>
      </c>
      <c r="CN53" s="91">
        <v>2951</v>
      </c>
      <c r="CO53" s="89">
        <v>104</v>
      </c>
      <c r="CP53" s="90">
        <v>343</v>
      </c>
      <c r="CQ53" s="90">
        <v>131</v>
      </c>
      <c r="CR53" s="91">
        <v>1823</v>
      </c>
      <c r="CS53" s="89">
        <v>5</v>
      </c>
      <c r="CT53" s="90">
        <v>7</v>
      </c>
      <c r="CU53" s="90">
        <v>0</v>
      </c>
      <c r="CV53" s="91">
        <v>0</v>
      </c>
      <c r="CW53" s="89">
        <v>0</v>
      </c>
      <c r="CX53" s="90">
        <v>0</v>
      </c>
      <c r="CY53" s="90">
        <v>0</v>
      </c>
      <c r="CZ53" s="90">
        <v>0</v>
      </c>
      <c r="DA53" s="90">
        <v>0</v>
      </c>
      <c r="DB53" s="96">
        <v>0</v>
      </c>
      <c r="DC53" s="96"/>
      <c r="DD53" s="96"/>
      <c r="DE53" s="89">
        <v>0</v>
      </c>
      <c r="DF53" s="90">
        <v>0</v>
      </c>
      <c r="DG53" s="90">
        <v>0</v>
      </c>
      <c r="DH53" s="91">
        <v>0</v>
      </c>
      <c r="DI53" s="89">
        <v>4</v>
      </c>
      <c r="DJ53" s="90">
        <v>9</v>
      </c>
      <c r="DK53" s="90">
        <v>2</v>
      </c>
      <c r="DL53" s="91">
        <v>8</v>
      </c>
      <c r="DM53" s="89">
        <v>0</v>
      </c>
      <c r="DN53" s="90">
        <v>0</v>
      </c>
      <c r="DO53" s="90">
        <v>0</v>
      </c>
      <c r="DP53" s="91">
        <v>0</v>
      </c>
      <c r="DQ53" s="89">
        <v>0</v>
      </c>
      <c r="DR53" s="90">
        <v>0</v>
      </c>
      <c r="DS53" s="90">
        <v>0</v>
      </c>
      <c r="DT53" s="90">
        <v>0</v>
      </c>
      <c r="DU53" s="91">
        <v>0</v>
      </c>
    </row>
    <row r="54" spans="1:125" ht="15.75" customHeight="1" x14ac:dyDescent="0.2">
      <c r="A54" s="22"/>
      <c r="B54" s="8" t="s">
        <v>58</v>
      </c>
      <c r="C54" s="89">
        <v>12</v>
      </c>
      <c r="D54" s="90">
        <v>46</v>
      </c>
      <c r="E54" s="90">
        <v>20</v>
      </c>
      <c r="F54" s="91">
        <v>276</v>
      </c>
      <c r="G54" s="89">
        <v>1</v>
      </c>
      <c r="H54" s="90">
        <v>2</v>
      </c>
      <c r="I54" s="90">
        <v>1</v>
      </c>
      <c r="J54" s="91">
        <v>20</v>
      </c>
      <c r="K54" s="89">
        <v>0</v>
      </c>
      <c r="L54" s="90">
        <v>0</v>
      </c>
      <c r="M54" s="90">
        <v>0</v>
      </c>
      <c r="N54" s="91">
        <v>0</v>
      </c>
      <c r="O54" s="89">
        <v>46</v>
      </c>
      <c r="P54" s="90">
        <v>110</v>
      </c>
      <c r="Q54" s="90">
        <v>20</v>
      </c>
      <c r="R54" s="91">
        <v>190</v>
      </c>
      <c r="S54" s="89">
        <v>39</v>
      </c>
      <c r="T54" s="90">
        <v>68</v>
      </c>
      <c r="U54" s="90">
        <v>0</v>
      </c>
      <c r="V54" s="90">
        <v>68</v>
      </c>
      <c r="W54" s="91">
        <v>3438</v>
      </c>
      <c r="X54" s="89">
        <v>1</v>
      </c>
      <c r="Y54" s="90">
        <v>2</v>
      </c>
      <c r="Z54" s="90">
        <v>1</v>
      </c>
      <c r="AA54" s="91">
        <v>10</v>
      </c>
      <c r="AB54" s="89">
        <v>30</v>
      </c>
      <c r="AC54" s="90">
        <v>134</v>
      </c>
      <c r="AD54" s="90">
        <v>130</v>
      </c>
      <c r="AE54" s="91">
        <v>2830</v>
      </c>
      <c r="AF54" s="89">
        <v>11</v>
      </c>
      <c r="AG54" s="90">
        <v>1742</v>
      </c>
      <c r="AH54" s="90">
        <v>207</v>
      </c>
      <c r="AI54" s="91">
        <v>271</v>
      </c>
      <c r="AJ54" s="89">
        <v>2</v>
      </c>
      <c r="AK54" s="90">
        <v>2</v>
      </c>
      <c r="AL54" s="90">
        <v>2</v>
      </c>
      <c r="AM54" s="91">
        <v>260</v>
      </c>
      <c r="AN54" s="68">
        <v>7</v>
      </c>
      <c r="AO54" s="77">
        <v>2</v>
      </c>
      <c r="AP54" s="89">
        <v>1</v>
      </c>
      <c r="AQ54" s="90">
        <v>1</v>
      </c>
      <c r="AR54" s="90">
        <v>1</v>
      </c>
      <c r="AS54" s="91">
        <v>10</v>
      </c>
      <c r="AT54" s="89">
        <v>0</v>
      </c>
      <c r="AU54" s="90">
        <v>0</v>
      </c>
      <c r="AV54" s="90">
        <v>0</v>
      </c>
      <c r="AW54" s="91">
        <v>0</v>
      </c>
      <c r="AX54" s="89">
        <v>106</v>
      </c>
      <c r="AY54" s="90">
        <v>7777</v>
      </c>
      <c r="AZ54" s="90">
        <v>5564</v>
      </c>
      <c r="BA54" s="91">
        <v>253496</v>
      </c>
      <c r="BB54" s="89">
        <v>18</v>
      </c>
      <c r="BC54" s="90">
        <v>88</v>
      </c>
      <c r="BD54" s="90">
        <v>50</v>
      </c>
      <c r="BE54" s="91">
        <v>2149</v>
      </c>
      <c r="BF54" s="89">
        <v>6</v>
      </c>
      <c r="BG54" s="90">
        <v>9</v>
      </c>
      <c r="BH54" s="90">
        <v>9</v>
      </c>
      <c r="BI54" s="91">
        <v>354</v>
      </c>
      <c r="BJ54" s="68">
        <v>24</v>
      </c>
      <c r="BK54" s="77">
        <v>188</v>
      </c>
      <c r="BL54" s="89">
        <v>116</v>
      </c>
      <c r="BM54" s="90">
        <v>322</v>
      </c>
      <c r="BN54" s="90">
        <v>253</v>
      </c>
      <c r="BO54" s="91">
        <v>5001</v>
      </c>
      <c r="BP54" s="89">
        <v>111</v>
      </c>
      <c r="BQ54" s="90">
        <v>560</v>
      </c>
      <c r="BR54" s="90">
        <v>276</v>
      </c>
      <c r="BS54" s="91">
        <v>4919</v>
      </c>
      <c r="BT54" s="89">
        <v>36</v>
      </c>
      <c r="BU54" s="90">
        <v>133</v>
      </c>
      <c r="BV54" s="90">
        <v>76</v>
      </c>
      <c r="BW54" s="91">
        <v>686</v>
      </c>
      <c r="BX54" s="68">
        <v>0</v>
      </c>
      <c r="BY54" s="74">
        <v>0</v>
      </c>
      <c r="BZ54" s="74">
        <v>0</v>
      </c>
      <c r="CA54" s="74">
        <v>0</v>
      </c>
      <c r="CB54" s="77">
        <v>0</v>
      </c>
      <c r="CC54" s="89">
        <v>71</v>
      </c>
      <c r="CD54" s="90">
        <v>123</v>
      </c>
      <c r="CE54" s="90">
        <v>86</v>
      </c>
      <c r="CF54" s="91">
        <v>2486</v>
      </c>
      <c r="CG54" s="89">
        <v>28</v>
      </c>
      <c r="CH54" s="90">
        <v>152</v>
      </c>
      <c r="CI54" s="90">
        <v>122</v>
      </c>
      <c r="CJ54" s="91">
        <v>4046</v>
      </c>
      <c r="CK54" s="89">
        <v>96</v>
      </c>
      <c r="CL54" s="90">
        <v>223</v>
      </c>
      <c r="CM54" s="90">
        <v>210</v>
      </c>
      <c r="CN54" s="91">
        <v>3161</v>
      </c>
      <c r="CO54" s="89">
        <v>80</v>
      </c>
      <c r="CP54" s="90">
        <v>199</v>
      </c>
      <c r="CQ54" s="90">
        <v>94</v>
      </c>
      <c r="CR54" s="91">
        <v>2497</v>
      </c>
      <c r="CS54" s="89">
        <v>0</v>
      </c>
      <c r="CT54" s="90">
        <v>0</v>
      </c>
      <c r="CU54" s="90">
        <v>0</v>
      </c>
      <c r="CV54" s="91">
        <v>0</v>
      </c>
      <c r="CW54" s="89">
        <v>1</v>
      </c>
      <c r="CX54" s="90">
        <v>0.5</v>
      </c>
      <c r="CY54" s="90">
        <v>0.5</v>
      </c>
      <c r="CZ54" s="90">
        <v>0</v>
      </c>
      <c r="DA54" s="90">
        <v>0.5</v>
      </c>
      <c r="DB54" s="96">
        <v>1</v>
      </c>
      <c r="DC54" s="96"/>
      <c r="DD54" s="96"/>
      <c r="DE54" s="89">
        <v>0</v>
      </c>
      <c r="DF54" s="90">
        <v>0</v>
      </c>
      <c r="DG54" s="90">
        <v>0</v>
      </c>
      <c r="DH54" s="91">
        <v>0</v>
      </c>
      <c r="DI54" s="89">
        <v>2</v>
      </c>
      <c r="DJ54" s="90">
        <v>3</v>
      </c>
      <c r="DK54" s="90">
        <v>0</v>
      </c>
      <c r="DL54" s="91">
        <v>0</v>
      </c>
      <c r="DM54" s="89">
        <v>0</v>
      </c>
      <c r="DN54" s="90">
        <v>0</v>
      </c>
      <c r="DO54" s="90">
        <v>0</v>
      </c>
      <c r="DP54" s="91">
        <v>0</v>
      </c>
      <c r="DQ54" s="89">
        <v>0</v>
      </c>
      <c r="DR54" s="90">
        <v>0</v>
      </c>
      <c r="DS54" s="90">
        <v>0</v>
      </c>
      <c r="DT54" s="90">
        <v>0</v>
      </c>
      <c r="DU54" s="91">
        <v>0</v>
      </c>
    </row>
    <row r="55" spans="1:125" ht="15.75" customHeight="1" x14ac:dyDescent="0.2">
      <c r="A55" s="22"/>
      <c r="B55" s="8" t="s">
        <v>59</v>
      </c>
      <c r="C55" s="89">
        <v>35</v>
      </c>
      <c r="D55" s="90">
        <v>687</v>
      </c>
      <c r="E55" s="90">
        <v>44</v>
      </c>
      <c r="F55" s="91">
        <v>335</v>
      </c>
      <c r="G55" s="89">
        <v>61</v>
      </c>
      <c r="H55" s="90">
        <v>225</v>
      </c>
      <c r="I55" s="90">
        <v>182</v>
      </c>
      <c r="J55" s="91">
        <v>1692</v>
      </c>
      <c r="K55" s="89">
        <v>0</v>
      </c>
      <c r="L55" s="90">
        <v>0</v>
      </c>
      <c r="M55" s="90">
        <v>0</v>
      </c>
      <c r="N55" s="91">
        <v>0</v>
      </c>
      <c r="O55" s="89">
        <v>138</v>
      </c>
      <c r="P55" s="90">
        <v>986</v>
      </c>
      <c r="Q55" s="90">
        <v>183</v>
      </c>
      <c r="R55" s="91">
        <v>3153</v>
      </c>
      <c r="S55" s="89">
        <v>113</v>
      </c>
      <c r="T55" s="90">
        <v>285</v>
      </c>
      <c r="U55" s="90">
        <v>6</v>
      </c>
      <c r="V55" s="90">
        <v>279</v>
      </c>
      <c r="W55" s="91">
        <v>3582</v>
      </c>
      <c r="X55" s="89">
        <v>8</v>
      </c>
      <c r="Y55" s="90">
        <v>33</v>
      </c>
      <c r="Z55" s="90">
        <v>11</v>
      </c>
      <c r="AA55" s="91">
        <v>13</v>
      </c>
      <c r="AB55" s="89">
        <v>33</v>
      </c>
      <c r="AC55" s="90">
        <v>75</v>
      </c>
      <c r="AD55" s="90">
        <v>59</v>
      </c>
      <c r="AE55" s="91">
        <v>866</v>
      </c>
      <c r="AF55" s="89">
        <v>29</v>
      </c>
      <c r="AG55" s="90">
        <v>4109</v>
      </c>
      <c r="AH55" s="90">
        <v>1240</v>
      </c>
      <c r="AI55" s="91">
        <v>1171</v>
      </c>
      <c r="AJ55" s="89">
        <v>1</v>
      </c>
      <c r="AK55" s="90">
        <v>2</v>
      </c>
      <c r="AL55" s="90">
        <v>2</v>
      </c>
      <c r="AM55" s="91">
        <v>3</v>
      </c>
      <c r="AN55" s="68">
        <v>39</v>
      </c>
      <c r="AO55" s="77">
        <v>555</v>
      </c>
      <c r="AP55" s="89">
        <v>9</v>
      </c>
      <c r="AQ55" s="90">
        <v>16</v>
      </c>
      <c r="AR55" s="90">
        <v>5</v>
      </c>
      <c r="AS55" s="91">
        <v>111</v>
      </c>
      <c r="AT55" s="89">
        <v>2</v>
      </c>
      <c r="AU55" s="90">
        <v>4</v>
      </c>
      <c r="AV55" s="90">
        <v>0</v>
      </c>
      <c r="AW55" s="91">
        <v>0</v>
      </c>
      <c r="AX55" s="89">
        <v>148</v>
      </c>
      <c r="AY55" s="90">
        <v>5160</v>
      </c>
      <c r="AZ55" s="90">
        <v>3020</v>
      </c>
      <c r="BA55" s="91">
        <v>69162</v>
      </c>
      <c r="BB55" s="89">
        <v>31</v>
      </c>
      <c r="BC55" s="90">
        <v>1130</v>
      </c>
      <c r="BD55" s="90">
        <v>602</v>
      </c>
      <c r="BE55" s="91">
        <v>8268</v>
      </c>
      <c r="BF55" s="89">
        <v>4</v>
      </c>
      <c r="BG55" s="90">
        <v>7</v>
      </c>
      <c r="BH55" s="90">
        <v>7</v>
      </c>
      <c r="BI55" s="91">
        <v>31</v>
      </c>
      <c r="BJ55" s="68">
        <v>18</v>
      </c>
      <c r="BK55" s="77">
        <v>70</v>
      </c>
      <c r="BL55" s="89">
        <v>106</v>
      </c>
      <c r="BM55" s="90">
        <v>234</v>
      </c>
      <c r="BN55" s="90">
        <v>163</v>
      </c>
      <c r="BO55" s="91">
        <v>2052</v>
      </c>
      <c r="BP55" s="89">
        <v>134</v>
      </c>
      <c r="BQ55" s="90">
        <v>876</v>
      </c>
      <c r="BR55" s="90">
        <v>361</v>
      </c>
      <c r="BS55" s="91">
        <v>4389</v>
      </c>
      <c r="BT55" s="89">
        <v>43</v>
      </c>
      <c r="BU55" s="90">
        <v>96</v>
      </c>
      <c r="BV55" s="90">
        <v>14</v>
      </c>
      <c r="BW55" s="91">
        <v>176</v>
      </c>
      <c r="BX55" s="68">
        <v>1</v>
      </c>
      <c r="BY55" s="74">
        <v>1</v>
      </c>
      <c r="BZ55" s="74">
        <v>1</v>
      </c>
      <c r="CA55" s="74">
        <v>0</v>
      </c>
      <c r="CB55" s="77">
        <v>0</v>
      </c>
      <c r="CC55" s="89">
        <v>90</v>
      </c>
      <c r="CD55" s="90">
        <v>183</v>
      </c>
      <c r="CE55" s="90">
        <v>151</v>
      </c>
      <c r="CF55" s="91">
        <v>5088</v>
      </c>
      <c r="CG55" s="89">
        <v>8</v>
      </c>
      <c r="CH55" s="90">
        <v>18</v>
      </c>
      <c r="CI55" s="90">
        <v>7</v>
      </c>
      <c r="CJ55" s="91">
        <v>66</v>
      </c>
      <c r="CK55" s="89">
        <v>104</v>
      </c>
      <c r="CL55" s="90">
        <v>327</v>
      </c>
      <c r="CM55" s="90">
        <v>285</v>
      </c>
      <c r="CN55" s="91">
        <v>1831</v>
      </c>
      <c r="CO55" s="89">
        <v>62</v>
      </c>
      <c r="CP55" s="90">
        <v>378</v>
      </c>
      <c r="CQ55" s="90">
        <v>42</v>
      </c>
      <c r="CR55" s="91">
        <v>1206</v>
      </c>
      <c r="CS55" s="89">
        <v>20</v>
      </c>
      <c r="CT55" s="90">
        <v>73</v>
      </c>
      <c r="CU55" s="90">
        <v>4</v>
      </c>
      <c r="CV55" s="91">
        <v>12</v>
      </c>
      <c r="CW55" s="89">
        <v>0</v>
      </c>
      <c r="CX55" s="90">
        <v>0</v>
      </c>
      <c r="CY55" s="90">
        <v>0</v>
      </c>
      <c r="CZ55" s="90">
        <v>0</v>
      </c>
      <c r="DA55" s="90">
        <v>0</v>
      </c>
      <c r="DB55" s="96">
        <v>0</v>
      </c>
      <c r="DC55" s="96"/>
      <c r="DD55" s="96"/>
      <c r="DE55" s="89">
        <v>0</v>
      </c>
      <c r="DF55" s="90">
        <v>0</v>
      </c>
      <c r="DG55" s="90">
        <v>0</v>
      </c>
      <c r="DH55" s="91">
        <v>0</v>
      </c>
      <c r="DI55" s="89">
        <v>1</v>
      </c>
      <c r="DJ55" s="90">
        <v>2</v>
      </c>
      <c r="DK55" s="90">
        <v>0</v>
      </c>
      <c r="DL55" s="91">
        <v>0</v>
      </c>
      <c r="DM55" s="89">
        <v>2</v>
      </c>
      <c r="DN55" s="90">
        <v>3</v>
      </c>
      <c r="DO55" s="90">
        <v>3</v>
      </c>
      <c r="DP55" s="91">
        <v>30</v>
      </c>
      <c r="DQ55" s="89">
        <v>1</v>
      </c>
      <c r="DR55" s="90">
        <v>1</v>
      </c>
      <c r="DS55" s="90">
        <v>0</v>
      </c>
      <c r="DT55" s="90">
        <v>1</v>
      </c>
      <c r="DU55" s="91">
        <v>2</v>
      </c>
    </row>
    <row r="56" spans="1:125" ht="15.75" customHeight="1" x14ac:dyDescent="0.2">
      <c r="A56" s="17" t="s">
        <v>60</v>
      </c>
      <c r="B56" s="8" t="s">
        <v>12</v>
      </c>
      <c r="C56" s="79">
        <v>590</v>
      </c>
      <c r="D56" s="80">
        <v>3958</v>
      </c>
      <c r="E56" s="80">
        <v>381</v>
      </c>
      <c r="F56" s="81">
        <v>5111</v>
      </c>
      <c r="G56" s="79">
        <v>53</v>
      </c>
      <c r="H56" s="80">
        <v>175</v>
      </c>
      <c r="I56" s="80">
        <v>73</v>
      </c>
      <c r="J56" s="81">
        <v>1115</v>
      </c>
      <c r="K56" s="79">
        <v>83</v>
      </c>
      <c r="L56" s="80">
        <v>8825</v>
      </c>
      <c r="M56" s="80">
        <v>1055</v>
      </c>
      <c r="N56" s="81">
        <v>5595</v>
      </c>
      <c r="O56" s="79">
        <v>2558</v>
      </c>
      <c r="P56" s="80">
        <v>26180</v>
      </c>
      <c r="Q56" s="80">
        <v>4903</v>
      </c>
      <c r="R56" s="81">
        <v>56291</v>
      </c>
      <c r="S56" s="79">
        <v>1117</v>
      </c>
      <c r="T56" s="80">
        <v>4547.5</v>
      </c>
      <c r="U56" s="80">
        <v>130.30000000000001</v>
      </c>
      <c r="V56" s="80">
        <v>4417.2000000923872</v>
      </c>
      <c r="W56" s="81">
        <v>60705</v>
      </c>
      <c r="X56" s="79">
        <v>263</v>
      </c>
      <c r="Y56" s="80">
        <v>1696</v>
      </c>
      <c r="Z56" s="80">
        <v>683</v>
      </c>
      <c r="AA56" s="81">
        <v>3122</v>
      </c>
      <c r="AB56" s="79">
        <v>719</v>
      </c>
      <c r="AC56" s="80">
        <v>2107</v>
      </c>
      <c r="AD56" s="80">
        <v>1847</v>
      </c>
      <c r="AE56" s="81">
        <v>23139</v>
      </c>
      <c r="AF56" s="79">
        <v>327</v>
      </c>
      <c r="AG56" s="80">
        <v>59224</v>
      </c>
      <c r="AH56" s="80">
        <v>12855</v>
      </c>
      <c r="AI56" s="81">
        <v>7950</v>
      </c>
      <c r="AJ56" s="79">
        <v>98</v>
      </c>
      <c r="AK56" s="80">
        <v>151</v>
      </c>
      <c r="AL56" s="80">
        <v>86</v>
      </c>
      <c r="AM56" s="81">
        <v>7316</v>
      </c>
      <c r="AN56" s="79">
        <v>477</v>
      </c>
      <c r="AO56" s="81">
        <v>1577</v>
      </c>
      <c r="AP56" s="79">
        <v>548</v>
      </c>
      <c r="AQ56" s="80">
        <v>2849</v>
      </c>
      <c r="AR56" s="80">
        <v>603</v>
      </c>
      <c r="AS56" s="81">
        <v>5183</v>
      </c>
      <c r="AT56" s="79">
        <v>258</v>
      </c>
      <c r="AU56" s="80">
        <v>1153</v>
      </c>
      <c r="AV56" s="80">
        <v>538</v>
      </c>
      <c r="AW56" s="81">
        <v>4547</v>
      </c>
      <c r="AX56" s="79">
        <v>3103</v>
      </c>
      <c r="AY56" s="80">
        <v>128412</v>
      </c>
      <c r="AZ56" s="80">
        <v>61091</v>
      </c>
      <c r="BA56" s="81">
        <v>1476980</v>
      </c>
      <c r="BB56" s="79">
        <v>1253</v>
      </c>
      <c r="BC56" s="80">
        <v>12590</v>
      </c>
      <c r="BD56" s="80">
        <v>4400</v>
      </c>
      <c r="BE56" s="81">
        <v>87209</v>
      </c>
      <c r="BF56" s="79">
        <v>290</v>
      </c>
      <c r="BG56" s="80">
        <v>884</v>
      </c>
      <c r="BH56" s="80">
        <v>664</v>
      </c>
      <c r="BI56" s="81">
        <v>8242</v>
      </c>
      <c r="BJ56" s="79">
        <v>260</v>
      </c>
      <c r="BK56" s="81">
        <v>6241</v>
      </c>
      <c r="BL56" s="79">
        <v>1344</v>
      </c>
      <c r="BM56" s="80">
        <v>4052</v>
      </c>
      <c r="BN56" s="80">
        <v>2860</v>
      </c>
      <c r="BO56" s="81">
        <v>50882</v>
      </c>
      <c r="BP56" s="79">
        <v>1840</v>
      </c>
      <c r="BQ56" s="80">
        <v>9852</v>
      </c>
      <c r="BR56" s="80">
        <v>5805</v>
      </c>
      <c r="BS56" s="81">
        <v>107981</v>
      </c>
      <c r="BT56" s="79">
        <v>642</v>
      </c>
      <c r="BU56" s="80">
        <v>2107</v>
      </c>
      <c r="BV56" s="80">
        <v>822</v>
      </c>
      <c r="BW56" s="81">
        <v>13211</v>
      </c>
      <c r="BX56" s="79">
        <v>302</v>
      </c>
      <c r="BY56" s="92">
        <v>5380</v>
      </c>
      <c r="BZ56" s="92">
        <v>142.69999999999999</v>
      </c>
      <c r="CA56" s="92">
        <v>5237.3000000342727</v>
      </c>
      <c r="CB56" s="81">
        <v>14408</v>
      </c>
      <c r="CC56" s="79">
        <v>726</v>
      </c>
      <c r="CD56" s="80">
        <v>1465</v>
      </c>
      <c r="CE56" s="80">
        <v>1195</v>
      </c>
      <c r="CF56" s="81">
        <v>34854</v>
      </c>
      <c r="CG56" s="79">
        <v>232</v>
      </c>
      <c r="CH56" s="80">
        <v>475</v>
      </c>
      <c r="CI56" s="80">
        <v>307</v>
      </c>
      <c r="CJ56" s="81">
        <v>3010</v>
      </c>
      <c r="CK56" s="79">
        <v>1051</v>
      </c>
      <c r="CL56" s="80">
        <v>2919</v>
      </c>
      <c r="CM56" s="80">
        <v>2567</v>
      </c>
      <c r="CN56" s="81">
        <v>21410</v>
      </c>
      <c r="CO56" s="79">
        <v>752</v>
      </c>
      <c r="CP56" s="80">
        <v>2130</v>
      </c>
      <c r="CQ56" s="80">
        <v>739</v>
      </c>
      <c r="CR56" s="81">
        <v>12540</v>
      </c>
      <c r="CS56" s="79">
        <v>345</v>
      </c>
      <c r="CT56" s="80">
        <v>1288</v>
      </c>
      <c r="CU56" s="80">
        <v>352</v>
      </c>
      <c r="CV56" s="81">
        <v>1201</v>
      </c>
      <c r="CW56" s="80">
        <v>9</v>
      </c>
      <c r="CX56" s="80">
        <v>14.7</v>
      </c>
      <c r="CY56" s="80">
        <v>10</v>
      </c>
      <c r="CZ56" s="80">
        <v>2</v>
      </c>
      <c r="DA56" s="80">
        <v>8</v>
      </c>
      <c r="DB56" s="92">
        <v>34</v>
      </c>
      <c r="DC56" s="62">
        <v>0</v>
      </c>
      <c r="DD56" s="92">
        <f>DB56</f>
        <v>34</v>
      </c>
      <c r="DE56" s="79">
        <v>19</v>
      </c>
      <c r="DF56" s="80">
        <v>40</v>
      </c>
      <c r="DG56" s="80">
        <v>0</v>
      </c>
      <c r="DH56" s="81">
        <v>0</v>
      </c>
      <c r="DI56" s="79">
        <v>54</v>
      </c>
      <c r="DJ56" s="80">
        <v>152</v>
      </c>
      <c r="DK56" s="80">
        <v>0</v>
      </c>
      <c r="DL56" s="81">
        <v>0</v>
      </c>
      <c r="DM56" s="79">
        <v>1</v>
      </c>
      <c r="DN56" s="80">
        <v>1</v>
      </c>
      <c r="DO56" s="80">
        <v>0</v>
      </c>
      <c r="DP56" s="81">
        <v>0</v>
      </c>
      <c r="DQ56" s="79">
        <v>25</v>
      </c>
      <c r="DR56" s="80">
        <v>74.8</v>
      </c>
      <c r="DS56" s="80">
        <v>4</v>
      </c>
      <c r="DT56" s="80">
        <v>70.800000004470348</v>
      </c>
      <c r="DU56" s="81">
        <v>946</v>
      </c>
    </row>
    <row r="57" spans="1:125" ht="15.75" customHeight="1" x14ac:dyDescent="0.2">
      <c r="A57" s="22"/>
      <c r="B57" s="8" t="s">
        <v>61</v>
      </c>
      <c r="C57" s="89">
        <v>9</v>
      </c>
      <c r="D57" s="90">
        <v>35</v>
      </c>
      <c r="E57" s="90">
        <v>19</v>
      </c>
      <c r="F57" s="91">
        <v>68</v>
      </c>
      <c r="G57" s="89">
        <v>4</v>
      </c>
      <c r="H57" s="90">
        <v>9</v>
      </c>
      <c r="I57" s="90">
        <v>5</v>
      </c>
      <c r="J57" s="91">
        <v>57</v>
      </c>
      <c r="K57" s="89">
        <v>0</v>
      </c>
      <c r="L57" s="90">
        <v>0</v>
      </c>
      <c r="M57" s="90">
        <v>0</v>
      </c>
      <c r="N57" s="91">
        <v>0</v>
      </c>
      <c r="O57" s="89">
        <v>7</v>
      </c>
      <c r="P57" s="90">
        <v>108</v>
      </c>
      <c r="Q57" s="90">
        <v>17</v>
      </c>
      <c r="R57" s="91">
        <v>39</v>
      </c>
      <c r="S57" s="89">
        <v>33</v>
      </c>
      <c r="T57" s="90">
        <v>103</v>
      </c>
      <c r="U57" s="90">
        <v>7</v>
      </c>
      <c r="V57" s="90">
        <v>96</v>
      </c>
      <c r="W57" s="91">
        <v>1426</v>
      </c>
      <c r="X57" s="89">
        <v>0</v>
      </c>
      <c r="Y57" s="90">
        <v>0</v>
      </c>
      <c r="Z57" s="90">
        <v>0</v>
      </c>
      <c r="AA57" s="91">
        <v>0</v>
      </c>
      <c r="AB57" s="89">
        <v>23</v>
      </c>
      <c r="AC57" s="90">
        <v>90</v>
      </c>
      <c r="AD57" s="90">
        <v>70</v>
      </c>
      <c r="AE57" s="91">
        <v>752</v>
      </c>
      <c r="AF57" s="89">
        <v>23</v>
      </c>
      <c r="AG57" s="90">
        <v>3328</v>
      </c>
      <c r="AH57" s="90">
        <v>551</v>
      </c>
      <c r="AI57" s="91">
        <v>66</v>
      </c>
      <c r="AJ57" s="89">
        <v>2</v>
      </c>
      <c r="AK57" s="90">
        <v>2</v>
      </c>
      <c r="AL57" s="90">
        <v>2</v>
      </c>
      <c r="AM57" s="91">
        <v>17</v>
      </c>
      <c r="AN57" s="68">
        <v>8</v>
      </c>
      <c r="AO57" s="77">
        <v>21</v>
      </c>
      <c r="AP57" s="89">
        <v>1</v>
      </c>
      <c r="AQ57" s="90">
        <v>4</v>
      </c>
      <c r="AR57" s="90">
        <v>4</v>
      </c>
      <c r="AS57" s="91">
        <v>80</v>
      </c>
      <c r="AT57" s="89">
        <v>0</v>
      </c>
      <c r="AU57" s="90">
        <v>0</v>
      </c>
      <c r="AV57" s="90">
        <v>0</v>
      </c>
      <c r="AW57" s="91">
        <v>0</v>
      </c>
      <c r="AX57" s="89">
        <v>64</v>
      </c>
      <c r="AY57" s="90">
        <v>1325</v>
      </c>
      <c r="AZ57" s="90">
        <v>808</v>
      </c>
      <c r="BA57" s="91">
        <v>7852</v>
      </c>
      <c r="BB57" s="89">
        <v>7</v>
      </c>
      <c r="BC57" s="90">
        <v>24</v>
      </c>
      <c r="BD57" s="90">
        <v>15</v>
      </c>
      <c r="BE57" s="91">
        <v>542</v>
      </c>
      <c r="BF57" s="89">
        <v>4</v>
      </c>
      <c r="BG57" s="90">
        <v>35</v>
      </c>
      <c r="BH57" s="90">
        <v>25</v>
      </c>
      <c r="BI57" s="91">
        <v>843</v>
      </c>
      <c r="BJ57" s="68">
        <v>4</v>
      </c>
      <c r="BK57" s="77">
        <v>44</v>
      </c>
      <c r="BL57" s="89">
        <v>58</v>
      </c>
      <c r="BM57" s="90">
        <v>162</v>
      </c>
      <c r="BN57" s="90">
        <v>109</v>
      </c>
      <c r="BO57" s="91">
        <v>1098</v>
      </c>
      <c r="BP57" s="89">
        <v>85</v>
      </c>
      <c r="BQ57" s="90">
        <v>526</v>
      </c>
      <c r="BR57" s="90">
        <v>339</v>
      </c>
      <c r="BS57" s="91">
        <v>2754</v>
      </c>
      <c r="BT57" s="89">
        <v>26</v>
      </c>
      <c r="BU57" s="90">
        <v>87</v>
      </c>
      <c r="BV57" s="90">
        <v>54</v>
      </c>
      <c r="BW57" s="91">
        <v>293</v>
      </c>
      <c r="BX57" s="68">
        <v>0</v>
      </c>
      <c r="BY57" s="74">
        <v>0</v>
      </c>
      <c r="BZ57" s="74">
        <v>0</v>
      </c>
      <c r="CA57" s="74">
        <v>0</v>
      </c>
      <c r="CB57" s="77">
        <v>0</v>
      </c>
      <c r="CC57" s="89">
        <v>38</v>
      </c>
      <c r="CD57" s="90">
        <v>73</v>
      </c>
      <c r="CE57" s="90">
        <v>64</v>
      </c>
      <c r="CF57" s="91">
        <v>1332</v>
      </c>
      <c r="CG57" s="89">
        <v>6</v>
      </c>
      <c r="CH57" s="90">
        <v>9</v>
      </c>
      <c r="CI57" s="90">
        <v>9</v>
      </c>
      <c r="CJ57" s="91">
        <v>61</v>
      </c>
      <c r="CK57" s="89">
        <v>100</v>
      </c>
      <c r="CL57" s="90">
        <v>274</v>
      </c>
      <c r="CM57" s="90">
        <v>254</v>
      </c>
      <c r="CN57" s="91">
        <v>1489</v>
      </c>
      <c r="CO57" s="89">
        <v>20</v>
      </c>
      <c r="CP57" s="90">
        <v>42</v>
      </c>
      <c r="CQ57" s="90">
        <v>31</v>
      </c>
      <c r="CR57" s="91">
        <v>215</v>
      </c>
      <c r="CS57" s="89">
        <v>0</v>
      </c>
      <c r="CT57" s="90">
        <v>0</v>
      </c>
      <c r="CU57" s="90">
        <v>0</v>
      </c>
      <c r="CV57" s="91">
        <v>0</v>
      </c>
      <c r="CW57" s="89">
        <v>0</v>
      </c>
      <c r="CX57" s="90">
        <v>0</v>
      </c>
      <c r="CY57" s="90">
        <v>0</v>
      </c>
      <c r="CZ57" s="90">
        <v>0</v>
      </c>
      <c r="DA57" s="90">
        <v>0</v>
      </c>
      <c r="DB57" s="96">
        <v>0</v>
      </c>
      <c r="DC57" s="96"/>
      <c r="DD57" s="96"/>
      <c r="DE57" s="89">
        <v>0</v>
      </c>
      <c r="DF57" s="90">
        <v>0</v>
      </c>
      <c r="DG57" s="90">
        <v>0</v>
      </c>
      <c r="DH57" s="91">
        <v>0</v>
      </c>
      <c r="DI57" s="89">
        <v>0</v>
      </c>
      <c r="DJ57" s="90">
        <v>0</v>
      </c>
      <c r="DK57" s="90">
        <v>0</v>
      </c>
      <c r="DL57" s="91">
        <v>0</v>
      </c>
      <c r="DM57" s="89">
        <v>0</v>
      </c>
      <c r="DN57" s="90">
        <v>0</v>
      </c>
      <c r="DO57" s="90">
        <v>0</v>
      </c>
      <c r="DP57" s="91">
        <v>0</v>
      </c>
      <c r="DQ57" s="89">
        <v>1</v>
      </c>
      <c r="DR57" s="90">
        <v>2</v>
      </c>
      <c r="DS57" s="90">
        <v>0</v>
      </c>
      <c r="DT57" s="90">
        <v>2</v>
      </c>
      <c r="DU57" s="91">
        <v>72</v>
      </c>
    </row>
    <row r="58" spans="1:125" ht="15.75" customHeight="1" x14ac:dyDescent="0.2">
      <c r="A58" s="22"/>
      <c r="B58" s="8" t="s">
        <v>62</v>
      </c>
      <c r="C58" s="89">
        <v>66</v>
      </c>
      <c r="D58" s="90">
        <v>368</v>
      </c>
      <c r="E58" s="90">
        <v>28</v>
      </c>
      <c r="F58" s="91">
        <v>187</v>
      </c>
      <c r="G58" s="89">
        <v>0</v>
      </c>
      <c r="H58" s="90">
        <v>0</v>
      </c>
      <c r="I58" s="90">
        <v>0</v>
      </c>
      <c r="J58" s="91">
        <v>0</v>
      </c>
      <c r="K58" s="89">
        <v>0</v>
      </c>
      <c r="L58" s="90">
        <v>0</v>
      </c>
      <c r="M58" s="90">
        <v>0</v>
      </c>
      <c r="N58" s="91">
        <v>0</v>
      </c>
      <c r="O58" s="89">
        <v>51</v>
      </c>
      <c r="P58" s="90">
        <v>202</v>
      </c>
      <c r="Q58" s="90">
        <v>72</v>
      </c>
      <c r="R58" s="91">
        <v>591</v>
      </c>
      <c r="S58" s="89">
        <v>0</v>
      </c>
      <c r="T58" s="90">
        <v>0</v>
      </c>
      <c r="U58" s="90">
        <v>0</v>
      </c>
      <c r="V58" s="90">
        <v>0</v>
      </c>
      <c r="W58" s="91">
        <v>0</v>
      </c>
      <c r="X58" s="89">
        <v>1</v>
      </c>
      <c r="Y58" s="90">
        <v>2</v>
      </c>
      <c r="Z58" s="90">
        <v>0</v>
      </c>
      <c r="AA58" s="91">
        <v>0</v>
      </c>
      <c r="AB58" s="89">
        <v>1</v>
      </c>
      <c r="AC58" s="90">
        <v>4</v>
      </c>
      <c r="AD58" s="90">
        <v>4</v>
      </c>
      <c r="AE58" s="91">
        <v>30</v>
      </c>
      <c r="AF58" s="89">
        <v>12</v>
      </c>
      <c r="AG58" s="90">
        <v>2053</v>
      </c>
      <c r="AH58" s="90">
        <v>1477</v>
      </c>
      <c r="AI58" s="91">
        <v>1316</v>
      </c>
      <c r="AJ58" s="89">
        <v>0</v>
      </c>
      <c r="AK58" s="90">
        <v>0</v>
      </c>
      <c r="AL58" s="90">
        <v>0</v>
      </c>
      <c r="AM58" s="91">
        <v>0</v>
      </c>
      <c r="AN58" s="68">
        <v>18</v>
      </c>
      <c r="AO58" s="77">
        <v>63</v>
      </c>
      <c r="AP58" s="89">
        <v>1</v>
      </c>
      <c r="AQ58" s="90">
        <v>3</v>
      </c>
      <c r="AR58" s="90">
        <v>3</v>
      </c>
      <c r="AS58" s="91">
        <v>0</v>
      </c>
      <c r="AT58" s="89">
        <v>0</v>
      </c>
      <c r="AU58" s="90">
        <v>0</v>
      </c>
      <c r="AV58" s="90">
        <v>0</v>
      </c>
      <c r="AW58" s="91">
        <v>0</v>
      </c>
      <c r="AX58" s="89">
        <v>127</v>
      </c>
      <c r="AY58" s="90">
        <v>2215</v>
      </c>
      <c r="AZ58" s="90">
        <v>1717</v>
      </c>
      <c r="BA58" s="91">
        <v>33419</v>
      </c>
      <c r="BB58" s="89">
        <v>21</v>
      </c>
      <c r="BC58" s="90">
        <v>96</v>
      </c>
      <c r="BD58" s="90">
        <v>33</v>
      </c>
      <c r="BE58" s="91">
        <v>569</v>
      </c>
      <c r="BF58" s="89">
        <v>1</v>
      </c>
      <c r="BG58" s="90">
        <v>6</v>
      </c>
      <c r="BH58" s="90">
        <v>4</v>
      </c>
      <c r="BI58" s="91">
        <v>50</v>
      </c>
      <c r="BJ58" s="68">
        <v>1</v>
      </c>
      <c r="BK58" s="77">
        <v>1</v>
      </c>
      <c r="BL58" s="89">
        <v>65</v>
      </c>
      <c r="BM58" s="90">
        <v>128</v>
      </c>
      <c r="BN58" s="90">
        <v>109</v>
      </c>
      <c r="BO58" s="91">
        <v>2195</v>
      </c>
      <c r="BP58" s="89">
        <v>131</v>
      </c>
      <c r="BQ58" s="90">
        <v>387</v>
      </c>
      <c r="BR58" s="90">
        <v>286</v>
      </c>
      <c r="BS58" s="91">
        <v>6387</v>
      </c>
      <c r="BT58" s="89">
        <v>33</v>
      </c>
      <c r="BU58" s="90">
        <v>53</v>
      </c>
      <c r="BV58" s="90">
        <v>21</v>
      </c>
      <c r="BW58" s="91">
        <v>403</v>
      </c>
      <c r="BX58" s="68">
        <v>0</v>
      </c>
      <c r="BY58" s="74">
        <v>0</v>
      </c>
      <c r="BZ58" s="74">
        <v>0</v>
      </c>
      <c r="CA58" s="74">
        <v>0</v>
      </c>
      <c r="CB58" s="77">
        <v>0</v>
      </c>
      <c r="CC58" s="89">
        <v>8</v>
      </c>
      <c r="CD58" s="90">
        <v>11</v>
      </c>
      <c r="CE58" s="90">
        <v>10</v>
      </c>
      <c r="CF58" s="91">
        <v>542</v>
      </c>
      <c r="CG58" s="89">
        <v>1</v>
      </c>
      <c r="CH58" s="90">
        <v>2</v>
      </c>
      <c r="CI58" s="90">
        <v>2</v>
      </c>
      <c r="CJ58" s="91">
        <v>20</v>
      </c>
      <c r="CK58" s="89">
        <v>1</v>
      </c>
      <c r="CL58" s="90">
        <v>2</v>
      </c>
      <c r="CM58" s="90">
        <v>2</v>
      </c>
      <c r="CN58" s="91">
        <v>5</v>
      </c>
      <c r="CO58" s="89">
        <v>13</v>
      </c>
      <c r="CP58" s="90">
        <v>37</v>
      </c>
      <c r="CQ58" s="90">
        <v>17</v>
      </c>
      <c r="CR58" s="91">
        <v>251</v>
      </c>
      <c r="CS58" s="89">
        <v>14</v>
      </c>
      <c r="CT58" s="90">
        <v>36</v>
      </c>
      <c r="CU58" s="90">
        <v>4</v>
      </c>
      <c r="CV58" s="91">
        <v>8</v>
      </c>
      <c r="CW58" s="89">
        <v>1</v>
      </c>
      <c r="CX58" s="90">
        <v>1</v>
      </c>
      <c r="CY58" s="90">
        <v>0</v>
      </c>
      <c r="CZ58" s="90">
        <v>0</v>
      </c>
      <c r="DA58" s="90">
        <v>0</v>
      </c>
      <c r="DB58" s="96">
        <v>0</v>
      </c>
      <c r="DC58" s="96"/>
      <c r="DD58" s="96"/>
      <c r="DE58" s="89">
        <v>0</v>
      </c>
      <c r="DF58" s="90">
        <v>0</v>
      </c>
      <c r="DG58" s="90">
        <v>0</v>
      </c>
      <c r="DH58" s="91">
        <v>0</v>
      </c>
      <c r="DI58" s="89">
        <v>1</v>
      </c>
      <c r="DJ58" s="90">
        <v>2</v>
      </c>
      <c r="DK58" s="90">
        <v>0</v>
      </c>
      <c r="DL58" s="91">
        <v>0</v>
      </c>
      <c r="DM58" s="89">
        <v>0</v>
      </c>
      <c r="DN58" s="90">
        <v>0</v>
      </c>
      <c r="DO58" s="90">
        <v>0</v>
      </c>
      <c r="DP58" s="91">
        <v>0</v>
      </c>
      <c r="DQ58" s="89">
        <v>0</v>
      </c>
      <c r="DR58" s="90">
        <v>0</v>
      </c>
      <c r="DS58" s="90">
        <v>0</v>
      </c>
      <c r="DT58" s="90">
        <v>0</v>
      </c>
      <c r="DU58" s="91">
        <v>0</v>
      </c>
    </row>
    <row r="59" spans="1:125" ht="15.75" customHeight="1" x14ac:dyDescent="0.2">
      <c r="A59" s="22"/>
      <c r="B59" s="8" t="s">
        <v>63</v>
      </c>
      <c r="C59" s="89">
        <v>32</v>
      </c>
      <c r="D59" s="90">
        <v>138</v>
      </c>
      <c r="E59" s="90">
        <v>16</v>
      </c>
      <c r="F59" s="91">
        <v>237</v>
      </c>
      <c r="G59" s="89">
        <v>4</v>
      </c>
      <c r="H59" s="90">
        <v>4</v>
      </c>
      <c r="I59" s="90">
        <v>1</v>
      </c>
      <c r="J59" s="91">
        <v>1</v>
      </c>
      <c r="K59" s="89">
        <v>0</v>
      </c>
      <c r="L59" s="90">
        <v>0</v>
      </c>
      <c r="M59" s="90">
        <v>0</v>
      </c>
      <c r="N59" s="91">
        <v>0</v>
      </c>
      <c r="O59" s="89">
        <v>280</v>
      </c>
      <c r="P59" s="90">
        <v>4100</v>
      </c>
      <c r="Q59" s="90">
        <v>868</v>
      </c>
      <c r="R59" s="91">
        <v>10529</v>
      </c>
      <c r="S59" s="89">
        <v>164</v>
      </c>
      <c r="T59" s="90">
        <v>329.5</v>
      </c>
      <c r="U59" s="90">
        <v>23.8</v>
      </c>
      <c r="V59" s="90">
        <v>305.69999998807907</v>
      </c>
      <c r="W59" s="91">
        <v>8715</v>
      </c>
      <c r="X59" s="89">
        <v>78</v>
      </c>
      <c r="Y59" s="90">
        <v>332</v>
      </c>
      <c r="Z59" s="90">
        <v>94</v>
      </c>
      <c r="AA59" s="91">
        <v>379</v>
      </c>
      <c r="AB59" s="89">
        <v>104</v>
      </c>
      <c r="AC59" s="90">
        <v>335</v>
      </c>
      <c r="AD59" s="90">
        <v>323</v>
      </c>
      <c r="AE59" s="91">
        <v>3601</v>
      </c>
      <c r="AF59" s="89">
        <v>31</v>
      </c>
      <c r="AG59" s="90">
        <v>6746</v>
      </c>
      <c r="AH59" s="90">
        <v>1865</v>
      </c>
      <c r="AI59" s="91">
        <v>231</v>
      </c>
      <c r="AJ59" s="89">
        <v>2</v>
      </c>
      <c r="AK59" s="90">
        <v>2</v>
      </c>
      <c r="AL59" s="90">
        <v>1</v>
      </c>
      <c r="AM59" s="91">
        <v>300</v>
      </c>
      <c r="AN59" s="68">
        <v>51</v>
      </c>
      <c r="AO59" s="77">
        <v>44</v>
      </c>
      <c r="AP59" s="89">
        <v>112</v>
      </c>
      <c r="AQ59" s="90">
        <v>351</v>
      </c>
      <c r="AR59" s="90">
        <v>55</v>
      </c>
      <c r="AS59" s="91">
        <v>574</v>
      </c>
      <c r="AT59" s="89">
        <v>32</v>
      </c>
      <c r="AU59" s="90">
        <v>69</v>
      </c>
      <c r="AV59" s="90">
        <v>4</v>
      </c>
      <c r="AW59" s="91">
        <v>23</v>
      </c>
      <c r="AX59" s="89">
        <v>254</v>
      </c>
      <c r="AY59" s="90">
        <v>7213</v>
      </c>
      <c r="AZ59" s="90">
        <v>3085</v>
      </c>
      <c r="BA59" s="91">
        <v>49832</v>
      </c>
      <c r="BB59" s="89">
        <v>137</v>
      </c>
      <c r="BC59" s="90">
        <v>2289</v>
      </c>
      <c r="BD59" s="90">
        <v>937</v>
      </c>
      <c r="BE59" s="91">
        <v>22753</v>
      </c>
      <c r="BF59" s="89">
        <v>52</v>
      </c>
      <c r="BG59" s="90">
        <v>139</v>
      </c>
      <c r="BH59" s="90">
        <v>89</v>
      </c>
      <c r="BI59" s="91">
        <v>656</v>
      </c>
      <c r="BJ59" s="68">
        <v>52</v>
      </c>
      <c r="BK59" s="77">
        <v>1466</v>
      </c>
      <c r="BL59" s="89">
        <v>120</v>
      </c>
      <c r="BM59" s="90">
        <v>314</v>
      </c>
      <c r="BN59" s="90">
        <v>214</v>
      </c>
      <c r="BO59" s="91">
        <v>4029</v>
      </c>
      <c r="BP59" s="89">
        <v>111</v>
      </c>
      <c r="BQ59" s="90">
        <v>301</v>
      </c>
      <c r="BR59" s="90">
        <v>245</v>
      </c>
      <c r="BS59" s="91">
        <v>6075</v>
      </c>
      <c r="BT59" s="89">
        <v>15</v>
      </c>
      <c r="BU59" s="90">
        <v>33</v>
      </c>
      <c r="BV59" s="90">
        <v>0</v>
      </c>
      <c r="BW59" s="91">
        <v>0</v>
      </c>
      <c r="BX59" s="68">
        <v>19</v>
      </c>
      <c r="BY59" s="74">
        <v>52.5</v>
      </c>
      <c r="BZ59" s="74">
        <v>1</v>
      </c>
      <c r="CA59" s="74">
        <v>51.5</v>
      </c>
      <c r="CB59" s="77">
        <v>89</v>
      </c>
      <c r="CC59" s="89">
        <v>80</v>
      </c>
      <c r="CD59" s="90">
        <v>126</v>
      </c>
      <c r="CE59" s="90">
        <v>105</v>
      </c>
      <c r="CF59" s="91">
        <v>4550</v>
      </c>
      <c r="CG59" s="89">
        <v>41</v>
      </c>
      <c r="CH59" s="90">
        <v>67</v>
      </c>
      <c r="CI59" s="90">
        <v>44</v>
      </c>
      <c r="CJ59" s="91">
        <v>281</v>
      </c>
      <c r="CK59" s="89">
        <v>125</v>
      </c>
      <c r="CL59" s="90">
        <v>319</v>
      </c>
      <c r="CM59" s="90">
        <v>272</v>
      </c>
      <c r="CN59" s="91">
        <v>2025</v>
      </c>
      <c r="CO59" s="89">
        <v>89</v>
      </c>
      <c r="CP59" s="90">
        <v>239</v>
      </c>
      <c r="CQ59" s="90">
        <v>102</v>
      </c>
      <c r="CR59" s="91">
        <v>1463</v>
      </c>
      <c r="CS59" s="89">
        <v>43</v>
      </c>
      <c r="CT59" s="90">
        <v>323</v>
      </c>
      <c r="CU59" s="90">
        <v>65</v>
      </c>
      <c r="CV59" s="91">
        <v>66</v>
      </c>
      <c r="CW59" s="89">
        <v>0</v>
      </c>
      <c r="CX59" s="90">
        <v>0</v>
      </c>
      <c r="CY59" s="90">
        <v>0</v>
      </c>
      <c r="CZ59" s="90">
        <v>0</v>
      </c>
      <c r="DA59" s="90">
        <v>0</v>
      </c>
      <c r="DB59" s="96">
        <v>0</v>
      </c>
      <c r="DC59" s="96"/>
      <c r="DD59" s="96"/>
      <c r="DE59" s="89">
        <v>13</v>
      </c>
      <c r="DF59" s="90">
        <v>18</v>
      </c>
      <c r="DG59" s="90">
        <v>0</v>
      </c>
      <c r="DH59" s="91">
        <v>0</v>
      </c>
      <c r="DI59" s="89">
        <v>12</v>
      </c>
      <c r="DJ59" s="90">
        <v>13</v>
      </c>
      <c r="DK59" s="90">
        <v>0</v>
      </c>
      <c r="DL59" s="91">
        <v>0</v>
      </c>
      <c r="DM59" s="89">
        <v>0</v>
      </c>
      <c r="DN59" s="90">
        <v>0</v>
      </c>
      <c r="DO59" s="90">
        <v>0</v>
      </c>
      <c r="DP59" s="91">
        <v>0</v>
      </c>
      <c r="DQ59" s="89">
        <v>9</v>
      </c>
      <c r="DR59" s="90">
        <v>32</v>
      </c>
      <c r="DS59" s="90">
        <v>1</v>
      </c>
      <c r="DT59" s="90">
        <v>31</v>
      </c>
      <c r="DU59" s="91">
        <v>476</v>
      </c>
    </row>
    <row r="60" spans="1:125" ht="15.75" customHeight="1" x14ac:dyDescent="0.2">
      <c r="A60" s="22"/>
      <c r="B60" s="8" t="s">
        <v>64</v>
      </c>
      <c r="C60" s="89">
        <v>4</v>
      </c>
      <c r="D60" s="90">
        <v>72</v>
      </c>
      <c r="E60" s="90">
        <v>1</v>
      </c>
      <c r="F60" s="91">
        <v>2</v>
      </c>
      <c r="G60" s="89">
        <v>0</v>
      </c>
      <c r="H60" s="90">
        <v>0</v>
      </c>
      <c r="I60" s="90">
        <v>0</v>
      </c>
      <c r="J60" s="91">
        <v>0</v>
      </c>
      <c r="K60" s="89">
        <v>0</v>
      </c>
      <c r="L60" s="90">
        <v>0</v>
      </c>
      <c r="M60" s="90">
        <v>0</v>
      </c>
      <c r="N60" s="91">
        <v>0</v>
      </c>
      <c r="O60" s="89">
        <v>90</v>
      </c>
      <c r="P60" s="90">
        <v>681</v>
      </c>
      <c r="Q60" s="90">
        <v>197</v>
      </c>
      <c r="R60" s="91">
        <v>2007</v>
      </c>
      <c r="S60" s="89">
        <v>56</v>
      </c>
      <c r="T60" s="90">
        <v>921</v>
      </c>
      <c r="U60" s="90">
        <v>7</v>
      </c>
      <c r="V60" s="90">
        <v>914</v>
      </c>
      <c r="W60" s="91">
        <v>2637</v>
      </c>
      <c r="X60" s="89">
        <v>1</v>
      </c>
      <c r="Y60" s="90">
        <v>7</v>
      </c>
      <c r="Z60" s="90">
        <v>0</v>
      </c>
      <c r="AA60" s="91">
        <v>0</v>
      </c>
      <c r="AB60" s="89">
        <v>11</v>
      </c>
      <c r="AC60" s="90">
        <v>27</v>
      </c>
      <c r="AD60" s="90">
        <v>26</v>
      </c>
      <c r="AE60" s="91">
        <v>400</v>
      </c>
      <c r="AF60" s="89">
        <v>3</v>
      </c>
      <c r="AG60" s="90">
        <v>455</v>
      </c>
      <c r="AH60" s="90">
        <v>11</v>
      </c>
      <c r="AI60" s="91">
        <v>14</v>
      </c>
      <c r="AJ60" s="89">
        <v>2</v>
      </c>
      <c r="AK60" s="90">
        <v>3</v>
      </c>
      <c r="AL60" s="90">
        <v>2</v>
      </c>
      <c r="AM60" s="91">
        <v>800</v>
      </c>
      <c r="AN60" s="68">
        <v>1</v>
      </c>
      <c r="AO60" s="77">
        <v>9</v>
      </c>
      <c r="AP60" s="89">
        <v>0</v>
      </c>
      <c r="AQ60" s="90">
        <v>0</v>
      </c>
      <c r="AR60" s="90">
        <v>0</v>
      </c>
      <c r="AS60" s="91">
        <v>0</v>
      </c>
      <c r="AT60" s="89">
        <v>1</v>
      </c>
      <c r="AU60" s="90">
        <v>10</v>
      </c>
      <c r="AV60" s="90">
        <v>0</v>
      </c>
      <c r="AW60" s="91">
        <v>0</v>
      </c>
      <c r="AX60" s="89">
        <v>162</v>
      </c>
      <c r="AY60" s="90">
        <v>3575</v>
      </c>
      <c r="AZ60" s="90">
        <v>1501</v>
      </c>
      <c r="BA60" s="91">
        <v>75341</v>
      </c>
      <c r="BB60" s="89">
        <v>53</v>
      </c>
      <c r="BC60" s="90">
        <v>802</v>
      </c>
      <c r="BD60" s="90">
        <v>171</v>
      </c>
      <c r="BE60" s="91">
        <v>7298</v>
      </c>
      <c r="BF60" s="89">
        <v>1</v>
      </c>
      <c r="BG60" s="90">
        <v>1</v>
      </c>
      <c r="BH60" s="90">
        <v>1</v>
      </c>
      <c r="BI60" s="91">
        <v>5</v>
      </c>
      <c r="BJ60" s="68">
        <v>0</v>
      </c>
      <c r="BK60" s="77">
        <v>0</v>
      </c>
      <c r="BL60" s="89">
        <v>21</v>
      </c>
      <c r="BM60" s="90">
        <v>53</v>
      </c>
      <c r="BN60" s="90">
        <v>45</v>
      </c>
      <c r="BO60" s="91">
        <v>473</v>
      </c>
      <c r="BP60" s="89">
        <v>65</v>
      </c>
      <c r="BQ60" s="90">
        <v>298</v>
      </c>
      <c r="BR60" s="90">
        <v>162</v>
      </c>
      <c r="BS60" s="91">
        <v>2667</v>
      </c>
      <c r="BT60" s="89">
        <v>1</v>
      </c>
      <c r="BU60" s="90">
        <v>10</v>
      </c>
      <c r="BV60" s="90">
        <v>10</v>
      </c>
      <c r="BW60" s="91">
        <v>30</v>
      </c>
      <c r="BX60" s="68">
        <v>0</v>
      </c>
      <c r="BY60" s="74">
        <v>0</v>
      </c>
      <c r="BZ60" s="74">
        <v>0</v>
      </c>
      <c r="CA60" s="74">
        <v>0</v>
      </c>
      <c r="CB60" s="77">
        <v>0</v>
      </c>
      <c r="CC60" s="89">
        <v>6</v>
      </c>
      <c r="CD60" s="90">
        <v>7</v>
      </c>
      <c r="CE60" s="90">
        <v>6</v>
      </c>
      <c r="CF60" s="91">
        <v>140</v>
      </c>
      <c r="CG60" s="89">
        <v>0</v>
      </c>
      <c r="CH60" s="90">
        <v>0</v>
      </c>
      <c r="CI60" s="90">
        <v>0</v>
      </c>
      <c r="CJ60" s="91">
        <v>0</v>
      </c>
      <c r="CK60" s="89">
        <v>0</v>
      </c>
      <c r="CL60" s="90">
        <v>0</v>
      </c>
      <c r="CM60" s="90">
        <v>0</v>
      </c>
      <c r="CN60" s="91">
        <v>0</v>
      </c>
      <c r="CO60" s="89">
        <v>5</v>
      </c>
      <c r="CP60" s="90">
        <v>11</v>
      </c>
      <c r="CQ60" s="90">
        <v>9</v>
      </c>
      <c r="CR60" s="91">
        <v>604</v>
      </c>
      <c r="CS60" s="89">
        <v>5</v>
      </c>
      <c r="CT60" s="90">
        <v>6</v>
      </c>
      <c r="CU60" s="90">
        <v>3</v>
      </c>
      <c r="CV60" s="91">
        <v>20</v>
      </c>
      <c r="CW60" s="89">
        <v>0</v>
      </c>
      <c r="CX60" s="90">
        <v>0</v>
      </c>
      <c r="CY60" s="90">
        <v>0</v>
      </c>
      <c r="CZ60" s="90">
        <v>0</v>
      </c>
      <c r="DA60" s="90">
        <v>0</v>
      </c>
      <c r="DB60" s="96">
        <v>0</v>
      </c>
      <c r="DC60" s="96"/>
      <c r="DD60" s="96"/>
      <c r="DE60" s="89">
        <v>0</v>
      </c>
      <c r="DF60" s="90">
        <v>0</v>
      </c>
      <c r="DG60" s="90">
        <v>0</v>
      </c>
      <c r="DH60" s="91">
        <v>0</v>
      </c>
      <c r="DI60" s="89">
        <v>0</v>
      </c>
      <c r="DJ60" s="90">
        <v>0</v>
      </c>
      <c r="DK60" s="90">
        <v>0</v>
      </c>
      <c r="DL60" s="91">
        <v>0</v>
      </c>
      <c r="DM60" s="89">
        <v>0</v>
      </c>
      <c r="DN60" s="90">
        <v>0</v>
      </c>
      <c r="DO60" s="90">
        <v>0</v>
      </c>
      <c r="DP60" s="91">
        <v>0</v>
      </c>
      <c r="DQ60" s="89">
        <v>0</v>
      </c>
      <c r="DR60" s="90">
        <v>0</v>
      </c>
      <c r="DS60" s="90">
        <v>0</v>
      </c>
      <c r="DT60" s="90">
        <v>0</v>
      </c>
      <c r="DU60" s="91">
        <v>0</v>
      </c>
    </row>
    <row r="61" spans="1:125" ht="15.75" customHeight="1" x14ac:dyDescent="0.2">
      <c r="A61" s="22"/>
      <c r="B61" s="8" t="s">
        <v>65</v>
      </c>
      <c r="C61" s="89">
        <v>42</v>
      </c>
      <c r="D61" s="90">
        <v>159</v>
      </c>
      <c r="E61" s="90">
        <v>29</v>
      </c>
      <c r="F61" s="91">
        <v>125</v>
      </c>
      <c r="G61" s="89">
        <v>0</v>
      </c>
      <c r="H61" s="90">
        <v>0</v>
      </c>
      <c r="I61" s="90">
        <v>0</v>
      </c>
      <c r="J61" s="91">
        <v>0</v>
      </c>
      <c r="K61" s="89">
        <v>0</v>
      </c>
      <c r="L61" s="90">
        <v>0</v>
      </c>
      <c r="M61" s="90">
        <v>0</v>
      </c>
      <c r="N61" s="91">
        <v>0</v>
      </c>
      <c r="O61" s="89">
        <v>89</v>
      </c>
      <c r="P61" s="90">
        <v>632</v>
      </c>
      <c r="Q61" s="90">
        <v>120</v>
      </c>
      <c r="R61" s="91">
        <v>694</v>
      </c>
      <c r="S61" s="89">
        <v>35</v>
      </c>
      <c r="T61" s="90">
        <v>46.2</v>
      </c>
      <c r="U61" s="90">
        <v>4.5</v>
      </c>
      <c r="V61" s="90">
        <v>41.700000002980232</v>
      </c>
      <c r="W61" s="91">
        <v>1089</v>
      </c>
      <c r="X61" s="89">
        <v>11</v>
      </c>
      <c r="Y61" s="90">
        <v>39</v>
      </c>
      <c r="Z61" s="90">
        <v>0</v>
      </c>
      <c r="AA61" s="91">
        <v>0</v>
      </c>
      <c r="AB61" s="89">
        <v>42</v>
      </c>
      <c r="AC61" s="90">
        <v>149</v>
      </c>
      <c r="AD61" s="90">
        <v>110</v>
      </c>
      <c r="AE61" s="91">
        <v>598</v>
      </c>
      <c r="AF61" s="89">
        <v>58</v>
      </c>
      <c r="AG61" s="90">
        <v>7768</v>
      </c>
      <c r="AH61" s="90">
        <v>205</v>
      </c>
      <c r="AI61" s="91">
        <v>55</v>
      </c>
      <c r="AJ61" s="89">
        <v>2</v>
      </c>
      <c r="AK61" s="90">
        <v>2</v>
      </c>
      <c r="AL61" s="90">
        <v>0</v>
      </c>
      <c r="AM61" s="91">
        <v>0</v>
      </c>
      <c r="AN61" s="68">
        <v>46</v>
      </c>
      <c r="AO61" s="77">
        <v>34</v>
      </c>
      <c r="AP61" s="89">
        <v>18</v>
      </c>
      <c r="AQ61" s="90">
        <v>101</v>
      </c>
      <c r="AR61" s="90">
        <v>5</v>
      </c>
      <c r="AS61" s="91">
        <v>10</v>
      </c>
      <c r="AT61" s="89">
        <v>1</v>
      </c>
      <c r="AU61" s="90">
        <v>3</v>
      </c>
      <c r="AV61" s="90">
        <v>0</v>
      </c>
      <c r="AW61" s="91">
        <v>0</v>
      </c>
      <c r="AX61" s="89">
        <v>105</v>
      </c>
      <c r="AY61" s="90">
        <v>2168</v>
      </c>
      <c r="AZ61" s="90">
        <v>1182</v>
      </c>
      <c r="BA61" s="91">
        <v>11897</v>
      </c>
      <c r="BB61" s="89">
        <v>41</v>
      </c>
      <c r="BC61" s="90">
        <v>393</v>
      </c>
      <c r="BD61" s="90">
        <v>153</v>
      </c>
      <c r="BE61" s="91">
        <v>1288</v>
      </c>
      <c r="BF61" s="89">
        <v>5</v>
      </c>
      <c r="BG61" s="90">
        <v>16</v>
      </c>
      <c r="BH61" s="90">
        <v>13</v>
      </c>
      <c r="BI61" s="91">
        <v>83</v>
      </c>
      <c r="BJ61" s="68">
        <v>4</v>
      </c>
      <c r="BK61" s="77">
        <v>10</v>
      </c>
      <c r="BL61" s="89">
        <v>119</v>
      </c>
      <c r="BM61" s="90">
        <v>394</v>
      </c>
      <c r="BN61" s="90">
        <v>226</v>
      </c>
      <c r="BO61" s="91">
        <v>2620</v>
      </c>
      <c r="BP61" s="89">
        <v>148</v>
      </c>
      <c r="BQ61" s="90">
        <v>849</v>
      </c>
      <c r="BR61" s="90">
        <v>592</v>
      </c>
      <c r="BS61" s="91">
        <v>6157</v>
      </c>
      <c r="BT61" s="89">
        <v>40</v>
      </c>
      <c r="BU61" s="90">
        <v>101</v>
      </c>
      <c r="BV61" s="90">
        <v>47</v>
      </c>
      <c r="BW61" s="91">
        <v>307</v>
      </c>
      <c r="BX61" s="68">
        <v>1</v>
      </c>
      <c r="BY61" s="74">
        <v>0.2</v>
      </c>
      <c r="BZ61" s="74">
        <v>0</v>
      </c>
      <c r="CA61" s="74">
        <v>0.20000000298023224</v>
      </c>
      <c r="CB61" s="77">
        <v>3</v>
      </c>
      <c r="CC61" s="89">
        <v>68</v>
      </c>
      <c r="CD61" s="90">
        <v>124</v>
      </c>
      <c r="CE61" s="90">
        <v>99</v>
      </c>
      <c r="CF61" s="91">
        <v>1896</v>
      </c>
      <c r="CG61" s="89">
        <v>7</v>
      </c>
      <c r="CH61" s="90">
        <v>11</v>
      </c>
      <c r="CI61" s="90">
        <v>8</v>
      </c>
      <c r="CJ61" s="91">
        <v>78</v>
      </c>
      <c r="CK61" s="89">
        <v>75</v>
      </c>
      <c r="CL61" s="90">
        <v>285</v>
      </c>
      <c r="CM61" s="90">
        <v>165</v>
      </c>
      <c r="CN61" s="91">
        <v>826</v>
      </c>
      <c r="CO61" s="89">
        <v>82</v>
      </c>
      <c r="CP61" s="90">
        <v>302</v>
      </c>
      <c r="CQ61" s="90">
        <v>90</v>
      </c>
      <c r="CR61" s="91">
        <v>559</v>
      </c>
      <c r="CS61" s="89">
        <v>21</v>
      </c>
      <c r="CT61" s="90">
        <v>72</v>
      </c>
      <c r="CU61" s="90">
        <v>0</v>
      </c>
      <c r="CV61" s="91">
        <v>0</v>
      </c>
      <c r="CW61" s="89">
        <v>0</v>
      </c>
      <c r="CX61" s="90">
        <v>0</v>
      </c>
      <c r="CY61" s="90">
        <v>0</v>
      </c>
      <c r="CZ61" s="90">
        <v>0</v>
      </c>
      <c r="DA61" s="90">
        <v>0</v>
      </c>
      <c r="DB61" s="96">
        <v>0</v>
      </c>
      <c r="DC61" s="96"/>
      <c r="DD61" s="96"/>
      <c r="DE61" s="89">
        <v>5</v>
      </c>
      <c r="DF61" s="90">
        <v>19</v>
      </c>
      <c r="DG61" s="90">
        <v>0</v>
      </c>
      <c r="DH61" s="91">
        <v>0</v>
      </c>
      <c r="DI61" s="89">
        <v>15</v>
      </c>
      <c r="DJ61" s="90">
        <v>49</v>
      </c>
      <c r="DK61" s="90">
        <v>0</v>
      </c>
      <c r="DL61" s="91">
        <v>0</v>
      </c>
      <c r="DM61" s="89">
        <v>0</v>
      </c>
      <c r="DN61" s="90">
        <v>0</v>
      </c>
      <c r="DO61" s="90">
        <v>0</v>
      </c>
      <c r="DP61" s="91">
        <v>0</v>
      </c>
      <c r="DQ61" s="89">
        <v>1</v>
      </c>
      <c r="DR61" s="90">
        <v>0.2</v>
      </c>
      <c r="DS61" s="90">
        <v>0</v>
      </c>
      <c r="DT61" s="90">
        <v>0.20000000298023224</v>
      </c>
      <c r="DU61" s="91">
        <v>7</v>
      </c>
    </row>
    <row r="62" spans="1:125" ht="15.75" customHeight="1" x14ac:dyDescent="0.2">
      <c r="A62" s="22"/>
      <c r="B62" s="8" t="s">
        <v>66</v>
      </c>
      <c r="C62" s="89">
        <v>0</v>
      </c>
      <c r="D62" s="90">
        <v>0</v>
      </c>
      <c r="E62" s="90">
        <v>0</v>
      </c>
      <c r="F62" s="91">
        <v>0</v>
      </c>
      <c r="G62" s="89">
        <v>0</v>
      </c>
      <c r="H62" s="90">
        <v>0</v>
      </c>
      <c r="I62" s="90">
        <v>0</v>
      </c>
      <c r="J62" s="91">
        <v>0</v>
      </c>
      <c r="K62" s="89">
        <v>61</v>
      </c>
      <c r="L62" s="90">
        <v>8588</v>
      </c>
      <c r="M62" s="90">
        <v>1020</v>
      </c>
      <c r="N62" s="91">
        <v>5433</v>
      </c>
      <c r="O62" s="89">
        <v>149</v>
      </c>
      <c r="P62" s="90">
        <v>1193</v>
      </c>
      <c r="Q62" s="90">
        <v>266</v>
      </c>
      <c r="R62" s="91">
        <v>4381</v>
      </c>
      <c r="S62" s="89">
        <v>156</v>
      </c>
      <c r="T62" s="90">
        <v>639</v>
      </c>
      <c r="U62" s="90">
        <v>0</v>
      </c>
      <c r="V62" s="90">
        <v>639</v>
      </c>
      <c r="W62" s="91">
        <v>7905</v>
      </c>
      <c r="X62" s="89">
        <v>11</v>
      </c>
      <c r="Y62" s="90">
        <v>53</v>
      </c>
      <c r="Z62" s="90">
        <v>5</v>
      </c>
      <c r="AA62" s="91">
        <v>5</v>
      </c>
      <c r="AB62" s="89">
        <v>23</v>
      </c>
      <c r="AC62" s="90">
        <v>47</v>
      </c>
      <c r="AD62" s="90">
        <v>47</v>
      </c>
      <c r="AE62" s="91">
        <v>570</v>
      </c>
      <c r="AF62" s="89">
        <v>0</v>
      </c>
      <c r="AG62" s="90">
        <v>0</v>
      </c>
      <c r="AH62" s="90">
        <v>0</v>
      </c>
      <c r="AI62" s="91">
        <v>0</v>
      </c>
      <c r="AJ62" s="89">
        <v>12</v>
      </c>
      <c r="AK62" s="90">
        <v>22</v>
      </c>
      <c r="AL62" s="90">
        <v>21</v>
      </c>
      <c r="AM62" s="91">
        <v>1070</v>
      </c>
      <c r="AN62" s="68">
        <v>0</v>
      </c>
      <c r="AO62" s="77">
        <v>0</v>
      </c>
      <c r="AP62" s="89">
        <v>93</v>
      </c>
      <c r="AQ62" s="90">
        <v>473</v>
      </c>
      <c r="AR62" s="90">
        <v>154</v>
      </c>
      <c r="AS62" s="91">
        <v>965</v>
      </c>
      <c r="AT62" s="89">
        <v>83</v>
      </c>
      <c r="AU62" s="90">
        <v>331</v>
      </c>
      <c r="AV62" s="90">
        <v>173</v>
      </c>
      <c r="AW62" s="91">
        <v>889</v>
      </c>
      <c r="AX62" s="89">
        <v>185</v>
      </c>
      <c r="AY62" s="90">
        <v>17652</v>
      </c>
      <c r="AZ62" s="90">
        <v>8705</v>
      </c>
      <c r="BA62" s="91">
        <v>163635</v>
      </c>
      <c r="BB62" s="89">
        <v>134</v>
      </c>
      <c r="BC62" s="90">
        <v>955</v>
      </c>
      <c r="BD62" s="90">
        <v>470</v>
      </c>
      <c r="BE62" s="91">
        <v>3134</v>
      </c>
      <c r="BF62" s="89">
        <v>15</v>
      </c>
      <c r="BG62" s="90">
        <v>41</v>
      </c>
      <c r="BH62" s="90">
        <v>30</v>
      </c>
      <c r="BI62" s="91">
        <v>298</v>
      </c>
      <c r="BJ62" s="68">
        <v>16</v>
      </c>
      <c r="BK62" s="77">
        <v>295</v>
      </c>
      <c r="BL62" s="89">
        <v>12</v>
      </c>
      <c r="BM62" s="90">
        <v>52</v>
      </c>
      <c r="BN62" s="90">
        <v>36</v>
      </c>
      <c r="BO62" s="91">
        <v>415</v>
      </c>
      <c r="BP62" s="89">
        <v>42</v>
      </c>
      <c r="BQ62" s="90">
        <v>346</v>
      </c>
      <c r="BR62" s="90">
        <v>201</v>
      </c>
      <c r="BS62" s="91">
        <v>5395</v>
      </c>
      <c r="BT62" s="89">
        <v>5</v>
      </c>
      <c r="BU62" s="90">
        <v>8</v>
      </c>
      <c r="BV62" s="90">
        <v>5</v>
      </c>
      <c r="BW62" s="91">
        <v>56</v>
      </c>
      <c r="BX62" s="68">
        <v>58</v>
      </c>
      <c r="BY62" s="74">
        <v>3466</v>
      </c>
      <c r="BZ62" s="74">
        <v>80</v>
      </c>
      <c r="CA62" s="74">
        <v>3386</v>
      </c>
      <c r="CB62" s="77">
        <v>7545</v>
      </c>
      <c r="CC62" s="89">
        <v>4</v>
      </c>
      <c r="CD62" s="90">
        <v>5</v>
      </c>
      <c r="CE62" s="90">
        <v>5</v>
      </c>
      <c r="CF62" s="91">
        <v>90</v>
      </c>
      <c r="CG62" s="89">
        <v>4</v>
      </c>
      <c r="CH62" s="90">
        <v>9</v>
      </c>
      <c r="CI62" s="90">
        <v>8</v>
      </c>
      <c r="CJ62" s="91">
        <v>39</v>
      </c>
      <c r="CK62" s="89">
        <v>2</v>
      </c>
      <c r="CL62" s="90">
        <v>8</v>
      </c>
      <c r="CM62" s="90">
        <v>8</v>
      </c>
      <c r="CN62" s="91">
        <v>25</v>
      </c>
      <c r="CO62" s="89">
        <v>1</v>
      </c>
      <c r="CP62" s="90">
        <v>5</v>
      </c>
      <c r="CQ62" s="90">
        <v>0</v>
      </c>
      <c r="CR62" s="91">
        <v>0</v>
      </c>
      <c r="CS62" s="89">
        <v>0</v>
      </c>
      <c r="CT62" s="90">
        <v>0</v>
      </c>
      <c r="CU62" s="90">
        <v>0</v>
      </c>
      <c r="CV62" s="91">
        <v>0</v>
      </c>
      <c r="CW62" s="89">
        <v>0</v>
      </c>
      <c r="CX62" s="90">
        <v>0</v>
      </c>
      <c r="CY62" s="90">
        <v>0</v>
      </c>
      <c r="CZ62" s="90">
        <v>0</v>
      </c>
      <c r="DA62" s="90">
        <v>0</v>
      </c>
      <c r="DB62" s="96">
        <v>0</v>
      </c>
      <c r="DC62" s="96"/>
      <c r="DD62" s="96"/>
      <c r="DE62" s="89">
        <v>0</v>
      </c>
      <c r="DF62" s="90">
        <v>0</v>
      </c>
      <c r="DG62" s="90">
        <v>0</v>
      </c>
      <c r="DH62" s="91">
        <v>0</v>
      </c>
      <c r="DI62" s="89">
        <v>0</v>
      </c>
      <c r="DJ62" s="90">
        <v>0</v>
      </c>
      <c r="DK62" s="90">
        <v>0</v>
      </c>
      <c r="DL62" s="91">
        <v>0</v>
      </c>
      <c r="DM62" s="89">
        <v>0</v>
      </c>
      <c r="DN62" s="90">
        <v>0</v>
      </c>
      <c r="DO62" s="90">
        <v>0</v>
      </c>
      <c r="DP62" s="91">
        <v>0</v>
      </c>
      <c r="DQ62" s="89">
        <v>1</v>
      </c>
      <c r="DR62" s="90">
        <v>2</v>
      </c>
      <c r="DS62" s="90">
        <v>0</v>
      </c>
      <c r="DT62" s="90">
        <v>2</v>
      </c>
      <c r="DU62" s="91">
        <v>10</v>
      </c>
    </row>
    <row r="63" spans="1:125" ht="15.75" customHeight="1" x14ac:dyDescent="0.2">
      <c r="A63" s="22"/>
      <c r="B63" s="8" t="s">
        <v>67</v>
      </c>
      <c r="C63" s="89">
        <v>0</v>
      </c>
      <c r="D63" s="90">
        <v>0</v>
      </c>
      <c r="E63" s="90">
        <v>0</v>
      </c>
      <c r="F63" s="91">
        <v>0</v>
      </c>
      <c r="G63" s="89">
        <v>0</v>
      </c>
      <c r="H63" s="90">
        <v>0</v>
      </c>
      <c r="I63" s="90">
        <v>0</v>
      </c>
      <c r="J63" s="91">
        <v>0</v>
      </c>
      <c r="K63" s="89">
        <v>4</v>
      </c>
      <c r="L63" s="90">
        <v>59</v>
      </c>
      <c r="M63" s="90">
        <v>17</v>
      </c>
      <c r="N63" s="91">
        <v>118</v>
      </c>
      <c r="O63" s="89">
        <v>176</v>
      </c>
      <c r="P63" s="90">
        <v>1511</v>
      </c>
      <c r="Q63" s="90">
        <v>311</v>
      </c>
      <c r="R63" s="91">
        <v>4126</v>
      </c>
      <c r="S63" s="89">
        <v>86</v>
      </c>
      <c r="T63" s="90">
        <v>275</v>
      </c>
      <c r="U63" s="90">
        <v>8</v>
      </c>
      <c r="V63" s="90">
        <v>267</v>
      </c>
      <c r="W63" s="91">
        <v>10920</v>
      </c>
      <c r="X63" s="89">
        <v>31</v>
      </c>
      <c r="Y63" s="90">
        <v>185</v>
      </c>
      <c r="Z63" s="90">
        <v>62</v>
      </c>
      <c r="AA63" s="91">
        <v>169</v>
      </c>
      <c r="AB63" s="89">
        <v>29</v>
      </c>
      <c r="AC63" s="90">
        <v>82</v>
      </c>
      <c r="AD63" s="90">
        <v>73</v>
      </c>
      <c r="AE63" s="91">
        <v>1457</v>
      </c>
      <c r="AF63" s="89">
        <v>7</v>
      </c>
      <c r="AG63" s="90">
        <v>1850</v>
      </c>
      <c r="AH63" s="90">
        <v>0</v>
      </c>
      <c r="AI63" s="91">
        <v>0</v>
      </c>
      <c r="AJ63" s="89">
        <v>20</v>
      </c>
      <c r="AK63" s="90">
        <v>31</v>
      </c>
      <c r="AL63" s="90">
        <v>18</v>
      </c>
      <c r="AM63" s="91">
        <v>2535</v>
      </c>
      <c r="AN63" s="68">
        <v>0</v>
      </c>
      <c r="AO63" s="77">
        <v>0</v>
      </c>
      <c r="AP63" s="89">
        <v>17</v>
      </c>
      <c r="AQ63" s="90">
        <v>43</v>
      </c>
      <c r="AR63" s="90">
        <v>9</v>
      </c>
      <c r="AS63" s="91">
        <v>87</v>
      </c>
      <c r="AT63" s="89">
        <v>15</v>
      </c>
      <c r="AU63" s="90">
        <v>42</v>
      </c>
      <c r="AV63" s="90">
        <v>13</v>
      </c>
      <c r="AW63" s="91">
        <v>232</v>
      </c>
      <c r="AX63" s="89">
        <v>221</v>
      </c>
      <c r="AY63" s="90">
        <v>17062</v>
      </c>
      <c r="AZ63" s="90">
        <v>5504</v>
      </c>
      <c r="BA63" s="91">
        <v>117499</v>
      </c>
      <c r="BB63" s="89">
        <v>95</v>
      </c>
      <c r="BC63" s="90">
        <v>778</v>
      </c>
      <c r="BD63" s="90">
        <v>220</v>
      </c>
      <c r="BE63" s="91">
        <v>3483</v>
      </c>
      <c r="BF63" s="89">
        <v>19</v>
      </c>
      <c r="BG63" s="90">
        <v>40</v>
      </c>
      <c r="BH63" s="90">
        <v>35</v>
      </c>
      <c r="BI63" s="91">
        <v>870</v>
      </c>
      <c r="BJ63" s="68">
        <v>6</v>
      </c>
      <c r="BK63" s="77">
        <v>194</v>
      </c>
      <c r="BL63" s="89">
        <v>61</v>
      </c>
      <c r="BM63" s="90">
        <v>330</v>
      </c>
      <c r="BN63" s="90">
        <v>233</v>
      </c>
      <c r="BO63" s="91">
        <v>4672</v>
      </c>
      <c r="BP63" s="89">
        <v>29</v>
      </c>
      <c r="BQ63" s="90">
        <v>100</v>
      </c>
      <c r="BR63" s="90">
        <v>68</v>
      </c>
      <c r="BS63" s="91">
        <v>1505</v>
      </c>
      <c r="BT63" s="89">
        <v>1</v>
      </c>
      <c r="BU63" s="90">
        <v>6</v>
      </c>
      <c r="BV63" s="90">
        <v>6</v>
      </c>
      <c r="BW63" s="91">
        <v>500</v>
      </c>
      <c r="BX63" s="68">
        <v>25</v>
      </c>
      <c r="BY63" s="74">
        <v>360</v>
      </c>
      <c r="BZ63" s="74">
        <v>29</v>
      </c>
      <c r="CA63" s="74">
        <v>331</v>
      </c>
      <c r="CB63" s="77">
        <v>3695</v>
      </c>
      <c r="CC63" s="89">
        <v>48</v>
      </c>
      <c r="CD63" s="90">
        <v>238</v>
      </c>
      <c r="CE63" s="90">
        <v>189</v>
      </c>
      <c r="CF63" s="91">
        <v>5715</v>
      </c>
      <c r="CG63" s="89">
        <v>19</v>
      </c>
      <c r="CH63" s="90">
        <v>109</v>
      </c>
      <c r="CI63" s="90">
        <v>46</v>
      </c>
      <c r="CJ63" s="91">
        <v>456</v>
      </c>
      <c r="CK63" s="89">
        <v>38</v>
      </c>
      <c r="CL63" s="90">
        <v>144</v>
      </c>
      <c r="CM63" s="90">
        <v>140</v>
      </c>
      <c r="CN63" s="91">
        <v>1253</v>
      </c>
      <c r="CO63" s="89">
        <v>13</v>
      </c>
      <c r="CP63" s="90">
        <v>26</v>
      </c>
      <c r="CQ63" s="90">
        <v>18</v>
      </c>
      <c r="CR63" s="91">
        <v>542</v>
      </c>
      <c r="CS63" s="89">
        <v>3</v>
      </c>
      <c r="CT63" s="90">
        <v>12</v>
      </c>
      <c r="CU63" s="90">
        <v>8</v>
      </c>
      <c r="CV63" s="91">
        <v>25</v>
      </c>
      <c r="CW63" s="89">
        <v>0</v>
      </c>
      <c r="CX63" s="90">
        <v>0</v>
      </c>
      <c r="CY63" s="90">
        <v>0</v>
      </c>
      <c r="CZ63" s="90">
        <v>0</v>
      </c>
      <c r="DA63" s="90">
        <v>0</v>
      </c>
      <c r="DB63" s="96">
        <v>0</v>
      </c>
      <c r="DC63" s="96"/>
      <c r="DD63" s="96"/>
      <c r="DE63" s="89">
        <v>0</v>
      </c>
      <c r="DF63" s="90">
        <v>0</v>
      </c>
      <c r="DG63" s="90">
        <v>0</v>
      </c>
      <c r="DH63" s="91">
        <v>0</v>
      </c>
      <c r="DI63" s="89">
        <v>0</v>
      </c>
      <c r="DJ63" s="90">
        <v>0</v>
      </c>
      <c r="DK63" s="90">
        <v>0</v>
      </c>
      <c r="DL63" s="91">
        <v>0</v>
      </c>
      <c r="DM63" s="89">
        <v>0</v>
      </c>
      <c r="DN63" s="90">
        <v>0</v>
      </c>
      <c r="DO63" s="90">
        <v>0</v>
      </c>
      <c r="DP63" s="91">
        <v>0</v>
      </c>
      <c r="DQ63" s="89">
        <v>0</v>
      </c>
      <c r="DR63" s="90">
        <v>0</v>
      </c>
      <c r="DS63" s="90">
        <v>0</v>
      </c>
      <c r="DT63" s="90">
        <v>0</v>
      </c>
      <c r="DU63" s="91">
        <v>0</v>
      </c>
    </row>
    <row r="64" spans="1:125" ht="15.75" customHeight="1" x14ac:dyDescent="0.2">
      <c r="A64" s="22"/>
      <c r="B64" s="8" t="s">
        <v>68</v>
      </c>
      <c r="C64" s="89">
        <v>16</v>
      </c>
      <c r="D64" s="90">
        <v>158</v>
      </c>
      <c r="E64" s="90">
        <v>62</v>
      </c>
      <c r="F64" s="91">
        <v>1145</v>
      </c>
      <c r="G64" s="89">
        <v>2</v>
      </c>
      <c r="H64" s="90">
        <v>5</v>
      </c>
      <c r="I64" s="90">
        <v>5</v>
      </c>
      <c r="J64" s="91">
        <v>17</v>
      </c>
      <c r="K64" s="89">
        <v>0</v>
      </c>
      <c r="L64" s="90">
        <v>0</v>
      </c>
      <c r="M64" s="90">
        <v>0</v>
      </c>
      <c r="N64" s="91">
        <v>0</v>
      </c>
      <c r="O64" s="89">
        <v>110</v>
      </c>
      <c r="P64" s="90">
        <v>669</v>
      </c>
      <c r="Q64" s="90">
        <v>113</v>
      </c>
      <c r="R64" s="91">
        <v>1225</v>
      </c>
      <c r="S64" s="89">
        <v>8</v>
      </c>
      <c r="T64" s="90">
        <v>58</v>
      </c>
      <c r="U64" s="90">
        <v>24</v>
      </c>
      <c r="V64" s="90">
        <v>34</v>
      </c>
      <c r="W64" s="91">
        <v>210</v>
      </c>
      <c r="X64" s="89">
        <v>22</v>
      </c>
      <c r="Y64" s="90">
        <v>66</v>
      </c>
      <c r="Z64" s="90">
        <v>3</v>
      </c>
      <c r="AA64" s="91">
        <v>11</v>
      </c>
      <c r="AB64" s="89">
        <v>46</v>
      </c>
      <c r="AC64" s="90">
        <v>110</v>
      </c>
      <c r="AD64" s="90">
        <v>78</v>
      </c>
      <c r="AE64" s="91">
        <v>694</v>
      </c>
      <c r="AF64" s="89">
        <v>20</v>
      </c>
      <c r="AG64" s="90">
        <v>2550</v>
      </c>
      <c r="AH64" s="90">
        <v>227</v>
      </c>
      <c r="AI64" s="91">
        <v>1035</v>
      </c>
      <c r="AJ64" s="89">
        <v>11</v>
      </c>
      <c r="AK64" s="90">
        <v>16</v>
      </c>
      <c r="AL64" s="90">
        <v>12</v>
      </c>
      <c r="AM64" s="91">
        <v>1302</v>
      </c>
      <c r="AN64" s="68">
        <v>9</v>
      </c>
      <c r="AO64" s="77">
        <v>15</v>
      </c>
      <c r="AP64" s="89">
        <v>29</v>
      </c>
      <c r="AQ64" s="90">
        <v>68</v>
      </c>
      <c r="AR64" s="90">
        <v>37</v>
      </c>
      <c r="AS64" s="91">
        <v>438</v>
      </c>
      <c r="AT64" s="89">
        <v>27</v>
      </c>
      <c r="AU64" s="90">
        <v>197</v>
      </c>
      <c r="AV64" s="90">
        <v>168</v>
      </c>
      <c r="AW64" s="91">
        <v>517</v>
      </c>
      <c r="AX64" s="89">
        <v>206</v>
      </c>
      <c r="AY64" s="90">
        <v>8124</v>
      </c>
      <c r="AZ64" s="90">
        <v>3642</v>
      </c>
      <c r="BA64" s="91">
        <v>69354</v>
      </c>
      <c r="BB64" s="89">
        <v>111</v>
      </c>
      <c r="BC64" s="90">
        <v>861</v>
      </c>
      <c r="BD64" s="90">
        <v>296</v>
      </c>
      <c r="BE64" s="91">
        <v>2360</v>
      </c>
      <c r="BF64" s="89">
        <v>38</v>
      </c>
      <c r="BG64" s="90">
        <v>234</v>
      </c>
      <c r="BH64" s="90">
        <v>170</v>
      </c>
      <c r="BI64" s="91">
        <v>1106</v>
      </c>
      <c r="BJ64" s="68">
        <v>8</v>
      </c>
      <c r="BK64" s="77">
        <v>112</v>
      </c>
      <c r="BL64" s="89">
        <v>79</v>
      </c>
      <c r="BM64" s="90">
        <v>356</v>
      </c>
      <c r="BN64" s="90">
        <v>246</v>
      </c>
      <c r="BO64" s="91">
        <v>3412</v>
      </c>
      <c r="BP64" s="89">
        <v>75</v>
      </c>
      <c r="BQ64" s="90">
        <v>356</v>
      </c>
      <c r="BR64" s="90">
        <v>238</v>
      </c>
      <c r="BS64" s="91">
        <v>2191</v>
      </c>
      <c r="BT64" s="89">
        <v>0</v>
      </c>
      <c r="BU64" s="90">
        <v>0</v>
      </c>
      <c r="BV64" s="90">
        <v>0</v>
      </c>
      <c r="BW64" s="91">
        <v>0</v>
      </c>
      <c r="BX64" s="68">
        <v>13</v>
      </c>
      <c r="BY64" s="74">
        <v>43.9</v>
      </c>
      <c r="BZ64" s="74">
        <v>2.7</v>
      </c>
      <c r="CA64" s="74">
        <v>41.200000017881393</v>
      </c>
      <c r="CB64" s="77">
        <v>126</v>
      </c>
      <c r="CC64" s="89">
        <v>38</v>
      </c>
      <c r="CD64" s="90">
        <v>90</v>
      </c>
      <c r="CE64" s="90">
        <v>82</v>
      </c>
      <c r="CF64" s="91">
        <v>1553</v>
      </c>
      <c r="CG64" s="89">
        <v>9</v>
      </c>
      <c r="CH64" s="90">
        <v>19</v>
      </c>
      <c r="CI64" s="90">
        <v>14</v>
      </c>
      <c r="CJ64" s="91">
        <v>99</v>
      </c>
      <c r="CK64" s="89">
        <v>63</v>
      </c>
      <c r="CL64" s="90">
        <v>116</v>
      </c>
      <c r="CM64" s="90">
        <v>106</v>
      </c>
      <c r="CN64" s="91">
        <v>699</v>
      </c>
      <c r="CO64" s="89">
        <v>24</v>
      </c>
      <c r="CP64" s="90">
        <v>33</v>
      </c>
      <c r="CQ64" s="90">
        <v>22</v>
      </c>
      <c r="CR64" s="91">
        <v>418</v>
      </c>
      <c r="CS64" s="89">
        <v>9</v>
      </c>
      <c r="CT64" s="90">
        <v>29</v>
      </c>
      <c r="CU64" s="90">
        <v>3</v>
      </c>
      <c r="CV64" s="91">
        <v>15</v>
      </c>
      <c r="CW64" s="89">
        <v>0</v>
      </c>
      <c r="CX64" s="90">
        <v>0</v>
      </c>
      <c r="CY64" s="90">
        <v>0</v>
      </c>
      <c r="CZ64" s="90">
        <v>0</v>
      </c>
      <c r="DA64" s="90">
        <v>0</v>
      </c>
      <c r="DB64" s="96">
        <v>0</v>
      </c>
      <c r="DC64" s="96"/>
      <c r="DD64" s="96"/>
      <c r="DE64" s="89">
        <v>0</v>
      </c>
      <c r="DF64" s="90">
        <v>0</v>
      </c>
      <c r="DG64" s="90">
        <v>0</v>
      </c>
      <c r="DH64" s="91">
        <v>0</v>
      </c>
      <c r="DI64" s="89">
        <v>0</v>
      </c>
      <c r="DJ64" s="90">
        <v>0</v>
      </c>
      <c r="DK64" s="90">
        <v>0</v>
      </c>
      <c r="DL64" s="91">
        <v>0</v>
      </c>
      <c r="DM64" s="89">
        <v>0</v>
      </c>
      <c r="DN64" s="90">
        <v>0</v>
      </c>
      <c r="DO64" s="90">
        <v>0</v>
      </c>
      <c r="DP64" s="91">
        <v>0</v>
      </c>
      <c r="DQ64" s="89">
        <v>2</v>
      </c>
      <c r="DR64" s="90">
        <v>15.5</v>
      </c>
      <c r="DS64" s="90">
        <v>0</v>
      </c>
      <c r="DT64" s="90">
        <v>15.5</v>
      </c>
      <c r="DU64" s="91">
        <v>235</v>
      </c>
    </row>
    <row r="65" spans="1:125" ht="15.75" customHeight="1" x14ac:dyDescent="0.2">
      <c r="A65" s="22"/>
      <c r="B65" s="8" t="s">
        <v>60</v>
      </c>
      <c r="C65" s="89">
        <v>139</v>
      </c>
      <c r="D65" s="90">
        <v>786</v>
      </c>
      <c r="E65" s="90">
        <v>120</v>
      </c>
      <c r="F65" s="91">
        <v>2283</v>
      </c>
      <c r="G65" s="89">
        <v>11</v>
      </c>
      <c r="H65" s="90">
        <v>21</v>
      </c>
      <c r="I65" s="90">
        <v>16</v>
      </c>
      <c r="J65" s="91">
        <v>579</v>
      </c>
      <c r="K65" s="89">
        <v>0</v>
      </c>
      <c r="L65" s="90">
        <v>0</v>
      </c>
      <c r="M65" s="90">
        <v>0</v>
      </c>
      <c r="N65" s="91">
        <v>0</v>
      </c>
      <c r="O65" s="89">
        <v>203</v>
      </c>
      <c r="P65" s="90">
        <v>2579</v>
      </c>
      <c r="Q65" s="90">
        <v>546</v>
      </c>
      <c r="R65" s="91">
        <v>8239</v>
      </c>
      <c r="S65" s="89">
        <v>12</v>
      </c>
      <c r="T65" s="90">
        <v>47</v>
      </c>
      <c r="U65" s="90">
        <v>0.5</v>
      </c>
      <c r="V65" s="90">
        <v>46.5</v>
      </c>
      <c r="W65" s="91">
        <v>536</v>
      </c>
      <c r="X65" s="89">
        <v>1</v>
      </c>
      <c r="Y65" s="90">
        <v>4</v>
      </c>
      <c r="Z65" s="90">
        <v>0</v>
      </c>
      <c r="AA65" s="91">
        <v>0</v>
      </c>
      <c r="AB65" s="89">
        <v>25</v>
      </c>
      <c r="AC65" s="90">
        <v>61</v>
      </c>
      <c r="AD65" s="90">
        <v>58</v>
      </c>
      <c r="AE65" s="91">
        <v>779</v>
      </c>
      <c r="AF65" s="89">
        <v>27</v>
      </c>
      <c r="AG65" s="90">
        <v>5667</v>
      </c>
      <c r="AH65" s="90">
        <v>827</v>
      </c>
      <c r="AI65" s="91">
        <v>107</v>
      </c>
      <c r="AJ65" s="89">
        <v>0</v>
      </c>
      <c r="AK65" s="90">
        <v>0</v>
      </c>
      <c r="AL65" s="90">
        <v>0</v>
      </c>
      <c r="AM65" s="91">
        <v>0</v>
      </c>
      <c r="AN65" s="68">
        <v>58</v>
      </c>
      <c r="AO65" s="77">
        <v>392</v>
      </c>
      <c r="AP65" s="89">
        <v>3</v>
      </c>
      <c r="AQ65" s="90">
        <v>124</v>
      </c>
      <c r="AR65" s="90">
        <v>13</v>
      </c>
      <c r="AS65" s="91">
        <v>176</v>
      </c>
      <c r="AT65" s="89">
        <v>0</v>
      </c>
      <c r="AU65" s="90">
        <v>0</v>
      </c>
      <c r="AV65" s="90">
        <v>0</v>
      </c>
      <c r="AW65" s="91">
        <v>0</v>
      </c>
      <c r="AX65" s="89">
        <v>171</v>
      </c>
      <c r="AY65" s="90">
        <v>4421</v>
      </c>
      <c r="AZ65" s="90">
        <v>2503</v>
      </c>
      <c r="BA65" s="91">
        <v>82403</v>
      </c>
      <c r="BB65" s="89">
        <v>16</v>
      </c>
      <c r="BC65" s="90">
        <v>106</v>
      </c>
      <c r="BD65" s="90">
        <v>48</v>
      </c>
      <c r="BE65" s="91">
        <v>384</v>
      </c>
      <c r="BF65" s="89">
        <v>0</v>
      </c>
      <c r="BG65" s="90">
        <v>0</v>
      </c>
      <c r="BH65" s="90">
        <v>0</v>
      </c>
      <c r="BI65" s="91">
        <v>0</v>
      </c>
      <c r="BJ65" s="68">
        <v>9</v>
      </c>
      <c r="BK65" s="77">
        <v>87</v>
      </c>
      <c r="BL65" s="89">
        <v>105</v>
      </c>
      <c r="BM65" s="90">
        <v>434</v>
      </c>
      <c r="BN65" s="90">
        <v>290</v>
      </c>
      <c r="BO65" s="91">
        <v>4710</v>
      </c>
      <c r="BP65" s="89">
        <v>276</v>
      </c>
      <c r="BQ65" s="90">
        <v>2582</v>
      </c>
      <c r="BR65" s="90">
        <v>1808</v>
      </c>
      <c r="BS65" s="91">
        <v>34125</v>
      </c>
      <c r="BT65" s="89">
        <v>109</v>
      </c>
      <c r="BU65" s="90">
        <v>429</v>
      </c>
      <c r="BV65" s="90">
        <v>241</v>
      </c>
      <c r="BW65" s="91">
        <v>6183</v>
      </c>
      <c r="BX65" s="68">
        <v>0</v>
      </c>
      <c r="BY65" s="74">
        <v>0</v>
      </c>
      <c r="BZ65" s="74">
        <v>0</v>
      </c>
      <c r="CA65" s="74">
        <v>0</v>
      </c>
      <c r="CB65" s="77">
        <v>0</v>
      </c>
      <c r="CC65" s="89">
        <v>74</v>
      </c>
      <c r="CD65" s="90">
        <v>193</v>
      </c>
      <c r="CE65" s="90">
        <v>173</v>
      </c>
      <c r="CF65" s="91">
        <v>4910</v>
      </c>
      <c r="CG65" s="89">
        <v>7</v>
      </c>
      <c r="CH65" s="90">
        <v>10</v>
      </c>
      <c r="CI65" s="90">
        <v>6</v>
      </c>
      <c r="CJ65" s="91">
        <v>80</v>
      </c>
      <c r="CK65" s="89">
        <v>38</v>
      </c>
      <c r="CL65" s="90">
        <v>86</v>
      </c>
      <c r="CM65" s="90">
        <v>74</v>
      </c>
      <c r="CN65" s="91">
        <v>625</v>
      </c>
      <c r="CO65" s="89">
        <v>43</v>
      </c>
      <c r="CP65" s="90">
        <v>104</v>
      </c>
      <c r="CQ65" s="90">
        <v>40</v>
      </c>
      <c r="CR65" s="91">
        <v>699</v>
      </c>
      <c r="CS65" s="89">
        <v>4</v>
      </c>
      <c r="CT65" s="90">
        <v>10</v>
      </c>
      <c r="CU65" s="90">
        <v>3</v>
      </c>
      <c r="CV65" s="91">
        <v>4</v>
      </c>
      <c r="CW65" s="89">
        <v>0</v>
      </c>
      <c r="CX65" s="90">
        <v>0</v>
      </c>
      <c r="CY65" s="90">
        <v>0</v>
      </c>
      <c r="CZ65" s="90">
        <v>0</v>
      </c>
      <c r="DA65" s="90">
        <v>0</v>
      </c>
      <c r="DB65" s="96">
        <v>0</v>
      </c>
      <c r="DC65" s="96"/>
      <c r="DD65" s="96"/>
      <c r="DE65" s="89">
        <v>0</v>
      </c>
      <c r="DF65" s="90">
        <v>0</v>
      </c>
      <c r="DG65" s="90">
        <v>0</v>
      </c>
      <c r="DH65" s="91">
        <v>0</v>
      </c>
      <c r="DI65" s="89">
        <v>2</v>
      </c>
      <c r="DJ65" s="90">
        <v>13</v>
      </c>
      <c r="DK65" s="90">
        <v>0</v>
      </c>
      <c r="DL65" s="91">
        <v>0</v>
      </c>
      <c r="DM65" s="89">
        <v>0</v>
      </c>
      <c r="DN65" s="90">
        <v>0</v>
      </c>
      <c r="DO65" s="90">
        <v>0</v>
      </c>
      <c r="DP65" s="91">
        <v>0</v>
      </c>
      <c r="DQ65" s="89">
        <v>0</v>
      </c>
      <c r="DR65" s="90">
        <v>0</v>
      </c>
      <c r="DS65" s="90">
        <v>0</v>
      </c>
      <c r="DT65" s="90">
        <v>0</v>
      </c>
      <c r="DU65" s="91">
        <v>0</v>
      </c>
    </row>
    <row r="66" spans="1:125" ht="15.75" customHeight="1" x14ac:dyDescent="0.2">
      <c r="A66" s="22"/>
      <c r="B66" s="8" t="s">
        <v>69</v>
      </c>
      <c r="C66" s="89">
        <v>32</v>
      </c>
      <c r="D66" s="90">
        <v>139</v>
      </c>
      <c r="E66" s="90">
        <v>44</v>
      </c>
      <c r="F66" s="91">
        <v>451</v>
      </c>
      <c r="G66" s="89">
        <v>2</v>
      </c>
      <c r="H66" s="90">
        <v>8</v>
      </c>
      <c r="I66" s="90">
        <v>6</v>
      </c>
      <c r="J66" s="91">
        <v>92</v>
      </c>
      <c r="K66" s="89">
        <v>0</v>
      </c>
      <c r="L66" s="90">
        <v>0</v>
      </c>
      <c r="M66" s="90">
        <v>0</v>
      </c>
      <c r="N66" s="91">
        <v>0</v>
      </c>
      <c r="O66" s="89">
        <v>78</v>
      </c>
      <c r="P66" s="90">
        <v>366</v>
      </c>
      <c r="Q66" s="90">
        <v>18</v>
      </c>
      <c r="R66" s="91">
        <v>100</v>
      </c>
      <c r="S66" s="89">
        <v>5</v>
      </c>
      <c r="T66" s="90">
        <v>21</v>
      </c>
      <c r="U66" s="90">
        <v>2</v>
      </c>
      <c r="V66" s="90">
        <v>19</v>
      </c>
      <c r="W66" s="91">
        <v>275</v>
      </c>
      <c r="X66" s="89">
        <v>1</v>
      </c>
      <c r="Y66" s="90">
        <v>1</v>
      </c>
      <c r="Z66" s="90">
        <v>1</v>
      </c>
      <c r="AA66" s="91">
        <v>8</v>
      </c>
      <c r="AB66" s="89">
        <v>13</v>
      </c>
      <c r="AC66" s="90">
        <v>29</v>
      </c>
      <c r="AD66" s="90">
        <v>29</v>
      </c>
      <c r="AE66" s="91">
        <v>421</v>
      </c>
      <c r="AF66" s="89">
        <v>34</v>
      </c>
      <c r="AG66" s="90">
        <v>7842</v>
      </c>
      <c r="AH66" s="90">
        <v>5020</v>
      </c>
      <c r="AI66" s="91">
        <v>1439</v>
      </c>
      <c r="AJ66" s="89">
        <v>2</v>
      </c>
      <c r="AK66" s="90">
        <v>2</v>
      </c>
      <c r="AL66" s="90">
        <v>0</v>
      </c>
      <c r="AM66" s="91">
        <v>0</v>
      </c>
      <c r="AN66" s="68">
        <v>26</v>
      </c>
      <c r="AO66" s="77">
        <v>152</v>
      </c>
      <c r="AP66" s="89">
        <v>17</v>
      </c>
      <c r="AQ66" s="90">
        <v>64</v>
      </c>
      <c r="AR66" s="90">
        <v>0</v>
      </c>
      <c r="AS66" s="91">
        <v>0</v>
      </c>
      <c r="AT66" s="89">
        <v>12</v>
      </c>
      <c r="AU66" s="90">
        <v>18</v>
      </c>
      <c r="AV66" s="90">
        <v>1</v>
      </c>
      <c r="AW66" s="91">
        <v>8</v>
      </c>
      <c r="AX66" s="89">
        <v>120</v>
      </c>
      <c r="AY66" s="90">
        <v>1902</v>
      </c>
      <c r="AZ66" s="90">
        <v>1047</v>
      </c>
      <c r="BA66" s="91">
        <v>27235</v>
      </c>
      <c r="BB66" s="89">
        <v>54</v>
      </c>
      <c r="BC66" s="90">
        <v>406</v>
      </c>
      <c r="BD66" s="90">
        <v>173</v>
      </c>
      <c r="BE66" s="91">
        <v>9235</v>
      </c>
      <c r="BF66" s="89">
        <v>7</v>
      </c>
      <c r="BG66" s="90">
        <v>17</v>
      </c>
      <c r="BH66" s="90">
        <v>16</v>
      </c>
      <c r="BI66" s="91">
        <v>425</v>
      </c>
      <c r="BJ66" s="68">
        <v>0</v>
      </c>
      <c r="BK66" s="77">
        <v>0</v>
      </c>
      <c r="BL66" s="89">
        <v>71</v>
      </c>
      <c r="BM66" s="90">
        <v>156</v>
      </c>
      <c r="BN66" s="90">
        <v>126</v>
      </c>
      <c r="BO66" s="91">
        <v>2218</v>
      </c>
      <c r="BP66" s="89">
        <v>105</v>
      </c>
      <c r="BQ66" s="90">
        <v>408</v>
      </c>
      <c r="BR66" s="90">
        <v>249</v>
      </c>
      <c r="BS66" s="91">
        <v>3812</v>
      </c>
      <c r="BT66" s="89">
        <v>53</v>
      </c>
      <c r="BU66" s="90">
        <v>74</v>
      </c>
      <c r="BV66" s="90">
        <v>33</v>
      </c>
      <c r="BW66" s="91">
        <v>694</v>
      </c>
      <c r="BX66" s="68">
        <v>1</v>
      </c>
      <c r="BY66" s="74">
        <v>1</v>
      </c>
      <c r="BZ66" s="74">
        <v>0</v>
      </c>
      <c r="CA66" s="74">
        <v>1</v>
      </c>
      <c r="CB66" s="77">
        <v>2</v>
      </c>
      <c r="CC66" s="89">
        <v>34</v>
      </c>
      <c r="CD66" s="90">
        <v>47</v>
      </c>
      <c r="CE66" s="90">
        <v>41</v>
      </c>
      <c r="CF66" s="91">
        <v>1316</v>
      </c>
      <c r="CG66" s="89">
        <v>6</v>
      </c>
      <c r="CH66" s="90">
        <v>9</v>
      </c>
      <c r="CI66" s="90">
        <v>9</v>
      </c>
      <c r="CJ66" s="91">
        <v>70</v>
      </c>
      <c r="CK66" s="89">
        <v>6</v>
      </c>
      <c r="CL66" s="90">
        <v>17</v>
      </c>
      <c r="CM66" s="90">
        <v>16</v>
      </c>
      <c r="CN66" s="91">
        <v>185</v>
      </c>
      <c r="CO66" s="89">
        <v>42</v>
      </c>
      <c r="CP66" s="90">
        <v>84</v>
      </c>
      <c r="CQ66" s="90">
        <v>35</v>
      </c>
      <c r="CR66" s="91">
        <v>358</v>
      </c>
      <c r="CS66" s="89">
        <v>46</v>
      </c>
      <c r="CT66" s="90">
        <v>216</v>
      </c>
      <c r="CU66" s="90">
        <v>77</v>
      </c>
      <c r="CV66" s="91">
        <v>186</v>
      </c>
      <c r="CW66" s="89">
        <v>0</v>
      </c>
      <c r="CX66" s="90">
        <v>0</v>
      </c>
      <c r="CY66" s="90">
        <v>0</v>
      </c>
      <c r="CZ66" s="90">
        <v>0</v>
      </c>
      <c r="DA66" s="90">
        <v>0</v>
      </c>
      <c r="DB66" s="96">
        <v>0</v>
      </c>
      <c r="DC66" s="96"/>
      <c r="DD66" s="96"/>
      <c r="DE66" s="89">
        <v>0</v>
      </c>
      <c r="DF66" s="90">
        <v>0</v>
      </c>
      <c r="DG66" s="90">
        <v>0</v>
      </c>
      <c r="DH66" s="91">
        <v>0</v>
      </c>
      <c r="DI66" s="89">
        <v>0</v>
      </c>
      <c r="DJ66" s="90">
        <v>0</v>
      </c>
      <c r="DK66" s="90">
        <v>0</v>
      </c>
      <c r="DL66" s="91">
        <v>0</v>
      </c>
      <c r="DM66" s="89">
        <v>0</v>
      </c>
      <c r="DN66" s="90">
        <v>0</v>
      </c>
      <c r="DO66" s="90">
        <v>0</v>
      </c>
      <c r="DP66" s="91">
        <v>0</v>
      </c>
      <c r="DQ66" s="89">
        <v>0</v>
      </c>
      <c r="DR66" s="90">
        <v>0</v>
      </c>
      <c r="DS66" s="90">
        <v>0</v>
      </c>
      <c r="DT66" s="90">
        <v>0</v>
      </c>
      <c r="DU66" s="91">
        <v>0</v>
      </c>
    </row>
    <row r="67" spans="1:125" ht="15.75" customHeight="1" x14ac:dyDescent="0.2">
      <c r="A67" s="22"/>
      <c r="B67" s="8" t="s">
        <v>70</v>
      </c>
      <c r="C67" s="89">
        <v>20</v>
      </c>
      <c r="D67" s="90">
        <v>48</v>
      </c>
      <c r="E67" s="90">
        <v>33</v>
      </c>
      <c r="F67" s="91">
        <v>396</v>
      </c>
      <c r="G67" s="89">
        <v>0</v>
      </c>
      <c r="H67" s="90">
        <v>0</v>
      </c>
      <c r="I67" s="90">
        <v>0</v>
      </c>
      <c r="J67" s="91">
        <v>0</v>
      </c>
      <c r="K67" s="89">
        <v>0</v>
      </c>
      <c r="L67" s="90">
        <v>0</v>
      </c>
      <c r="M67" s="90">
        <v>0</v>
      </c>
      <c r="N67" s="91">
        <v>0</v>
      </c>
      <c r="O67" s="89">
        <v>226</v>
      </c>
      <c r="P67" s="90">
        <v>1466</v>
      </c>
      <c r="Q67" s="90">
        <v>347</v>
      </c>
      <c r="R67" s="91">
        <v>4777</v>
      </c>
      <c r="S67" s="89">
        <v>14</v>
      </c>
      <c r="T67" s="90">
        <v>16</v>
      </c>
      <c r="U67" s="90">
        <v>4</v>
      </c>
      <c r="V67" s="90">
        <v>12</v>
      </c>
      <c r="W67" s="91">
        <v>1234</v>
      </c>
      <c r="X67" s="89">
        <v>8</v>
      </c>
      <c r="Y67" s="90">
        <v>12</v>
      </c>
      <c r="Z67" s="90">
        <v>1</v>
      </c>
      <c r="AA67" s="91">
        <v>3</v>
      </c>
      <c r="AB67" s="89">
        <v>33</v>
      </c>
      <c r="AC67" s="90">
        <v>78</v>
      </c>
      <c r="AD67" s="90">
        <v>70</v>
      </c>
      <c r="AE67" s="91">
        <v>1346</v>
      </c>
      <c r="AF67" s="89">
        <v>19</v>
      </c>
      <c r="AG67" s="90">
        <v>2848</v>
      </c>
      <c r="AH67" s="90">
        <v>482</v>
      </c>
      <c r="AI67" s="91">
        <v>780</v>
      </c>
      <c r="AJ67" s="89">
        <v>1</v>
      </c>
      <c r="AK67" s="90">
        <v>3</v>
      </c>
      <c r="AL67" s="90">
        <v>0</v>
      </c>
      <c r="AM67" s="91">
        <v>0</v>
      </c>
      <c r="AN67" s="68">
        <v>103</v>
      </c>
      <c r="AO67" s="77">
        <v>86</v>
      </c>
      <c r="AP67" s="89">
        <v>18</v>
      </c>
      <c r="AQ67" s="90">
        <v>51</v>
      </c>
      <c r="AR67" s="90">
        <v>14</v>
      </c>
      <c r="AS67" s="91">
        <v>186</v>
      </c>
      <c r="AT67" s="89">
        <v>3</v>
      </c>
      <c r="AU67" s="90">
        <v>6</v>
      </c>
      <c r="AV67" s="90">
        <v>3</v>
      </c>
      <c r="AW67" s="91">
        <v>125</v>
      </c>
      <c r="AX67" s="89">
        <v>254</v>
      </c>
      <c r="AY67" s="90">
        <v>8184</v>
      </c>
      <c r="AZ67" s="90">
        <v>6408</v>
      </c>
      <c r="BA67" s="91">
        <v>241729</v>
      </c>
      <c r="BB67" s="89">
        <v>63</v>
      </c>
      <c r="BC67" s="90">
        <v>350</v>
      </c>
      <c r="BD67" s="90">
        <v>204</v>
      </c>
      <c r="BE67" s="91">
        <v>4797</v>
      </c>
      <c r="BF67" s="89">
        <v>7</v>
      </c>
      <c r="BG67" s="90">
        <v>10</v>
      </c>
      <c r="BH67" s="90">
        <v>9</v>
      </c>
      <c r="BI67" s="91">
        <v>145</v>
      </c>
      <c r="BJ67" s="68">
        <v>33</v>
      </c>
      <c r="BK67" s="77">
        <v>1890</v>
      </c>
      <c r="BL67" s="89">
        <v>118</v>
      </c>
      <c r="BM67" s="90">
        <v>246</v>
      </c>
      <c r="BN67" s="90">
        <v>185</v>
      </c>
      <c r="BO67" s="91">
        <v>6556</v>
      </c>
      <c r="BP67" s="89">
        <v>191</v>
      </c>
      <c r="BQ67" s="90">
        <v>650</v>
      </c>
      <c r="BR67" s="90">
        <v>484</v>
      </c>
      <c r="BS67" s="91">
        <v>11530</v>
      </c>
      <c r="BT67" s="89">
        <v>84</v>
      </c>
      <c r="BU67" s="90">
        <v>238</v>
      </c>
      <c r="BV67" s="90">
        <v>63</v>
      </c>
      <c r="BW67" s="91">
        <v>732</v>
      </c>
      <c r="BX67" s="68">
        <v>7</v>
      </c>
      <c r="BY67" s="74">
        <v>65</v>
      </c>
      <c r="BZ67" s="74">
        <v>15</v>
      </c>
      <c r="CA67" s="74">
        <v>50</v>
      </c>
      <c r="CB67" s="77">
        <v>236</v>
      </c>
      <c r="CC67" s="89">
        <v>35</v>
      </c>
      <c r="CD67" s="90">
        <v>53</v>
      </c>
      <c r="CE67" s="90">
        <v>52</v>
      </c>
      <c r="CF67" s="91">
        <v>2164</v>
      </c>
      <c r="CG67" s="89">
        <v>31</v>
      </c>
      <c r="CH67" s="90">
        <v>47</v>
      </c>
      <c r="CI67" s="90">
        <v>36</v>
      </c>
      <c r="CJ67" s="91">
        <v>299</v>
      </c>
      <c r="CK67" s="89">
        <v>144</v>
      </c>
      <c r="CL67" s="90">
        <v>307</v>
      </c>
      <c r="CM67" s="90">
        <v>292</v>
      </c>
      <c r="CN67" s="91">
        <v>3706</v>
      </c>
      <c r="CO67" s="89">
        <v>116</v>
      </c>
      <c r="CP67" s="90">
        <v>280</v>
      </c>
      <c r="CQ67" s="90">
        <v>148</v>
      </c>
      <c r="CR67" s="91">
        <v>2890</v>
      </c>
      <c r="CS67" s="89">
        <v>68</v>
      </c>
      <c r="CT67" s="90">
        <v>233</v>
      </c>
      <c r="CU67" s="90">
        <v>65</v>
      </c>
      <c r="CV67" s="91">
        <v>487</v>
      </c>
      <c r="CW67" s="89">
        <v>2</v>
      </c>
      <c r="CX67" s="90">
        <v>2.2000000000000002</v>
      </c>
      <c r="CY67" s="90">
        <v>2</v>
      </c>
      <c r="CZ67" s="90">
        <v>0</v>
      </c>
      <c r="DA67" s="90">
        <v>2</v>
      </c>
      <c r="DB67" s="96">
        <v>2</v>
      </c>
      <c r="DC67" s="96"/>
      <c r="DD67" s="96"/>
      <c r="DE67" s="89">
        <v>0</v>
      </c>
      <c r="DF67" s="90">
        <v>0</v>
      </c>
      <c r="DG67" s="90">
        <v>0</v>
      </c>
      <c r="DH67" s="91">
        <v>0</v>
      </c>
      <c r="DI67" s="89">
        <v>12</v>
      </c>
      <c r="DJ67" s="90">
        <v>46</v>
      </c>
      <c r="DK67" s="90">
        <v>0</v>
      </c>
      <c r="DL67" s="91">
        <v>0</v>
      </c>
      <c r="DM67" s="89">
        <v>0</v>
      </c>
      <c r="DN67" s="90">
        <v>0</v>
      </c>
      <c r="DO67" s="90">
        <v>0</v>
      </c>
      <c r="DP67" s="91">
        <v>0</v>
      </c>
      <c r="DQ67" s="89">
        <v>2</v>
      </c>
      <c r="DR67" s="90">
        <v>11</v>
      </c>
      <c r="DS67" s="90">
        <v>3</v>
      </c>
      <c r="DT67" s="90">
        <v>8</v>
      </c>
      <c r="DU67" s="91">
        <v>80</v>
      </c>
    </row>
    <row r="68" spans="1:125" ht="15.75" customHeight="1" x14ac:dyDescent="0.2">
      <c r="A68" s="22"/>
      <c r="B68" s="8" t="s">
        <v>71</v>
      </c>
      <c r="C68" s="89">
        <v>13</v>
      </c>
      <c r="D68" s="90">
        <v>140</v>
      </c>
      <c r="E68" s="90">
        <v>0</v>
      </c>
      <c r="F68" s="91">
        <v>0</v>
      </c>
      <c r="G68" s="89">
        <v>6</v>
      </c>
      <c r="H68" s="90">
        <v>46</v>
      </c>
      <c r="I68" s="90">
        <v>15</v>
      </c>
      <c r="J68" s="91">
        <v>106</v>
      </c>
      <c r="K68" s="89">
        <v>4</v>
      </c>
      <c r="L68" s="90">
        <v>32</v>
      </c>
      <c r="M68" s="90">
        <v>5</v>
      </c>
      <c r="N68" s="91">
        <v>23</v>
      </c>
      <c r="O68" s="89">
        <v>234</v>
      </c>
      <c r="P68" s="90">
        <v>4390</v>
      </c>
      <c r="Q68" s="90">
        <v>1051</v>
      </c>
      <c r="R68" s="91">
        <v>7846</v>
      </c>
      <c r="S68" s="89">
        <v>98</v>
      </c>
      <c r="T68" s="90">
        <v>797</v>
      </c>
      <c r="U68" s="90">
        <v>0</v>
      </c>
      <c r="V68" s="90">
        <v>797</v>
      </c>
      <c r="W68" s="91">
        <v>10110</v>
      </c>
      <c r="X68" s="89">
        <v>74</v>
      </c>
      <c r="Y68" s="90">
        <v>850</v>
      </c>
      <c r="Z68" s="90">
        <v>489</v>
      </c>
      <c r="AA68" s="91">
        <v>2492</v>
      </c>
      <c r="AB68" s="89">
        <v>11</v>
      </c>
      <c r="AC68" s="90">
        <v>107</v>
      </c>
      <c r="AD68" s="90">
        <v>90</v>
      </c>
      <c r="AE68" s="91">
        <v>1040</v>
      </c>
      <c r="AF68" s="89">
        <v>9</v>
      </c>
      <c r="AG68" s="90">
        <v>655</v>
      </c>
      <c r="AH68" s="90">
        <v>0</v>
      </c>
      <c r="AI68" s="91">
        <v>0</v>
      </c>
      <c r="AJ68" s="89">
        <v>17</v>
      </c>
      <c r="AK68" s="90">
        <v>28</v>
      </c>
      <c r="AL68" s="90">
        <v>21</v>
      </c>
      <c r="AM68" s="91">
        <v>643</v>
      </c>
      <c r="AN68" s="68">
        <v>22</v>
      </c>
      <c r="AO68" s="77">
        <v>242</v>
      </c>
      <c r="AP68" s="89">
        <v>74</v>
      </c>
      <c r="AQ68" s="90">
        <v>312</v>
      </c>
      <c r="AR68" s="90">
        <v>128</v>
      </c>
      <c r="AS68" s="91">
        <v>1270</v>
      </c>
      <c r="AT68" s="89">
        <v>67</v>
      </c>
      <c r="AU68" s="90">
        <v>440</v>
      </c>
      <c r="AV68" s="90">
        <v>176</v>
      </c>
      <c r="AW68" s="91">
        <v>2753</v>
      </c>
      <c r="AX68" s="89">
        <v>223</v>
      </c>
      <c r="AY68" s="90">
        <v>17956</v>
      </c>
      <c r="AZ68" s="90">
        <v>7567</v>
      </c>
      <c r="BA68" s="91">
        <v>217065</v>
      </c>
      <c r="BB68" s="89">
        <v>117</v>
      </c>
      <c r="BC68" s="90">
        <v>1610</v>
      </c>
      <c r="BD68" s="90">
        <v>884</v>
      </c>
      <c r="BE68" s="91">
        <v>14354</v>
      </c>
      <c r="BF68" s="89">
        <v>47</v>
      </c>
      <c r="BG68" s="90">
        <v>134</v>
      </c>
      <c r="BH68" s="90">
        <v>103</v>
      </c>
      <c r="BI68" s="91">
        <v>1545</v>
      </c>
      <c r="BJ68" s="68">
        <v>39</v>
      </c>
      <c r="BK68" s="77">
        <v>1100</v>
      </c>
      <c r="BL68" s="89">
        <v>62</v>
      </c>
      <c r="BM68" s="90">
        <v>216</v>
      </c>
      <c r="BN68" s="90">
        <v>170</v>
      </c>
      <c r="BO68" s="91">
        <v>3365</v>
      </c>
      <c r="BP68" s="89">
        <v>42</v>
      </c>
      <c r="BQ68" s="90">
        <v>278</v>
      </c>
      <c r="BR68" s="90">
        <v>54</v>
      </c>
      <c r="BS68" s="91">
        <v>508</v>
      </c>
      <c r="BT68" s="89">
        <v>24</v>
      </c>
      <c r="BU68" s="90">
        <v>111</v>
      </c>
      <c r="BV68" s="90">
        <v>25</v>
      </c>
      <c r="BW68" s="91">
        <v>179</v>
      </c>
      <c r="BX68" s="68">
        <v>44</v>
      </c>
      <c r="BY68" s="74">
        <v>246</v>
      </c>
      <c r="BZ68" s="74">
        <v>10</v>
      </c>
      <c r="CA68" s="74">
        <v>236</v>
      </c>
      <c r="CB68" s="77">
        <v>1218</v>
      </c>
      <c r="CC68" s="89">
        <v>25</v>
      </c>
      <c r="CD68" s="90">
        <v>72</v>
      </c>
      <c r="CE68" s="90">
        <v>40</v>
      </c>
      <c r="CF68" s="91">
        <v>840</v>
      </c>
      <c r="CG68" s="89">
        <v>6</v>
      </c>
      <c r="CH68" s="90">
        <v>9</v>
      </c>
      <c r="CI68" s="90">
        <v>6</v>
      </c>
      <c r="CJ68" s="91">
        <v>78</v>
      </c>
      <c r="CK68" s="89">
        <v>52</v>
      </c>
      <c r="CL68" s="90">
        <v>142</v>
      </c>
      <c r="CM68" s="90">
        <v>115</v>
      </c>
      <c r="CN68" s="91">
        <v>1300</v>
      </c>
      <c r="CO68" s="89">
        <v>35</v>
      </c>
      <c r="CP68" s="90">
        <v>108</v>
      </c>
      <c r="CQ68" s="90">
        <v>16</v>
      </c>
      <c r="CR68" s="91">
        <v>224</v>
      </c>
      <c r="CS68" s="89">
        <v>3</v>
      </c>
      <c r="CT68" s="90">
        <v>12</v>
      </c>
      <c r="CU68" s="90">
        <v>0</v>
      </c>
      <c r="CV68" s="91">
        <v>0</v>
      </c>
      <c r="CW68" s="89">
        <v>1</v>
      </c>
      <c r="CX68" s="90">
        <v>0.5</v>
      </c>
      <c r="CY68" s="90">
        <v>0</v>
      </c>
      <c r="CZ68" s="90">
        <v>0</v>
      </c>
      <c r="DA68" s="90">
        <v>0</v>
      </c>
      <c r="DB68" s="96">
        <v>0</v>
      </c>
      <c r="DC68" s="96"/>
      <c r="DD68" s="96"/>
      <c r="DE68" s="89">
        <v>1</v>
      </c>
      <c r="DF68" s="90">
        <v>3</v>
      </c>
      <c r="DG68" s="90">
        <v>0</v>
      </c>
      <c r="DH68" s="91">
        <v>0</v>
      </c>
      <c r="DI68" s="89">
        <v>4</v>
      </c>
      <c r="DJ68" s="90">
        <v>10</v>
      </c>
      <c r="DK68" s="90">
        <v>0</v>
      </c>
      <c r="DL68" s="91">
        <v>0</v>
      </c>
      <c r="DM68" s="89">
        <v>0</v>
      </c>
      <c r="DN68" s="90">
        <v>0</v>
      </c>
      <c r="DO68" s="90">
        <v>0</v>
      </c>
      <c r="DP68" s="91">
        <v>0</v>
      </c>
      <c r="DQ68" s="89">
        <v>0</v>
      </c>
      <c r="DR68" s="90">
        <v>0</v>
      </c>
      <c r="DS68" s="90">
        <v>0</v>
      </c>
      <c r="DT68" s="90">
        <v>0</v>
      </c>
      <c r="DU68" s="91">
        <v>0</v>
      </c>
    </row>
    <row r="69" spans="1:125" ht="15.75" customHeight="1" x14ac:dyDescent="0.2">
      <c r="A69" s="22"/>
      <c r="B69" s="8" t="s">
        <v>72</v>
      </c>
      <c r="C69" s="89">
        <v>6</v>
      </c>
      <c r="D69" s="90">
        <v>64</v>
      </c>
      <c r="E69" s="90">
        <v>0</v>
      </c>
      <c r="F69" s="91">
        <v>0</v>
      </c>
      <c r="G69" s="89">
        <v>2</v>
      </c>
      <c r="H69" s="90">
        <v>2</v>
      </c>
      <c r="I69" s="90">
        <v>1</v>
      </c>
      <c r="J69" s="91">
        <v>80</v>
      </c>
      <c r="K69" s="89">
        <v>0</v>
      </c>
      <c r="L69" s="90">
        <v>0</v>
      </c>
      <c r="M69" s="90">
        <v>0</v>
      </c>
      <c r="N69" s="91">
        <v>0</v>
      </c>
      <c r="O69" s="89">
        <v>70</v>
      </c>
      <c r="P69" s="90">
        <v>419</v>
      </c>
      <c r="Q69" s="90">
        <v>98</v>
      </c>
      <c r="R69" s="91">
        <v>1941</v>
      </c>
      <c r="S69" s="89">
        <v>57</v>
      </c>
      <c r="T69" s="90">
        <v>151.30000000000001</v>
      </c>
      <c r="U69" s="90">
        <v>20</v>
      </c>
      <c r="V69" s="90">
        <v>131.30000008642673</v>
      </c>
      <c r="W69" s="91">
        <v>1047</v>
      </c>
      <c r="X69" s="89">
        <v>1</v>
      </c>
      <c r="Y69" s="90">
        <v>1</v>
      </c>
      <c r="Z69" s="90">
        <v>1</v>
      </c>
      <c r="AA69" s="91">
        <v>1</v>
      </c>
      <c r="AB69" s="89">
        <v>66</v>
      </c>
      <c r="AC69" s="90">
        <v>185</v>
      </c>
      <c r="AD69" s="90">
        <v>158</v>
      </c>
      <c r="AE69" s="91">
        <v>2471</v>
      </c>
      <c r="AF69" s="89">
        <v>23</v>
      </c>
      <c r="AG69" s="90">
        <v>4921</v>
      </c>
      <c r="AH69" s="90">
        <v>1218</v>
      </c>
      <c r="AI69" s="91">
        <v>2626</v>
      </c>
      <c r="AJ69" s="89">
        <v>2</v>
      </c>
      <c r="AK69" s="90">
        <v>4</v>
      </c>
      <c r="AL69" s="90">
        <v>1</v>
      </c>
      <c r="AM69" s="91">
        <v>4</v>
      </c>
      <c r="AN69" s="68">
        <v>10</v>
      </c>
      <c r="AO69" s="77">
        <v>45</v>
      </c>
      <c r="AP69" s="89">
        <v>16</v>
      </c>
      <c r="AQ69" s="90">
        <v>93</v>
      </c>
      <c r="AR69" s="90">
        <v>48</v>
      </c>
      <c r="AS69" s="91">
        <v>577</v>
      </c>
      <c r="AT69" s="89">
        <v>1</v>
      </c>
      <c r="AU69" s="90">
        <v>1</v>
      </c>
      <c r="AV69" s="90">
        <v>0</v>
      </c>
      <c r="AW69" s="91">
        <v>0</v>
      </c>
      <c r="AX69" s="89">
        <v>219</v>
      </c>
      <c r="AY69" s="90">
        <v>12651</v>
      </c>
      <c r="AZ69" s="90">
        <v>6770</v>
      </c>
      <c r="BA69" s="91">
        <v>138867</v>
      </c>
      <c r="BB69" s="89">
        <v>27</v>
      </c>
      <c r="BC69" s="90">
        <v>95</v>
      </c>
      <c r="BD69" s="90">
        <v>37</v>
      </c>
      <c r="BE69" s="91">
        <v>1180</v>
      </c>
      <c r="BF69" s="89">
        <v>4</v>
      </c>
      <c r="BG69" s="90">
        <v>9</v>
      </c>
      <c r="BH69" s="90">
        <v>8</v>
      </c>
      <c r="BI69" s="91">
        <v>140</v>
      </c>
      <c r="BJ69" s="68">
        <v>19</v>
      </c>
      <c r="BK69" s="77">
        <v>392</v>
      </c>
      <c r="BL69" s="89">
        <v>105</v>
      </c>
      <c r="BM69" s="90">
        <v>270</v>
      </c>
      <c r="BN69" s="90">
        <v>211</v>
      </c>
      <c r="BO69" s="91">
        <v>5257</v>
      </c>
      <c r="BP69" s="89">
        <v>92</v>
      </c>
      <c r="BQ69" s="90">
        <v>477</v>
      </c>
      <c r="BR69" s="90">
        <v>290</v>
      </c>
      <c r="BS69" s="91">
        <v>7868</v>
      </c>
      <c r="BT69" s="89">
        <v>15</v>
      </c>
      <c r="BU69" s="90">
        <v>64</v>
      </c>
      <c r="BV69" s="90">
        <v>48</v>
      </c>
      <c r="BW69" s="91">
        <v>988</v>
      </c>
      <c r="BX69" s="68">
        <v>2</v>
      </c>
      <c r="BY69" s="74">
        <v>11</v>
      </c>
      <c r="BZ69" s="74">
        <v>0</v>
      </c>
      <c r="CA69" s="74">
        <v>11</v>
      </c>
      <c r="CB69" s="77">
        <v>15</v>
      </c>
      <c r="CC69" s="89">
        <v>50</v>
      </c>
      <c r="CD69" s="90">
        <v>80</v>
      </c>
      <c r="CE69" s="90">
        <v>76</v>
      </c>
      <c r="CF69" s="91">
        <v>3109</v>
      </c>
      <c r="CG69" s="89">
        <v>23</v>
      </c>
      <c r="CH69" s="90">
        <v>55</v>
      </c>
      <c r="CI69" s="90">
        <v>38</v>
      </c>
      <c r="CJ69" s="91">
        <v>846</v>
      </c>
      <c r="CK69" s="89">
        <v>116</v>
      </c>
      <c r="CL69" s="90">
        <v>354</v>
      </c>
      <c r="CM69" s="90">
        <v>329</v>
      </c>
      <c r="CN69" s="91">
        <v>3740</v>
      </c>
      <c r="CO69" s="89">
        <v>53</v>
      </c>
      <c r="CP69" s="90">
        <v>130</v>
      </c>
      <c r="CQ69" s="90">
        <v>71</v>
      </c>
      <c r="CR69" s="91">
        <v>2626</v>
      </c>
      <c r="CS69" s="89">
        <v>12</v>
      </c>
      <c r="CT69" s="90">
        <v>33</v>
      </c>
      <c r="CU69" s="90">
        <v>26</v>
      </c>
      <c r="CV69" s="91">
        <v>159</v>
      </c>
      <c r="CW69" s="89">
        <v>0</v>
      </c>
      <c r="CX69" s="90">
        <v>0</v>
      </c>
      <c r="CY69" s="90">
        <v>0</v>
      </c>
      <c r="CZ69" s="90">
        <v>0</v>
      </c>
      <c r="DA69" s="90">
        <v>0</v>
      </c>
      <c r="DB69" s="96">
        <v>0</v>
      </c>
      <c r="DC69" s="96"/>
      <c r="DD69" s="96"/>
      <c r="DE69" s="89">
        <v>0</v>
      </c>
      <c r="DF69" s="90">
        <v>0</v>
      </c>
      <c r="DG69" s="90">
        <v>0</v>
      </c>
      <c r="DH69" s="91">
        <v>0</v>
      </c>
      <c r="DI69" s="89">
        <v>0</v>
      </c>
      <c r="DJ69" s="90">
        <v>0</v>
      </c>
      <c r="DK69" s="90">
        <v>0</v>
      </c>
      <c r="DL69" s="91">
        <v>0</v>
      </c>
      <c r="DM69" s="89">
        <v>0</v>
      </c>
      <c r="DN69" s="90">
        <v>0</v>
      </c>
      <c r="DO69" s="90">
        <v>0</v>
      </c>
      <c r="DP69" s="91">
        <v>0</v>
      </c>
      <c r="DQ69" s="89">
        <v>6</v>
      </c>
      <c r="DR69" s="90">
        <v>9.1</v>
      </c>
      <c r="DS69" s="90">
        <v>0</v>
      </c>
      <c r="DT69" s="90">
        <v>9.1000000014901161</v>
      </c>
      <c r="DU69" s="91">
        <v>50</v>
      </c>
    </row>
    <row r="70" spans="1:125" ht="15.75" customHeight="1" x14ac:dyDescent="0.2">
      <c r="A70" s="22"/>
      <c r="B70" s="8" t="s">
        <v>73</v>
      </c>
      <c r="C70" s="89">
        <v>60</v>
      </c>
      <c r="D70" s="90">
        <v>150</v>
      </c>
      <c r="E70" s="90">
        <v>3</v>
      </c>
      <c r="F70" s="91">
        <v>31</v>
      </c>
      <c r="G70" s="89">
        <v>1</v>
      </c>
      <c r="H70" s="90">
        <v>10</v>
      </c>
      <c r="I70" s="90">
        <v>0</v>
      </c>
      <c r="J70" s="91">
        <v>0</v>
      </c>
      <c r="K70" s="89">
        <v>0</v>
      </c>
      <c r="L70" s="90">
        <v>0</v>
      </c>
      <c r="M70" s="90">
        <v>0</v>
      </c>
      <c r="N70" s="91">
        <v>0</v>
      </c>
      <c r="O70" s="89">
        <v>216</v>
      </c>
      <c r="P70" s="90">
        <v>3572</v>
      </c>
      <c r="Q70" s="90">
        <v>132</v>
      </c>
      <c r="R70" s="91">
        <v>2022</v>
      </c>
      <c r="S70" s="89">
        <v>172</v>
      </c>
      <c r="T70" s="90">
        <v>447.7</v>
      </c>
      <c r="U70" s="90">
        <v>0.5</v>
      </c>
      <c r="V70" s="90">
        <v>447.20000000298023</v>
      </c>
      <c r="W70" s="91">
        <v>6757</v>
      </c>
      <c r="X70" s="89">
        <v>5</v>
      </c>
      <c r="Y70" s="90">
        <v>15</v>
      </c>
      <c r="Z70" s="90">
        <v>2</v>
      </c>
      <c r="AA70" s="91">
        <v>2</v>
      </c>
      <c r="AB70" s="89">
        <v>75</v>
      </c>
      <c r="AC70" s="90">
        <v>265</v>
      </c>
      <c r="AD70" s="90">
        <v>205</v>
      </c>
      <c r="AE70" s="91">
        <v>1392</v>
      </c>
      <c r="AF70" s="89">
        <v>19</v>
      </c>
      <c r="AG70" s="90">
        <v>3873</v>
      </c>
      <c r="AH70" s="90">
        <v>0</v>
      </c>
      <c r="AI70" s="91">
        <v>0</v>
      </c>
      <c r="AJ70" s="89">
        <v>2</v>
      </c>
      <c r="AK70" s="90">
        <v>4</v>
      </c>
      <c r="AL70" s="90">
        <v>0</v>
      </c>
      <c r="AM70" s="91">
        <v>0</v>
      </c>
      <c r="AN70" s="68">
        <v>46</v>
      </c>
      <c r="AO70" s="77">
        <v>96</v>
      </c>
      <c r="AP70" s="89">
        <v>47</v>
      </c>
      <c r="AQ70" s="90">
        <v>907</v>
      </c>
      <c r="AR70" s="90">
        <v>20</v>
      </c>
      <c r="AS70" s="91">
        <v>104</v>
      </c>
      <c r="AT70" s="89">
        <v>10</v>
      </c>
      <c r="AU70" s="90">
        <v>17</v>
      </c>
      <c r="AV70" s="90">
        <v>0</v>
      </c>
      <c r="AW70" s="91">
        <v>0</v>
      </c>
      <c r="AX70" s="89">
        <v>222</v>
      </c>
      <c r="AY70" s="90">
        <v>5039</v>
      </c>
      <c r="AZ70" s="90">
        <v>1774</v>
      </c>
      <c r="BA70" s="91">
        <v>46084</v>
      </c>
      <c r="BB70" s="89">
        <v>64</v>
      </c>
      <c r="BC70" s="90">
        <v>174</v>
      </c>
      <c r="BD70" s="90">
        <v>11</v>
      </c>
      <c r="BE70" s="91">
        <v>102</v>
      </c>
      <c r="BF70" s="89">
        <v>3</v>
      </c>
      <c r="BG70" s="90">
        <v>3</v>
      </c>
      <c r="BH70" s="90">
        <v>3</v>
      </c>
      <c r="BI70" s="91">
        <v>60</v>
      </c>
      <c r="BJ70" s="68">
        <v>5</v>
      </c>
      <c r="BK70" s="77">
        <v>46</v>
      </c>
      <c r="BL70" s="89">
        <v>50</v>
      </c>
      <c r="BM70" s="90">
        <v>118</v>
      </c>
      <c r="BN70" s="90">
        <v>56</v>
      </c>
      <c r="BO70" s="91">
        <v>1128</v>
      </c>
      <c r="BP70" s="89">
        <v>64</v>
      </c>
      <c r="BQ70" s="90">
        <v>245</v>
      </c>
      <c r="BR70" s="90">
        <v>55</v>
      </c>
      <c r="BS70" s="91">
        <v>1126</v>
      </c>
      <c r="BT70" s="89">
        <v>44</v>
      </c>
      <c r="BU70" s="90">
        <v>356</v>
      </c>
      <c r="BV70" s="90">
        <v>51</v>
      </c>
      <c r="BW70" s="91">
        <v>560</v>
      </c>
      <c r="BX70" s="68">
        <v>31</v>
      </c>
      <c r="BY70" s="74">
        <v>37.5</v>
      </c>
      <c r="BZ70" s="74">
        <v>1</v>
      </c>
      <c r="CA70" s="74">
        <v>36.5</v>
      </c>
      <c r="CB70" s="77">
        <v>381</v>
      </c>
      <c r="CC70" s="89">
        <v>64</v>
      </c>
      <c r="CD70" s="90">
        <v>91</v>
      </c>
      <c r="CE70" s="90">
        <v>61</v>
      </c>
      <c r="CF70" s="91">
        <v>1740</v>
      </c>
      <c r="CG70" s="89">
        <v>1</v>
      </c>
      <c r="CH70" s="90">
        <v>1</v>
      </c>
      <c r="CI70" s="90">
        <v>1</v>
      </c>
      <c r="CJ70" s="91">
        <v>0</v>
      </c>
      <c r="CK70" s="89">
        <v>41</v>
      </c>
      <c r="CL70" s="90">
        <v>74</v>
      </c>
      <c r="CM70" s="90">
        <v>57</v>
      </c>
      <c r="CN70" s="91">
        <v>248</v>
      </c>
      <c r="CO70" s="89">
        <v>27</v>
      </c>
      <c r="CP70" s="90">
        <v>163</v>
      </c>
      <c r="CQ70" s="90">
        <v>7</v>
      </c>
      <c r="CR70" s="91">
        <v>152</v>
      </c>
      <c r="CS70" s="89">
        <v>3</v>
      </c>
      <c r="CT70" s="90">
        <v>31</v>
      </c>
      <c r="CU70" s="90">
        <v>1</v>
      </c>
      <c r="CV70" s="91">
        <v>1</v>
      </c>
      <c r="CW70" s="89">
        <v>2</v>
      </c>
      <c r="CX70" s="90">
        <v>6</v>
      </c>
      <c r="CY70" s="90">
        <v>6</v>
      </c>
      <c r="CZ70" s="90">
        <v>1</v>
      </c>
      <c r="DA70" s="90">
        <v>5</v>
      </c>
      <c r="DB70" s="96">
        <v>30</v>
      </c>
      <c r="DC70" s="96"/>
      <c r="DD70" s="96"/>
      <c r="DE70" s="89">
        <v>0</v>
      </c>
      <c r="DF70" s="90">
        <v>0</v>
      </c>
      <c r="DG70" s="90">
        <v>0</v>
      </c>
      <c r="DH70" s="91">
        <v>0</v>
      </c>
      <c r="DI70" s="89">
        <v>0</v>
      </c>
      <c r="DJ70" s="90">
        <v>0</v>
      </c>
      <c r="DK70" s="90">
        <v>0</v>
      </c>
      <c r="DL70" s="91">
        <v>0</v>
      </c>
      <c r="DM70" s="89">
        <v>0</v>
      </c>
      <c r="DN70" s="90">
        <v>0</v>
      </c>
      <c r="DO70" s="90">
        <v>0</v>
      </c>
      <c r="DP70" s="91">
        <v>0</v>
      </c>
      <c r="DQ70" s="89">
        <v>0</v>
      </c>
      <c r="DR70" s="90">
        <v>0</v>
      </c>
      <c r="DS70" s="90">
        <v>0</v>
      </c>
      <c r="DT70" s="90">
        <v>0</v>
      </c>
      <c r="DU70" s="91">
        <v>0</v>
      </c>
    </row>
    <row r="71" spans="1:125" ht="15.75" customHeight="1" x14ac:dyDescent="0.2">
      <c r="A71" s="22"/>
      <c r="B71" s="8" t="s">
        <v>74</v>
      </c>
      <c r="C71" s="89">
        <v>105</v>
      </c>
      <c r="D71" s="90">
        <v>1499</v>
      </c>
      <c r="E71" s="90">
        <v>8</v>
      </c>
      <c r="F71" s="91">
        <v>110</v>
      </c>
      <c r="G71" s="89">
        <v>1</v>
      </c>
      <c r="H71" s="90">
        <v>2</v>
      </c>
      <c r="I71" s="90">
        <v>2</v>
      </c>
      <c r="J71" s="91">
        <v>20</v>
      </c>
      <c r="K71" s="89">
        <v>13</v>
      </c>
      <c r="L71" s="90">
        <v>141</v>
      </c>
      <c r="M71" s="90">
        <v>13</v>
      </c>
      <c r="N71" s="91">
        <v>21</v>
      </c>
      <c r="O71" s="89">
        <v>313</v>
      </c>
      <c r="P71" s="90">
        <v>1896</v>
      </c>
      <c r="Q71" s="90">
        <v>248</v>
      </c>
      <c r="R71" s="91">
        <v>3529</v>
      </c>
      <c r="S71" s="89">
        <v>129</v>
      </c>
      <c r="T71" s="90">
        <v>300</v>
      </c>
      <c r="U71" s="90">
        <v>0</v>
      </c>
      <c r="V71" s="90">
        <v>300</v>
      </c>
      <c r="W71" s="91">
        <v>3549</v>
      </c>
      <c r="X71" s="89">
        <v>17</v>
      </c>
      <c r="Y71" s="90">
        <v>124</v>
      </c>
      <c r="Z71" s="90">
        <v>22</v>
      </c>
      <c r="AA71" s="91">
        <v>32</v>
      </c>
      <c r="AB71" s="89">
        <v>147</v>
      </c>
      <c r="AC71" s="90">
        <v>323</v>
      </c>
      <c r="AD71" s="90">
        <v>305</v>
      </c>
      <c r="AE71" s="91">
        <v>4046</v>
      </c>
      <c r="AF71" s="89">
        <v>22</v>
      </c>
      <c r="AG71" s="90">
        <v>5283</v>
      </c>
      <c r="AH71" s="90">
        <v>500</v>
      </c>
      <c r="AI71" s="91">
        <v>212</v>
      </c>
      <c r="AJ71" s="89">
        <v>23</v>
      </c>
      <c r="AK71" s="90">
        <v>32</v>
      </c>
      <c r="AL71" s="90">
        <v>8</v>
      </c>
      <c r="AM71" s="91">
        <v>645</v>
      </c>
      <c r="AN71" s="68">
        <v>36</v>
      </c>
      <c r="AO71" s="77">
        <v>138</v>
      </c>
      <c r="AP71" s="89">
        <v>84</v>
      </c>
      <c r="AQ71" s="90">
        <v>215</v>
      </c>
      <c r="AR71" s="90">
        <v>86</v>
      </c>
      <c r="AS71" s="91">
        <v>403</v>
      </c>
      <c r="AT71" s="89">
        <v>5</v>
      </c>
      <c r="AU71" s="90">
        <v>18</v>
      </c>
      <c r="AV71" s="90">
        <v>0</v>
      </c>
      <c r="AW71" s="91">
        <v>0</v>
      </c>
      <c r="AX71" s="89">
        <v>262</v>
      </c>
      <c r="AY71" s="90">
        <v>4811</v>
      </c>
      <c r="AZ71" s="90">
        <v>1021</v>
      </c>
      <c r="BA71" s="91">
        <v>13874</v>
      </c>
      <c r="BB71" s="89">
        <v>208</v>
      </c>
      <c r="BC71" s="90">
        <v>2909</v>
      </c>
      <c r="BD71" s="90">
        <v>489</v>
      </c>
      <c r="BE71" s="91">
        <v>10016</v>
      </c>
      <c r="BF71" s="89">
        <v>77</v>
      </c>
      <c r="BG71" s="90">
        <v>147</v>
      </c>
      <c r="BH71" s="90">
        <v>124</v>
      </c>
      <c r="BI71" s="91">
        <v>1589</v>
      </c>
      <c r="BJ71" s="68">
        <v>60</v>
      </c>
      <c r="BK71" s="77">
        <v>586</v>
      </c>
      <c r="BL71" s="89">
        <v>206</v>
      </c>
      <c r="BM71" s="90">
        <v>514</v>
      </c>
      <c r="BN71" s="90">
        <v>395</v>
      </c>
      <c r="BO71" s="91">
        <v>5641</v>
      </c>
      <c r="BP71" s="89">
        <v>227</v>
      </c>
      <c r="BQ71" s="90">
        <v>1354</v>
      </c>
      <c r="BR71" s="90">
        <v>462</v>
      </c>
      <c r="BS71" s="91">
        <v>12945</v>
      </c>
      <c r="BT71" s="89">
        <v>123</v>
      </c>
      <c r="BU71" s="90">
        <v>323</v>
      </c>
      <c r="BV71" s="90">
        <v>97</v>
      </c>
      <c r="BW71" s="91">
        <v>656</v>
      </c>
      <c r="BX71" s="68">
        <v>99</v>
      </c>
      <c r="BY71" s="74">
        <v>1093.9000000000001</v>
      </c>
      <c r="BZ71" s="74">
        <v>2</v>
      </c>
      <c r="CA71" s="74">
        <v>1091.900000013411</v>
      </c>
      <c r="CB71" s="77">
        <v>1095</v>
      </c>
      <c r="CC71" s="89">
        <v>110</v>
      </c>
      <c r="CD71" s="90">
        <v>182</v>
      </c>
      <c r="CE71" s="90">
        <v>149</v>
      </c>
      <c r="CF71" s="91">
        <v>3918</v>
      </c>
      <c r="CG71" s="89">
        <v>48</v>
      </c>
      <c r="CH71" s="90">
        <v>71</v>
      </c>
      <c r="CI71" s="90">
        <v>42</v>
      </c>
      <c r="CJ71" s="91">
        <v>192</v>
      </c>
      <c r="CK71" s="89">
        <v>161</v>
      </c>
      <c r="CL71" s="90">
        <v>442</v>
      </c>
      <c r="CM71" s="90">
        <v>421</v>
      </c>
      <c r="CN71" s="91">
        <v>2014</v>
      </c>
      <c r="CO71" s="89">
        <v>103</v>
      </c>
      <c r="CP71" s="90">
        <v>167</v>
      </c>
      <c r="CQ71" s="90">
        <v>34</v>
      </c>
      <c r="CR71" s="91">
        <v>343</v>
      </c>
      <c r="CS71" s="89">
        <v>70</v>
      </c>
      <c r="CT71" s="90">
        <v>162</v>
      </c>
      <c r="CU71" s="90">
        <v>57</v>
      </c>
      <c r="CV71" s="91">
        <v>147</v>
      </c>
      <c r="CW71" s="89">
        <v>2</v>
      </c>
      <c r="CX71" s="90">
        <v>4</v>
      </c>
      <c r="CY71" s="90">
        <v>2</v>
      </c>
      <c r="CZ71" s="90">
        <v>1</v>
      </c>
      <c r="DA71" s="90">
        <v>1</v>
      </c>
      <c r="DB71" s="96">
        <v>2</v>
      </c>
      <c r="DC71" s="96"/>
      <c r="DD71" s="96"/>
      <c r="DE71" s="89">
        <v>0</v>
      </c>
      <c r="DF71" s="90">
        <v>0</v>
      </c>
      <c r="DG71" s="90">
        <v>0</v>
      </c>
      <c r="DH71" s="91">
        <v>0</v>
      </c>
      <c r="DI71" s="89">
        <v>0</v>
      </c>
      <c r="DJ71" s="90">
        <v>0</v>
      </c>
      <c r="DK71" s="90">
        <v>0</v>
      </c>
      <c r="DL71" s="91">
        <v>0</v>
      </c>
      <c r="DM71" s="89">
        <v>0</v>
      </c>
      <c r="DN71" s="90">
        <v>0</v>
      </c>
      <c r="DO71" s="90">
        <v>0</v>
      </c>
      <c r="DP71" s="91">
        <v>0</v>
      </c>
      <c r="DQ71" s="89">
        <v>3</v>
      </c>
      <c r="DR71" s="90">
        <v>3</v>
      </c>
      <c r="DS71" s="90">
        <v>0</v>
      </c>
      <c r="DT71" s="90">
        <v>3</v>
      </c>
      <c r="DU71" s="91">
        <v>16</v>
      </c>
    </row>
    <row r="72" spans="1:125" ht="15.75" customHeight="1" x14ac:dyDescent="0.2">
      <c r="A72" s="22"/>
      <c r="B72" s="8" t="s">
        <v>75</v>
      </c>
      <c r="C72" s="89">
        <v>1</v>
      </c>
      <c r="D72" s="90">
        <v>10</v>
      </c>
      <c r="E72" s="90">
        <v>10</v>
      </c>
      <c r="F72" s="91">
        <v>50</v>
      </c>
      <c r="G72" s="89">
        <v>0</v>
      </c>
      <c r="H72" s="90">
        <v>0</v>
      </c>
      <c r="I72" s="90">
        <v>0</v>
      </c>
      <c r="J72" s="91">
        <v>0</v>
      </c>
      <c r="K72" s="89">
        <v>0</v>
      </c>
      <c r="L72" s="90">
        <v>0</v>
      </c>
      <c r="M72" s="90">
        <v>0</v>
      </c>
      <c r="N72" s="91">
        <v>0</v>
      </c>
      <c r="O72" s="89">
        <v>130</v>
      </c>
      <c r="P72" s="90">
        <v>1259</v>
      </c>
      <c r="Q72" s="90">
        <v>430</v>
      </c>
      <c r="R72" s="91">
        <v>3438</v>
      </c>
      <c r="S72" s="89">
        <v>30</v>
      </c>
      <c r="T72" s="90">
        <v>157</v>
      </c>
      <c r="U72" s="90">
        <v>15</v>
      </c>
      <c r="V72" s="90">
        <v>142</v>
      </c>
      <c r="W72" s="91">
        <v>1327</v>
      </c>
      <c r="X72" s="89">
        <v>0</v>
      </c>
      <c r="Y72" s="90">
        <v>0</v>
      </c>
      <c r="Z72" s="90">
        <v>0</v>
      </c>
      <c r="AA72" s="91">
        <v>0</v>
      </c>
      <c r="AB72" s="89">
        <v>9</v>
      </c>
      <c r="AC72" s="90">
        <v>36</v>
      </c>
      <c r="AD72" s="90">
        <v>30</v>
      </c>
      <c r="AE72" s="91">
        <v>480</v>
      </c>
      <c r="AF72" s="89">
        <v>8</v>
      </c>
      <c r="AG72" s="90">
        <v>1335</v>
      </c>
      <c r="AH72" s="90">
        <v>250</v>
      </c>
      <c r="AI72" s="91">
        <v>2</v>
      </c>
      <c r="AJ72" s="89">
        <v>0</v>
      </c>
      <c r="AK72" s="90">
        <v>0</v>
      </c>
      <c r="AL72" s="90">
        <v>0</v>
      </c>
      <c r="AM72" s="91">
        <v>0</v>
      </c>
      <c r="AN72" s="68">
        <v>3</v>
      </c>
      <c r="AO72" s="77">
        <v>15</v>
      </c>
      <c r="AP72" s="89">
        <v>1</v>
      </c>
      <c r="AQ72" s="90">
        <v>3</v>
      </c>
      <c r="AR72" s="90">
        <v>2</v>
      </c>
      <c r="AS72" s="91">
        <v>5</v>
      </c>
      <c r="AT72" s="89">
        <v>0</v>
      </c>
      <c r="AU72" s="90">
        <v>0</v>
      </c>
      <c r="AV72" s="90">
        <v>0</v>
      </c>
      <c r="AW72" s="91">
        <v>0</v>
      </c>
      <c r="AX72" s="89">
        <v>170</v>
      </c>
      <c r="AY72" s="90">
        <v>8780</v>
      </c>
      <c r="AZ72" s="90">
        <v>4598</v>
      </c>
      <c r="BA72" s="91">
        <v>61033</v>
      </c>
      <c r="BB72" s="89">
        <v>24</v>
      </c>
      <c r="BC72" s="90">
        <v>339</v>
      </c>
      <c r="BD72" s="90">
        <v>154</v>
      </c>
      <c r="BE72" s="91">
        <v>2966</v>
      </c>
      <c r="BF72" s="89">
        <v>5</v>
      </c>
      <c r="BG72" s="90">
        <v>36</v>
      </c>
      <c r="BH72" s="90">
        <v>18</v>
      </c>
      <c r="BI72" s="91">
        <v>199</v>
      </c>
      <c r="BJ72" s="68">
        <v>0</v>
      </c>
      <c r="BK72" s="77">
        <v>0</v>
      </c>
      <c r="BL72" s="89">
        <v>18</v>
      </c>
      <c r="BM72" s="90">
        <v>77</v>
      </c>
      <c r="BN72" s="90">
        <v>61</v>
      </c>
      <c r="BO72" s="91">
        <v>795</v>
      </c>
      <c r="BP72" s="89">
        <v>41</v>
      </c>
      <c r="BQ72" s="90">
        <v>193</v>
      </c>
      <c r="BR72" s="90">
        <v>124</v>
      </c>
      <c r="BS72" s="91">
        <v>1230</v>
      </c>
      <c r="BT72" s="89">
        <v>8</v>
      </c>
      <c r="BU72" s="90">
        <v>53</v>
      </c>
      <c r="BV72" s="90">
        <v>43</v>
      </c>
      <c r="BW72" s="91">
        <v>422</v>
      </c>
      <c r="BX72" s="68">
        <v>1</v>
      </c>
      <c r="BY72" s="74">
        <v>1</v>
      </c>
      <c r="BZ72" s="74">
        <v>0</v>
      </c>
      <c r="CA72" s="74">
        <v>1</v>
      </c>
      <c r="CB72" s="77">
        <v>3</v>
      </c>
      <c r="CC72" s="89">
        <v>6</v>
      </c>
      <c r="CD72" s="90">
        <v>10</v>
      </c>
      <c r="CE72" s="90">
        <v>10</v>
      </c>
      <c r="CF72" s="91">
        <v>149</v>
      </c>
      <c r="CG72" s="89">
        <v>6</v>
      </c>
      <c r="CH72" s="90">
        <v>9</v>
      </c>
      <c r="CI72" s="90">
        <v>9</v>
      </c>
      <c r="CJ72" s="91">
        <v>59</v>
      </c>
      <c r="CK72" s="89">
        <v>4</v>
      </c>
      <c r="CL72" s="90">
        <v>7</v>
      </c>
      <c r="CM72" s="90">
        <v>7</v>
      </c>
      <c r="CN72" s="91">
        <v>27</v>
      </c>
      <c r="CO72" s="89">
        <v>19</v>
      </c>
      <c r="CP72" s="90">
        <v>177</v>
      </c>
      <c r="CQ72" s="90">
        <v>31</v>
      </c>
      <c r="CR72" s="91">
        <v>265</v>
      </c>
      <c r="CS72" s="89">
        <v>8</v>
      </c>
      <c r="CT72" s="90">
        <v>27</v>
      </c>
      <c r="CU72" s="90">
        <v>20</v>
      </c>
      <c r="CV72" s="91">
        <v>38</v>
      </c>
      <c r="CW72" s="89">
        <v>0</v>
      </c>
      <c r="CX72" s="90">
        <v>0</v>
      </c>
      <c r="CY72" s="90">
        <v>0</v>
      </c>
      <c r="CZ72" s="90">
        <v>0</v>
      </c>
      <c r="DA72" s="90">
        <v>0</v>
      </c>
      <c r="DB72" s="96">
        <v>0</v>
      </c>
      <c r="DC72" s="96"/>
      <c r="DD72" s="96"/>
      <c r="DE72" s="89">
        <v>0</v>
      </c>
      <c r="DF72" s="90">
        <v>0</v>
      </c>
      <c r="DG72" s="90">
        <v>0</v>
      </c>
      <c r="DH72" s="91">
        <v>0</v>
      </c>
      <c r="DI72" s="89">
        <v>0</v>
      </c>
      <c r="DJ72" s="90">
        <v>0</v>
      </c>
      <c r="DK72" s="90">
        <v>0</v>
      </c>
      <c r="DL72" s="91">
        <v>0</v>
      </c>
      <c r="DM72" s="89">
        <v>0</v>
      </c>
      <c r="DN72" s="90">
        <v>0</v>
      </c>
      <c r="DO72" s="90">
        <v>0</v>
      </c>
      <c r="DP72" s="91">
        <v>0</v>
      </c>
      <c r="DQ72" s="89">
        <v>0</v>
      </c>
      <c r="DR72" s="90">
        <v>0</v>
      </c>
      <c r="DS72" s="90">
        <v>0</v>
      </c>
      <c r="DT72" s="90">
        <v>0</v>
      </c>
      <c r="DU72" s="91">
        <v>0</v>
      </c>
    </row>
    <row r="73" spans="1:125" ht="15.75" customHeight="1" x14ac:dyDescent="0.2">
      <c r="A73" s="22"/>
      <c r="B73" s="8" t="s">
        <v>76</v>
      </c>
      <c r="C73" s="89">
        <v>45</v>
      </c>
      <c r="D73" s="90">
        <v>192</v>
      </c>
      <c r="E73" s="90">
        <v>8</v>
      </c>
      <c r="F73" s="91">
        <v>26</v>
      </c>
      <c r="G73" s="89">
        <v>20</v>
      </c>
      <c r="H73" s="90">
        <v>68</v>
      </c>
      <c r="I73" s="90">
        <v>22</v>
      </c>
      <c r="J73" s="91">
        <v>163</v>
      </c>
      <c r="K73" s="89">
        <v>1</v>
      </c>
      <c r="L73" s="90">
        <v>5</v>
      </c>
      <c r="M73" s="90">
        <v>0</v>
      </c>
      <c r="N73" s="91">
        <v>0</v>
      </c>
      <c r="O73" s="89">
        <v>136</v>
      </c>
      <c r="P73" s="90">
        <v>1137</v>
      </c>
      <c r="Q73" s="90">
        <v>69</v>
      </c>
      <c r="R73" s="91">
        <v>807</v>
      </c>
      <c r="S73" s="89">
        <v>62</v>
      </c>
      <c r="T73" s="90">
        <v>238.8</v>
      </c>
      <c r="U73" s="90">
        <v>14</v>
      </c>
      <c r="V73" s="90">
        <v>224.80000001192093</v>
      </c>
      <c r="W73" s="91">
        <v>2968</v>
      </c>
      <c r="X73" s="89">
        <v>1</v>
      </c>
      <c r="Y73" s="90">
        <v>5</v>
      </c>
      <c r="Z73" s="90">
        <v>3</v>
      </c>
      <c r="AA73" s="91">
        <v>20</v>
      </c>
      <c r="AB73" s="89">
        <v>61</v>
      </c>
      <c r="AC73" s="90">
        <v>179</v>
      </c>
      <c r="AD73" s="90">
        <v>171</v>
      </c>
      <c r="AE73" s="91">
        <v>3062</v>
      </c>
      <c r="AF73" s="89">
        <v>12</v>
      </c>
      <c r="AG73" s="90">
        <v>2050</v>
      </c>
      <c r="AH73" s="90">
        <v>222</v>
      </c>
      <c r="AI73" s="91">
        <v>67</v>
      </c>
      <c r="AJ73" s="89">
        <v>0</v>
      </c>
      <c r="AK73" s="90">
        <v>0</v>
      </c>
      <c r="AL73" s="90">
        <v>0</v>
      </c>
      <c r="AM73" s="91">
        <v>0</v>
      </c>
      <c r="AN73" s="68">
        <v>40</v>
      </c>
      <c r="AO73" s="77">
        <v>225</v>
      </c>
      <c r="AP73" s="89">
        <v>17</v>
      </c>
      <c r="AQ73" s="90">
        <v>37</v>
      </c>
      <c r="AR73" s="90">
        <v>25</v>
      </c>
      <c r="AS73" s="91">
        <v>308</v>
      </c>
      <c r="AT73" s="89">
        <v>1</v>
      </c>
      <c r="AU73" s="90">
        <v>1</v>
      </c>
      <c r="AV73" s="90">
        <v>0</v>
      </c>
      <c r="AW73" s="91">
        <v>0</v>
      </c>
      <c r="AX73" s="89">
        <v>138</v>
      </c>
      <c r="AY73" s="90">
        <v>5334</v>
      </c>
      <c r="AZ73" s="90">
        <v>3259</v>
      </c>
      <c r="BA73" s="91">
        <v>119861</v>
      </c>
      <c r="BB73" s="89">
        <v>81</v>
      </c>
      <c r="BC73" s="90">
        <v>403</v>
      </c>
      <c r="BD73" s="90">
        <v>105</v>
      </c>
      <c r="BE73" s="91">
        <v>2748</v>
      </c>
      <c r="BF73" s="89">
        <v>5</v>
      </c>
      <c r="BG73" s="90">
        <v>16</v>
      </c>
      <c r="BH73" s="90">
        <v>16</v>
      </c>
      <c r="BI73" s="91">
        <v>228</v>
      </c>
      <c r="BJ73" s="68">
        <v>4</v>
      </c>
      <c r="BK73" s="77">
        <v>18</v>
      </c>
      <c r="BL73" s="89">
        <v>74</v>
      </c>
      <c r="BM73" s="90">
        <v>232</v>
      </c>
      <c r="BN73" s="90">
        <v>148</v>
      </c>
      <c r="BO73" s="91">
        <v>2298</v>
      </c>
      <c r="BP73" s="89">
        <v>116</v>
      </c>
      <c r="BQ73" s="90">
        <v>502</v>
      </c>
      <c r="BR73" s="90">
        <v>148</v>
      </c>
      <c r="BS73" s="91">
        <v>1706</v>
      </c>
      <c r="BT73" s="89">
        <v>61</v>
      </c>
      <c r="BU73" s="90">
        <v>161</v>
      </c>
      <c r="BV73" s="90">
        <v>78</v>
      </c>
      <c r="BW73" s="91">
        <v>1208</v>
      </c>
      <c r="BX73" s="68">
        <v>1</v>
      </c>
      <c r="BY73" s="74">
        <v>2</v>
      </c>
      <c r="BZ73" s="74">
        <v>2</v>
      </c>
      <c r="CA73" s="74">
        <v>0</v>
      </c>
      <c r="CB73" s="77">
        <v>0</v>
      </c>
      <c r="CC73" s="89">
        <v>38</v>
      </c>
      <c r="CD73" s="90">
        <v>63</v>
      </c>
      <c r="CE73" s="90">
        <v>33</v>
      </c>
      <c r="CF73" s="91">
        <v>890</v>
      </c>
      <c r="CG73" s="89">
        <v>17</v>
      </c>
      <c r="CH73" s="90">
        <v>38</v>
      </c>
      <c r="CI73" s="90">
        <v>29</v>
      </c>
      <c r="CJ73" s="91">
        <v>352</v>
      </c>
      <c r="CK73" s="89">
        <v>85</v>
      </c>
      <c r="CL73" s="90">
        <v>342</v>
      </c>
      <c r="CM73" s="90">
        <v>309</v>
      </c>
      <c r="CN73" s="91">
        <v>3243</v>
      </c>
      <c r="CO73" s="89">
        <v>67</v>
      </c>
      <c r="CP73" s="90">
        <v>222</v>
      </c>
      <c r="CQ73" s="90">
        <v>68</v>
      </c>
      <c r="CR73" s="91">
        <v>931</v>
      </c>
      <c r="CS73" s="89">
        <v>36</v>
      </c>
      <c r="CT73" s="90">
        <v>86</v>
      </c>
      <c r="CU73" s="90">
        <v>20</v>
      </c>
      <c r="CV73" s="91">
        <v>45</v>
      </c>
      <c r="CW73" s="89">
        <v>1</v>
      </c>
      <c r="CX73" s="90">
        <v>1</v>
      </c>
      <c r="CY73" s="90">
        <v>0</v>
      </c>
      <c r="CZ73" s="90">
        <v>0</v>
      </c>
      <c r="DA73" s="90">
        <v>0</v>
      </c>
      <c r="DB73" s="96">
        <v>0</v>
      </c>
      <c r="DC73" s="96"/>
      <c r="DD73" s="96"/>
      <c r="DE73" s="89">
        <v>0</v>
      </c>
      <c r="DF73" s="90">
        <v>0</v>
      </c>
      <c r="DG73" s="90">
        <v>0</v>
      </c>
      <c r="DH73" s="91">
        <v>0</v>
      </c>
      <c r="DI73" s="89">
        <v>8</v>
      </c>
      <c r="DJ73" s="90">
        <v>19</v>
      </c>
      <c r="DK73" s="90">
        <v>0</v>
      </c>
      <c r="DL73" s="91">
        <v>0</v>
      </c>
      <c r="DM73" s="89">
        <v>1</v>
      </c>
      <c r="DN73" s="90">
        <v>1</v>
      </c>
      <c r="DO73" s="90">
        <v>0</v>
      </c>
      <c r="DP73" s="91">
        <v>0</v>
      </c>
      <c r="DQ73" s="89">
        <v>0</v>
      </c>
      <c r="DR73" s="90">
        <v>0</v>
      </c>
      <c r="DS73" s="90">
        <v>0</v>
      </c>
      <c r="DT73" s="90">
        <v>0</v>
      </c>
      <c r="DU73" s="91">
        <v>0</v>
      </c>
    </row>
    <row r="74" spans="1:125" ht="15.75" customHeight="1" x14ac:dyDescent="0.2">
      <c r="A74" s="17" t="s">
        <v>77</v>
      </c>
      <c r="B74" s="8" t="s">
        <v>12</v>
      </c>
      <c r="C74" s="79">
        <v>1910</v>
      </c>
      <c r="D74" s="80">
        <v>98915</v>
      </c>
      <c r="E74" s="80">
        <v>69862</v>
      </c>
      <c r="F74" s="81">
        <v>1430935</v>
      </c>
      <c r="G74" s="79">
        <v>100</v>
      </c>
      <c r="H74" s="80">
        <v>293</v>
      </c>
      <c r="I74" s="80">
        <v>190</v>
      </c>
      <c r="J74" s="81">
        <v>5892</v>
      </c>
      <c r="K74" s="79">
        <v>0</v>
      </c>
      <c r="L74" s="80">
        <v>0</v>
      </c>
      <c r="M74" s="80">
        <v>0</v>
      </c>
      <c r="N74" s="81">
        <v>0</v>
      </c>
      <c r="O74" s="79">
        <v>2</v>
      </c>
      <c r="P74" s="80">
        <v>2</v>
      </c>
      <c r="Q74" s="80">
        <v>0</v>
      </c>
      <c r="R74" s="81">
        <v>0</v>
      </c>
      <c r="S74" s="79">
        <v>12</v>
      </c>
      <c r="T74" s="80">
        <v>71</v>
      </c>
      <c r="U74" s="80">
        <v>0</v>
      </c>
      <c r="V74" s="80">
        <v>71</v>
      </c>
      <c r="W74" s="81">
        <v>678</v>
      </c>
      <c r="X74" s="79">
        <v>0</v>
      </c>
      <c r="Y74" s="80">
        <v>0</v>
      </c>
      <c r="Z74" s="80">
        <v>0</v>
      </c>
      <c r="AA74" s="81">
        <v>0</v>
      </c>
      <c r="AB74" s="79">
        <v>1</v>
      </c>
      <c r="AC74" s="80">
        <v>1</v>
      </c>
      <c r="AD74" s="80">
        <v>1</v>
      </c>
      <c r="AE74" s="81">
        <v>18</v>
      </c>
      <c r="AF74" s="79">
        <v>54</v>
      </c>
      <c r="AG74" s="80">
        <v>3101</v>
      </c>
      <c r="AH74" s="80">
        <v>625</v>
      </c>
      <c r="AI74" s="81">
        <v>197</v>
      </c>
      <c r="AJ74" s="79">
        <v>0</v>
      </c>
      <c r="AK74" s="80">
        <v>0</v>
      </c>
      <c r="AL74" s="80">
        <v>0</v>
      </c>
      <c r="AM74" s="81">
        <v>0</v>
      </c>
      <c r="AN74" s="79">
        <v>215</v>
      </c>
      <c r="AO74" s="81">
        <v>353</v>
      </c>
      <c r="AP74" s="79">
        <v>2</v>
      </c>
      <c r="AQ74" s="80">
        <v>8</v>
      </c>
      <c r="AR74" s="80">
        <v>7</v>
      </c>
      <c r="AS74" s="81">
        <v>11</v>
      </c>
      <c r="AT74" s="79">
        <v>0</v>
      </c>
      <c r="AU74" s="80">
        <v>0</v>
      </c>
      <c r="AV74" s="80">
        <v>0</v>
      </c>
      <c r="AW74" s="81">
        <v>0</v>
      </c>
      <c r="AX74" s="79">
        <v>10</v>
      </c>
      <c r="AY74" s="80">
        <v>48</v>
      </c>
      <c r="AZ74" s="80">
        <v>5</v>
      </c>
      <c r="BA74" s="81">
        <v>41</v>
      </c>
      <c r="BB74" s="79">
        <v>2</v>
      </c>
      <c r="BC74" s="80">
        <v>4</v>
      </c>
      <c r="BD74" s="80">
        <v>0</v>
      </c>
      <c r="BE74" s="81">
        <v>0</v>
      </c>
      <c r="BF74" s="79">
        <v>0</v>
      </c>
      <c r="BG74" s="80">
        <v>0</v>
      </c>
      <c r="BH74" s="80">
        <v>0</v>
      </c>
      <c r="BI74" s="81">
        <v>0</v>
      </c>
      <c r="BJ74" s="79">
        <v>2</v>
      </c>
      <c r="BK74" s="81">
        <v>55</v>
      </c>
      <c r="BL74" s="79">
        <v>543</v>
      </c>
      <c r="BM74" s="80">
        <v>1796</v>
      </c>
      <c r="BN74" s="80">
        <v>1243</v>
      </c>
      <c r="BO74" s="81">
        <v>24813</v>
      </c>
      <c r="BP74" s="79">
        <v>287</v>
      </c>
      <c r="BQ74" s="80">
        <v>1473</v>
      </c>
      <c r="BR74" s="80">
        <v>903</v>
      </c>
      <c r="BS74" s="81">
        <v>11735</v>
      </c>
      <c r="BT74" s="79">
        <v>274</v>
      </c>
      <c r="BU74" s="80">
        <v>498</v>
      </c>
      <c r="BV74" s="80">
        <v>277</v>
      </c>
      <c r="BW74" s="81">
        <v>6822</v>
      </c>
      <c r="BX74" s="79">
        <v>0</v>
      </c>
      <c r="BY74" s="92">
        <v>0</v>
      </c>
      <c r="BZ74" s="92">
        <v>0</v>
      </c>
      <c r="CA74" s="92">
        <v>0</v>
      </c>
      <c r="CB74" s="81">
        <v>0</v>
      </c>
      <c r="CC74" s="79">
        <v>62</v>
      </c>
      <c r="CD74" s="80">
        <v>144</v>
      </c>
      <c r="CE74" s="80">
        <v>81</v>
      </c>
      <c r="CF74" s="81">
        <v>2024</v>
      </c>
      <c r="CG74" s="79">
        <v>42</v>
      </c>
      <c r="CH74" s="80">
        <v>63</v>
      </c>
      <c r="CI74" s="80">
        <v>44</v>
      </c>
      <c r="CJ74" s="81">
        <v>669</v>
      </c>
      <c r="CK74" s="79">
        <v>1</v>
      </c>
      <c r="CL74" s="80">
        <v>2</v>
      </c>
      <c r="CM74" s="80">
        <v>2</v>
      </c>
      <c r="CN74" s="81">
        <v>4</v>
      </c>
      <c r="CO74" s="79">
        <v>510</v>
      </c>
      <c r="CP74" s="80">
        <v>1488</v>
      </c>
      <c r="CQ74" s="80">
        <v>763</v>
      </c>
      <c r="CR74" s="81">
        <v>15419</v>
      </c>
      <c r="CS74" s="79">
        <v>132</v>
      </c>
      <c r="CT74" s="80">
        <v>372</v>
      </c>
      <c r="CU74" s="80">
        <v>4</v>
      </c>
      <c r="CV74" s="81">
        <v>18</v>
      </c>
      <c r="CW74" s="80">
        <v>24</v>
      </c>
      <c r="CX74" s="80">
        <v>37.5</v>
      </c>
      <c r="CY74" s="80">
        <v>32.5</v>
      </c>
      <c r="CZ74" s="80">
        <v>0</v>
      </c>
      <c r="DA74" s="80">
        <v>32.5</v>
      </c>
      <c r="DB74" s="92">
        <v>87</v>
      </c>
      <c r="DC74" s="92">
        <v>600</v>
      </c>
      <c r="DD74" s="92">
        <f>DC74+DB74</f>
        <v>687</v>
      </c>
      <c r="DE74" s="79">
        <v>10</v>
      </c>
      <c r="DF74" s="80">
        <v>16</v>
      </c>
      <c r="DG74" s="80">
        <v>1</v>
      </c>
      <c r="DH74" s="81">
        <v>3</v>
      </c>
      <c r="DI74" s="79">
        <v>7</v>
      </c>
      <c r="DJ74" s="80">
        <v>30</v>
      </c>
      <c r="DK74" s="80">
        <v>3</v>
      </c>
      <c r="DL74" s="81">
        <v>0</v>
      </c>
      <c r="DM74" s="79">
        <v>43</v>
      </c>
      <c r="DN74" s="80">
        <v>114</v>
      </c>
      <c r="DO74" s="80">
        <v>6</v>
      </c>
      <c r="DP74" s="81">
        <v>18</v>
      </c>
      <c r="DQ74" s="79">
        <v>12</v>
      </c>
      <c r="DR74" s="80">
        <v>18</v>
      </c>
      <c r="DS74" s="80">
        <v>2</v>
      </c>
      <c r="DT74" s="80">
        <v>16</v>
      </c>
      <c r="DU74" s="81">
        <v>405</v>
      </c>
    </row>
    <row r="75" spans="1:125" ht="15.75" customHeight="1" x14ac:dyDescent="0.2">
      <c r="A75" s="22"/>
      <c r="B75" s="8" t="s">
        <v>78</v>
      </c>
      <c r="C75" s="89">
        <v>257</v>
      </c>
      <c r="D75" s="90">
        <v>26013</v>
      </c>
      <c r="E75" s="90">
        <v>17480</v>
      </c>
      <c r="F75" s="91">
        <v>524335</v>
      </c>
      <c r="G75" s="89">
        <v>0</v>
      </c>
      <c r="H75" s="90">
        <v>0</v>
      </c>
      <c r="I75" s="90">
        <v>0</v>
      </c>
      <c r="J75" s="91">
        <v>0</v>
      </c>
      <c r="K75" s="89">
        <v>0</v>
      </c>
      <c r="L75" s="90">
        <v>0</v>
      </c>
      <c r="M75" s="90">
        <v>0</v>
      </c>
      <c r="N75" s="91">
        <v>0</v>
      </c>
      <c r="O75" s="89">
        <v>0</v>
      </c>
      <c r="P75" s="90">
        <v>0</v>
      </c>
      <c r="Q75" s="90">
        <v>0</v>
      </c>
      <c r="R75" s="91">
        <v>0</v>
      </c>
      <c r="S75" s="89">
        <v>0</v>
      </c>
      <c r="T75" s="90">
        <v>0</v>
      </c>
      <c r="U75" s="90">
        <v>0</v>
      </c>
      <c r="V75" s="90">
        <v>0</v>
      </c>
      <c r="W75" s="91">
        <v>0</v>
      </c>
      <c r="X75" s="89">
        <v>0</v>
      </c>
      <c r="Y75" s="90">
        <v>0</v>
      </c>
      <c r="Z75" s="90">
        <v>0</v>
      </c>
      <c r="AA75" s="91">
        <v>0</v>
      </c>
      <c r="AB75" s="89">
        <v>0</v>
      </c>
      <c r="AC75" s="90">
        <v>0</v>
      </c>
      <c r="AD75" s="90">
        <v>0</v>
      </c>
      <c r="AE75" s="91">
        <v>0</v>
      </c>
      <c r="AF75" s="89">
        <v>0</v>
      </c>
      <c r="AG75" s="90">
        <v>0</v>
      </c>
      <c r="AH75" s="90">
        <v>0</v>
      </c>
      <c r="AI75" s="91">
        <v>0</v>
      </c>
      <c r="AJ75" s="89">
        <v>0</v>
      </c>
      <c r="AK75" s="90">
        <v>0</v>
      </c>
      <c r="AL75" s="90">
        <v>0</v>
      </c>
      <c r="AM75" s="91">
        <v>0</v>
      </c>
      <c r="AN75" s="68">
        <v>3</v>
      </c>
      <c r="AO75" s="77">
        <v>4</v>
      </c>
      <c r="AP75" s="89">
        <v>0</v>
      </c>
      <c r="AQ75" s="90">
        <v>0</v>
      </c>
      <c r="AR75" s="90">
        <v>0</v>
      </c>
      <c r="AS75" s="91">
        <v>0</v>
      </c>
      <c r="AT75" s="89">
        <v>0</v>
      </c>
      <c r="AU75" s="90">
        <v>0</v>
      </c>
      <c r="AV75" s="90">
        <v>0</v>
      </c>
      <c r="AW75" s="91">
        <v>0</v>
      </c>
      <c r="AX75" s="89">
        <v>0</v>
      </c>
      <c r="AY75" s="90">
        <v>0</v>
      </c>
      <c r="AZ75" s="90">
        <v>0</v>
      </c>
      <c r="BA75" s="91">
        <v>0</v>
      </c>
      <c r="BB75" s="89">
        <v>0</v>
      </c>
      <c r="BC75" s="90">
        <v>0</v>
      </c>
      <c r="BD75" s="90">
        <v>0</v>
      </c>
      <c r="BE75" s="91">
        <v>0</v>
      </c>
      <c r="BF75" s="89">
        <v>0</v>
      </c>
      <c r="BG75" s="90">
        <v>0</v>
      </c>
      <c r="BH75" s="90">
        <v>0</v>
      </c>
      <c r="BI75" s="91">
        <v>0</v>
      </c>
      <c r="BJ75" s="68">
        <v>0</v>
      </c>
      <c r="BK75" s="77">
        <v>0</v>
      </c>
      <c r="BL75" s="89">
        <v>9</v>
      </c>
      <c r="BM75" s="90">
        <v>51</v>
      </c>
      <c r="BN75" s="90">
        <v>18</v>
      </c>
      <c r="BO75" s="91">
        <v>537</v>
      </c>
      <c r="BP75" s="89">
        <v>11</v>
      </c>
      <c r="BQ75" s="90">
        <v>123</v>
      </c>
      <c r="BR75" s="90">
        <v>75</v>
      </c>
      <c r="BS75" s="91">
        <v>732</v>
      </c>
      <c r="BT75" s="89">
        <v>0</v>
      </c>
      <c r="BU75" s="90">
        <v>0</v>
      </c>
      <c r="BV75" s="90">
        <v>0</v>
      </c>
      <c r="BW75" s="91">
        <v>0</v>
      </c>
      <c r="BX75" s="68">
        <v>0</v>
      </c>
      <c r="BY75" s="74">
        <v>0</v>
      </c>
      <c r="BZ75" s="74">
        <v>0</v>
      </c>
      <c r="CA75" s="74">
        <v>0</v>
      </c>
      <c r="CB75" s="77">
        <v>0</v>
      </c>
      <c r="CC75" s="89">
        <v>0</v>
      </c>
      <c r="CD75" s="90">
        <v>0</v>
      </c>
      <c r="CE75" s="90">
        <v>0</v>
      </c>
      <c r="CF75" s="91">
        <v>0</v>
      </c>
      <c r="CG75" s="89">
        <v>0</v>
      </c>
      <c r="CH75" s="90">
        <v>0</v>
      </c>
      <c r="CI75" s="90">
        <v>0</v>
      </c>
      <c r="CJ75" s="91">
        <v>0</v>
      </c>
      <c r="CK75" s="89">
        <v>0</v>
      </c>
      <c r="CL75" s="90">
        <v>0</v>
      </c>
      <c r="CM75" s="90">
        <v>0</v>
      </c>
      <c r="CN75" s="91">
        <v>0</v>
      </c>
      <c r="CO75" s="89">
        <v>15</v>
      </c>
      <c r="CP75" s="90">
        <v>42</v>
      </c>
      <c r="CQ75" s="90">
        <v>25</v>
      </c>
      <c r="CR75" s="91">
        <v>359</v>
      </c>
      <c r="CS75" s="89">
        <v>4</v>
      </c>
      <c r="CT75" s="90">
        <v>28</v>
      </c>
      <c r="CU75" s="90">
        <v>0</v>
      </c>
      <c r="CV75" s="91">
        <v>0</v>
      </c>
      <c r="CW75" s="89">
        <v>0</v>
      </c>
      <c r="CX75" s="90">
        <v>0</v>
      </c>
      <c r="CY75" s="90">
        <v>0</v>
      </c>
      <c r="CZ75" s="90">
        <v>0</v>
      </c>
      <c r="DA75" s="90">
        <v>0</v>
      </c>
      <c r="DB75" s="96">
        <v>0</v>
      </c>
      <c r="DC75" s="96"/>
      <c r="DD75" s="96"/>
      <c r="DE75" s="89">
        <v>0</v>
      </c>
      <c r="DF75" s="90">
        <v>0</v>
      </c>
      <c r="DG75" s="90">
        <v>0</v>
      </c>
      <c r="DH75" s="91">
        <v>0</v>
      </c>
      <c r="DI75" s="89">
        <v>1</v>
      </c>
      <c r="DJ75" s="90">
        <v>3</v>
      </c>
      <c r="DK75" s="90">
        <v>3</v>
      </c>
      <c r="DL75" s="91">
        <v>0</v>
      </c>
      <c r="DM75" s="89">
        <v>0</v>
      </c>
      <c r="DN75" s="90">
        <v>0</v>
      </c>
      <c r="DO75" s="90">
        <v>0</v>
      </c>
      <c r="DP75" s="91">
        <v>0</v>
      </c>
      <c r="DQ75" s="89">
        <v>0</v>
      </c>
      <c r="DR75" s="90">
        <v>0</v>
      </c>
      <c r="DS75" s="90">
        <v>0</v>
      </c>
      <c r="DT75" s="90">
        <v>0</v>
      </c>
      <c r="DU75" s="91">
        <v>0</v>
      </c>
    </row>
    <row r="76" spans="1:125" ht="15.75" customHeight="1" x14ac:dyDescent="0.2">
      <c r="A76" s="22"/>
      <c r="B76" s="8" t="s">
        <v>79</v>
      </c>
      <c r="C76" s="89">
        <v>235</v>
      </c>
      <c r="D76" s="90">
        <v>16063</v>
      </c>
      <c r="E76" s="90">
        <v>12390</v>
      </c>
      <c r="F76" s="91">
        <v>133575</v>
      </c>
      <c r="G76" s="89">
        <v>4</v>
      </c>
      <c r="H76" s="90">
        <v>9</v>
      </c>
      <c r="I76" s="90">
        <v>6</v>
      </c>
      <c r="J76" s="91">
        <v>132</v>
      </c>
      <c r="K76" s="89">
        <v>0</v>
      </c>
      <c r="L76" s="90">
        <v>0</v>
      </c>
      <c r="M76" s="90">
        <v>0</v>
      </c>
      <c r="N76" s="91">
        <v>0</v>
      </c>
      <c r="O76" s="89">
        <v>0</v>
      </c>
      <c r="P76" s="90">
        <v>0</v>
      </c>
      <c r="Q76" s="90">
        <v>0</v>
      </c>
      <c r="R76" s="91">
        <v>0</v>
      </c>
      <c r="S76" s="89">
        <v>0</v>
      </c>
      <c r="T76" s="90">
        <v>0</v>
      </c>
      <c r="U76" s="90">
        <v>0</v>
      </c>
      <c r="V76" s="90">
        <v>0</v>
      </c>
      <c r="W76" s="91">
        <v>0</v>
      </c>
      <c r="X76" s="89">
        <v>0</v>
      </c>
      <c r="Y76" s="90">
        <v>0</v>
      </c>
      <c r="Z76" s="90">
        <v>0</v>
      </c>
      <c r="AA76" s="91">
        <v>0</v>
      </c>
      <c r="AB76" s="89">
        <v>0</v>
      </c>
      <c r="AC76" s="90">
        <v>0</v>
      </c>
      <c r="AD76" s="90">
        <v>0</v>
      </c>
      <c r="AE76" s="91">
        <v>0</v>
      </c>
      <c r="AF76" s="89">
        <v>2</v>
      </c>
      <c r="AG76" s="90">
        <v>21</v>
      </c>
      <c r="AH76" s="90">
        <v>0</v>
      </c>
      <c r="AI76" s="91">
        <v>0</v>
      </c>
      <c r="AJ76" s="89">
        <v>0</v>
      </c>
      <c r="AK76" s="90">
        <v>0</v>
      </c>
      <c r="AL76" s="90">
        <v>0</v>
      </c>
      <c r="AM76" s="91">
        <v>0</v>
      </c>
      <c r="AN76" s="68">
        <v>7</v>
      </c>
      <c r="AO76" s="77">
        <v>9</v>
      </c>
      <c r="AP76" s="89">
        <v>0</v>
      </c>
      <c r="AQ76" s="90">
        <v>0</v>
      </c>
      <c r="AR76" s="90">
        <v>0</v>
      </c>
      <c r="AS76" s="91">
        <v>0</v>
      </c>
      <c r="AT76" s="89">
        <v>0</v>
      </c>
      <c r="AU76" s="90">
        <v>0</v>
      </c>
      <c r="AV76" s="90">
        <v>0</v>
      </c>
      <c r="AW76" s="91">
        <v>0</v>
      </c>
      <c r="AX76" s="89">
        <v>0</v>
      </c>
      <c r="AY76" s="90">
        <v>0</v>
      </c>
      <c r="AZ76" s="90">
        <v>0</v>
      </c>
      <c r="BA76" s="91">
        <v>0</v>
      </c>
      <c r="BB76" s="89">
        <v>0</v>
      </c>
      <c r="BC76" s="90">
        <v>0</v>
      </c>
      <c r="BD76" s="90">
        <v>0</v>
      </c>
      <c r="BE76" s="91">
        <v>0</v>
      </c>
      <c r="BF76" s="89">
        <v>0</v>
      </c>
      <c r="BG76" s="90">
        <v>0</v>
      </c>
      <c r="BH76" s="90">
        <v>0</v>
      </c>
      <c r="BI76" s="91">
        <v>0</v>
      </c>
      <c r="BJ76" s="68">
        <v>0</v>
      </c>
      <c r="BK76" s="77">
        <v>0</v>
      </c>
      <c r="BL76" s="89">
        <v>71</v>
      </c>
      <c r="BM76" s="90">
        <v>240</v>
      </c>
      <c r="BN76" s="90">
        <v>155</v>
      </c>
      <c r="BO76" s="91">
        <v>2363</v>
      </c>
      <c r="BP76" s="89">
        <v>26</v>
      </c>
      <c r="BQ76" s="90">
        <v>65</v>
      </c>
      <c r="BR76" s="90">
        <v>43</v>
      </c>
      <c r="BS76" s="91">
        <v>476</v>
      </c>
      <c r="BT76" s="89">
        <v>27</v>
      </c>
      <c r="BU76" s="90">
        <v>37</v>
      </c>
      <c r="BV76" s="90">
        <v>29</v>
      </c>
      <c r="BW76" s="91">
        <v>652</v>
      </c>
      <c r="BX76" s="68">
        <v>0</v>
      </c>
      <c r="BY76" s="74">
        <v>0</v>
      </c>
      <c r="BZ76" s="74">
        <v>0</v>
      </c>
      <c r="CA76" s="74">
        <v>0</v>
      </c>
      <c r="CB76" s="77">
        <v>0</v>
      </c>
      <c r="CC76" s="89">
        <v>0</v>
      </c>
      <c r="CD76" s="90">
        <v>0</v>
      </c>
      <c r="CE76" s="90">
        <v>0</v>
      </c>
      <c r="CF76" s="91">
        <v>0</v>
      </c>
      <c r="CG76" s="89">
        <v>4</v>
      </c>
      <c r="CH76" s="90">
        <v>5</v>
      </c>
      <c r="CI76" s="90">
        <v>5</v>
      </c>
      <c r="CJ76" s="91">
        <v>10</v>
      </c>
      <c r="CK76" s="89">
        <v>0</v>
      </c>
      <c r="CL76" s="90">
        <v>0</v>
      </c>
      <c r="CM76" s="90">
        <v>0</v>
      </c>
      <c r="CN76" s="91">
        <v>0</v>
      </c>
      <c r="CO76" s="89">
        <v>82</v>
      </c>
      <c r="CP76" s="90">
        <v>226</v>
      </c>
      <c r="CQ76" s="90">
        <v>152</v>
      </c>
      <c r="CR76" s="91">
        <v>3516</v>
      </c>
      <c r="CS76" s="89">
        <v>0</v>
      </c>
      <c r="CT76" s="90">
        <v>0</v>
      </c>
      <c r="CU76" s="90">
        <v>0</v>
      </c>
      <c r="CV76" s="91">
        <v>0</v>
      </c>
      <c r="CW76" s="89">
        <v>0</v>
      </c>
      <c r="CX76" s="90">
        <v>0</v>
      </c>
      <c r="CY76" s="90">
        <v>0</v>
      </c>
      <c r="CZ76" s="90">
        <v>0</v>
      </c>
      <c r="DA76" s="90">
        <v>0</v>
      </c>
      <c r="DB76" s="96">
        <v>0</v>
      </c>
      <c r="DC76" s="96"/>
      <c r="DD76" s="96"/>
      <c r="DE76" s="89">
        <v>0</v>
      </c>
      <c r="DF76" s="90">
        <v>0</v>
      </c>
      <c r="DG76" s="90">
        <v>0</v>
      </c>
      <c r="DH76" s="91">
        <v>0</v>
      </c>
      <c r="DI76" s="89">
        <v>0</v>
      </c>
      <c r="DJ76" s="90">
        <v>0</v>
      </c>
      <c r="DK76" s="90">
        <v>0</v>
      </c>
      <c r="DL76" s="91">
        <v>0</v>
      </c>
      <c r="DM76" s="89">
        <v>2</v>
      </c>
      <c r="DN76" s="90">
        <v>4</v>
      </c>
      <c r="DO76" s="90">
        <v>2</v>
      </c>
      <c r="DP76" s="91">
        <v>8</v>
      </c>
      <c r="DQ76" s="89">
        <v>0</v>
      </c>
      <c r="DR76" s="90">
        <v>0</v>
      </c>
      <c r="DS76" s="90">
        <v>0</v>
      </c>
      <c r="DT76" s="90">
        <v>0</v>
      </c>
      <c r="DU76" s="91">
        <v>0</v>
      </c>
    </row>
    <row r="77" spans="1:125" ht="15.75" customHeight="1" x14ac:dyDescent="0.2">
      <c r="A77" s="22"/>
      <c r="B77" s="8" t="s">
        <v>80</v>
      </c>
      <c r="C77" s="89">
        <v>129</v>
      </c>
      <c r="D77" s="90">
        <v>2529</v>
      </c>
      <c r="E77" s="90">
        <v>1150</v>
      </c>
      <c r="F77" s="91">
        <v>28843</v>
      </c>
      <c r="G77" s="89">
        <v>12</v>
      </c>
      <c r="H77" s="90">
        <v>25</v>
      </c>
      <c r="I77" s="90">
        <v>7</v>
      </c>
      <c r="J77" s="91">
        <v>38</v>
      </c>
      <c r="K77" s="89">
        <v>0</v>
      </c>
      <c r="L77" s="90">
        <v>0</v>
      </c>
      <c r="M77" s="90">
        <v>0</v>
      </c>
      <c r="N77" s="91">
        <v>0</v>
      </c>
      <c r="O77" s="89">
        <v>1</v>
      </c>
      <c r="P77" s="90">
        <v>1</v>
      </c>
      <c r="Q77" s="90">
        <v>0</v>
      </c>
      <c r="R77" s="91">
        <v>0</v>
      </c>
      <c r="S77" s="89">
        <v>0</v>
      </c>
      <c r="T77" s="90">
        <v>0</v>
      </c>
      <c r="U77" s="90">
        <v>0</v>
      </c>
      <c r="V77" s="90">
        <v>0</v>
      </c>
      <c r="W77" s="91">
        <v>0</v>
      </c>
      <c r="X77" s="89">
        <v>0</v>
      </c>
      <c r="Y77" s="90">
        <v>0</v>
      </c>
      <c r="Z77" s="90">
        <v>0</v>
      </c>
      <c r="AA77" s="91">
        <v>0</v>
      </c>
      <c r="AB77" s="89">
        <v>0</v>
      </c>
      <c r="AC77" s="90">
        <v>0</v>
      </c>
      <c r="AD77" s="90">
        <v>0</v>
      </c>
      <c r="AE77" s="91">
        <v>0</v>
      </c>
      <c r="AF77" s="89">
        <v>1</v>
      </c>
      <c r="AG77" s="90">
        <v>20</v>
      </c>
      <c r="AH77" s="90">
        <v>0</v>
      </c>
      <c r="AI77" s="91">
        <v>0</v>
      </c>
      <c r="AJ77" s="89">
        <v>0</v>
      </c>
      <c r="AK77" s="90">
        <v>0</v>
      </c>
      <c r="AL77" s="90">
        <v>0</v>
      </c>
      <c r="AM77" s="91">
        <v>0</v>
      </c>
      <c r="AN77" s="68">
        <v>58</v>
      </c>
      <c r="AO77" s="77">
        <v>133</v>
      </c>
      <c r="AP77" s="89">
        <v>0</v>
      </c>
      <c r="AQ77" s="90">
        <v>0</v>
      </c>
      <c r="AR77" s="90">
        <v>0</v>
      </c>
      <c r="AS77" s="91">
        <v>0</v>
      </c>
      <c r="AT77" s="89">
        <v>0</v>
      </c>
      <c r="AU77" s="90">
        <v>0</v>
      </c>
      <c r="AV77" s="90">
        <v>0</v>
      </c>
      <c r="AW77" s="91">
        <v>0</v>
      </c>
      <c r="AX77" s="89">
        <v>4</v>
      </c>
      <c r="AY77" s="90">
        <v>5</v>
      </c>
      <c r="AZ77" s="90">
        <v>0</v>
      </c>
      <c r="BA77" s="91">
        <v>0</v>
      </c>
      <c r="BB77" s="89">
        <v>0</v>
      </c>
      <c r="BC77" s="90">
        <v>0</v>
      </c>
      <c r="BD77" s="90">
        <v>0</v>
      </c>
      <c r="BE77" s="91">
        <v>0</v>
      </c>
      <c r="BF77" s="89">
        <v>0</v>
      </c>
      <c r="BG77" s="90">
        <v>0</v>
      </c>
      <c r="BH77" s="90">
        <v>0</v>
      </c>
      <c r="BI77" s="91">
        <v>0</v>
      </c>
      <c r="BJ77" s="68">
        <v>2</v>
      </c>
      <c r="BK77" s="77">
        <v>55</v>
      </c>
      <c r="BL77" s="89">
        <v>77</v>
      </c>
      <c r="BM77" s="90">
        <v>127</v>
      </c>
      <c r="BN77" s="90">
        <v>49</v>
      </c>
      <c r="BO77" s="91">
        <v>435</v>
      </c>
      <c r="BP77" s="89">
        <v>17</v>
      </c>
      <c r="BQ77" s="90">
        <v>34</v>
      </c>
      <c r="BR77" s="90">
        <v>5</v>
      </c>
      <c r="BS77" s="91">
        <v>150</v>
      </c>
      <c r="BT77" s="89">
        <v>71</v>
      </c>
      <c r="BU77" s="90">
        <v>112</v>
      </c>
      <c r="BV77" s="90">
        <v>25</v>
      </c>
      <c r="BW77" s="91">
        <v>274</v>
      </c>
      <c r="BX77" s="68">
        <v>0</v>
      </c>
      <c r="BY77" s="74">
        <v>0</v>
      </c>
      <c r="BZ77" s="74">
        <v>0</v>
      </c>
      <c r="CA77" s="74">
        <v>0</v>
      </c>
      <c r="CB77" s="77">
        <v>0</v>
      </c>
      <c r="CC77" s="89">
        <v>3</v>
      </c>
      <c r="CD77" s="90">
        <v>8</v>
      </c>
      <c r="CE77" s="90">
        <v>4</v>
      </c>
      <c r="CF77" s="91">
        <v>32</v>
      </c>
      <c r="CG77" s="89">
        <v>2</v>
      </c>
      <c r="CH77" s="90">
        <v>3</v>
      </c>
      <c r="CI77" s="90">
        <v>1</v>
      </c>
      <c r="CJ77" s="91">
        <v>8</v>
      </c>
      <c r="CK77" s="89">
        <v>0</v>
      </c>
      <c r="CL77" s="90">
        <v>0</v>
      </c>
      <c r="CM77" s="90">
        <v>0</v>
      </c>
      <c r="CN77" s="91">
        <v>0</v>
      </c>
      <c r="CO77" s="89">
        <v>44</v>
      </c>
      <c r="CP77" s="90">
        <v>114</v>
      </c>
      <c r="CQ77" s="90">
        <v>20</v>
      </c>
      <c r="CR77" s="91">
        <v>504</v>
      </c>
      <c r="CS77" s="89">
        <v>15</v>
      </c>
      <c r="CT77" s="90">
        <v>25</v>
      </c>
      <c r="CU77" s="90">
        <v>0</v>
      </c>
      <c r="CV77" s="91">
        <v>0</v>
      </c>
      <c r="CW77" s="89">
        <v>2</v>
      </c>
      <c r="CX77" s="90">
        <v>2</v>
      </c>
      <c r="CY77" s="90">
        <v>1</v>
      </c>
      <c r="CZ77" s="90">
        <v>0</v>
      </c>
      <c r="DA77" s="90">
        <v>1</v>
      </c>
      <c r="DB77" s="96">
        <v>10</v>
      </c>
      <c r="DC77" s="96"/>
      <c r="DD77" s="96"/>
      <c r="DE77" s="89">
        <v>2</v>
      </c>
      <c r="DF77" s="90">
        <v>4</v>
      </c>
      <c r="DG77" s="90">
        <v>1</v>
      </c>
      <c r="DH77" s="91">
        <v>3</v>
      </c>
      <c r="DI77" s="89">
        <v>1</v>
      </c>
      <c r="DJ77" s="90">
        <v>1</v>
      </c>
      <c r="DK77" s="90">
        <v>0</v>
      </c>
      <c r="DL77" s="91">
        <v>0</v>
      </c>
      <c r="DM77" s="89">
        <v>4</v>
      </c>
      <c r="DN77" s="90">
        <v>4</v>
      </c>
      <c r="DO77" s="90">
        <v>1</v>
      </c>
      <c r="DP77" s="91">
        <v>0</v>
      </c>
      <c r="DQ77" s="89">
        <v>0</v>
      </c>
      <c r="DR77" s="90">
        <v>0</v>
      </c>
      <c r="DS77" s="90">
        <v>0</v>
      </c>
      <c r="DT77" s="90">
        <v>0</v>
      </c>
      <c r="DU77" s="91">
        <v>0</v>
      </c>
    </row>
    <row r="78" spans="1:125" ht="15.75" customHeight="1" x14ac:dyDescent="0.2">
      <c r="A78" s="22"/>
      <c r="B78" s="8" t="s">
        <v>81</v>
      </c>
      <c r="C78" s="89">
        <v>79</v>
      </c>
      <c r="D78" s="90">
        <v>2481</v>
      </c>
      <c r="E78" s="90">
        <v>1893</v>
      </c>
      <c r="F78" s="91">
        <v>19862</v>
      </c>
      <c r="G78" s="89">
        <v>7</v>
      </c>
      <c r="H78" s="90">
        <v>26</v>
      </c>
      <c r="I78" s="90">
        <v>10</v>
      </c>
      <c r="J78" s="91">
        <v>45</v>
      </c>
      <c r="K78" s="89">
        <v>0</v>
      </c>
      <c r="L78" s="90">
        <v>0</v>
      </c>
      <c r="M78" s="90">
        <v>0</v>
      </c>
      <c r="N78" s="91">
        <v>0</v>
      </c>
      <c r="O78" s="89">
        <v>0</v>
      </c>
      <c r="P78" s="90">
        <v>0</v>
      </c>
      <c r="Q78" s="90">
        <v>0</v>
      </c>
      <c r="R78" s="91">
        <v>0</v>
      </c>
      <c r="S78" s="89">
        <v>0</v>
      </c>
      <c r="T78" s="90">
        <v>0</v>
      </c>
      <c r="U78" s="90">
        <v>0</v>
      </c>
      <c r="V78" s="90">
        <v>0</v>
      </c>
      <c r="W78" s="91">
        <v>0</v>
      </c>
      <c r="X78" s="89">
        <v>0</v>
      </c>
      <c r="Y78" s="90">
        <v>0</v>
      </c>
      <c r="Z78" s="90">
        <v>0</v>
      </c>
      <c r="AA78" s="91">
        <v>0</v>
      </c>
      <c r="AB78" s="89">
        <v>0</v>
      </c>
      <c r="AC78" s="90">
        <v>0</v>
      </c>
      <c r="AD78" s="90">
        <v>0</v>
      </c>
      <c r="AE78" s="91">
        <v>0</v>
      </c>
      <c r="AF78" s="89">
        <v>3</v>
      </c>
      <c r="AG78" s="90">
        <v>298</v>
      </c>
      <c r="AH78" s="90">
        <v>15</v>
      </c>
      <c r="AI78" s="91">
        <v>4</v>
      </c>
      <c r="AJ78" s="89">
        <v>0</v>
      </c>
      <c r="AK78" s="90">
        <v>0</v>
      </c>
      <c r="AL78" s="90">
        <v>0</v>
      </c>
      <c r="AM78" s="91">
        <v>0</v>
      </c>
      <c r="AN78" s="68">
        <v>9</v>
      </c>
      <c r="AO78" s="77">
        <v>16</v>
      </c>
      <c r="AP78" s="89">
        <v>0</v>
      </c>
      <c r="AQ78" s="90">
        <v>0</v>
      </c>
      <c r="AR78" s="90">
        <v>0</v>
      </c>
      <c r="AS78" s="91">
        <v>0</v>
      </c>
      <c r="AT78" s="89">
        <v>0</v>
      </c>
      <c r="AU78" s="90">
        <v>0</v>
      </c>
      <c r="AV78" s="90">
        <v>0</v>
      </c>
      <c r="AW78" s="91">
        <v>0</v>
      </c>
      <c r="AX78" s="89">
        <v>0</v>
      </c>
      <c r="AY78" s="90">
        <v>0</v>
      </c>
      <c r="AZ78" s="90">
        <v>0</v>
      </c>
      <c r="BA78" s="91">
        <v>0</v>
      </c>
      <c r="BB78" s="89">
        <v>0</v>
      </c>
      <c r="BC78" s="90">
        <v>0</v>
      </c>
      <c r="BD78" s="90">
        <v>0</v>
      </c>
      <c r="BE78" s="91">
        <v>0</v>
      </c>
      <c r="BF78" s="89">
        <v>0</v>
      </c>
      <c r="BG78" s="90">
        <v>0</v>
      </c>
      <c r="BH78" s="90">
        <v>0</v>
      </c>
      <c r="BI78" s="91">
        <v>0</v>
      </c>
      <c r="BJ78" s="68">
        <v>0</v>
      </c>
      <c r="BK78" s="77">
        <v>0</v>
      </c>
      <c r="BL78" s="89">
        <v>51</v>
      </c>
      <c r="BM78" s="90">
        <v>147</v>
      </c>
      <c r="BN78" s="90">
        <v>84</v>
      </c>
      <c r="BO78" s="91">
        <v>870</v>
      </c>
      <c r="BP78" s="89">
        <v>50</v>
      </c>
      <c r="BQ78" s="90">
        <v>251</v>
      </c>
      <c r="BR78" s="90">
        <v>149</v>
      </c>
      <c r="BS78" s="91">
        <v>1631</v>
      </c>
      <c r="BT78" s="89">
        <v>36</v>
      </c>
      <c r="BU78" s="90">
        <v>80</v>
      </c>
      <c r="BV78" s="90">
        <v>25</v>
      </c>
      <c r="BW78" s="91">
        <v>385</v>
      </c>
      <c r="BX78" s="68">
        <v>0</v>
      </c>
      <c r="BY78" s="74">
        <v>0</v>
      </c>
      <c r="BZ78" s="74">
        <v>0</v>
      </c>
      <c r="CA78" s="74">
        <v>0</v>
      </c>
      <c r="CB78" s="77">
        <v>0</v>
      </c>
      <c r="CC78" s="89">
        <v>15</v>
      </c>
      <c r="CD78" s="90">
        <v>34</v>
      </c>
      <c r="CE78" s="90">
        <v>11</v>
      </c>
      <c r="CF78" s="91">
        <v>180</v>
      </c>
      <c r="CG78" s="89">
        <v>8</v>
      </c>
      <c r="CH78" s="90">
        <v>13</v>
      </c>
      <c r="CI78" s="90">
        <v>7</v>
      </c>
      <c r="CJ78" s="91">
        <v>135</v>
      </c>
      <c r="CK78" s="89">
        <v>0</v>
      </c>
      <c r="CL78" s="90">
        <v>0</v>
      </c>
      <c r="CM78" s="90">
        <v>0</v>
      </c>
      <c r="CN78" s="91">
        <v>0</v>
      </c>
      <c r="CO78" s="89">
        <v>56</v>
      </c>
      <c r="CP78" s="90">
        <v>228</v>
      </c>
      <c r="CQ78" s="90">
        <v>71</v>
      </c>
      <c r="CR78" s="91">
        <v>830</v>
      </c>
      <c r="CS78" s="89">
        <v>15</v>
      </c>
      <c r="CT78" s="90">
        <v>52</v>
      </c>
      <c r="CU78" s="90">
        <v>2</v>
      </c>
      <c r="CV78" s="91">
        <v>12</v>
      </c>
      <c r="CW78" s="89">
        <v>0</v>
      </c>
      <c r="CX78" s="90">
        <v>0</v>
      </c>
      <c r="CY78" s="90">
        <v>0</v>
      </c>
      <c r="CZ78" s="90">
        <v>0</v>
      </c>
      <c r="DA78" s="90">
        <v>0</v>
      </c>
      <c r="DB78" s="96">
        <v>0</v>
      </c>
      <c r="DC78" s="96"/>
      <c r="DD78" s="96"/>
      <c r="DE78" s="89">
        <v>0</v>
      </c>
      <c r="DF78" s="90">
        <v>0</v>
      </c>
      <c r="DG78" s="90">
        <v>0</v>
      </c>
      <c r="DH78" s="91">
        <v>0</v>
      </c>
      <c r="DI78" s="89">
        <v>0</v>
      </c>
      <c r="DJ78" s="90">
        <v>0</v>
      </c>
      <c r="DK78" s="90">
        <v>0</v>
      </c>
      <c r="DL78" s="91">
        <v>0</v>
      </c>
      <c r="DM78" s="89">
        <v>8</v>
      </c>
      <c r="DN78" s="90">
        <v>14</v>
      </c>
      <c r="DO78" s="90">
        <v>2</v>
      </c>
      <c r="DP78" s="91">
        <v>5</v>
      </c>
      <c r="DQ78" s="89">
        <v>0</v>
      </c>
      <c r="DR78" s="90">
        <v>0</v>
      </c>
      <c r="DS78" s="90">
        <v>0</v>
      </c>
      <c r="DT78" s="90">
        <v>0</v>
      </c>
      <c r="DU78" s="91">
        <v>0</v>
      </c>
    </row>
    <row r="79" spans="1:125" ht="15.75" customHeight="1" x14ac:dyDescent="0.2">
      <c r="A79" s="22"/>
      <c r="B79" s="8" t="s">
        <v>82</v>
      </c>
      <c r="C79" s="89">
        <v>347</v>
      </c>
      <c r="D79" s="90">
        <v>8746</v>
      </c>
      <c r="E79" s="90">
        <v>8210</v>
      </c>
      <c r="F79" s="91">
        <v>203080</v>
      </c>
      <c r="G79" s="89">
        <v>0</v>
      </c>
      <c r="H79" s="90">
        <v>0</v>
      </c>
      <c r="I79" s="90">
        <v>0</v>
      </c>
      <c r="J79" s="91">
        <v>0</v>
      </c>
      <c r="K79" s="89">
        <v>0</v>
      </c>
      <c r="L79" s="90">
        <v>0</v>
      </c>
      <c r="M79" s="90">
        <v>0</v>
      </c>
      <c r="N79" s="91">
        <v>0</v>
      </c>
      <c r="O79" s="89">
        <v>0</v>
      </c>
      <c r="P79" s="90">
        <v>0</v>
      </c>
      <c r="Q79" s="90">
        <v>0</v>
      </c>
      <c r="R79" s="91">
        <v>0</v>
      </c>
      <c r="S79" s="89">
        <v>0</v>
      </c>
      <c r="T79" s="90">
        <v>0</v>
      </c>
      <c r="U79" s="90">
        <v>0</v>
      </c>
      <c r="V79" s="90">
        <v>0</v>
      </c>
      <c r="W79" s="91">
        <v>0</v>
      </c>
      <c r="X79" s="89">
        <v>0</v>
      </c>
      <c r="Y79" s="90">
        <v>0</v>
      </c>
      <c r="Z79" s="90">
        <v>0</v>
      </c>
      <c r="AA79" s="91">
        <v>0</v>
      </c>
      <c r="AB79" s="89">
        <v>0</v>
      </c>
      <c r="AC79" s="90">
        <v>0</v>
      </c>
      <c r="AD79" s="90">
        <v>0</v>
      </c>
      <c r="AE79" s="91">
        <v>0</v>
      </c>
      <c r="AF79" s="89">
        <v>0</v>
      </c>
      <c r="AG79" s="90">
        <v>0</v>
      </c>
      <c r="AH79" s="90">
        <v>0</v>
      </c>
      <c r="AI79" s="91">
        <v>0</v>
      </c>
      <c r="AJ79" s="89">
        <v>0</v>
      </c>
      <c r="AK79" s="90">
        <v>0</v>
      </c>
      <c r="AL79" s="90">
        <v>0</v>
      </c>
      <c r="AM79" s="91">
        <v>0</v>
      </c>
      <c r="AN79" s="68">
        <v>0</v>
      </c>
      <c r="AO79" s="77">
        <v>0</v>
      </c>
      <c r="AP79" s="89">
        <v>2</v>
      </c>
      <c r="AQ79" s="90">
        <v>8</v>
      </c>
      <c r="AR79" s="90">
        <v>7</v>
      </c>
      <c r="AS79" s="91">
        <v>11</v>
      </c>
      <c r="AT79" s="89">
        <v>0</v>
      </c>
      <c r="AU79" s="90">
        <v>0</v>
      </c>
      <c r="AV79" s="90">
        <v>0</v>
      </c>
      <c r="AW79" s="91">
        <v>0</v>
      </c>
      <c r="AX79" s="89">
        <v>0</v>
      </c>
      <c r="AY79" s="90">
        <v>0</v>
      </c>
      <c r="AZ79" s="90">
        <v>0</v>
      </c>
      <c r="BA79" s="91">
        <v>0</v>
      </c>
      <c r="BB79" s="89">
        <v>0</v>
      </c>
      <c r="BC79" s="90">
        <v>0</v>
      </c>
      <c r="BD79" s="90">
        <v>0</v>
      </c>
      <c r="BE79" s="91">
        <v>0</v>
      </c>
      <c r="BF79" s="89">
        <v>0</v>
      </c>
      <c r="BG79" s="90">
        <v>0</v>
      </c>
      <c r="BH79" s="90">
        <v>0</v>
      </c>
      <c r="BI79" s="91">
        <v>0</v>
      </c>
      <c r="BJ79" s="68">
        <v>0</v>
      </c>
      <c r="BK79" s="77">
        <v>0</v>
      </c>
      <c r="BL79" s="89">
        <v>10</v>
      </c>
      <c r="BM79" s="90">
        <v>72</v>
      </c>
      <c r="BN79" s="90">
        <v>72</v>
      </c>
      <c r="BO79" s="91">
        <v>1425</v>
      </c>
      <c r="BP79" s="89">
        <v>5</v>
      </c>
      <c r="BQ79" s="90">
        <v>34</v>
      </c>
      <c r="BR79" s="90">
        <v>34</v>
      </c>
      <c r="BS79" s="91">
        <v>1103</v>
      </c>
      <c r="BT79" s="89">
        <v>0</v>
      </c>
      <c r="BU79" s="90">
        <v>0</v>
      </c>
      <c r="BV79" s="90">
        <v>0</v>
      </c>
      <c r="BW79" s="91">
        <v>0</v>
      </c>
      <c r="BX79" s="68">
        <v>0</v>
      </c>
      <c r="BY79" s="74">
        <v>0</v>
      </c>
      <c r="BZ79" s="74">
        <v>0</v>
      </c>
      <c r="CA79" s="74">
        <v>0</v>
      </c>
      <c r="CB79" s="77">
        <v>0</v>
      </c>
      <c r="CC79" s="89">
        <v>0</v>
      </c>
      <c r="CD79" s="90">
        <v>0</v>
      </c>
      <c r="CE79" s="90">
        <v>0</v>
      </c>
      <c r="CF79" s="91">
        <v>0</v>
      </c>
      <c r="CG79" s="89">
        <v>0</v>
      </c>
      <c r="CH79" s="90">
        <v>0</v>
      </c>
      <c r="CI79" s="90">
        <v>0</v>
      </c>
      <c r="CJ79" s="91">
        <v>0</v>
      </c>
      <c r="CK79" s="89">
        <v>0</v>
      </c>
      <c r="CL79" s="90">
        <v>0</v>
      </c>
      <c r="CM79" s="90">
        <v>0</v>
      </c>
      <c r="CN79" s="91">
        <v>0</v>
      </c>
      <c r="CO79" s="89">
        <v>14</v>
      </c>
      <c r="CP79" s="90">
        <v>38</v>
      </c>
      <c r="CQ79" s="90">
        <v>35</v>
      </c>
      <c r="CR79" s="91">
        <v>810</v>
      </c>
      <c r="CS79" s="89">
        <v>0</v>
      </c>
      <c r="CT79" s="90">
        <v>0</v>
      </c>
      <c r="CU79" s="90">
        <v>0</v>
      </c>
      <c r="CV79" s="91">
        <v>0</v>
      </c>
      <c r="CW79" s="89">
        <v>2</v>
      </c>
      <c r="CX79" s="90">
        <v>3</v>
      </c>
      <c r="CY79" s="90">
        <v>3</v>
      </c>
      <c r="CZ79" s="90">
        <v>0</v>
      </c>
      <c r="DA79" s="90">
        <v>3</v>
      </c>
      <c r="DB79" s="96">
        <v>7</v>
      </c>
      <c r="DC79" s="96"/>
      <c r="DD79" s="96"/>
      <c r="DE79" s="89">
        <v>0</v>
      </c>
      <c r="DF79" s="90">
        <v>0</v>
      </c>
      <c r="DG79" s="90">
        <v>0</v>
      </c>
      <c r="DH79" s="91">
        <v>0</v>
      </c>
      <c r="DI79" s="89">
        <v>0</v>
      </c>
      <c r="DJ79" s="90">
        <v>0</v>
      </c>
      <c r="DK79" s="90">
        <v>0</v>
      </c>
      <c r="DL79" s="91">
        <v>0</v>
      </c>
      <c r="DM79" s="89">
        <v>0</v>
      </c>
      <c r="DN79" s="90">
        <v>0</v>
      </c>
      <c r="DO79" s="90">
        <v>0</v>
      </c>
      <c r="DP79" s="91">
        <v>0</v>
      </c>
      <c r="DQ79" s="89">
        <v>0</v>
      </c>
      <c r="DR79" s="90">
        <v>0</v>
      </c>
      <c r="DS79" s="90">
        <v>0</v>
      </c>
      <c r="DT79" s="90">
        <v>0</v>
      </c>
      <c r="DU79" s="91">
        <v>0</v>
      </c>
    </row>
    <row r="80" spans="1:125" ht="15.75" customHeight="1" x14ac:dyDescent="0.2">
      <c r="A80" s="22"/>
      <c r="B80" s="8" t="s">
        <v>83</v>
      </c>
      <c r="C80" s="89">
        <v>199</v>
      </c>
      <c r="D80" s="90">
        <v>14844</v>
      </c>
      <c r="E80" s="90">
        <v>10938</v>
      </c>
      <c r="F80" s="91">
        <v>193305</v>
      </c>
      <c r="G80" s="89">
        <v>3</v>
      </c>
      <c r="H80" s="90">
        <v>5</v>
      </c>
      <c r="I80" s="90">
        <v>3</v>
      </c>
      <c r="J80" s="91">
        <v>21</v>
      </c>
      <c r="K80" s="89">
        <v>0</v>
      </c>
      <c r="L80" s="90">
        <v>0</v>
      </c>
      <c r="M80" s="90">
        <v>0</v>
      </c>
      <c r="N80" s="91">
        <v>0</v>
      </c>
      <c r="O80" s="89">
        <v>0</v>
      </c>
      <c r="P80" s="90">
        <v>0</v>
      </c>
      <c r="Q80" s="90">
        <v>0</v>
      </c>
      <c r="R80" s="91">
        <v>0</v>
      </c>
      <c r="S80" s="89">
        <v>0</v>
      </c>
      <c r="T80" s="90">
        <v>0</v>
      </c>
      <c r="U80" s="90">
        <v>0</v>
      </c>
      <c r="V80" s="90">
        <v>0</v>
      </c>
      <c r="W80" s="91">
        <v>0</v>
      </c>
      <c r="X80" s="89">
        <v>0</v>
      </c>
      <c r="Y80" s="90">
        <v>0</v>
      </c>
      <c r="Z80" s="90">
        <v>0</v>
      </c>
      <c r="AA80" s="91">
        <v>0</v>
      </c>
      <c r="AB80" s="89">
        <v>0</v>
      </c>
      <c r="AC80" s="90">
        <v>0</v>
      </c>
      <c r="AD80" s="90">
        <v>0</v>
      </c>
      <c r="AE80" s="91">
        <v>0</v>
      </c>
      <c r="AF80" s="89">
        <v>1</v>
      </c>
      <c r="AG80" s="90">
        <v>20</v>
      </c>
      <c r="AH80" s="90">
        <v>0</v>
      </c>
      <c r="AI80" s="91">
        <v>0</v>
      </c>
      <c r="AJ80" s="89">
        <v>0</v>
      </c>
      <c r="AK80" s="90">
        <v>0</v>
      </c>
      <c r="AL80" s="90">
        <v>0</v>
      </c>
      <c r="AM80" s="91">
        <v>0</v>
      </c>
      <c r="AN80" s="68">
        <v>14</v>
      </c>
      <c r="AO80" s="77">
        <v>19</v>
      </c>
      <c r="AP80" s="89">
        <v>0</v>
      </c>
      <c r="AQ80" s="90">
        <v>0</v>
      </c>
      <c r="AR80" s="90">
        <v>0</v>
      </c>
      <c r="AS80" s="91">
        <v>0</v>
      </c>
      <c r="AT80" s="89">
        <v>0</v>
      </c>
      <c r="AU80" s="90">
        <v>0</v>
      </c>
      <c r="AV80" s="90">
        <v>0</v>
      </c>
      <c r="AW80" s="91">
        <v>0</v>
      </c>
      <c r="AX80" s="89">
        <v>0</v>
      </c>
      <c r="AY80" s="90">
        <v>0</v>
      </c>
      <c r="AZ80" s="90">
        <v>0</v>
      </c>
      <c r="BA80" s="91">
        <v>0</v>
      </c>
      <c r="BB80" s="89">
        <v>0</v>
      </c>
      <c r="BC80" s="90">
        <v>0</v>
      </c>
      <c r="BD80" s="90">
        <v>0</v>
      </c>
      <c r="BE80" s="91">
        <v>0</v>
      </c>
      <c r="BF80" s="89">
        <v>0</v>
      </c>
      <c r="BG80" s="90">
        <v>0</v>
      </c>
      <c r="BH80" s="90">
        <v>0</v>
      </c>
      <c r="BI80" s="91">
        <v>0</v>
      </c>
      <c r="BJ80" s="68">
        <v>0</v>
      </c>
      <c r="BK80" s="77">
        <v>0</v>
      </c>
      <c r="BL80" s="89">
        <v>59</v>
      </c>
      <c r="BM80" s="90">
        <v>283</v>
      </c>
      <c r="BN80" s="90">
        <v>248</v>
      </c>
      <c r="BO80" s="91">
        <v>6291</v>
      </c>
      <c r="BP80" s="89">
        <v>40</v>
      </c>
      <c r="BQ80" s="90">
        <v>338</v>
      </c>
      <c r="BR80" s="90">
        <v>208</v>
      </c>
      <c r="BS80" s="91">
        <v>2833</v>
      </c>
      <c r="BT80" s="89">
        <v>23</v>
      </c>
      <c r="BU80" s="90">
        <v>38</v>
      </c>
      <c r="BV80" s="90">
        <v>34</v>
      </c>
      <c r="BW80" s="91">
        <v>829</v>
      </c>
      <c r="BX80" s="68">
        <v>0</v>
      </c>
      <c r="BY80" s="74">
        <v>0</v>
      </c>
      <c r="BZ80" s="74">
        <v>0</v>
      </c>
      <c r="CA80" s="74">
        <v>0</v>
      </c>
      <c r="CB80" s="77">
        <v>0</v>
      </c>
      <c r="CC80" s="89">
        <v>6</v>
      </c>
      <c r="CD80" s="90">
        <v>19</v>
      </c>
      <c r="CE80" s="90">
        <v>11</v>
      </c>
      <c r="CF80" s="91">
        <v>414</v>
      </c>
      <c r="CG80" s="89">
        <v>0</v>
      </c>
      <c r="CH80" s="90">
        <v>0</v>
      </c>
      <c r="CI80" s="90">
        <v>0</v>
      </c>
      <c r="CJ80" s="91">
        <v>0</v>
      </c>
      <c r="CK80" s="89">
        <v>0</v>
      </c>
      <c r="CL80" s="90">
        <v>0</v>
      </c>
      <c r="CM80" s="90">
        <v>0</v>
      </c>
      <c r="CN80" s="91">
        <v>0</v>
      </c>
      <c r="CO80" s="89">
        <v>28</v>
      </c>
      <c r="CP80" s="90">
        <v>70</v>
      </c>
      <c r="CQ80" s="90">
        <v>64</v>
      </c>
      <c r="CR80" s="91">
        <v>1123</v>
      </c>
      <c r="CS80" s="89">
        <v>21</v>
      </c>
      <c r="CT80" s="90">
        <v>100</v>
      </c>
      <c r="CU80" s="90">
        <v>0</v>
      </c>
      <c r="CV80" s="91">
        <v>0</v>
      </c>
      <c r="CW80" s="89">
        <v>3</v>
      </c>
      <c r="CX80" s="90">
        <v>8</v>
      </c>
      <c r="CY80" s="90">
        <v>6</v>
      </c>
      <c r="CZ80" s="90">
        <v>0</v>
      </c>
      <c r="DA80" s="90">
        <v>6</v>
      </c>
      <c r="DB80" s="96">
        <v>21</v>
      </c>
      <c r="DC80" s="96"/>
      <c r="DD80" s="96"/>
      <c r="DE80" s="89">
        <v>1</v>
      </c>
      <c r="DF80" s="90">
        <v>2</v>
      </c>
      <c r="DG80" s="90">
        <v>0</v>
      </c>
      <c r="DH80" s="91">
        <v>0</v>
      </c>
      <c r="DI80" s="89">
        <v>0</v>
      </c>
      <c r="DJ80" s="90">
        <v>0</v>
      </c>
      <c r="DK80" s="90">
        <v>0</v>
      </c>
      <c r="DL80" s="91">
        <v>0</v>
      </c>
      <c r="DM80" s="89">
        <v>9</v>
      </c>
      <c r="DN80" s="90">
        <v>35</v>
      </c>
      <c r="DO80" s="90">
        <v>0</v>
      </c>
      <c r="DP80" s="91">
        <v>0</v>
      </c>
      <c r="DQ80" s="89">
        <v>0</v>
      </c>
      <c r="DR80" s="90">
        <v>0</v>
      </c>
      <c r="DS80" s="90">
        <v>0</v>
      </c>
      <c r="DT80" s="90">
        <v>0</v>
      </c>
      <c r="DU80" s="91">
        <v>0</v>
      </c>
    </row>
    <row r="81" spans="1:125" ht="15.75" customHeight="1" x14ac:dyDescent="0.2">
      <c r="A81" s="22"/>
      <c r="B81" s="8" t="s">
        <v>84</v>
      </c>
      <c r="C81" s="89">
        <v>154</v>
      </c>
      <c r="D81" s="90">
        <v>7822</v>
      </c>
      <c r="E81" s="90">
        <v>5038</v>
      </c>
      <c r="F81" s="91">
        <v>128643</v>
      </c>
      <c r="G81" s="89">
        <v>13</v>
      </c>
      <c r="H81" s="90">
        <v>20</v>
      </c>
      <c r="I81" s="90">
        <v>12</v>
      </c>
      <c r="J81" s="91">
        <v>108</v>
      </c>
      <c r="K81" s="89">
        <v>0</v>
      </c>
      <c r="L81" s="90">
        <v>0</v>
      </c>
      <c r="M81" s="90">
        <v>0</v>
      </c>
      <c r="N81" s="91">
        <v>0</v>
      </c>
      <c r="O81" s="89">
        <v>1</v>
      </c>
      <c r="P81" s="90">
        <v>1</v>
      </c>
      <c r="Q81" s="90">
        <v>0</v>
      </c>
      <c r="R81" s="91">
        <v>0</v>
      </c>
      <c r="S81" s="89">
        <v>12</v>
      </c>
      <c r="T81" s="90">
        <v>71</v>
      </c>
      <c r="U81" s="90">
        <v>0</v>
      </c>
      <c r="V81" s="90">
        <v>71</v>
      </c>
      <c r="W81" s="91">
        <v>678</v>
      </c>
      <c r="X81" s="89">
        <v>0</v>
      </c>
      <c r="Y81" s="90">
        <v>0</v>
      </c>
      <c r="Z81" s="90">
        <v>0</v>
      </c>
      <c r="AA81" s="91">
        <v>0</v>
      </c>
      <c r="AB81" s="89">
        <v>1</v>
      </c>
      <c r="AC81" s="90">
        <v>1</v>
      </c>
      <c r="AD81" s="90">
        <v>1</v>
      </c>
      <c r="AE81" s="91">
        <v>18</v>
      </c>
      <c r="AF81" s="89">
        <v>45</v>
      </c>
      <c r="AG81" s="90">
        <v>2672</v>
      </c>
      <c r="AH81" s="90">
        <v>600</v>
      </c>
      <c r="AI81" s="91">
        <v>188</v>
      </c>
      <c r="AJ81" s="89">
        <v>0</v>
      </c>
      <c r="AK81" s="90">
        <v>0</v>
      </c>
      <c r="AL81" s="90">
        <v>0</v>
      </c>
      <c r="AM81" s="91">
        <v>0</v>
      </c>
      <c r="AN81" s="68">
        <v>73</v>
      </c>
      <c r="AO81" s="77">
        <v>115</v>
      </c>
      <c r="AP81" s="89">
        <v>0</v>
      </c>
      <c r="AQ81" s="90">
        <v>0</v>
      </c>
      <c r="AR81" s="90">
        <v>0</v>
      </c>
      <c r="AS81" s="91">
        <v>0</v>
      </c>
      <c r="AT81" s="89">
        <v>0</v>
      </c>
      <c r="AU81" s="90">
        <v>0</v>
      </c>
      <c r="AV81" s="90">
        <v>0</v>
      </c>
      <c r="AW81" s="91">
        <v>0</v>
      </c>
      <c r="AX81" s="89">
        <v>6</v>
      </c>
      <c r="AY81" s="90">
        <v>43</v>
      </c>
      <c r="AZ81" s="90">
        <v>5</v>
      </c>
      <c r="BA81" s="91">
        <v>41</v>
      </c>
      <c r="BB81" s="89">
        <v>2</v>
      </c>
      <c r="BC81" s="90">
        <v>4</v>
      </c>
      <c r="BD81" s="90">
        <v>0</v>
      </c>
      <c r="BE81" s="91">
        <v>0</v>
      </c>
      <c r="BF81" s="89">
        <v>0</v>
      </c>
      <c r="BG81" s="90">
        <v>0</v>
      </c>
      <c r="BH81" s="90">
        <v>0</v>
      </c>
      <c r="BI81" s="91">
        <v>0</v>
      </c>
      <c r="BJ81" s="68">
        <v>0</v>
      </c>
      <c r="BK81" s="77">
        <v>0</v>
      </c>
      <c r="BL81" s="89">
        <v>120</v>
      </c>
      <c r="BM81" s="90">
        <v>297</v>
      </c>
      <c r="BN81" s="90">
        <v>146</v>
      </c>
      <c r="BO81" s="91">
        <v>2595</v>
      </c>
      <c r="BP81" s="89">
        <v>44</v>
      </c>
      <c r="BQ81" s="90">
        <v>145</v>
      </c>
      <c r="BR81" s="90">
        <v>26</v>
      </c>
      <c r="BS81" s="91">
        <v>743</v>
      </c>
      <c r="BT81" s="89">
        <v>33</v>
      </c>
      <c r="BU81" s="90">
        <v>45</v>
      </c>
      <c r="BV81" s="90">
        <v>19</v>
      </c>
      <c r="BW81" s="91">
        <v>246</v>
      </c>
      <c r="BX81" s="68">
        <v>0</v>
      </c>
      <c r="BY81" s="74">
        <v>0</v>
      </c>
      <c r="BZ81" s="74">
        <v>0</v>
      </c>
      <c r="CA81" s="74">
        <v>0</v>
      </c>
      <c r="CB81" s="77">
        <v>0</v>
      </c>
      <c r="CC81" s="89">
        <v>7</v>
      </c>
      <c r="CD81" s="90">
        <v>10</v>
      </c>
      <c r="CE81" s="90">
        <v>9</v>
      </c>
      <c r="CF81" s="91">
        <v>320</v>
      </c>
      <c r="CG81" s="89">
        <v>1</v>
      </c>
      <c r="CH81" s="90">
        <v>1</v>
      </c>
      <c r="CI81" s="90">
        <v>0</v>
      </c>
      <c r="CJ81" s="91">
        <v>0</v>
      </c>
      <c r="CK81" s="89">
        <v>1</v>
      </c>
      <c r="CL81" s="90">
        <v>2</v>
      </c>
      <c r="CM81" s="90">
        <v>2</v>
      </c>
      <c r="CN81" s="91">
        <v>4</v>
      </c>
      <c r="CO81" s="89">
        <v>120</v>
      </c>
      <c r="CP81" s="90">
        <v>393</v>
      </c>
      <c r="CQ81" s="90">
        <v>142</v>
      </c>
      <c r="CR81" s="91">
        <v>1949</v>
      </c>
      <c r="CS81" s="89">
        <v>19</v>
      </c>
      <c r="CT81" s="90">
        <v>37</v>
      </c>
      <c r="CU81" s="90">
        <v>0</v>
      </c>
      <c r="CV81" s="91">
        <v>0</v>
      </c>
      <c r="CW81" s="89">
        <v>3</v>
      </c>
      <c r="CX81" s="90">
        <v>1.5</v>
      </c>
      <c r="CY81" s="90">
        <v>1.5</v>
      </c>
      <c r="CZ81" s="90">
        <v>0</v>
      </c>
      <c r="DA81" s="90">
        <v>1.5</v>
      </c>
      <c r="DB81" s="96">
        <v>3</v>
      </c>
      <c r="DC81" s="96"/>
      <c r="DD81" s="96"/>
      <c r="DE81" s="89">
        <v>0</v>
      </c>
      <c r="DF81" s="90">
        <v>0</v>
      </c>
      <c r="DG81" s="90">
        <v>0</v>
      </c>
      <c r="DH81" s="91">
        <v>0</v>
      </c>
      <c r="DI81" s="89">
        <v>5</v>
      </c>
      <c r="DJ81" s="90">
        <v>26</v>
      </c>
      <c r="DK81" s="90">
        <v>0</v>
      </c>
      <c r="DL81" s="91">
        <v>0</v>
      </c>
      <c r="DM81" s="89">
        <v>3</v>
      </c>
      <c r="DN81" s="90">
        <v>3</v>
      </c>
      <c r="DO81" s="90">
        <v>0</v>
      </c>
      <c r="DP81" s="91">
        <v>0</v>
      </c>
      <c r="DQ81" s="89">
        <v>0</v>
      </c>
      <c r="DR81" s="90">
        <v>0</v>
      </c>
      <c r="DS81" s="90">
        <v>0</v>
      </c>
      <c r="DT81" s="90">
        <v>0</v>
      </c>
      <c r="DU81" s="91">
        <v>0</v>
      </c>
    </row>
    <row r="82" spans="1:125" ht="15.75" customHeight="1" x14ac:dyDescent="0.2">
      <c r="A82" s="22"/>
      <c r="B82" s="8" t="s">
        <v>85</v>
      </c>
      <c r="C82" s="89">
        <v>222</v>
      </c>
      <c r="D82" s="90">
        <v>9879</v>
      </c>
      <c r="E82" s="90">
        <v>5378</v>
      </c>
      <c r="F82" s="91">
        <v>61534</v>
      </c>
      <c r="G82" s="89">
        <v>46</v>
      </c>
      <c r="H82" s="90">
        <v>181</v>
      </c>
      <c r="I82" s="90">
        <v>137</v>
      </c>
      <c r="J82" s="91">
        <v>5175</v>
      </c>
      <c r="K82" s="89">
        <v>0</v>
      </c>
      <c r="L82" s="90">
        <v>0</v>
      </c>
      <c r="M82" s="90">
        <v>0</v>
      </c>
      <c r="N82" s="91">
        <v>0</v>
      </c>
      <c r="O82" s="89">
        <v>0</v>
      </c>
      <c r="P82" s="90">
        <v>0</v>
      </c>
      <c r="Q82" s="90">
        <v>0</v>
      </c>
      <c r="R82" s="91">
        <v>0</v>
      </c>
      <c r="S82" s="89">
        <v>0</v>
      </c>
      <c r="T82" s="90">
        <v>0</v>
      </c>
      <c r="U82" s="90">
        <v>0</v>
      </c>
      <c r="V82" s="90">
        <v>0</v>
      </c>
      <c r="W82" s="91">
        <v>0</v>
      </c>
      <c r="X82" s="89">
        <v>0</v>
      </c>
      <c r="Y82" s="90">
        <v>0</v>
      </c>
      <c r="Z82" s="90">
        <v>0</v>
      </c>
      <c r="AA82" s="91">
        <v>0</v>
      </c>
      <c r="AB82" s="89">
        <v>0</v>
      </c>
      <c r="AC82" s="90">
        <v>0</v>
      </c>
      <c r="AD82" s="90">
        <v>0</v>
      </c>
      <c r="AE82" s="91">
        <v>0</v>
      </c>
      <c r="AF82" s="89">
        <v>2</v>
      </c>
      <c r="AG82" s="90">
        <v>70</v>
      </c>
      <c r="AH82" s="90">
        <v>10</v>
      </c>
      <c r="AI82" s="91">
        <v>5</v>
      </c>
      <c r="AJ82" s="89">
        <v>0</v>
      </c>
      <c r="AK82" s="90">
        <v>0</v>
      </c>
      <c r="AL82" s="90">
        <v>0</v>
      </c>
      <c r="AM82" s="91">
        <v>0</v>
      </c>
      <c r="AN82" s="68">
        <v>12</v>
      </c>
      <c r="AO82" s="77">
        <v>18</v>
      </c>
      <c r="AP82" s="89">
        <v>0</v>
      </c>
      <c r="AQ82" s="90">
        <v>0</v>
      </c>
      <c r="AR82" s="90">
        <v>0</v>
      </c>
      <c r="AS82" s="91">
        <v>0</v>
      </c>
      <c r="AT82" s="89">
        <v>0</v>
      </c>
      <c r="AU82" s="90">
        <v>0</v>
      </c>
      <c r="AV82" s="90">
        <v>0</v>
      </c>
      <c r="AW82" s="91">
        <v>0</v>
      </c>
      <c r="AX82" s="89">
        <v>0</v>
      </c>
      <c r="AY82" s="90">
        <v>0</v>
      </c>
      <c r="AZ82" s="90">
        <v>0</v>
      </c>
      <c r="BA82" s="91">
        <v>0</v>
      </c>
      <c r="BB82" s="89">
        <v>0</v>
      </c>
      <c r="BC82" s="90">
        <v>0</v>
      </c>
      <c r="BD82" s="90">
        <v>0</v>
      </c>
      <c r="BE82" s="91">
        <v>0</v>
      </c>
      <c r="BF82" s="89">
        <v>0</v>
      </c>
      <c r="BG82" s="90">
        <v>0</v>
      </c>
      <c r="BH82" s="90">
        <v>0</v>
      </c>
      <c r="BI82" s="91">
        <v>0</v>
      </c>
      <c r="BJ82" s="68">
        <v>0</v>
      </c>
      <c r="BK82" s="77">
        <v>0</v>
      </c>
      <c r="BL82" s="89">
        <v>86</v>
      </c>
      <c r="BM82" s="90">
        <v>469</v>
      </c>
      <c r="BN82" s="90">
        <v>375</v>
      </c>
      <c r="BO82" s="91">
        <v>8141</v>
      </c>
      <c r="BP82" s="89">
        <v>54</v>
      </c>
      <c r="BQ82" s="90">
        <v>404</v>
      </c>
      <c r="BR82" s="90">
        <v>290</v>
      </c>
      <c r="BS82" s="91">
        <v>1831</v>
      </c>
      <c r="BT82" s="89">
        <v>39</v>
      </c>
      <c r="BU82" s="90">
        <v>80</v>
      </c>
      <c r="BV82" s="90">
        <v>52</v>
      </c>
      <c r="BW82" s="91">
        <v>953</v>
      </c>
      <c r="BX82" s="68">
        <v>0</v>
      </c>
      <c r="BY82" s="74">
        <v>0</v>
      </c>
      <c r="BZ82" s="74">
        <v>0</v>
      </c>
      <c r="CA82" s="74">
        <v>0</v>
      </c>
      <c r="CB82" s="77">
        <v>0</v>
      </c>
      <c r="CC82" s="89">
        <v>26</v>
      </c>
      <c r="CD82" s="90">
        <v>66</v>
      </c>
      <c r="CE82" s="90">
        <v>41</v>
      </c>
      <c r="CF82" s="91">
        <v>973</v>
      </c>
      <c r="CG82" s="89">
        <v>27</v>
      </c>
      <c r="CH82" s="90">
        <v>41</v>
      </c>
      <c r="CI82" s="90">
        <v>31</v>
      </c>
      <c r="CJ82" s="91">
        <v>516</v>
      </c>
      <c r="CK82" s="89">
        <v>0</v>
      </c>
      <c r="CL82" s="90">
        <v>0</v>
      </c>
      <c r="CM82" s="90">
        <v>0</v>
      </c>
      <c r="CN82" s="91">
        <v>0</v>
      </c>
      <c r="CO82" s="89">
        <v>68</v>
      </c>
      <c r="CP82" s="90">
        <v>161</v>
      </c>
      <c r="CQ82" s="90">
        <v>60</v>
      </c>
      <c r="CR82" s="91">
        <v>1124</v>
      </c>
      <c r="CS82" s="89">
        <v>12</v>
      </c>
      <c r="CT82" s="90">
        <v>33</v>
      </c>
      <c r="CU82" s="90">
        <v>1</v>
      </c>
      <c r="CV82" s="91">
        <v>1</v>
      </c>
      <c r="CW82" s="89">
        <v>14</v>
      </c>
      <c r="CX82" s="90">
        <v>23</v>
      </c>
      <c r="CY82" s="90">
        <v>21</v>
      </c>
      <c r="CZ82" s="90">
        <v>0</v>
      </c>
      <c r="DA82" s="90">
        <v>21</v>
      </c>
      <c r="DB82" s="96">
        <v>46</v>
      </c>
      <c r="DC82" s="96"/>
      <c r="DD82" s="96"/>
      <c r="DE82" s="89">
        <v>0</v>
      </c>
      <c r="DF82" s="90">
        <v>0</v>
      </c>
      <c r="DG82" s="90">
        <v>0</v>
      </c>
      <c r="DH82" s="91">
        <v>0</v>
      </c>
      <c r="DI82" s="89">
        <v>0</v>
      </c>
      <c r="DJ82" s="90">
        <v>0</v>
      </c>
      <c r="DK82" s="90">
        <v>0</v>
      </c>
      <c r="DL82" s="91">
        <v>0</v>
      </c>
      <c r="DM82" s="89">
        <v>2</v>
      </c>
      <c r="DN82" s="90">
        <v>8</v>
      </c>
      <c r="DO82" s="90">
        <v>0</v>
      </c>
      <c r="DP82" s="91">
        <v>0</v>
      </c>
      <c r="DQ82" s="89">
        <v>11</v>
      </c>
      <c r="DR82" s="90">
        <v>15</v>
      </c>
      <c r="DS82" s="90">
        <v>2</v>
      </c>
      <c r="DT82" s="90">
        <v>13</v>
      </c>
      <c r="DU82" s="91">
        <v>205</v>
      </c>
    </row>
    <row r="83" spans="1:125" ht="15.75" customHeight="1" x14ac:dyDescent="0.2">
      <c r="A83" s="22"/>
      <c r="B83" s="8" t="s">
        <v>86</v>
      </c>
      <c r="C83" s="89">
        <v>85</v>
      </c>
      <c r="D83" s="90">
        <v>2141</v>
      </c>
      <c r="E83" s="90">
        <v>1406</v>
      </c>
      <c r="F83" s="91">
        <v>34754</v>
      </c>
      <c r="G83" s="89">
        <v>0</v>
      </c>
      <c r="H83" s="90">
        <v>0</v>
      </c>
      <c r="I83" s="90">
        <v>0</v>
      </c>
      <c r="J83" s="91">
        <v>0</v>
      </c>
      <c r="K83" s="89">
        <v>0</v>
      </c>
      <c r="L83" s="90">
        <v>0</v>
      </c>
      <c r="M83" s="90">
        <v>0</v>
      </c>
      <c r="N83" s="91">
        <v>0</v>
      </c>
      <c r="O83" s="89">
        <v>0</v>
      </c>
      <c r="P83" s="90">
        <v>0</v>
      </c>
      <c r="Q83" s="90">
        <v>0</v>
      </c>
      <c r="R83" s="91">
        <v>0</v>
      </c>
      <c r="S83" s="89">
        <v>0</v>
      </c>
      <c r="T83" s="90">
        <v>0</v>
      </c>
      <c r="U83" s="90">
        <v>0</v>
      </c>
      <c r="V83" s="90">
        <v>0</v>
      </c>
      <c r="W83" s="91">
        <v>0</v>
      </c>
      <c r="X83" s="89">
        <v>0</v>
      </c>
      <c r="Y83" s="90">
        <v>0</v>
      </c>
      <c r="Z83" s="90">
        <v>0</v>
      </c>
      <c r="AA83" s="91">
        <v>0</v>
      </c>
      <c r="AB83" s="89">
        <v>0</v>
      </c>
      <c r="AC83" s="90">
        <v>0</v>
      </c>
      <c r="AD83" s="90">
        <v>0</v>
      </c>
      <c r="AE83" s="91">
        <v>0</v>
      </c>
      <c r="AF83" s="89">
        <v>0</v>
      </c>
      <c r="AG83" s="90">
        <v>0</v>
      </c>
      <c r="AH83" s="90">
        <v>0</v>
      </c>
      <c r="AI83" s="91">
        <v>0</v>
      </c>
      <c r="AJ83" s="89">
        <v>0</v>
      </c>
      <c r="AK83" s="90">
        <v>0</v>
      </c>
      <c r="AL83" s="90">
        <v>0</v>
      </c>
      <c r="AM83" s="91">
        <v>0</v>
      </c>
      <c r="AN83" s="68">
        <v>17</v>
      </c>
      <c r="AO83" s="77">
        <v>28</v>
      </c>
      <c r="AP83" s="89">
        <v>0</v>
      </c>
      <c r="AQ83" s="90">
        <v>0</v>
      </c>
      <c r="AR83" s="90">
        <v>0</v>
      </c>
      <c r="AS83" s="91">
        <v>0</v>
      </c>
      <c r="AT83" s="89">
        <v>0</v>
      </c>
      <c r="AU83" s="90">
        <v>0</v>
      </c>
      <c r="AV83" s="90">
        <v>0</v>
      </c>
      <c r="AW83" s="91">
        <v>0</v>
      </c>
      <c r="AX83" s="89">
        <v>0</v>
      </c>
      <c r="AY83" s="90">
        <v>0</v>
      </c>
      <c r="AZ83" s="90">
        <v>0</v>
      </c>
      <c r="BA83" s="91">
        <v>0</v>
      </c>
      <c r="BB83" s="89">
        <v>0</v>
      </c>
      <c r="BC83" s="90">
        <v>0</v>
      </c>
      <c r="BD83" s="90">
        <v>0</v>
      </c>
      <c r="BE83" s="91">
        <v>0</v>
      </c>
      <c r="BF83" s="89">
        <v>0</v>
      </c>
      <c r="BG83" s="90">
        <v>0</v>
      </c>
      <c r="BH83" s="90">
        <v>0</v>
      </c>
      <c r="BI83" s="91">
        <v>0</v>
      </c>
      <c r="BJ83" s="68">
        <v>0</v>
      </c>
      <c r="BK83" s="77">
        <v>0</v>
      </c>
      <c r="BL83" s="89">
        <v>33</v>
      </c>
      <c r="BM83" s="90">
        <v>60</v>
      </c>
      <c r="BN83" s="90">
        <v>50</v>
      </c>
      <c r="BO83" s="91">
        <v>726</v>
      </c>
      <c r="BP83" s="89">
        <v>9</v>
      </c>
      <c r="BQ83" s="90">
        <v>16</v>
      </c>
      <c r="BR83" s="90">
        <v>13</v>
      </c>
      <c r="BS83" s="91">
        <v>247</v>
      </c>
      <c r="BT83" s="89">
        <v>13</v>
      </c>
      <c r="BU83" s="90">
        <v>20</v>
      </c>
      <c r="BV83" s="90">
        <v>11</v>
      </c>
      <c r="BW83" s="91">
        <v>400</v>
      </c>
      <c r="BX83" s="68">
        <v>0</v>
      </c>
      <c r="BY83" s="74">
        <v>0</v>
      </c>
      <c r="BZ83" s="74">
        <v>0</v>
      </c>
      <c r="CA83" s="74">
        <v>0</v>
      </c>
      <c r="CB83" s="77">
        <v>0</v>
      </c>
      <c r="CC83" s="89">
        <v>5</v>
      </c>
      <c r="CD83" s="90">
        <v>7</v>
      </c>
      <c r="CE83" s="90">
        <v>5</v>
      </c>
      <c r="CF83" s="91">
        <v>105</v>
      </c>
      <c r="CG83" s="89">
        <v>0</v>
      </c>
      <c r="CH83" s="90">
        <v>0</v>
      </c>
      <c r="CI83" s="90">
        <v>0</v>
      </c>
      <c r="CJ83" s="91">
        <v>0</v>
      </c>
      <c r="CK83" s="89">
        <v>0</v>
      </c>
      <c r="CL83" s="90">
        <v>0</v>
      </c>
      <c r="CM83" s="90">
        <v>0</v>
      </c>
      <c r="CN83" s="91">
        <v>0</v>
      </c>
      <c r="CO83" s="89">
        <v>32</v>
      </c>
      <c r="CP83" s="90">
        <v>73</v>
      </c>
      <c r="CQ83" s="90">
        <v>60</v>
      </c>
      <c r="CR83" s="91">
        <v>987</v>
      </c>
      <c r="CS83" s="89">
        <v>22</v>
      </c>
      <c r="CT83" s="90">
        <v>39</v>
      </c>
      <c r="CU83" s="90">
        <v>1</v>
      </c>
      <c r="CV83" s="91">
        <v>5</v>
      </c>
      <c r="CW83" s="89">
        <v>0</v>
      </c>
      <c r="CX83" s="90">
        <v>0</v>
      </c>
      <c r="CY83" s="90">
        <v>0</v>
      </c>
      <c r="CZ83" s="90">
        <v>0</v>
      </c>
      <c r="DA83" s="90">
        <v>0</v>
      </c>
      <c r="DB83" s="96">
        <v>0</v>
      </c>
      <c r="DC83" s="96"/>
      <c r="DD83" s="96"/>
      <c r="DE83" s="89">
        <v>0</v>
      </c>
      <c r="DF83" s="90">
        <v>0</v>
      </c>
      <c r="DG83" s="90">
        <v>0</v>
      </c>
      <c r="DH83" s="91">
        <v>0</v>
      </c>
      <c r="DI83" s="89">
        <v>0</v>
      </c>
      <c r="DJ83" s="90">
        <v>0</v>
      </c>
      <c r="DK83" s="90">
        <v>0</v>
      </c>
      <c r="DL83" s="91">
        <v>0</v>
      </c>
      <c r="DM83" s="89">
        <v>0</v>
      </c>
      <c r="DN83" s="90">
        <v>0</v>
      </c>
      <c r="DO83" s="90">
        <v>0</v>
      </c>
      <c r="DP83" s="91">
        <v>0</v>
      </c>
      <c r="DQ83" s="89">
        <v>0</v>
      </c>
      <c r="DR83" s="90">
        <v>0</v>
      </c>
      <c r="DS83" s="90">
        <v>0</v>
      </c>
      <c r="DT83" s="90">
        <v>0</v>
      </c>
      <c r="DU83" s="91">
        <v>0</v>
      </c>
    </row>
    <row r="84" spans="1:125" ht="15.75" customHeight="1" x14ac:dyDescent="0.2">
      <c r="A84" s="22"/>
      <c r="B84" s="8" t="s">
        <v>87</v>
      </c>
      <c r="C84" s="89">
        <v>203</v>
      </c>
      <c r="D84" s="90">
        <v>8397</v>
      </c>
      <c r="E84" s="90">
        <v>5979</v>
      </c>
      <c r="F84" s="91">
        <v>103004</v>
      </c>
      <c r="G84" s="89">
        <v>15</v>
      </c>
      <c r="H84" s="90">
        <v>27</v>
      </c>
      <c r="I84" s="90">
        <v>15</v>
      </c>
      <c r="J84" s="91">
        <v>373</v>
      </c>
      <c r="K84" s="89">
        <v>0</v>
      </c>
      <c r="L84" s="90">
        <v>0</v>
      </c>
      <c r="M84" s="90">
        <v>0</v>
      </c>
      <c r="N84" s="91">
        <v>0</v>
      </c>
      <c r="O84" s="89">
        <v>0</v>
      </c>
      <c r="P84" s="90">
        <v>0</v>
      </c>
      <c r="Q84" s="90">
        <v>0</v>
      </c>
      <c r="R84" s="91">
        <v>0</v>
      </c>
      <c r="S84" s="89">
        <v>0</v>
      </c>
      <c r="T84" s="90">
        <v>0</v>
      </c>
      <c r="U84" s="90">
        <v>0</v>
      </c>
      <c r="V84" s="90">
        <v>0</v>
      </c>
      <c r="W84" s="91">
        <v>0</v>
      </c>
      <c r="X84" s="89">
        <v>0</v>
      </c>
      <c r="Y84" s="90">
        <v>0</v>
      </c>
      <c r="Z84" s="90">
        <v>0</v>
      </c>
      <c r="AA84" s="91">
        <v>0</v>
      </c>
      <c r="AB84" s="89">
        <v>0</v>
      </c>
      <c r="AC84" s="90">
        <v>0</v>
      </c>
      <c r="AD84" s="90">
        <v>0</v>
      </c>
      <c r="AE84" s="91">
        <v>0</v>
      </c>
      <c r="AF84" s="89">
        <v>0</v>
      </c>
      <c r="AG84" s="90">
        <v>0</v>
      </c>
      <c r="AH84" s="90">
        <v>0</v>
      </c>
      <c r="AI84" s="91">
        <v>0</v>
      </c>
      <c r="AJ84" s="89">
        <v>0</v>
      </c>
      <c r="AK84" s="90">
        <v>0</v>
      </c>
      <c r="AL84" s="90">
        <v>0</v>
      </c>
      <c r="AM84" s="91">
        <v>0</v>
      </c>
      <c r="AN84" s="68">
        <v>22</v>
      </c>
      <c r="AO84" s="77">
        <v>11</v>
      </c>
      <c r="AP84" s="89">
        <v>0</v>
      </c>
      <c r="AQ84" s="90">
        <v>0</v>
      </c>
      <c r="AR84" s="90">
        <v>0</v>
      </c>
      <c r="AS84" s="91">
        <v>0</v>
      </c>
      <c r="AT84" s="89">
        <v>0</v>
      </c>
      <c r="AU84" s="90">
        <v>0</v>
      </c>
      <c r="AV84" s="90">
        <v>0</v>
      </c>
      <c r="AW84" s="91">
        <v>0</v>
      </c>
      <c r="AX84" s="89">
        <v>0</v>
      </c>
      <c r="AY84" s="90">
        <v>0</v>
      </c>
      <c r="AZ84" s="90">
        <v>0</v>
      </c>
      <c r="BA84" s="91">
        <v>0</v>
      </c>
      <c r="BB84" s="89">
        <v>0</v>
      </c>
      <c r="BC84" s="90">
        <v>0</v>
      </c>
      <c r="BD84" s="90">
        <v>0</v>
      </c>
      <c r="BE84" s="91">
        <v>0</v>
      </c>
      <c r="BF84" s="89">
        <v>0</v>
      </c>
      <c r="BG84" s="90">
        <v>0</v>
      </c>
      <c r="BH84" s="90">
        <v>0</v>
      </c>
      <c r="BI84" s="91">
        <v>0</v>
      </c>
      <c r="BJ84" s="68">
        <v>0</v>
      </c>
      <c r="BK84" s="77">
        <v>0</v>
      </c>
      <c r="BL84" s="89">
        <v>27</v>
      </c>
      <c r="BM84" s="90">
        <v>50</v>
      </c>
      <c r="BN84" s="90">
        <v>46</v>
      </c>
      <c r="BO84" s="91">
        <v>1430</v>
      </c>
      <c r="BP84" s="89">
        <v>31</v>
      </c>
      <c r="BQ84" s="90">
        <v>63</v>
      </c>
      <c r="BR84" s="90">
        <v>60</v>
      </c>
      <c r="BS84" s="91">
        <v>1989</v>
      </c>
      <c r="BT84" s="89">
        <v>32</v>
      </c>
      <c r="BU84" s="90">
        <v>86</v>
      </c>
      <c r="BV84" s="90">
        <v>82</v>
      </c>
      <c r="BW84" s="91">
        <v>3083</v>
      </c>
      <c r="BX84" s="68">
        <v>0</v>
      </c>
      <c r="BY84" s="74">
        <v>0</v>
      </c>
      <c r="BZ84" s="74">
        <v>0</v>
      </c>
      <c r="CA84" s="74">
        <v>0</v>
      </c>
      <c r="CB84" s="77">
        <v>0</v>
      </c>
      <c r="CC84" s="89">
        <v>0</v>
      </c>
      <c r="CD84" s="90">
        <v>0</v>
      </c>
      <c r="CE84" s="90">
        <v>0</v>
      </c>
      <c r="CF84" s="91">
        <v>0</v>
      </c>
      <c r="CG84" s="89">
        <v>0</v>
      </c>
      <c r="CH84" s="90">
        <v>0</v>
      </c>
      <c r="CI84" s="90">
        <v>0</v>
      </c>
      <c r="CJ84" s="91">
        <v>0</v>
      </c>
      <c r="CK84" s="89">
        <v>0</v>
      </c>
      <c r="CL84" s="90">
        <v>0</v>
      </c>
      <c r="CM84" s="90">
        <v>0</v>
      </c>
      <c r="CN84" s="91">
        <v>0</v>
      </c>
      <c r="CO84" s="89">
        <v>51</v>
      </c>
      <c r="CP84" s="90">
        <v>143</v>
      </c>
      <c r="CQ84" s="90">
        <v>134</v>
      </c>
      <c r="CR84" s="91">
        <v>4217</v>
      </c>
      <c r="CS84" s="89">
        <v>24</v>
      </c>
      <c r="CT84" s="90">
        <v>58</v>
      </c>
      <c r="CU84" s="90">
        <v>0</v>
      </c>
      <c r="CV84" s="91">
        <v>0</v>
      </c>
      <c r="CW84" s="89">
        <v>0</v>
      </c>
      <c r="CX84" s="90">
        <v>0</v>
      </c>
      <c r="CY84" s="90">
        <v>0</v>
      </c>
      <c r="CZ84" s="90">
        <v>0</v>
      </c>
      <c r="DA84" s="90">
        <v>0</v>
      </c>
      <c r="DB84" s="96">
        <v>0</v>
      </c>
      <c r="DC84" s="96"/>
      <c r="DD84" s="96"/>
      <c r="DE84" s="89">
        <v>7</v>
      </c>
      <c r="DF84" s="90">
        <v>10</v>
      </c>
      <c r="DG84" s="90">
        <v>0</v>
      </c>
      <c r="DH84" s="91">
        <v>0</v>
      </c>
      <c r="DI84" s="89">
        <v>0</v>
      </c>
      <c r="DJ84" s="90">
        <v>0</v>
      </c>
      <c r="DK84" s="90">
        <v>0</v>
      </c>
      <c r="DL84" s="91">
        <v>0</v>
      </c>
      <c r="DM84" s="89">
        <v>15</v>
      </c>
      <c r="DN84" s="90">
        <v>46</v>
      </c>
      <c r="DO84" s="90">
        <v>1</v>
      </c>
      <c r="DP84" s="91">
        <v>5</v>
      </c>
      <c r="DQ84" s="89">
        <v>1</v>
      </c>
      <c r="DR84" s="90">
        <v>3</v>
      </c>
      <c r="DS84" s="90">
        <v>0</v>
      </c>
      <c r="DT84" s="90">
        <v>3</v>
      </c>
      <c r="DU84" s="91">
        <v>200</v>
      </c>
    </row>
    <row r="85" spans="1:125" ht="15.75" customHeight="1" x14ac:dyDescent="0.2">
      <c r="A85" s="17" t="s">
        <v>88</v>
      </c>
      <c r="B85" s="8" t="s">
        <v>12</v>
      </c>
      <c r="C85" s="79">
        <v>194</v>
      </c>
      <c r="D85" s="80">
        <v>1236</v>
      </c>
      <c r="E85" s="80">
        <v>389</v>
      </c>
      <c r="F85" s="81">
        <v>7158</v>
      </c>
      <c r="G85" s="79">
        <v>89</v>
      </c>
      <c r="H85" s="80">
        <v>228</v>
      </c>
      <c r="I85" s="80">
        <v>155</v>
      </c>
      <c r="J85" s="81">
        <v>4166</v>
      </c>
      <c r="K85" s="79">
        <v>453</v>
      </c>
      <c r="L85" s="80">
        <v>92779</v>
      </c>
      <c r="M85" s="80">
        <v>18482</v>
      </c>
      <c r="N85" s="81">
        <v>107635</v>
      </c>
      <c r="O85" s="79">
        <v>1903</v>
      </c>
      <c r="P85" s="80">
        <v>25346</v>
      </c>
      <c r="Q85" s="80">
        <v>3711</v>
      </c>
      <c r="R85" s="81">
        <v>32675</v>
      </c>
      <c r="S85" s="79">
        <v>1263</v>
      </c>
      <c r="T85" s="80">
        <v>3831.7</v>
      </c>
      <c r="U85" s="80">
        <v>216.9</v>
      </c>
      <c r="V85" s="80">
        <v>3614.7999998778105</v>
      </c>
      <c r="W85" s="81">
        <v>108863</v>
      </c>
      <c r="X85" s="79">
        <v>739</v>
      </c>
      <c r="Y85" s="80">
        <v>3929</v>
      </c>
      <c r="Z85" s="80">
        <v>353</v>
      </c>
      <c r="AA85" s="81">
        <v>868</v>
      </c>
      <c r="AB85" s="79">
        <v>982</v>
      </c>
      <c r="AC85" s="80">
        <v>4339</v>
      </c>
      <c r="AD85" s="80">
        <v>3538</v>
      </c>
      <c r="AE85" s="81">
        <v>43335</v>
      </c>
      <c r="AF85" s="79">
        <v>260</v>
      </c>
      <c r="AG85" s="80">
        <v>73843</v>
      </c>
      <c r="AH85" s="80">
        <v>345</v>
      </c>
      <c r="AI85" s="81">
        <v>422</v>
      </c>
      <c r="AJ85" s="79">
        <v>551</v>
      </c>
      <c r="AK85" s="80">
        <v>1358</v>
      </c>
      <c r="AL85" s="80">
        <v>684</v>
      </c>
      <c r="AM85" s="81">
        <v>54786</v>
      </c>
      <c r="AN85" s="79">
        <v>346</v>
      </c>
      <c r="AO85" s="81">
        <v>1795</v>
      </c>
      <c r="AP85" s="79">
        <v>1076</v>
      </c>
      <c r="AQ85" s="80">
        <v>9816</v>
      </c>
      <c r="AR85" s="80">
        <v>1172</v>
      </c>
      <c r="AS85" s="81">
        <v>8353</v>
      </c>
      <c r="AT85" s="79">
        <v>1182</v>
      </c>
      <c r="AU85" s="80">
        <v>8058</v>
      </c>
      <c r="AV85" s="80">
        <v>3675</v>
      </c>
      <c r="AW85" s="81">
        <v>56508</v>
      </c>
      <c r="AX85" s="79">
        <v>2049</v>
      </c>
      <c r="AY85" s="80">
        <v>184308</v>
      </c>
      <c r="AZ85" s="80">
        <v>96324</v>
      </c>
      <c r="BA85" s="81">
        <v>1102572</v>
      </c>
      <c r="BB85" s="79">
        <v>1825</v>
      </c>
      <c r="BC85" s="80">
        <v>21854</v>
      </c>
      <c r="BD85" s="80">
        <v>10775</v>
      </c>
      <c r="BE85" s="81">
        <v>123186</v>
      </c>
      <c r="BF85" s="79">
        <v>232</v>
      </c>
      <c r="BG85" s="80">
        <v>712</v>
      </c>
      <c r="BH85" s="80">
        <v>462</v>
      </c>
      <c r="BI85" s="81">
        <v>9698</v>
      </c>
      <c r="BJ85" s="79">
        <v>190</v>
      </c>
      <c r="BK85" s="81">
        <v>6385</v>
      </c>
      <c r="BL85" s="79">
        <v>956</v>
      </c>
      <c r="BM85" s="80">
        <v>2897</v>
      </c>
      <c r="BN85" s="80">
        <v>1910</v>
      </c>
      <c r="BO85" s="81">
        <v>29369</v>
      </c>
      <c r="BP85" s="79">
        <v>605</v>
      </c>
      <c r="BQ85" s="80">
        <v>2911</v>
      </c>
      <c r="BR85" s="80">
        <v>1395</v>
      </c>
      <c r="BS85" s="81">
        <v>31562</v>
      </c>
      <c r="BT85" s="79">
        <v>214</v>
      </c>
      <c r="BU85" s="80">
        <v>522</v>
      </c>
      <c r="BV85" s="80">
        <v>235</v>
      </c>
      <c r="BW85" s="81">
        <v>4423</v>
      </c>
      <c r="BX85" s="79">
        <v>799</v>
      </c>
      <c r="BY85" s="92">
        <v>10354.5</v>
      </c>
      <c r="BZ85" s="92">
        <v>1155.2</v>
      </c>
      <c r="CA85" s="92">
        <v>9199.3000000268221</v>
      </c>
      <c r="CB85" s="81">
        <v>46191</v>
      </c>
      <c r="CC85" s="79">
        <v>528</v>
      </c>
      <c r="CD85" s="80">
        <v>1154</v>
      </c>
      <c r="CE85" s="80">
        <v>561</v>
      </c>
      <c r="CF85" s="81">
        <v>14016</v>
      </c>
      <c r="CG85" s="79">
        <v>423</v>
      </c>
      <c r="CH85" s="80">
        <v>1186</v>
      </c>
      <c r="CI85" s="80">
        <v>495</v>
      </c>
      <c r="CJ85" s="81">
        <v>3307</v>
      </c>
      <c r="CK85" s="79">
        <v>797</v>
      </c>
      <c r="CL85" s="80">
        <v>1789</v>
      </c>
      <c r="CM85" s="80">
        <v>1541</v>
      </c>
      <c r="CN85" s="81">
        <v>11851</v>
      </c>
      <c r="CO85" s="79">
        <v>419</v>
      </c>
      <c r="CP85" s="80">
        <v>2385</v>
      </c>
      <c r="CQ85" s="80">
        <v>325</v>
      </c>
      <c r="CR85" s="81">
        <v>5704</v>
      </c>
      <c r="CS85" s="79">
        <v>66</v>
      </c>
      <c r="CT85" s="80">
        <v>375</v>
      </c>
      <c r="CU85" s="80">
        <v>27</v>
      </c>
      <c r="CV85" s="81">
        <v>44</v>
      </c>
      <c r="CW85" s="80">
        <v>12</v>
      </c>
      <c r="CX85" s="80">
        <v>14.2</v>
      </c>
      <c r="CY85" s="80">
        <v>10.199999999999999</v>
      </c>
      <c r="CZ85" s="80">
        <v>6</v>
      </c>
      <c r="DA85" s="80">
        <v>4.2000000029802322</v>
      </c>
      <c r="DB85" s="92">
        <v>15</v>
      </c>
      <c r="DC85" s="62">
        <v>0</v>
      </c>
      <c r="DD85" s="92">
        <f>DB85</f>
        <v>15</v>
      </c>
      <c r="DE85" s="79">
        <v>147</v>
      </c>
      <c r="DF85" s="80">
        <v>839</v>
      </c>
      <c r="DG85" s="80">
        <v>9</v>
      </c>
      <c r="DH85" s="81">
        <v>34</v>
      </c>
      <c r="DI85" s="79">
        <v>52</v>
      </c>
      <c r="DJ85" s="80">
        <v>300</v>
      </c>
      <c r="DK85" s="80">
        <v>67</v>
      </c>
      <c r="DL85" s="81">
        <v>104</v>
      </c>
      <c r="DM85" s="79">
        <v>2</v>
      </c>
      <c r="DN85" s="80">
        <v>9</v>
      </c>
      <c r="DO85" s="80">
        <v>0</v>
      </c>
      <c r="DP85" s="81">
        <v>0</v>
      </c>
      <c r="DQ85" s="79">
        <v>15</v>
      </c>
      <c r="DR85" s="80">
        <v>22.5</v>
      </c>
      <c r="DS85" s="80">
        <v>2.5</v>
      </c>
      <c r="DT85" s="80">
        <v>20</v>
      </c>
      <c r="DU85" s="81">
        <v>434</v>
      </c>
    </row>
    <row r="86" spans="1:125" ht="15.75" customHeight="1" x14ac:dyDescent="0.2">
      <c r="A86" s="22"/>
      <c r="B86" s="8" t="s">
        <v>89</v>
      </c>
      <c r="C86" s="89">
        <v>6</v>
      </c>
      <c r="D86" s="90">
        <v>10</v>
      </c>
      <c r="E86" s="90">
        <v>1</v>
      </c>
      <c r="F86" s="91">
        <v>0</v>
      </c>
      <c r="G86" s="89">
        <v>12</v>
      </c>
      <c r="H86" s="90">
        <v>41</v>
      </c>
      <c r="I86" s="90">
        <v>16</v>
      </c>
      <c r="J86" s="91">
        <v>243</v>
      </c>
      <c r="K86" s="89">
        <v>3</v>
      </c>
      <c r="L86" s="90">
        <v>23</v>
      </c>
      <c r="M86" s="90">
        <v>0</v>
      </c>
      <c r="N86" s="91">
        <v>0</v>
      </c>
      <c r="O86" s="89">
        <v>70</v>
      </c>
      <c r="P86" s="90">
        <v>1330</v>
      </c>
      <c r="Q86" s="90">
        <v>287</v>
      </c>
      <c r="R86" s="91">
        <v>5469</v>
      </c>
      <c r="S86" s="89">
        <v>64</v>
      </c>
      <c r="T86" s="90">
        <v>152.1</v>
      </c>
      <c r="U86" s="90">
        <v>1.5</v>
      </c>
      <c r="V86" s="90">
        <v>150.60000002384186</v>
      </c>
      <c r="W86" s="91">
        <v>2429</v>
      </c>
      <c r="X86" s="89">
        <v>44</v>
      </c>
      <c r="Y86" s="90">
        <v>287</v>
      </c>
      <c r="Z86" s="90">
        <v>23</v>
      </c>
      <c r="AA86" s="91">
        <v>47</v>
      </c>
      <c r="AB86" s="89">
        <v>72</v>
      </c>
      <c r="AC86" s="90">
        <v>586</v>
      </c>
      <c r="AD86" s="90">
        <v>524</v>
      </c>
      <c r="AE86" s="91">
        <v>4244</v>
      </c>
      <c r="AF86" s="89">
        <v>0</v>
      </c>
      <c r="AG86" s="90">
        <v>0</v>
      </c>
      <c r="AH86" s="90">
        <v>0</v>
      </c>
      <c r="AI86" s="91">
        <v>0</v>
      </c>
      <c r="AJ86" s="89">
        <v>34</v>
      </c>
      <c r="AK86" s="90">
        <v>72</v>
      </c>
      <c r="AL86" s="90">
        <v>18</v>
      </c>
      <c r="AM86" s="91">
        <v>996</v>
      </c>
      <c r="AN86" s="68">
        <v>10</v>
      </c>
      <c r="AO86" s="77">
        <v>5</v>
      </c>
      <c r="AP86" s="89">
        <v>25</v>
      </c>
      <c r="AQ86" s="90">
        <v>203</v>
      </c>
      <c r="AR86" s="90">
        <v>25</v>
      </c>
      <c r="AS86" s="91">
        <v>91</v>
      </c>
      <c r="AT86" s="89">
        <v>62</v>
      </c>
      <c r="AU86" s="90">
        <v>385</v>
      </c>
      <c r="AV86" s="90">
        <v>167</v>
      </c>
      <c r="AW86" s="91">
        <v>1299</v>
      </c>
      <c r="AX86" s="89">
        <v>85</v>
      </c>
      <c r="AY86" s="90">
        <v>7062</v>
      </c>
      <c r="AZ86" s="90">
        <v>3464</v>
      </c>
      <c r="BA86" s="91">
        <v>59115</v>
      </c>
      <c r="BB86" s="89">
        <v>89</v>
      </c>
      <c r="BC86" s="90">
        <v>1558</v>
      </c>
      <c r="BD86" s="90">
        <v>1088</v>
      </c>
      <c r="BE86" s="91">
        <v>11675</v>
      </c>
      <c r="BF86" s="89">
        <v>3</v>
      </c>
      <c r="BG86" s="90">
        <v>5</v>
      </c>
      <c r="BH86" s="90">
        <v>2</v>
      </c>
      <c r="BI86" s="91">
        <v>16</v>
      </c>
      <c r="BJ86" s="68">
        <v>4</v>
      </c>
      <c r="BK86" s="77">
        <v>110</v>
      </c>
      <c r="BL86" s="89">
        <v>60</v>
      </c>
      <c r="BM86" s="90">
        <v>196</v>
      </c>
      <c r="BN86" s="90">
        <v>143</v>
      </c>
      <c r="BO86" s="91">
        <v>2164</v>
      </c>
      <c r="BP86" s="89">
        <v>23</v>
      </c>
      <c r="BQ86" s="90">
        <v>69</v>
      </c>
      <c r="BR86" s="90">
        <v>11</v>
      </c>
      <c r="BS86" s="91">
        <v>66</v>
      </c>
      <c r="BT86" s="89">
        <v>8</v>
      </c>
      <c r="BU86" s="90">
        <v>29</v>
      </c>
      <c r="BV86" s="90">
        <v>10</v>
      </c>
      <c r="BW86" s="91">
        <v>86</v>
      </c>
      <c r="BX86" s="68">
        <v>45</v>
      </c>
      <c r="BY86" s="74">
        <v>176.2</v>
      </c>
      <c r="BZ86" s="74">
        <v>31.6</v>
      </c>
      <c r="CA86" s="74">
        <v>144.60000002384186</v>
      </c>
      <c r="CB86" s="77">
        <v>559</v>
      </c>
      <c r="CC86" s="89">
        <v>39</v>
      </c>
      <c r="CD86" s="90">
        <v>70</v>
      </c>
      <c r="CE86" s="90">
        <v>39</v>
      </c>
      <c r="CF86" s="91">
        <v>564</v>
      </c>
      <c r="CG86" s="89">
        <v>58</v>
      </c>
      <c r="CH86" s="90">
        <v>310</v>
      </c>
      <c r="CI86" s="90">
        <v>120</v>
      </c>
      <c r="CJ86" s="91">
        <v>644</v>
      </c>
      <c r="CK86" s="89">
        <v>47</v>
      </c>
      <c r="CL86" s="90">
        <v>88</v>
      </c>
      <c r="CM86" s="90">
        <v>82</v>
      </c>
      <c r="CN86" s="91">
        <v>642</v>
      </c>
      <c r="CO86" s="89">
        <v>28</v>
      </c>
      <c r="CP86" s="90">
        <v>92</v>
      </c>
      <c r="CQ86" s="90">
        <v>23</v>
      </c>
      <c r="CR86" s="91">
        <v>255</v>
      </c>
      <c r="CS86" s="89">
        <v>12</v>
      </c>
      <c r="CT86" s="90">
        <v>112</v>
      </c>
      <c r="CU86" s="90">
        <v>4</v>
      </c>
      <c r="CV86" s="91">
        <v>4</v>
      </c>
      <c r="CW86" s="89">
        <v>0</v>
      </c>
      <c r="CX86" s="90">
        <v>0</v>
      </c>
      <c r="CY86" s="90">
        <v>0</v>
      </c>
      <c r="CZ86" s="90">
        <v>0</v>
      </c>
      <c r="DA86" s="90">
        <v>0</v>
      </c>
      <c r="DB86" s="96">
        <v>0</v>
      </c>
      <c r="DC86" s="96"/>
      <c r="DD86" s="96"/>
      <c r="DE86" s="89">
        <v>0</v>
      </c>
      <c r="DF86" s="90">
        <v>0</v>
      </c>
      <c r="DG86" s="90">
        <v>0</v>
      </c>
      <c r="DH86" s="91">
        <v>0</v>
      </c>
      <c r="DI86" s="89">
        <v>5</v>
      </c>
      <c r="DJ86" s="90">
        <v>21</v>
      </c>
      <c r="DK86" s="90">
        <v>0</v>
      </c>
      <c r="DL86" s="91">
        <v>0</v>
      </c>
      <c r="DM86" s="89">
        <v>0</v>
      </c>
      <c r="DN86" s="90">
        <v>0</v>
      </c>
      <c r="DO86" s="90">
        <v>0</v>
      </c>
      <c r="DP86" s="91">
        <v>0</v>
      </c>
      <c r="DQ86" s="89">
        <v>5</v>
      </c>
      <c r="DR86" s="90">
        <v>5</v>
      </c>
      <c r="DS86" s="90">
        <v>0</v>
      </c>
      <c r="DT86" s="90">
        <v>5</v>
      </c>
      <c r="DU86" s="91">
        <v>139</v>
      </c>
    </row>
    <row r="87" spans="1:125" ht="15.75" customHeight="1" x14ac:dyDescent="0.2">
      <c r="A87" s="22"/>
      <c r="B87" s="8" t="s">
        <v>90</v>
      </c>
      <c r="C87" s="89">
        <v>0</v>
      </c>
      <c r="D87" s="90">
        <v>0</v>
      </c>
      <c r="E87" s="90">
        <v>0</v>
      </c>
      <c r="F87" s="91">
        <v>0</v>
      </c>
      <c r="G87" s="89">
        <v>0</v>
      </c>
      <c r="H87" s="90">
        <v>0</v>
      </c>
      <c r="I87" s="90">
        <v>0</v>
      </c>
      <c r="J87" s="91">
        <v>0</v>
      </c>
      <c r="K87" s="89">
        <v>133</v>
      </c>
      <c r="L87" s="90">
        <v>22144</v>
      </c>
      <c r="M87" s="90">
        <v>1836</v>
      </c>
      <c r="N87" s="91">
        <v>8501</v>
      </c>
      <c r="O87" s="89">
        <v>133</v>
      </c>
      <c r="P87" s="90">
        <v>908</v>
      </c>
      <c r="Q87" s="90">
        <v>39</v>
      </c>
      <c r="R87" s="91">
        <v>270</v>
      </c>
      <c r="S87" s="89">
        <v>94</v>
      </c>
      <c r="T87" s="90">
        <v>56.5</v>
      </c>
      <c r="U87" s="90">
        <v>0</v>
      </c>
      <c r="V87" s="90">
        <v>56.5</v>
      </c>
      <c r="W87" s="91">
        <v>2554</v>
      </c>
      <c r="X87" s="89">
        <v>66</v>
      </c>
      <c r="Y87" s="90">
        <v>329</v>
      </c>
      <c r="Z87" s="90">
        <v>34</v>
      </c>
      <c r="AA87" s="91">
        <v>86</v>
      </c>
      <c r="AB87" s="89">
        <v>79</v>
      </c>
      <c r="AC87" s="90">
        <v>230</v>
      </c>
      <c r="AD87" s="90">
        <v>173</v>
      </c>
      <c r="AE87" s="91">
        <v>2140</v>
      </c>
      <c r="AF87" s="89">
        <v>1</v>
      </c>
      <c r="AG87" s="90">
        <v>2</v>
      </c>
      <c r="AH87" s="90">
        <v>1</v>
      </c>
      <c r="AI87" s="91">
        <v>5</v>
      </c>
      <c r="AJ87" s="89">
        <v>23</v>
      </c>
      <c r="AK87" s="90">
        <v>67</v>
      </c>
      <c r="AL87" s="90">
        <v>41</v>
      </c>
      <c r="AM87" s="91">
        <v>1830</v>
      </c>
      <c r="AN87" s="68">
        <v>0</v>
      </c>
      <c r="AO87" s="77">
        <v>0</v>
      </c>
      <c r="AP87" s="89">
        <v>162</v>
      </c>
      <c r="AQ87" s="90">
        <v>3568</v>
      </c>
      <c r="AR87" s="90">
        <v>68</v>
      </c>
      <c r="AS87" s="91">
        <v>280</v>
      </c>
      <c r="AT87" s="89">
        <v>118</v>
      </c>
      <c r="AU87" s="90">
        <v>656</v>
      </c>
      <c r="AV87" s="90">
        <v>250</v>
      </c>
      <c r="AW87" s="91">
        <v>4175</v>
      </c>
      <c r="AX87" s="89">
        <v>131</v>
      </c>
      <c r="AY87" s="90">
        <v>7747</v>
      </c>
      <c r="AZ87" s="90">
        <v>2822</v>
      </c>
      <c r="BA87" s="91">
        <v>68017</v>
      </c>
      <c r="BB87" s="89">
        <v>139</v>
      </c>
      <c r="BC87" s="90">
        <v>1539</v>
      </c>
      <c r="BD87" s="90">
        <v>639</v>
      </c>
      <c r="BE87" s="91">
        <v>3711</v>
      </c>
      <c r="BF87" s="89">
        <v>7</v>
      </c>
      <c r="BG87" s="90">
        <v>19</v>
      </c>
      <c r="BH87" s="90">
        <v>7</v>
      </c>
      <c r="BI87" s="91">
        <v>52</v>
      </c>
      <c r="BJ87" s="68">
        <v>1</v>
      </c>
      <c r="BK87" s="77">
        <v>20</v>
      </c>
      <c r="BL87" s="89">
        <v>25</v>
      </c>
      <c r="BM87" s="90">
        <v>51</v>
      </c>
      <c r="BN87" s="90">
        <v>40</v>
      </c>
      <c r="BO87" s="91">
        <v>910</v>
      </c>
      <c r="BP87" s="89">
        <v>0</v>
      </c>
      <c r="BQ87" s="90">
        <v>0</v>
      </c>
      <c r="BR87" s="90">
        <v>0</v>
      </c>
      <c r="BS87" s="91">
        <v>0</v>
      </c>
      <c r="BT87" s="89">
        <v>0</v>
      </c>
      <c r="BU87" s="90">
        <v>0</v>
      </c>
      <c r="BV87" s="90">
        <v>0</v>
      </c>
      <c r="BW87" s="91">
        <v>0</v>
      </c>
      <c r="BX87" s="68">
        <v>38</v>
      </c>
      <c r="BY87" s="74">
        <v>36.299999999999997</v>
      </c>
      <c r="BZ87" s="74">
        <v>5.0999999999999996</v>
      </c>
      <c r="CA87" s="74">
        <v>31.199999988079071</v>
      </c>
      <c r="CB87" s="77">
        <v>449</v>
      </c>
      <c r="CC87" s="89">
        <v>1</v>
      </c>
      <c r="CD87" s="90">
        <v>2</v>
      </c>
      <c r="CE87" s="90">
        <v>0</v>
      </c>
      <c r="CF87" s="91">
        <v>0</v>
      </c>
      <c r="CG87" s="89">
        <v>2</v>
      </c>
      <c r="CH87" s="90">
        <v>6</v>
      </c>
      <c r="CI87" s="90">
        <v>5</v>
      </c>
      <c r="CJ87" s="91">
        <v>5</v>
      </c>
      <c r="CK87" s="89">
        <v>3</v>
      </c>
      <c r="CL87" s="90">
        <v>5</v>
      </c>
      <c r="CM87" s="90">
        <v>5</v>
      </c>
      <c r="CN87" s="91">
        <v>100</v>
      </c>
      <c r="CO87" s="89">
        <v>0</v>
      </c>
      <c r="CP87" s="90">
        <v>0</v>
      </c>
      <c r="CQ87" s="90">
        <v>0</v>
      </c>
      <c r="CR87" s="91">
        <v>0</v>
      </c>
      <c r="CS87" s="89">
        <v>0</v>
      </c>
      <c r="CT87" s="90">
        <v>0</v>
      </c>
      <c r="CU87" s="90">
        <v>0</v>
      </c>
      <c r="CV87" s="91">
        <v>0</v>
      </c>
      <c r="CW87" s="89">
        <v>0</v>
      </c>
      <c r="CX87" s="90">
        <v>0</v>
      </c>
      <c r="CY87" s="90">
        <v>0</v>
      </c>
      <c r="CZ87" s="90">
        <v>0</v>
      </c>
      <c r="DA87" s="90">
        <v>0</v>
      </c>
      <c r="DB87" s="96">
        <v>0</v>
      </c>
      <c r="DC87" s="96"/>
      <c r="DD87" s="96"/>
      <c r="DE87" s="89">
        <v>1</v>
      </c>
      <c r="DF87" s="90">
        <v>8</v>
      </c>
      <c r="DG87" s="90">
        <v>8</v>
      </c>
      <c r="DH87" s="91">
        <v>30</v>
      </c>
      <c r="DI87" s="89">
        <v>0</v>
      </c>
      <c r="DJ87" s="90">
        <v>0</v>
      </c>
      <c r="DK87" s="90">
        <v>0</v>
      </c>
      <c r="DL87" s="91">
        <v>0</v>
      </c>
      <c r="DM87" s="89">
        <v>0</v>
      </c>
      <c r="DN87" s="90">
        <v>0</v>
      </c>
      <c r="DO87" s="90">
        <v>0</v>
      </c>
      <c r="DP87" s="91">
        <v>0</v>
      </c>
      <c r="DQ87" s="89">
        <v>0</v>
      </c>
      <c r="DR87" s="90">
        <v>0</v>
      </c>
      <c r="DS87" s="90">
        <v>0</v>
      </c>
      <c r="DT87" s="90">
        <v>0</v>
      </c>
      <c r="DU87" s="91">
        <v>0</v>
      </c>
    </row>
    <row r="88" spans="1:125" ht="15.75" customHeight="1" x14ac:dyDescent="0.2">
      <c r="A88" s="22"/>
      <c r="B88" s="8" t="s">
        <v>91</v>
      </c>
      <c r="C88" s="89">
        <v>18</v>
      </c>
      <c r="D88" s="90">
        <v>61</v>
      </c>
      <c r="E88" s="90">
        <v>19</v>
      </c>
      <c r="F88" s="91">
        <v>93</v>
      </c>
      <c r="G88" s="89">
        <v>6</v>
      </c>
      <c r="H88" s="90">
        <v>11</v>
      </c>
      <c r="I88" s="90">
        <v>10</v>
      </c>
      <c r="J88" s="91">
        <v>202</v>
      </c>
      <c r="K88" s="89">
        <v>0</v>
      </c>
      <c r="L88" s="90">
        <v>0</v>
      </c>
      <c r="M88" s="90">
        <v>0</v>
      </c>
      <c r="N88" s="91">
        <v>0</v>
      </c>
      <c r="O88" s="89">
        <v>87</v>
      </c>
      <c r="P88" s="90">
        <v>1587</v>
      </c>
      <c r="Q88" s="90">
        <v>236</v>
      </c>
      <c r="R88" s="91">
        <v>1707</v>
      </c>
      <c r="S88" s="89">
        <v>44</v>
      </c>
      <c r="T88" s="90">
        <v>34.9</v>
      </c>
      <c r="U88" s="90">
        <v>0</v>
      </c>
      <c r="V88" s="90">
        <v>34.900000005960464</v>
      </c>
      <c r="W88" s="91">
        <v>1008</v>
      </c>
      <c r="X88" s="89">
        <v>22</v>
      </c>
      <c r="Y88" s="90">
        <v>120</v>
      </c>
      <c r="Z88" s="90">
        <v>10</v>
      </c>
      <c r="AA88" s="91">
        <v>13</v>
      </c>
      <c r="AB88" s="89">
        <v>27</v>
      </c>
      <c r="AC88" s="90">
        <v>66</v>
      </c>
      <c r="AD88" s="90">
        <v>63</v>
      </c>
      <c r="AE88" s="91">
        <v>615</v>
      </c>
      <c r="AF88" s="89">
        <v>26</v>
      </c>
      <c r="AG88" s="90">
        <v>2610</v>
      </c>
      <c r="AH88" s="90">
        <v>0</v>
      </c>
      <c r="AI88" s="91">
        <v>0</v>
      </c>
      <c r="AJ88" s="89">
        <v>11</v>
      </c>
      <c r="AK88" s="90">
        <v>24</v>
      </c>
      <c r="AL88" s="90">
        <v>10</v>
      </c>
      <c r="AM88" s="91">
        <v>761</v>
      </c>
      <c r="AN88" s="68">
        <v>29</v>
      </c>
      <c r="AO88" s="77">
        <v>43</v>
      </c>
      <c r="AP88" s="89">
        <v>32</v>
      </c>
      <c r="AQ88" s="90">
        <v>77</v>
      </c>
      <c r="AR88" s="90">
        <v>20</v>
      </c>
      <c r="AS88" s="91">
        <v>156</v>
      </c>
      <c r="AT88" s="89">
        <v>54</v>
      </c>
      <c r="AU88" s="90">
        <v>128</v>
      </c>
      <c r="AV88" s="90">
        <v>7</v>
      </c>
      <c r="AW88" s="91">
        <v>46</v>
      </c>
      <c r="AX88" s="89">
        <v>121</v>
      </c>
      <c r="AY88" s="90">
        <v>2755</v>
      </c>
      <c r="AZ88" s="90">
        <v>799</v>
      </c>
      <c r="BA88" s="91">
        <v>5733</v>
      </c>
      <c r="BB88" s="89">
        <v>88</v>
      </c>
      <c r="BC88" s="90">
        <v>1771</v>
      </c>
      <c r="BD88" s="90">
        <v>839</v>
      </c>
      <c r="BE88" s="91">
        <v>3975</v>
      </c>
      <c r="BF88" s="89">
        <v>5</v>
      </c>
      <c r="BG88" s="90">
        <v>29</v>
      </c>
      <c r="BH88" s="90">
        <v>6</v>
      </c>
      <c r="BI88" s="91">
        <v>253</v>
      </c>
      <c r="BJ88" s="68">
        <v>1</v>
      </c>
      <c r="BK88" s="77">
        <v>5</v>
      </c>
      <c r="BL88" s="89">
        <v>33</v>
      </c>
      <c r="BM88" s="90">
        <v>70</v>
      </c>
      <c r="BN88" s="90">
        <v>34</v>
      </c>
      <c r="BO88" s="91">
        <v>719</v>
      </c>
      <c r="BP88" s="89">
        <v>27</v>
      </c>
      <c r="BQ88" s="90">
        <v>148</v>
      </c>
      <c r="BR88" s="90">
        <v>111</v>
      </c>
      <c r="BS88" s="91">
        <v>1028</v>
      </c>
      <c r="BT88" s="89">
        <v>13</v>
      </c>
      <c r="BU88" s="90">
        <v>27</v>
      </c>
      <c r="BV88" s="90">
        <v>14</v>
      </c>
      <c r="BW88" s="91">
        <v>150</v>
      </c>
      <c r="BX88" s="68">
        <v>18</v>
      </c>
      <c r="BY88" s="74">
        <v>18.2</v>
      </c>
      <c r="BZ88" s="74">
        <v>1.5</v>
      </c>
      <c r="CA88" s="74">
        <v>16.700000002980232</v>
      </c>
      <c r="CB88" s="77">
        <v>141</v>
      </c>
      <c r="CC88" s="89">
        <v>15</v>
      </c>
      <c r="CD88" s="90">
        <v>25</v>
      </c>
      <c r="CE88" s="90">
        <v>12</v>
      </c>
      <c r="CF88" s="91">
        <v>315</v>
      </c>
      <c r="CG88" s="89">
        <v>6</v>
      </c>
      <c r="CH88" s="90">
        <v>13</v>
      </c>
      <c r="CI88" s="90">
        <v>9</v>
      </c>
      <c r="CJ88" s="91">
        <v>26</v>
      </c>
      <c r="CK88" s="89">
        <v>64</v>
      </c>
      <c r="CL88" s="90">
        <v>146</v>
      </c>
      <c r="CM88" s="90">
        <v>135</v>
      </c>
      <c r="CN88" s="91">
        <v>1024</v>
      </c>
      <c r="CO88" s="89">
        <v>44</v>
      </c>
      <c r="CP88" s="90">
        <v>216</v>
      </c>
      <c r="CQ88" s="90">
        <v>33</v>
      </c>
      <c r="CR88" s="91">
        <v>145</v>
      </c>
      <c r="CS88" s="89">
        <v>18</v>
      </c>
      <c r="CT88" s="90">
        <v>111</v>
      </c>
      <c r="CU88" s="90">
        <v>0</v>
      </c>
      <c r="CV88" s="91">
        <v>0</v>
      </c>
      <c r="CW88" s="89">
        <v>0</v>
      </c>
      <c r="CX88" s="90">
        <v>0</v>
      </c>
      <c r="CY88" s="90">
        <v>0</v>
      </c>
      <c r="CZ88" s="90">
        <v>0</v>
      </c>
      <c r="DA88" s="90">
        <v>0</v>
      </c>
      <c r="DB88" s="96">
        <v>0</v>
      </c>
      <c r="DC88" s="96"/>
      <c r="DD88" s="96"/>
      <c r="DE88" s="89">
        <v>0</v>
      </c>
      <c r="DF88" s="90">
        <v>0</v>
      </c>
      <c r="DG88" s="90">
        <v>0</v>
      </c>
      <c r="DH88" s="91">
        <v>0</v>
      </c>
      <c r="DI88" s="89">
        <v>19</v>
      </c>
      <c r="DJ88" s="90">
        <v>155</v>
      </c>
      <c r="DK88" s="90">
        <v>1</v>
      </c>
      <c r="DL88" s="91">
        <v>0</v>
      </c>
      <c r="DM88" s="89">
        <v>0</v>
      </c>
      <c r="DN88" s="90">
        <v>0</v>
      </c>
      <c r="DO88" s="90">
        <v>0</v>
      </c>
      <c r="DP88" s="91">
        <v>0</v>
      </c>
      <c r="DQ88" s="89">
        <v>0</v>
      </c>
      <c r="DR88" s="90">
        <v>0</v>
      </c>
      <c r="DS88" s="90">
        <v>0</v>
      </c>
      <c r="DT88" s="90">
        <v>0</v>
      </c>
      <c r="DU88" s="91">
        <v>0</v>
      </c>
    </row>
    <row r="89" spans="1:125" ht="15.75" customHeight="1" x14ac:dyDescent="0.2">
      <c r="A89" s="22"/>
      <c r="B89" s="8" t="s">
        <v>92</v>
      </c>
      <c r="C89" s="89">
        <v>3</v>
      </c>
      <c r="D89" s="90">
        <v>6</v>
      </c>
      <c r="E89" s="90">
        <v>0</v>
      </c>
      <c r="F89" s="91">
        <v>0</v>
      </c>
      <c r="G89" s="89">
        <v>0</v>
      </c>
      <c r="H89" s="90">
        <v>0</v>
      </c>
      <c r="I89" s="90">
        <v>0</v>
      </c>
      <c r="J89" s="91">
        <v>0</v>
      </c>
      <c r="K89" s="89">
        <v>88</v>
      </c>
      <c r="L89" s="90">
        <v>8217</v>
      </c>
      <c r="M89" s="90">
        <v>192</v>
      </c>
      <c r="N89" s="91">
        <v>1887</v>
      </c>
      <c r="O89" s="89">
        <v>315</v>
      </c>
      <c r="P89" s="90">
        <v>3856</v>
      </c>
      <c r="Q89" s="90">
        <v>106</v>
      </c>
      <c r="R89" s="91">
        <v>771</v>
      </c>
      <c r="S89" s="89">
        <v>253</v>
      </c>
      <c r="T89" s="90">
        <v>652.29999999999995</v>
      </c>
      <c r="U89" s="90">
        <v>59.1</v>
      </c>
      <c r="V89" s="90">
        <v>593.20000000298023</v>
      </c>
      <c r="W89" s="91">
        <v>18797</v>
      </c>
      <c r="X89" s="89">
        <v>225</v>
      </c>
      <c r="Y89" s="90">
        <v>869</v>
      </c>
      <c r="Z89" s="90">
        <v>10</v>
      </c>
      <c r="AA89" s="91">
        <v>15</v>
      </c>
      <c r="AB89" s="89">
        <v>183</v>
      </c>
      <c r="AC89" s="90">
        <v>713</v>
      </c>
      <c r="AD89" s="90">
        <v>595</v>
      </c>
      <c r="AE89" s="91">
        <v>7635</v>
      </c>
      <c r="AF89" s="89">
        <v>13</v>
      </c>
      <c r="AG89" s="90">
        <v>22</v>
      </c>
      <c r="AH89" s="90">
        <v>0</v>
      </c>
      <c r="AI89" s="91">
        <v>0</v>
      </c>
      <c r="AJ89" s="89">
        <v>155</v>
      </c>
      <c r="AK89" s="90">
        <v>393</v>
      </c>
      <c r="AL89" s="90">
        <v>165</v>
      </c>
      <c r="AM89" s="91">
        <v>14204</v>
      </c>
      <c r="AN89" s="68">
        <v>4</v>
      </c>
      <c r="AO89" s="77">
        <v>517</v>
      </c>
      <c r="AP89" s="89">
        <v>276</v>
      </c>
      <c r="AQ89" s="90">
        <v>2047</v>
      </c>
      <c r="AR89" s="90">
        <v>242</v>
      </c>
      <c r="AS89" s="91">
        <v>2029</v>
      </c>
      <c r="AT89" s="89">
        <v>155</v>
      </c>
      <c r="AU89" s="90">
        <v>1448</v>
      </c>
      <c r="AV89" s="90">
        <v>391</v>
      </c>
      <c r="AW89" s="91">
        <v>3750</v>
      </c>
      <c r="AX89" s="89">
        <v>313</v>
      </c>
      <c r="AY89" s="90">
        <v>65997</v>
      </c>
      <c r="AZ89" s="90">
        <v>30186</v>
      </c>
      <c r="BA89" s="91">
        <v>353886</v>
      </c>
      <c r="BB89" s="89">
        <v>285</v>
      </c>
      <c r="BC89" s="90">
        <v>3028</v>
      </c>
      <c r="BD89" s="90">
        <v>385</v>
      </c>
      <c r="BE89" s="91">
        <v>6822</v>
      </c>
      <c r="BF89" s="89">
        <v>69</v>
      </c>
      <c r="BG89" s="90">
        <v>278</v>
      </c>
      <c r="BH89" s="90">
        <v>184</v>
      </c>
      <c r="BI89" s="91">
        <v>3934</v>
      </c>
      <c r="BJ89" s="68">
        <v>76</v>
      </c>
      <c r="BK89" s="77">
        <v>3069</v>
      </c>
      <c r="BL89" s="89">
        <v>139</v>
      </c>
      <c r="BM89" s="90">
        <v>356</v>
      </c>
      <c r="BN89" s="90">
        <v>289</v>
      </c>
      <c r="BO89" s="91">
        <v>6095</v>
      </c>
      <c r="BP89" s="89">
        <v>32</v>
      </c>
      <c r="BQ89" s="90">
        <v>94</v>
      </c>
      <c r="BR89" s="90">
        <v>17</v>
      </c>
      <c r="BS89" s="91">
        <v>88</v>
      </c>
      <c r="BT89" s="89">
        <v>1</v>
      </c>
      <c r="BU89" s="90">
        <v>2</v>
      </c>
      <c r="BV89" s="90">
        <v>0</v>
      </c>
      <c r="BW89" s="91">
        <v>0</v>
      </c>
      <c r="BX89" s="68">
        <v>147</v>
      </c>
      <c r="BY89" s="74">
        <v>953</v>
      </c>
      <c r="BZ89" s="74">
        <v>119.6</v>
      </c>
      <c r="CA89" s="74">
        <v>833.40000003576279</v>
      </c>
      <c r="CB89" s="77">
        <v>4610</v>
      </c>
      <c r="CC89" s="89">
        <v>13</v>
      </c>
      <c r="CD89" s="90">
        <v>34</v>
      </c>
      <c r="CE89" s="90">
        <v>17</v>
      </c>
      <c r="CF89" s="91">
        <v>147</v>
      </c>
      <c r="CG89" s="89">
        <v>62</v>
      </c>
      <c r="CH89" s="90">
        <v>168</v>
      </c>
      <c r="CI89" s="90">
        <v>28</v>
      </c>
      <c r="CJ89" s="91">
        <v>279</v>
      </c>
      <c r="CK89" s="89">
        <v>79</v>
      </c>
      <c r="CL89" s="90">
        <v>174</v>
      </c>
      <c r="CM89" s="90">
        <v>144</v>
      </c>
      <c r="CN89" s="91">
        <v>1019</v>
      </c>
      <c r="CO89" s="89">
        <v>28</v>
      </c>
      <c r="CP89" s="90">
        <v>72</v>
      </c>
      <c r="CQ89" s="90">
        <v>4</v>
      </c>
      <c r="CR89" s="91">
        <v>230</v>
      </c>
      <c r="CS89" s="89">
        <v>0</v>
      </c>
      <c r="CT89" s="90">
        <v>0</v>
      </c>
      <c r="CU89" s="90">
        <v>0</v>
      </c>
      <c r="CV89" s="91">
        <v>0</v>
      </c>
      <c r="CW89" s="89">
        <v>0</v>
      </c>
      <c r="CX89" s="90">
        <v>0</v>
      </c>
      <c r="CY89" s="90">
        <v>0</v>
      </c>
      <c r="CZ89" s="90">
        <v>0</v>
      </c>
      <c r="DA89" s="90">
        <v>0</v>
      </c>
      <c r="DB89" s="96">
        <v>0</v>
      </c>
      <c r="DC89" s="96"/>
      <c r="DD89" s="96"/>
      <c r="DE89" s="89">
        <v>146</v>
      </c>
      <c r="DF89" s="90">
        <v>831</v>
      </c>
      <c r="DG89" s="90">
        <v>1</v>
      </c>
      <c r="DH89" s="91">
        <v>4</v>
      </c>
      <c r="DI89" s="89">
        <v>8</v>
      </c>
      <c r="DJ89" s="90">
        <v>75</v>
      </c>
      <c r="DK89" s="90">
        <v>66</v>
      </c>
      <c r="DL89" s="91">
        <v>104</v>
      </c>
      <c r="DM89" s="89">
        <v>2</v>
      </c>
      <c r="DN89" s="90">
        <v>9</v>
      </c>
      <c r="DO89" s="90">
        <v>0</v>
      </c>
      <c r="DP89" s="91">
        <v>0</v>
      </c>
      <c r="DQ89" s="89">
        <v>0</v>
      </c>
      <c r="DR89" s="90">
        <v>0</v>
      </c>
      <c r="DS89" s="90">
        <v>0</v>
      </c>
      <c r="DT89" s="90">
        <v>0</v>
      </c>
      <c r="DU89" s="91">
        <v>0</v>
      </c>
    </row>
    <row r="90" spans="1:125" ht="15.75" customHeight="1" x14ac:dyDescent="0.2">
      <c r="A90" s="22"/>
      <c r="B90" s="8" t="s">
        <v>93</v>
      </c>
      <c r="C90" s="89">
        <v>22</v>
      </c>
      <c r="D90" s="90">
        <v>213</v>
      </c>
      <c r="E90" s="90">
        <v>0</v>
      </c>
      <c r="F90" s="91">
        <v>0</v>
      </c>
      <c r="G90" s="89">
        <v>0</v>
      </c>
      <c r="H90" s="90">
        <v>0</v>
      </c>
      <c r="I90" s="90">
        <v>0</v>
      </c>
      <c r="J90" s="91">
        <v>0</v>
      </c>
      <c r="K90" s="89">
        <v>49</v>
      </c>
      <c r="L90" s="90">
        <v>8657</v>
      </c>
      <c r="M90" s="90">
        <v>237</v>
      </c>
      <c r="N90" s="91">
        <v>1531</v>
      </c>
      <c r="O90" s="89">
        <v>205</v>
      </c>
      <c r="P90" s="90">
        <v>2224</v>
      </c>
      <c r="Q90" s="90">
        <v>268</v>
      </c>
      <c r="R90" s="91">
        <v>2286</v>
      </c>
      <c r="S90" s="89">
        <v>177</v>
      </c>
      <c r="T90" s="90">
        <v>495.7</v>
      </c>
      <c r="U90" s="90">
        <v>32</v>
      </c>
      <c r="V90" s="90">
        <v>463.69999998807907</v>
      </c>
      <c r="W90" s="91">
        <v>12057</v>
      </c>
      <c r="X90" s="89">
        <v>30</v>
      </c>
      <c r="Y90" s="90">
        <v>150</v>
      </c>
      <c r="Z90" s="90">
        <v>16</v>
      </c>
      <c r="AA90" s="91">
        <v>20</v>
      </c>
      <c r="AB90" s="89">
        <v>91</v>
      </c>
      <c r="AC90" s="90">
        <v>307</v>
      </c>
      <c r="AD90" s="90">
        <v>242</v>
      </c>
      <c r="AE90" s="91">
        <v>2248</v>
      </c>
      <c r="AF90" s="89">
        <v>1</v>
      </c>
      <c r="AG90" s="90">
        <v>3</v>
      </c>
      <c r="AH90" s="90">
        <v>0</v>
      </c>
      <c r="AI90" s="91">
        <v>0</v>
      </c>
      <c r="AJ90" s="89">
        <v>41</v>
      </c>
      <c r="AK90" s="90">
        <v>122</v>
      </c>
      <c r="AL90" s="90">
        <v>39</v>
      </c>
      <c r="AM90" s="91">
        <v>1827</v>
      </c>
      <c r="AN90" s="68">
        <v>9</v>
      </c>
      <c r="AO90" s="77">
        <v>4</v>
      </c>
      <c r="AP90" s="89">
        <v>147</v>
      </c>
      <c r="AQ90" s="90">
        <v>1421</v>
      </c>
      <c r="AR90" s="90">
        <v>153</v>
      </c>
      <c r="AS90" s="91">
        <v>856</v>
      </c>
      <c r="AT90" s="89">
        <v>115</v>
      </c>
      <c r="AU90" s="90">
        <v>766</v>
      </c>
      <c r="AV90" s="90">
        <v>412</v>
      </c>
      <c r="AW90" s="91">
        <v>10355</v>
      </c>
      <c r="AX90" s="89">
        <v>175</v>
      </c>
      <c r="AY90" s="90">
        <v>6549</v>
      </c>
      <c r="AZ90" s="90">
        <v>2829</v>
      </c>
      <c r="BA90" s="91">
        <v>83005</v>
      </c>
      <c r="BB90" s="89">
        <v>174</v>
      </c>
      <c r="BC90" s="90">
        <v>2300</v>
      </c>
      <c r="BD90" s="90">
        <v>1212</v>
      </c>
      <c r="BE90" s="91">
        <v>21103</v>
      </c>
      <c r="BF90" s="89">
        <v>14</v>
      </c>
      <c r="BG90" s="90">
        <v>47</v>
      </c>
      <c r="BH90" s="90">
        <v>34</v>
      </c>
      <c r="BI90" s="91">
        <v>278</v>
      </c>
      <c r="BJ90" s="68">
        <v>11</v>
      </c>
      <c r="BK90" s="77">
        <v>516</v>
      </c>
      <c r="BL90" s="89">
        <v>141</v>
      </c>
      <c r="BM90" s="90">
        <v>316</v>
      </c>
      <c r="BN90" s="90">
        <v>204</v>
      </c>
      <c r="BO90" s="91">
        <v>3572</v>
      </c>
      <c r="BP90" s="89">
        <v>59</v>
      </c>
      <c r="BQ90" s="90">
        <v>211</v>
      </c>
      <c r="BR90" s="90">
        <v>54</v>
      </c>
      <c r="BS90" s="91">
        <v>410</v>
      </c>
      <c r="BT90" s="89">
        <v>24</v>
      </c>
      <c r="BU90" s="90">
        <v>40</v>
      </c>
      <c r="BV90" s="90">
        <v>4</v>
      </c>
      <c r="BW90" s="91">
        <v>27</v>
      </c>
      <c r="BX90" s="68">
        <v>84</v>
      </c>
      <c r="BY90" s="74">
        <v>5376</v>
      </c>
      <c r="BZ90" s="74">
        <v>661</v>
      </c>
      <c r="CA90" s="74">
        <v>4715</v>
      </c>
      <c r="CB90" s="77">
        <v>24099</v>
      </c>
      <c r="CC90" s="89">
        <v>59</v>
      </c>
      <c r="CD90" s="90">
        <v>135</v>
      </c>
      <c r="CE90" s="90">
        <v>54</v>
      </c>
      <c r="CF90" s="91">
        <v>1146</v>
      </c>
      <c r="CG90" s="89">
        <v>28</v>
      </c>
      <c r="CH90" s="90">
        <v>52</v>
      </c>
      <c r="CI90" s="90">
        <v>21</v>
      </c>
      <c r="CJ90" s="91">
        <v>103</v>
      </c>
      <c r="CK90" s="89">
        <v>98</v>
      </c>
      <c r="CL90" s="90">
        <v>241</v>
      </c>
      <c r="CM90" s="90">
        <v>203</v>
      </c>
      <c r="CN90" s="91">
        <v>1320</v>
      </c>
      <c r="CO90" s="89">
        <v>24</v>
      </c>
      <c r="CP90" s="90">
        <v>63</v>
      </c>
      <c r="CQ90" s="90">
        <v>8</v>
      </c>
      <c r="CR90" s="91">
        <v>73</v>
      </c>
      <c r="CS90" s="89">
        <v>3</v>
      </c>
      <c r="CT90" s="90">
        <v>8</v>
      </c>
      <c r="CU90" s="90">
        <v>0</v>
      </c>
      <c r="CV90" s="91">
        <v>0</v>
      </c>
      <c r="CW90" s="89">
        <v>1</v>
      </c>
      <c r="CX90" s="90">
        <v>1</v>
      </c>
      <c r="CY90" s="90">
        <v>0</v>
      </c>
      <c r="CZ90" s="90">
        <v>0</v>
      </c>
      <c r="DA90" s="90">
        <v>0</v>
      </c>
      <c r="DB90" s="96">
        <v>0</v>
      </c>
      <c r="DC90" s="96"/>
      <c r="DD90" s="96"/>
      <c r="DE90" s="89">
        <v>0</v>
      </c>
      <c r="DF90" s="90">
        <v>0</v>
      </c>
      <c r="DG90" s="90">
        <v>0</v>
      </c>
      <c r="DH90" s="91">
        <v>0</v>
      </c>
      <c r="DI90" s="89">
        <v>2</v>
      </c>
      <c r="DJ90" s="90">
        <v>2</v>
      </c>
      <c r="DK90" s="90">
        <v>0</v>
      </c>
      <c r="DL90" s="91">
        <v>0</v>
      </c>
      <c r="DM90" s="89">
        <v>0</v>
      </c>
      <c r="DN90" s="90">
        <v>0</v>
      </c>
      <c r="DO90" s="90">
        <v>0</v>
      </c>
      <c r="DP90" s="91">
        <v>0</v>
      </c>
      <c r="DQ90" s="89">
        <v>3</v>
      </c>
      <c r="DR90" s="90">
        <v>3</v>
      </c>
      <c r="DS90" s="90">
        <v>0</v>
      </c>
      <c r="DT90" s="90">
        <v>3</v>
      </c>
      <c r="DU90" s="91">
        <v>34</v>
      </c>
    </row>
    <row r="91" spans="1:125" ht="15.75" customHeight="1" x14ac:dyDescent="0.2">
      <c r="A91" s="22"/>
      <c r="B91" s="8" t="s">
        <v>94</v>
      </c>
      <c r="C91" s="89">
        <v>5</v>
      </c>
      <c r="D91" s="90">
        <v>7</v>
      </c>
      <c r="E91" s="90">
        <v>2</v>
      </c>
      <c r="F91" s="91">
        <v>2</v>
      </c>
      <c r="G91" s="89">
        <v>10</v>
      </c>
      <c r="H91" s="90">
        <v>38</v>
      </c>
      <c r="I91" s="90">
        <v>15</v>
      </c>
      <c r="J91" s="91">
        <v>59</v>
      </c>
      <c r="K91" s="89">
        <v>4</v>
      </c>
      <c r="L91" s="90">
        <v>10</v>
      </c>
      <c r="M91" s="90">
        <v>4</v>
      </c>
      <c r="N91" s="91">
        <v>20</v>
      </c>
      <c r="O91" s="89">
        <v>181</v>
      </c>
      <c r="P91" s="90">
        <v>2628</v>
      </c>
      <c r="Q91" s="90">
        <v>287</v>
      </c>
      <c r="R91" s="91">
        <v>2107</v>
      </c>
      <c r="S91" s="89">
        <v>16</v>
      </c>
      <c r="T91" s="90">
        <v>24</v>
      </c>
      <c r="U91" s="90">
        <v>1.5</v>
      </c>
      <c r="V91" s="90">
        <v>22.5</v>
      </c>
      <c r="W91" s="91">
        <v>466</v>
      </c>
      <c r="X91" s="89">
        <v>57</v>
      </c>
      <c r="Y91" s="90">
        <v>285</v>
      </c>
      <c r="Z91" s="90">
        <v>18</v>
      </c>
      <c r="AA91" s="91">
        <v>40</v>
      </c>
      <c r="AB91" s="89">
        <v>63</v>
      </c>
      <c r="AC91" s="90">
        <v>426</v>
      </c>
      <c r="AD91" s="90">
        <v>360</v>
      </c>
      <c r="AE91" s="91">
        <v>3094</v>
      </c>
      <c r="AF91" s="89">
        <v>44</v>
      </c>
      <c r="AG91" s="90">
        <v>3911</v>
      </c>
      <c r="AH91" s="90">
        <v>67</v>
      </c>
      <c r="AI91" s="91">
        <v>127</v>
      </c>
      <c r="AJ91" s="89">
        <v>26</v>
      </c>
      <c r="AK91" s="90">
        <v>49</v>
      </c>
      <c r="AL91" s="90">
        <v>15</v>
      </c>
      <c r="AM91" s="91">
        <v>1270</v>
      </c>
      <c r="AN91" s="68">
        <v>65</v>
      </c>
      <c r="AO91" s="77">
        <v>180</v>
      </c>
      <c r="AP91" s="89">
        <v>87</v>
      </c>
      <c r="AQ91" s="90">
        <v>662</v>
      </c>
      <c r="AR91" s="90">
        <v>94</v>
      </c>
      <c r="AS91" s="91">
        <v>532</v>
      </c>
      <c r="AT91" s="89">
        <v>67</v>
      </c>
      <c r="AU91" s="90">
        <v>447</v>
      </c>
      <c r="AV91" s="90">
        <v>134</v>
      </c>
      <c r="AW91" s="91">
        <v>630</v>
      </c>
      <c r="AX91" s="89">
        <v>200</v>
      </c>
      <c r="AY91" s="90">
        <v>7056</v>
      </c>
      <c r="AZ91" s="90">
        <v>3261</v>
      </c>
      <c r="BA91" s="91">
        <v>54238</v>
      </c>
      <c r="BB91" s="89">
        <v>98</v>
      </c>
      <c r="BC91" s="90">
        <v>1638</v>
      </c>
      <c r="BD91" s="90">
        <v>1186</v>
      </c>
      <c r="BE91" s="91">
        <v>10021</v>
      </c>
      <c r="BF91" s="89">
        <v>0</v>
      </c>
      <c r="BG91" s="90">
        <v>0</v>
      </c>
      <c r="BH91" s="90">
        <v>0</v>
      </c>
      <c r="BI91" s="91">
        <v>0</v>
      </c>
      <c r="BJ91" s="68">
        <v>17</v>
      </c>
      <c r="BK91" s="77">
        <v>223</v>
      </c>
      <c r="BL91" s="89">
        <v>171</v>
      </c>
      <c r="BM91" s="90">
        <v>489</v>
      </c>
      <c r="BN91" s="90">
        <v>188</v>
      </c>
      <c r="BO91" s="91">
        <v>2481</v>
      </c>
      <c r="BP91" s="89">
        <v>95</v>
      </c>
      <c r="BQ91" s="90">
        <v>319</v>
      </c>
      <c r="BR91" s="90">
        <v>138</v>
      </c>
      <c r="BS91" s="91">
        <v>1974</v>
      </c>
      <c r="BT91" s="89">
        <v>37</v>
      </c>
      <c r="BU91" s="90">
        <v>87</v>
      </c>
      <c r="BV91" s="90">
        <v>20</v>
      </c>
      <c r="BW91" s="91">
        <v>232</v>
      </c>
      <c r="BX91" s="68">
        <v>61</v>
      </c>
      <c r="BY91" s="74">
        <v>487.5</v>
      </c>
      <c r="BZ91" s="74">
        <v>58.2</v>
      </c>
      <c r="CA91" s="74">
        <v>429.30000001192093</v>
      </c>
      <c r="CB91" s="77">
        <v>1259</v>
      </c>
      <c r="CC91" s="89">
        <v>129</v>
      </c>
      <c r="CD91" s="90">
        <v>303</v>
      </c>
      <c r="CE91" s="90">
        <v>89</v>
      </c>
      <c r="CF91" s="91">
        <v>1347</v>
      </c>
      <c r="CG91" s="89">
        <v>50</v>
      </c>
      <c r="CH91" s="90">
        <v>93</v>
      </c>
      <c r="CI91" s="90">
        <v>53</v>
      </c>
      <c r="CJ91" s="91">
        <v>230</v>
      </c>
      <c r="CK91" s="89">
        <v>103</v>
      </c>
      <c r="CL91" s="90">
        <v>222</v>
      </c>
      <c r="CM91" s="90">
        <v>183</v>
      </c>
      <c r="CN91" s="91">
        <v>1132</v>
      </c>
      <c r="CO91" s="89">
        <v>85</v>
      </c>
      <c r="CP91" s="90">
        <v>437</v>
      </c>
      <c r="CQ91" s="90">
        <v>25</v>
      </c>
      <c r="CR91" s="91">
        <v>212</v>
      </c>
      <c r="CS91" s="89">
        <v>18</v>
      </c>
      <c r="CT91" s="90">
        <v>63</v>
      </c>
      <c r="CU91" s="90">
        <v>0</v>
      </c>
      <c r="CV91" s="91">
        <v>0</v>
      </c>
      <c r="CW91" s="89">
        <v>0</v>
      </c>
      <c r="CX91" s="90">
        <v>0</v>
      </c>
      <c r="CY91" s="90">
        <v>0</v>
      </c>
      <c r="CZ91" s="90">
        <v>0</v>
      </c>
      <c r="DA91" s="90">
        <v>0</v>
      </c>
      <c r="DB91" s="96">
        <v>0</v>
      </c>
      <c r="DC91" s="96"/>
      <c r="DD91" s="96"/>
      <c r="DE91" s="89">
        <v>0</v>
      </c>
      <c r="DF91" s="90">
        <v>0</v>
      </c>
      <c r="DG91" s="90">
        <v>0</v>
      </c>
      <c r="DH91" s="91">
        <v>0</v>
      </c>
      <c r="DI91" s="89">
        <v>18</v>
      </c>
      <c r="DJ91" s="90">
        <v>47</v>
      </c>
      <c r="DK91" s="90">
        <v>0</v>
      </c>
      <c r="DL91" s="91">
        <v>0</v>
      </c>
      <c r="DM91" s="89">
        <v>0</v>
      </c>
      <c r="DN91" s="90">
        <v>0</v>
      </c>
      <c r="DO91" s="90">
        <v>0</v>
      </c>
      <c r="DP91" s="91">
        <v>0</v>
      </c>
      <c r="DQ91" s="89">
        <v>0</v>
      </c>
      <c r="DR91" s="90">
        <v>0</v>
      </c>
      <c r="DS91" s="90">
        <v>0</v>
      </c>
      <c r="DT91" s="90">
        <v>0</v>
      </c>
      <c r="DU91" s="91">
        <v>0</v>
      </c>
    </row>
    <row r="92" spans="1:125" ht="15.75" customHeight="1" x14ac:dyDescent="0.2">
      <c r="A92" s="22"/>
      <c r="B92" s="8" t="s">
        <v>95</v>
      </c>
      <c r="C92" s="89">
        <v>6</v>
      </c>
      <c r="D92" s="90">
        <v>28</v>
      </c>
      <c r="E92" s="90">
        <v>9</v>
      </c>
      <c r="F92" s="91">
        <v>29</v>
      </c>
      <c r="G92" s="89">
        <v>0</v>
      </c>
      <c r="H92" s="90">
        <v>0</v>
      </c>
      <c r="I92" s="90">
        <v>0</v>
      </c>
      <c r="J92" s="91">
        <v>0</v>
      </c>
      <c r="K92" s="89">
        <v>1</v>
      </c>
      <c r="L92" s="90">
        <v>1</v>
      </c>
      <c r="M92" s="90">
        <v>1</v>
      </c>
      <c r="N92" s="91">
        <v>3</v>
      </c>
      <c r="O92" s="89">
        <v>255</v>
      </c>
      <c r="P92" s="90">
        <v>4445</v>
      </c>
      <c r="Q92" s="90">
        <v>503</v>
      </c>
      <c r="R92" s="91">
        <v>5664</v>
      </c>
      <c r="S92" s="89">
        <v>144</v>
      </c>
      <c r="T92" s="90">
        <v>306</v>
      </c>
      <c r="U92" s="90">
        <v>21</v>
      </c>
      <c r="V92" s="90">
        <v>285</v>
      </c>
      <c r="W92" s="91">
        <v>21528</v>
      </c>
      <c r="X92" s="89">
        <v>46</v>
      </c>
      <c r="Y92" s="90">
        <v>330</v>
      </c>
      <c r="Z92" s="90">
        <v>23</v>
      </c>
      <c r="AA92" s="91">
        <v>65</v>
      </c>
      <c r="AB92" s="89">
        <v>89</v>
      </c>
      <c r="AC92" s="90">
        <v>401</v>
      </c>
      <c r="AD92" s="90">
        <v>293</v>
      </c>
      <c r="AE92" s="91">
        <v>5178</v>
      </c>
      <c r="AF92" s="89">
        <v>63</v>
      </c>
      <c r="AG92" s="90">
        <v>21198</v>
      </c>
      <c r="AH92" s="90">
        <v>17</v>
      </c>
      <c r="AI92" s="91">
        <v>14</v>
      </c>
      <c r="AJ92" s="89">
        <v>40</v>
      </c>
      <c r="AK92" s="90">
        <v>66</v>
      </c>
      <c r="AL92" s="90">
        <v>40</v>
      </c>
      <c r="AM92" s="91">
        <v>5798</v>
      </c>
      <c r="AN92" s="68">
        <v>84</v>
      </c>
      <c r="AO92" s="77">
        <v>234</v>
      </c>
      <c r="AP92" s="89">
        <v>21</v>
      </c>
      <c r="AQ92" s="90">
        <v>129</v>
      </c>
      <c r="AR92" s="90">
        <v>18</v>
      </c>
      <c r="AS92" s="91">
        <v>168</v>
      </c>
      <c r="AT92" s="89">
        <v>136</v>
      </c>
      <c r="AU92" s="90">
        <v>794</v>
      </c>
      <c r="AV92" s="90">
        <v>421</v>
      </c>
      <c r="AW92" s="91">
        <v>7472</v>
      </c>
      <c r="AX92" s="89">
        <v>216</v>
      </c>
      <c r="AY92" s="90">
        <v>8365</v>
      </c>
      <c r="AZ92" s="90">
        <v>3596</v>
      </c>
      <c r="BA92" s="91">
        <v>36106</v>
      </c>
      <c r="BB92" s="89">
        <v>181</v>
      </c>
      <c r="BC92" s="90">
        <v>1911</v>
      </c>
      <c r="BD92" s="90">
        <v>1217</v>
      </c>
      <c r="BE92" s="91">
        <v>24075</v>
      </c>
      <c r="BF92" s="89">
        <v>10</v>
      </c>
      <c r="BG92" s="90">
        <v>23</v>
      </c>
      <c r="BH92" s="90">
        <v>13</v>
      </c>
      <c r="BI92" s="91">
        <v>91</v>
      </c>
      <c r="BJ92" s="68">
        <v>3</v>
      </c>
      <c r="BK92" s="77">
        <v>204</v>
      </c>
      <c r="BL92" s="89">
        <v>116</v>
      </c>
      <c r="BM92" s="90">
        <v>385</v>
      </c>
      <c r="BN92" s="90">
        <v>251</v>
      </c>
      <c r="BO92" s="91">
        <v>4528</v>
      </c>
      <c r="BP92" s="89">
        <v>114</v>
      </c>
      <c r="BQ92" s="90">
        <v>973</v>
      </c>
      <c r="BR92" s="90">
        <v>419</v>
      </c>
      <c r="BS92" s="91">
        <v>14284</v>
      </c>
      <c r="BT92" s="89">
        <v>45</v>
      </c>
      <c r="BU92" s="90">
        <v>112</v>
      </c>
      <c r="BV92" s="90">
        <v>72</v>
      </c>
      <c r="BW92" s="91">
        <v>2761</v>
      </c>
      <c r="BX92" s="68">
        <v>103</v>
      </c>
      <c r="BY92" s="74">
        <v>744</v>
      </c>
      <c r="BZ92" s="74">
        <v>36</v>
      </c>
      <c r="CA92" s="74">
        <v>708</v>
      </c>
      <c r="CB92" s="77">
        <v>5853</v>
      </c>
      <c r="CC92" s="89">
        <v>95</v>
      </c>
      <c r="CD92" s="90">
        <v>229</v>
      </c>
      <c r="CE92" s="90">
        <v>134</v>
      </c>
      <c r="CF92" s="91">
        <v>4809</v>
      </c>
      <c r="CG92" s="89">
        <v>47</v>
      </c>
      <c r="CH92" s="90">
        <v>184</v>
      </c>
      <c r="CI92" s="90">
        <v>70</v>
      </c>
      <c r="CJ92" s="91">
        <v>461</v>
      </c>
      <c r="CK92" s="89">
        <v>115</v>
      </c>
      <c r="CL92" s="90">
        <v>264</v>
      </c>
      <c r="CM92" s="90">
        <v>233</v>
      </c>
      <c r="CN92" s="91">
        <v>2362</v>
      </c>
      <c r="CO92" s="89">
        <v>85</v>
      </c>
      <c r="CP92" s="90">
        <v>1051</v>
      </c>
      <c r="CQ92" s="90">
        <v>76</v>
      </c>
      <c r="CR92" s="91">
        <v>2463</v>
      </c>
      <c r="CS92" s="89">
        <v>0</v>
      </c>
      <c r="CT92" s="90">
        <v>0</v>
      </c>
      <c r="CU92" s="90">
        <v>0</v>
      </c>
      <c r="CV92" s="91">
        <v>0</v>
      </c>
      <c r="CW92" s="89">
        <v>10</v>
      </c>
      <c r="CX92" s="90">
        <v>8.1999999999999993</v>
      </c>
      <c r="CY92" s="90">
        <v>7.2</v>
      </c>
      <c r="CZ92" s="90">
        <v>4</v>
      </c>
      <c r="DA92" s="90">
        <v>3.2000000029802322</v>
      </c>
      <c r="DB92" s="96">
        <v>10</v>
      </c>
      <c r="DC92" s="96"/>
      <c r="DD92" s="96"/>
      <c r="DE92" s="89">
        <v>0</v>
      </c>
      <c r="DF92" s="90">
        <v>0</v>
      </c>
      <c r="DG92" s="90">
        <v>0</v>
      </c>
      <c r="DH92" s="91">
        <v>0</v>
      </c>
      <c r="DI92" s="89">
        <v>0</v>
      </c>
      <c r="DJ92" s="90">
        <v>0</v>
      </c>
      <c r="DK92" s="90">
        <v>0</v>
      </c>
      <c r="DL92" s="91">
        <v>0</v>
      </c>
      <c r="DM92" s="89">
        <v>0</v>
      </c>
      <c r="DN92" s="90">
        <v>0</v>
      </c>
      <c r="DO92" s="90">
        <v>0</v>
      </c>
      <c r="DP92" s="91">
        <v>0</v>
      </c>
      <c r="DQ92" s="89">
        <v>1</v>
      </c>
      <c r="DR92" s="90">
        <v>2</v>
      </c>
      <c r="DS92" s="90">
        <v>1</v>
      </c>
      <c r="DT92" s="90">
        <v>1</v>
      </c>
      <c r="DU92" s="91">
        <v>1</v>
      </c>
    </row>
    <row r="93" spans="1:125" ht="15.75" customHeight="1" x14ac:dyDescent="0.2">
      <c r="A93" s="22"/>
      <c r="B93" s="8" t="s">
        <v>96</v>
      </c>
      <c r="C93" s="89">
        <v>0</v>
      </c>
      <c r="D93" s="90">
        <v>0</v>
      </c>
      <c r="E93" s="90">
        <v>0</v>
      </c>
      <c r="F93" s="91">
        <v>0</v>
      </c>
      <c r="G93" s="89">
        <v>58</v>
      </c>
      <c r="H93" s="90">
        <v>133</v>
      </c>
      <c r="I93" s="90">
        <v>114</v>
      </c>
      <c r="J93" s="91">
        <v>3662</v>
      </c>
      <c r="K93" s="89">
        <v>163</v>
      </c>
      <c r="L93" s="90">
        <v>53702</v>
      </c>
      <c r="M93" s="90">
        <v>16199</v>
      </c>
      <c r="N93" s="91">
        <v>95619</v>
      </c>
      <c r="O93" s="89">
        <v>123</v>
      </c>
      <c r="P93" s="90">
        <v>760</v>
      </c>
      <c r="Q93" s="90">
        <v>143</v>
      </c>
      <c r="R93" s="91">
        <v>599</v>
      </c>
      <c r="S93" s="89">
        <v>267</v>
      </c>
      <c r="T93" s="90">
        <v>1294.7</v>
      </c>
      <c r="U93" s="90">
        <v>53.5</v>
      </c>
      <c r="V93" s="90">
        <v>1241.1999998092651</v>
      </c>
      <c r="W93" s="91">
        <v>38748</v>
      </c>
      <c r="X93" s="89">
        <v>78</v>
      </c>
      <c r="Y93" s="90">
        <v>439</v>
      </c>
      <c r="Z93" s="90">
        <v>36</v>
      </c>
      <c r="AA93" s="91">
        <v>67</v>
      </c>
      <c r="AB93" s="89">
        <v>184</v>
      </c>
      <c r="AC93" s="90">
        <v>840</v>
      </c>
      <c r="AD93" s="90">
        <v>724</v>
      </c>
      <c r="AE93" s="91">
        <v>12024</v>
      </c>
      <c r="AF93" s="89">
        <v>0</v>
      </c>
      <c r="AG93" s="90">
        <v>0</v>
      </c>
      <c r="AH93" s="90">
        <v>0</v>
      </c>
      <c r="AI93" s="91">
        <v>0</v>
      </c>
      <c r="AJ93" s="89">
        <v>146</v>
      </c>
      <c r="AK93" s="90">
        <v>453</v>
      </c>
      <c r="AL93" s="90">
        <v>302</v>
      </c>
      <c r="AM93" s="91">
        <v>25226</v>
      </c>
      <c r="AN93" s="68">
        <v>0</v>
      </c>
      <c r="AO93" s="77">
        <v>0</v>
      </c>
      <c r="AP93" s="89">
        <v>147</v>
      </c>
      <c r="AQ93" s="90">
        <v>869</v>
      </c>
      <c r="AR93" s="90">
        <v>329</v>
      </c>
      <c r="AS93" s="91">
        <v>2980</v>
      </c>
      <c r="AT93" s="89">
        <v>238</v>
      </c>
      <c r="AU93" s="90">
        <v>2302</v>
      </c>
      <c r="AV93" s="90">
        <v>1221</v>
      </c>
      <c r="AW93" s="91">
        <v>23557</v>
      </c>
      <c r="AX93" s="89">
        <v>275</v>
      </c>
      <c r="AY93" s="90">
        <v>71490</v>
      </c>
      <c r="AZ93" s="90">
        <v>46475</v>
      </c>
      <c r="BA93" s="91">
        <v>414918</v>
      </c>
      <c r="BB93" s="89">
        <v>284</v>
      </c>
      <c r="BC93" s="90">
        <v>2578</v>
      </c>
      <c r="BD93" s="90">
        <v>1038</v>
      </c>
      <c r="BE93" s="91">
        <v>16395</v>
      </c>
      <c r="BF93" s="89">
        <v>50</v>
      </c>
      <c r="BG93" s="90">
        <v>126</v>
      </c>
      <c r="BH93" s="90">
        <v>88</v>
      </c>
      <c r="BI93" s="91">
        <v>1060</v>
      </c>
      <c r="BJ93" s="68">
        <v>34</v>
      </c>
      <c r="BK93" s="77">
        <v>1266</v>
      </c>
      <c r="BL93" s="89">
        <v>44</v>
      </c>
      <c r="BM93" s="90">
        <v>436</v>
      </c>
      <c r="BN93" s="90">
        <v>386</v>
      </c>
      <c r="BO93" s="91">
        <v>4439</v>
      </c>
      <c r="BP93" s="89">
        <v>2</v>
      </c>
      <c r="BQ93" s="90">
        <v>3</v>
      </c>
      <c r="BR93" s="90">
        <v>3</v>
      </c>
      <c r="BS93" s="91">
        <v>14</v>
      </c>
      <c r="BT93" s="89">
        <v>1</v>
      </c>
      <c r="BU93" s="90">
        <v>3</v>
      </c>
      <c r="BV93" s="90">
        <v>3</v>
      </c>
      <c r="BW93" s="91">
        <v>50</v>
      </c>
      <c r="BX93" s="68">
        <v>141</v>
      </c>
      <c r="BY93" s="74">
        <v>1250.5</v>
      </c>
      <c r="BZ93" s="74">
        <v>162.5</v>
      </c>
      <c r="CA93" s="74">
        <v>1088</v>
      </c>
      <c r="CB93" s="77">
        <v>5494</v>
      </c>
      <c r="CC93" s="89">
        <v>6</v>
      </c>
      <c r="CD93" s="90">
        <v>13</v>
      </c>
      <c r="CE93" s="90">
        <v>11</v>
      </c>
      <c r="CF93" s="91">
        <v>190</v>
      </c>
      <c r="CG93" s="89">
        <v>19</v>
      </c>
      <c r="CH93" s="90">
        <v>35</v>
      </c>
      <c r="CI93" s="90">
        <v>7</v>
      </c>
      <c r="CJ93" s="91">
        <v>22</v>
      </c>
      <c r="CK93" s="89">
        <v>31</v>
      </c>
      <c r="CL93" s="90">
        <v>59</v>
      </c>
      <c r="CM93" s="90">
        <v>52</v>
      </c>
      <c r="CN93" s="91">
        <v>260</v>
      </c>
      <c r="CO93" s="89">
        <v>0</v>
      </c>
      <c r="CP93" s="90">
        <v>0</v>
      </c>
      <c r="CQ93" s="90">
        <v>0</v>
      </c>
      <c r="CR93" s="91">
        <v>0</v>
      </c>
      <c r="CS93" s="89">
        <v>0</v>
      </c>
      <c r="CT93" s="90">
        <v>0</v>
      </c>
      <c r="CU93" s="90">
        <v>0</v>
      </c>
      <c r="CV93" s="91">
        <v>0</v>
      </c>
      <c r="CW93" s="89">
        <v>0</v>
      </c>
      <c r="CX93" s="90">
        <v>0</v>
      </c>
      <c r="CY93" s="90">
        <v>0</v>
      </c>
      <c r="CZ93" s="90">
        <v>0</v>
      </c>
      <c r="DA93" s="90">
        <v>0</v>
      </c>
      <c r="DB93" s="96">
        <v>0</v>
      </c>
      <c r="DC93" s="96"/>
      <c r="DD93" s="96"/>
      <c r="DE93" s="89">
        <v>0</v>
      </c>
      <c r="DF93" s="90">
        <v>0</v>
      </c>
      <c r="DG93" s="90">
        <v>0</v>
      </c>
      <c r="DH93" s="91">
        <v>0</v>
      </c>
      <c r="DI93" s="89">
        <v>0</v>
      </c>
      <c r="DJ93" s="90">
        <v>0</v>
      </c>
      <c r="DK93" s="90">
        <v>0</v>
      </c>
      <c r="DL93" s="91">
        <v>0</v>
      </c>
      <c r="DM93" s="89">
        <v>0</v>
      </c>
      <c r="DN93" s="90">
        <v>0</v>
      </c>
      <c r="DO93" s="90">
        <v>0</v>
      </c>
      <c r="DP93" s="91">
        <v>0</v>
      </c>
      <c r="DQ93" s="89">
        <v>1</v>
      </c>
      <c r="DR93" s="90">
        <v>3</v>
      </c>
      <c r="DS93" s="90">
        <v>0</v>
      </c>
      <c r="DT93" s="90">
        <v>3</v>
      </c>
      <c r="DU93" s="91">
        <v>100</v>
      </c>
    </row>
    <row r="94" spans="1:125" ht="15.75" customHeight="1" x14ac:dyDescent="0.2">
      <c r="A94" s="22"/>
      <c r="B94" s="8" t="s">
        <v>97</v>
      </c>
      <c r="C94" s="89">
        <v>32</v>
      </c>
      <c r="D94" s="90">
        <v>183</v>
      </c>
      <c r="E94" s="90">
        <v>99</v>
      </c>
      <c r="F94" s="91">
        <v>659</v>
      </c>
      <c r="G94" s="89">
        <v>1</v>
      </c>
      <c r="H94" s="90">
        <v>1</v>
      </c>
      <c r="I94" s="90">
        <v>0</v>
      </c>
      <c r="J94" s="91">
        <v>0</v>
      </c>
      <c r="K94" s="89">
        <v>6</v>
      </c>
      <c r="L94" s="90">
        <v>11</v>
      </c>
      <c r="M94" s="90">
        <v>5</v>
      </c>
      <c r="N94" s="91">
        <v>22</v>
      </c>
      <c r="O94" s="89">
        <v>371</v>
      </c>
      <c r="P94" s="90">
        <v>6240</v>
      </c>
      <c r="Q94" s="90">
        <v>1713</v>
      </c>
      <c r="R94" s="91">
        <v>11095</v>
      </c>
      <c r="S94" s="89">
        <v>154</v>
      </c>
      <c r="T94" s="90">
        <v>572</v>
      </c>
      <c r="U94" s="90">
        <v>32</v>
      </c>
      <c r="V94" s="90">
        <v>540</v>
      </c>
      <c r="W94" s="91">
        <v>6349</v>
      </c>
      <c r="X94" s="89">
        <v>147</v>
      </c>
      <c r="Y94" s="90">
        <v>1025</v>
      </c>
      <c r="Z94" s="90">
        <v>183</v>
      </c>
      <c r="AA94" s="91">
        <v>515</v>
      </c>
      <c r="AB94" s="89">
        <v>134</v>
      </c>
      <c r="AC94" s="90">
        <v>604</v>
      </c>
      <c r="AD94" s="90">
        <v>413</v>
      </c>
      <c r="AE94" s="91">
        <v>4117</v>
      </c>
      <c r="AF94" s="89">
        <v>4</v>
      </c>
      <c r="AG94" s="90">
        <v>17</v>
      </c>
      <c r="AH94" s="90">
        <v>2</v>
      </c>
      <c r="AI94" s="91">
        <v>5</v>
      </c>
      <c r="AJ94" s="89">
        <v>59</v>
      </c>
      <c r="AK94" s="90">
        <v>86</v>
      </c>
      <c r="AL94" s="90">
        <v>44</v>
      </c>
      <c r="AM94" s="91">
        <v>2845</v>
      </c>
      <c r="AN94" s="68">
        <v>11</v>
      </c>
      <c r="AO94" s="77">
        <v>90</v>
      </c>
      <c r="AP94" s="89">
        <v>146</v>
      </c>
      <c r="AQ94" s="90">
        <v>583</v>
      </c>
      <c r="AR94" s="90">
        <v>201</v>
      </c>
      <c r="AS94" s="91">
        <v>1092</v>
      </c>
      <c r="AT94" s="89">
        <v>198</v>
      </c>
      <c r="AU94" s="90">
        <v>909</v>
      </c>
      <c r="AV94" s="90">
        <v>558</v>
      </c>
      <c r="AW94" s="91">
        <v>3564</v>
      </c>
      <c r="AX94" s="89">
        <v>292</v>
      </c>
      <c r="AY94" s="90">
        <v>3161</v>
      </c>
      <c r="AZ94" s="90">
        <v>1418</v>
      </c>
      <c r="BA94" s="91">
        <v>13095</v>
      </c>
      <c r="BB94" s="89">
        <v>350</v>
      </c>
      <c r="BC94" s="90">
        <v>3245</v>
      </c>
      <c r="BD94" s="90">
        <v>2068</v>
      </c>
      <c r="BE94" s="91">
        <v>14384</v>
      </c>
      <c r="BF94" s="89">
        <v>45</v>
      </c>
      <c r="BG94" s="90">
        <v>106</v>
      </c>
      <c r="BH94" s="90">
        <v>56</v>
      </c>
      <c r="BI94" s="91">
        <v>806</v>
      </c>
      <c r="BJ94" s="68">
        <v>36</v>
      </c>
      <c r="BK94" s="77">
        <v>901</v>
      </c>
      <c r="BL94" s="89">
        <v>83</v>
      </c>
      <c r="BM94" s="90">
        <v>208</v>
      </c>
      <c r="BN94" s="90">
        <v>151</v>
      </c>
      <c r="BO94" s="91">
        <v>1661</v>
      </c>
      <c r="BP94" s="89">
        <v>96</v>
      </c>
      <c r="BQ94" s="90">
        <v>258</v>
      </c>
      <c r="BR94" s="90">
        <v>153</v>
      </c>
      <c r="BS94" s="91">
        <v>2251</v>
      </c>
      <c r="BT94" s="89">
        <v>13</v>
      </c>
      <c r="BU94" s="90">
        <v>27</v>
      </c>
      <c r="BV94" s="90">
        <v>7</v>
      </c>
      <c r="BW94" s="91">
        <v>47</v>
      </c>
      <c r="BX94" s="68">
        <v>77</v>
      </c>
      <c r="BY94" s="74">
        <v>275.8</v>
      </c>
      <c r="BZ94" s="74">
        <v>10</v>
      </c>
      <c r="CA94" s="74">
        <v>265.80000001192093</v>
      </c>
      <c r="CB94" s="77">
        <v>563</v>
      </c>
      <c r="CC94" s="89">
        <v>59</v>
      </c>
      <c r="CD94" s="90">
        <v>109</v>
      </c>
      <c r="CE94" s="90">
        <v>64</v>
      </c>
      <c r="CF94" s="91">
        <v>1202</v>
      </c>
      <c r="CG94" s="89">
        <v>104</v>
      </c>
      <c r="CH94" s="90">
        <v>228</v>
      </c>
      <c r="CI94" s="90">
        <v>128</v>
      </c>
      <c r="CJ94" s="91">
        <v>1116</v>
      </c>
      <c r="CK94" s="89">
        <v>117</v>
      </c>
      <c r="CL94" s="90">
        <v>276</v>
      </c>
      <c r="CM94" s="90">
        <v>238</v>
      </c>
      <c r="CN94" s="91">
        <v>2536</v>
      </c>
      <c r="CO94" s="89">
        <v>65</v>
      </c>
      <c r="CP94" s="90">
        <v>226</v>
      </c>
      <c r="CQ94" s="90">
        <v>45</v>
      </c>
      <c r="CR94" s="91">
        <v>1024</v>
      </c>
      <c r="CS94" s="89">
        <v>0</v>
      </c>
      <c r="CT94" s="90">
        <v>0</v>
      </c>
      <c r="CU94" s="90">
        <v>0</v>
      </c>
      <c r="CV94" s="91">
        <v>0</v>
      </c>
      <c r="CW94" s="89">
        <v>1</v>
      </c>
      <c r="CX94" s="90">
        <v>5</v>
      </c>
      <c r="CY94" s="90">
        <v>3</v>
      </c>
      <c r="CZ94" s="90">
        <v>2</v>
      </c>
      <c r="DA94" s="90">
        <v>1</v>
      </c>
      <c r="DB94" s="96">
        <v>5</v>
      </c>
      <c r="DC94" s="96"/>
      <c r="DD94" s="96"/>
      <c r="DE94" s="89">
        <v>0</v>
      </c>
      <c r="DF94" s="90">
        <v>0</v>
      </c>
      <c r="DG94" s="90">
        <v>0</v>
      </c>
      <c r="DH94" s="91">
        <v>0</v>
      </c>
      <c r="DI94" s="89">
        <v>0</v>
      </c>
      <c r="DJ94" s="90">
        <v>0</v>
      </c>
      <c r="DK94" s="90">
        <v>0</v>
      </c>
      <c r="DL94" s="91">
        <v>0</v>
      </c>
      <c r="DM94" s="89">
        <v>0</v>
      </c>
      <c r="DN94" s="90">
        <v>0</v>
      </c>
      <c r="DO94" s="90">
        <v>0</v>
      </c>
      <c r="DP94" s="91">
        <v>0</v>
      </c>
      <c r="DQ94" s="89">
        <v>2</v>
      </c>
      <c r="DR94" s="90">
        <v>6</v>
      </c>
      <c r="DS94" s="90">
        <v>1</v>
      </c>
      <c r="DT94" s="90">
        <v>5</v>
      </c>
      <c r="DU94" s="91">
        <v>30</v>
      </c>
    </row>
    <row r="95" spans="1:125" ht="15.75" customHeight="1" x14ac:dyDescent="0.2">
      <c r="A95" s="22"/>
      <c r="B95" s="8" t="s">
        <v>98</v>
      </c>
      <c r="C95" s="89">
        <v>17</v>
      </c>
      <c r="D95" s="90">
        <v>76</v>
      </c>
      <c r="E95" s="90">
        <v>2</v>
      </c>
      <c r="F95" s="91">
        <v>7</v>
      </c>
      <c r="G95" s="89">
        <v>2</v>
      </c>
      <c r="H95" s="90">
        <v>4</v>
      </c>
      <c r="I95" s="90">
        <v>0</v>
      </c>
      <c r="J95" s="91">
        <v>0</v>
      </c>
      <c r="K95" s="89">
        <v>0</v>
      </c>
      <c r="L95" s="90">
        <v>0</v>
      </c>
      <c r="M95" s="90">
        <v>0</v>
      </c>
      <c r="N95" s="91">
        <v>0</v>
      </c>
      <c r="O95" s="89">
        <v>62</v>
      </c>
      <c r="P95" s="90">
        <v>735</v>
      </c>
      <c r="Q95" s="90">
        <v>103</v>
      </c>
      <c r="R95" s="91">
        <v>2386</v>
      </c>
      <c r="S95" s="89">
        <v>12</v>
      </c>
      <c r="T95" s="90">
        <v>30.5</v>
      </c>
      <c r="U95" s="90">
        <v>0</v>
      </c>
      <c r="V95" s="90">
        <v>30.5</v>
      </c>
      <c r="W95" s="91">
        <v>1965</v>
      </c>
      <c r="X95" s="89">
        <v>0</v>
      </c>
      <c r="Y95" s="90">
        <v>0</v>
      </c>
      <c r="Z95" s="90">
        <v>0</v>
      </c>
      <c r="AA95" s="91">
        <v>0</v>
      </c>
      <c r="AB95" s="89">
        <v>3</v>
      </c>
      <c r="AC95" s="90">
        <v>17</v>
      </c>
      <c r="AD95" s="90">
        <v>17</v>
      </c>
      <c r="AE95" s="91">
        <v>116</v>
      </c>
      <c r="AF95" s="89">
        <v>9</v>
      </c>
      <c r="AG95" s="90">
        <v>380</v>
      </c>
      <c r="AH95" s="90">
        <v>3</v>
      </c>
      <c r="AI95" s="91">
        <v>1</v>
      </c>
      <c r="AJ95" s="89">
        <v>1</v>
      </c>
      <c r="AK95" s="90">
        <v>2</v>
      </c>
      <c r="AL95" s="90">
        <v>1</v>
      </c>
      <c r="AM95" s="91">
        <v>5</v>
      </c>
      <c r="AN95" s="68">
        <v>38</v>
      </c>
      <c r="AO95" s="77">
        <v>57</v>
      </c>
      <c r="AP95" s="89">
        <v>3</v>
      </c>
      <c r="AQ95" s="90">
        <v>11</v>
      </c>
      <c r="AR95" s="90">
        <v>3</v>
      </c>
      <c r="AS95" s="91">
        <v>2</v>
      </c>
      <c r="AT95" s="89">
        <v>1</v>
      </c>
      <c r="AU95" s="90">
        <v>2</v>
      </c>
      <c r="AV95" s="90">
        <v>0</v>
      </c>
      <c r="AW95" s="91">
        <v>0</v>
      </c>
      <c r="AX95" s="89">
        <v>90</v>
      </c>
      <c r="AY95" s="90">
        <v>2364</v>
      </c>
      <c r="AZ95" s="90">
        <v>713</v>
      </c>
      <c r="BA95" s="91">
        <v>10412</v>
      </c>
      <c r="BB95" s="89">
        <v>74</v>
      </c>
      <c r="BC95" s="90">
        <v>1722</v>
      </c>
      <c r="BD95" s="90">
        <v>754</v>
      </c>
      <c r="BE95" s="91">
        <v>6133</v>
      </c>
      <c r="BF95" s="89">
        <v>0</v>
      </c>
      <c r="BG95" s="90">
        <v>0</v>
      </c>
      <c r="BH95" s="90">
        <v>0</v>
      </c>
      <c r="BI95" s="91">
        <v>0</v>
      </c>
      <c r="BJ95" s="68">
        <v>0</v>
      </c>
      <c r="BK95" s="77">
        <v>0</v>
      </c>
      <c r="BL95" s="89">
        <v>37</v>
      </c>
      <c r="BM95" s="90">
        <v>112</v>
      </c>
      <c r="BN95" s="90">
        <v>58</v>
      </c>
      <c r="BO95" s="91">
        <v>629</v>
      </c>
      <c r="BP95" s="89">
        <v>19</v>
      </c>
      <c r="BQ95" s="90">
        <v>47</v>
      </c>
      <c r="BR95" s="90">
        <v>37</v>
      </c>
      <c r="BS95" s="91">
        <v>1244</v>
      </c>
      <c r="BT95" s="89">
        <v>3</v>
      </c>
      <c r="BU95" s="90">
        <v>3</v>
      </c>
      <c r="BV95" s="90">
        <v>3</v>
      </c>
      <c r="BW95" s="91">
        <v>7</v>
      </c>
      <c r="BX95" s="68">
        <v>37</v>
      </c>
      <c r="BY95" s="74">
        <v>941</v>
      </c>
      <c r="BZ95" s="74">
        <v>65.5</v>
      </c>
      <c r="CA95" s="74">
        <v>875.5</v>
      </c>
      <c r="CB95" s="77">
        <v>2759</v>
      </c>
      <c r="CC95" s="89">
        <v>18</v>
      </c>
      <c r="CD95" s="90">
        <v>30</v>
      </c>
      <c r="CE95" s="90">
        <v>20</v>
      </c>
      <c r="CF95" s="91">
        <v>575</v>
      </c>
      <c r="CG95" s="89">
        <v>1</v>
      </c>
      <c r="CH95" s="90">
        <v>1</v>
      </c>
      <c r="CI95" s="90">
        <v>1</v>
      </c>
      <c r="CJ95" s="91">
        <v>10</v>
      </c>
      <c r="CK95" s="89">
        <v>22</v>
      </c>
      <c r="CL95" s="90">
        <v>45</v>
      </c>
      <c r="CM95" s="90">
        <v>44</v>
      </c>
      <c r="CN95" s="91">
        <v>344</v>
      </c>
      <c r="CO95" s="89">
        <v>16</v>
      </c>
      <c r="CP95" s="90">
        <v>104</v>
      </c>
      <c r="CQ95" s="90">
        <v>47</v>
      </c>
      <c r="CR95" s="91">
        <v>77</v>
      </c>
      <c r="CS95" s="89">
        <v>1</v>
      </c>
      <c r="CT95" s="90">
        <v>4</v>
      </c>
      <c r="CU95" s="90">
        <v>2</v>
      </c>
      <c r="CV95" s="91">
        <v>2</v>
      </c>
      <c r="CW95" s="89">
        <v>0</v>
      </c>
      <c r="CX95" s="90">
        <v>0</v>
      </c>
      <c r="CY95" s="90">
        <v>0</v>
      </c>
      <c r="CZ95" s="90">
        <v>0</v>
      </c>
      <c r="DA95" s="90">
        <v>0</v>
      </c>
      <c r="DB95" s="96">
        <v>0</v>
      </c>
      <c r="DC95" s="96"/>
      <c r="DD95" s="96"/>
      <c r="DE95" s="89">
        <v>0</v>
      </c>
      <c r="DF95" s="90">
        <v>0</v>
      </c>
      <c r="DG95" s="90">
        <v>0</v>
      </c>
      <c r="DH95" s="91">
        <v>0</v>
      </c>
      <c r="DI95" s="89">
        <v>0</v>
      </c>
      <c r="DJ95" s="90">
        <v>0</v>
      </c>
      <c r="DK95" s="90">
        <v>0</v>
      </c>
      <c r="DL95" s="91">
        <v>0</v>
      </c>
      <c r="DM95" s="89">
        <v>0</v>
      </c>
      <c r="DN95" s="90">
        <v>0</v>
      </c>
      <c r="DO95" s="90">
        <v>0</v>
      </c>
      <c r="DP95" s="91">
        <v>0</v>
      </c>
      <c r="DQ95" s="89">
        <v>2</v>
      </c>
      <c r="DR95" s="90">
        <v>2.5</v>
      </c>
      <c r="DS95" s="90">
        <v>0.5</v>
      </c>
      <c r="DT95" s="90">
        <v>2</v>
      </c>
      <c r="DU95" s="91">
        <v>80</v>
      </c>
    </row>
    <row r="96" spans="1:125" ht="15.75" customHeight="1" x14ac:dyDescent="0.2">
      <c r="A96" s="22"/>
      <c r="B96" s="8" t="s">
        <v>99</v>
      </c>
      <c r="C96" s="89">
        <v>85</v>
      </c>
      <c r="D96" s="90">
        <v>652</v>
      </c>
      <c r="E96" s="90">
        <v>257</v>
      </c>
      <c r="F96" s="91">
        <v>6368</v>
      </c>
      <c r="G96" s="89">
        <v>0</v>
      </c>
      <c r="H96" s="90">
        <v>0</v>
      </c>
      <c r="I96" s="90">
        <v>0</v>
      </c>
      <c r="J96" s="91">
        <v>0</v>
      </c>
      <c r="K96" s="89">
        <v>6</v>
      </c>
      <c r="L96" s="90">
        <v>14</v>
      </c>
      <c r="M96" s="90">
        <v>8</v>
      </c>
      <c r="N96" s="91">
        <v>52</v>
      </c>
      <c r="O96" s="89">
        <v>101</v>
      </c>
      <c r="P96" s="90">
        <v>633</v>
      </c>
      <c r="Q96" s="90">
        <v>26</v>
      </c>
      <c r="R96" s="91">
        <v>321</v>
      </c>
      <c r="S96" s="89">
        <v>38</v>
      </c>
      <c r="T96" s="90">
        <v>213</v>
      </c>
      <c r="U96" s="90">
        <v>16.3</v>
      </c>
      <c r="V96" s="90">
        <v>196.70000004768372</v>
      </c>
      <c r="W96" s="91">
        <v>2962</v>
      </c>
      <c r="X96" s="89">
        <v>24</v>
      </c>
      <c r="Y96" s="90">
        <v>95</v>
      </c>
      <c r="Z96" s="90">
        <v>0</v>
      </c>
      <c r="AA96" s="91">
        <v>0</v>
      </c>
      <c r="AB96" s="89">
        <v>57</v>
      </c>
      <c r="AC96" s="90">
        <v>149</v>
      </c>
      <c r="AD96" s="90">
        <v>134</v>
      </c>
      <c r="AE96" s="91">
        <v>1924</v>
      </c>
      <c r="AF96" s="89">
        <v>99</v>
      </c>
      <c r="AG96" s="90">
        <v>45700</v>
      </c>
      <c r="AH96" s="90">
        <v>255</v>
      </c>
      <c r="AI96" s="91">
        <v>270</v>
      </c>
      <c r="AJ96" s="89">
        <v>15</v>
      </c>
      <c r="AK96" s="90">
        <v>24</v>
      </c>
      <c r="AL96" s="90">
        <v>9</v>
      </c>
      <c r="AM96" s="91">
        <v>24</v>
      </c>
      <c r="AN96" s="68">
        <v>96</v>
      </c>
      <c r="AO96" s="77">
        <v>665</v>
      </c>
      <c r="AP96" s="89">
        <v>30</v>
      </c>
      <c r="AQ96" s="90">
        <v>246</v>
      </c>
      <c r="AR96" s="90">
        <v>19</v>
      </c>
      <c r="AS96" s="91">
        <v>167</v>
      </c>
      <c r="AT96" s="89">
        <v>38</v>
      </c>
      <c r="AU96" s="90">
        <v>221</v>
      </c>
      <c r="AV96" s="90">
        <v>114</v>
      </c>
      <c r="AW96" s="91">
        <v>1660</v>
      </c>
      <c r="AX96" s="89">
        <v>151</v>
      </c>
      <c r="AY96" s="90">
        <v>1762</v>
      </c>
      <c r="AZ96" s="90">
        <v>761</v>
      </c>
      <c r="BA96" s="91">
        <v>4047</v>
      </c>
      <c r="BB96" s="89">
        <v>63</v>
      </c>
      <c r="BC96" s="90">
        <v>564</v>
      </c>
      <c r="BD96" s="90">
        <v>349</v>
      </c>
      <c r="BE96" s="91">
        <v>4892</v>
      </c>
      <c r="BF96" s="89">
        <v>29</v>
      </c>
      <c r="BG96" s="90">
        <v>79</v>
      </c>
      <c r="BH96" s="90">
        <v>72</v>
      </c>
      <c r="BI96" s="91">
        <v>3208</v>
      </c>
      <c r="BJ96" s="68">
        <v>7</v>
      </c>
      <c r="BK96" s="77">
        <v>71</v>
      </c>
      <c r="BL96" s="89">
        <v>107</v>
      </c>
      <c r="BM96" s="90">
        <v>278</v>
      </c>
      <c r="BN96" s="90">
        <v>166</v>
      </c>
      <c r="BO96" s="91">
        <v>2171</v>
      </c>
      <c r="BP96" s="89">
        <v>138</v>
      </c>
      <c r="BQ96" s="90">
        <v>789</v>
      </c>
      <c r="BR96" s="90">
        <v>452</v>
      </c>
      <c r="BS96" s="91">
        <v>10203</v>
      </c>
      <c r="BT96" s="89">
        <v>69</v>
      </c>
      <c r="BU96" s="90">
        <v>192</v>
      </c>
      <c r="BV96" s="90">
        <v>102</v>
      </c>
      <c r="BW96" s="91">
        <v>1063</v>
      </c>
      <c r="BX96" s="68">
        <v>48</v>
      </c>
      <c r="BY96" s="74">
        <v>96</v>
      </c>
      <c r="BZ96" s="74">
        <v>4.2</v>
      </c>
      <c r="CA96" s="74">
        <v>91.799999952316284</v>
      </c>
      <c r="CB96" s="77">
        <v>405</v>
      </c>
      <c r="CC96" s="89">
        <v>94</v>
      </c>
      <c r="CD96" s="90">
        <v>204</v>
      </c>
      <c r="CE96" s="90">
        <v>121</v>
      </c>
      <c r="CF96" s="91">
        <v>3721</v>
      </c>
      <c r="CG96" s="89">
        <v>46</v>
      </c>
      <c r="CH96" s="90">
        <v>96</v>
      </c>
      <c r="CI96" s="90">
        <v>53</v>
      </c>
      <c r="CJ96" s="91">
        <v>411</v>
      </c>
      <c r="CK96" s="89">
        <v>118</v>
      </c>
      <c r="CL96" s="90">
        <v>269</v>
      </c>
      <c r="CM96" s="90">
        <v>222</v>
      </c>
      <c r="CN96" s="91">
        <v>1112</v>
      </c>
      <c r="CO96" s="89">
        <v>44</v>
      </c>
      <c r="CP96" s="90">
        <v>124</v>
      </c>
      <c r="CQ96" s="90">
        <v>64</v>
      </c>
      <c r="CR96" s="91">
        <v>1225</v>
      </c>
      <c r="CS96" s="89">
        <v>14</v>
      </c>
      <c r="CT96" s="90">
        <v>77</v>
      </c>
      <c r="CU96" s="90">
        <v>21</v>
      </c>
      <c r="CV96" s="91">
        <v>38</v>
      </c>
      <c r="CW96" s="89">
        <v>0</v>
      </c>
      <c r="CX96" s="90">
        <v>0</v>
      </c>
      <c r="CY96" s="90">
        <v>0</v>
      </c>
      <c r="CZ96" s="90">
        <v>0</v>
      </c>
      <c r="DA96" s="90">
        <v>0</v>
      </c>
      <c r="DB96" s="96">
        <v>0</v>
      </c>
      <c r="DC96" s="96"/>
      <c r="DD96" s="96"/>
      <c r="DE96" s="89">
        <v>0</v>
      </c>
      <c r="DF96" s="90">
        <v>0</v>
      </c>
      <c r="DG96" s="90">
        <v>0</v>
      </c>
      <c r="DH96" s="91">
        <v>0</v>
      </c>
      <c r="DI96" s="89">
        <v>0</v>
      </c>
      <c r="DJ96" s="90">
        <v>0</v>
      </c>
      <c r="DK96" s="90">
        <v>0</v>
      </c>
      <c r="DL96" s="91">
        <v>0</v>
      </c>
      <c r="DM96" s="89">
        <v>0</v>
      </c>
      <c r="DN96" s="90">
        <v>0</v>
      </c>
      <c r="DO96" s="90">
        <v>0</v>
      </c>
      <c r="DP96" s="91">
        <v>0</v>
      </c>
      <c r="DQ96" s="89">
        <v>1</v>
      </c>
      <c r="DR96" s="90">
        <v>1</v>
      </c>
      <c r="DS96" s="90">
        <v>0</v>
      </c>
      <c r="DT96" s="90">
        <v>1</v>
      </c>
      <c r="DU96" s="91">
        <v>50</v>
      </c>
    </row>
    <row r="97" spans="1:125" ht="15.75" customHeight="1" x14ac:dyDescent="0.2">
      <c r="A97" s="17" t="s">
        <v>100</v>
      </c>
      <c r="B97" s="8" t="s">
        <v>12</v>
      </c>
      <c r="C97" s="79">
        <v>48</v>
      </c>
      <c r="D97" s="80">
        <v>184</v>
      </c>
      <c r="E97" s="80">
        <v>23</v>
      </c>
      <c r="F97" s="81">
        <v>429</v>
      </c>
      <c r="G97" s="79">
        <v>53</v>
      </c>
      <c r="H97" s="80">
        <v>146</v>
      </c>
      <c r="I97" s="80">
        <v>78</v>
      </c>
      <c r="J97" s="81">
        <v>1209</v>
      </c>
      <c r="K97" s="67">
        <v>0</v>
      </c>
      <c r="L97" s="62">
        <v>0</v>
      </c>
      <c r="M97" s="62">
        <v>0</v>
      </c>
      <c r="N97" s="72">
        <v>0</v>
      </c>
      <c r="O97" s="79">
        <v>765</v>
      </c>
      <c r="P97" s="80">
        <v>4384</v>
      </c>
      <c r="Q97" s="80">
        <v>582</v>
      </c>
      <c r="R97" s="81">
        <v>9573</v>
      </c>
      <c r="S97" s="79">
        <v>351</v>
      </c>
      <c r="T97" s="80">
        <v>1023.9000000000002</v>
      </c>
      <c r="U97" s="80">
        <v>108.5</v>
      </c>
      <c r="V97" s="80">
        <v>915.40000001341105</v>
      </c>
      <c r="W97" s="81">
        <v>8238</v>
      </c>
      <c r="X97" s="79">
        <v>70</v>
      </c>
      <c r="Y97" s="80">
        <v>161</v>
      </c>
      <c r="Z97" s="80">
        <v>20</v>
      </c>
      <c r="AA97" s="81">
        <v>43</v>
      </c>
      <c r="AB97" s="79">
        <v>532</v>
      </c>
      <c r="AC97" s="80">
        <v>3459</v>
      </c>
      <c r="AD97" s="80">
        <v>2708</v>
      </c>
      <c r="AE97" s="81">
        <v>42434</v>
      </c>
      <c r="AF97" s="79">
        <v>121</v>
      </c>
      <c r="AG97" s="80">
        <v>9263</v>
      </c>
      <c r="AH97" s="80">
        <v>1174</v>
      </c>
      <c r="AI97" s="81">
        <v>1550</v>
      </c>
      <c r="AJ97" s="79">
        <v>25</v>
      </c>
      <c r="AK97" s="80">
        <v>34</v>
      </c>
      <c r="AL97" s="80">
        <v>18</v>
      </c>
      <c r="AM97" s="81">
        <v>1060</v>
      </c>
      <c r="AN97" s="79">
        <v>82</v>
      </c>
      <c r="AO97" s="81">
        <v>1321</v>
      </c>
      <c r="AP97" s="79">
        <v>266</v>
      </c>
      <c r="AQ97" s="80">
        <v>813</v>
      </c>
      <c r="AR97" s="80">
        <v>322</v>
      </c>
      <c r="AS97" s="81">
        <v>2774</v>
      </c>
      <c r="AT97" s="79">
        <v>7</v>
      </c>
      <c r="AU97" s="80">
        <v>11</v>
      </c>
      <c r="AV97" s="80">
        <v>3</v>
      </c>
      <c r="AW97" s="81">
        <v>11</v>
      </c>
      <c r="AX97" s="79">
        <v>1321</v>
      </c>
      <c r="AY97" s="80">
        <v>18253</v>
      </c>
      <c r="AZ97" s="80">
        <v>9986</v>
      </c>
      <c r="BA97" s="81">
        <v>229502</v>
      </c>
      <c r="BB97" s="79">
        <v>457</v>
      </c>
      <c r="BC97" s="80">
        <v>1851</v>
      </c>
      <c r="BD97" s="80">
        <v>587</v>
      </c>
      <c r="BE97" s="81">
        <v>17759</v>
      </c>
      <c r="BF97" s="79">
        <v>100</v>
      </c>
      <c r="BG97" s="80">
        <v>237</v>
      </c>
      <c r="BH97" s="80">
        <v>142</v>
      </c>
      <c r="BI97" s="81">
        <v>2873</v>
      </c>
      <c r="BJ97" s="79">
        <v>99</v>
      </c>
      <c r="BK97" s="81">
        <v>4304</v>
      </c>
      <c r="BL97" s="79">
        <v>897</v>
      </c>
      <c r="BM97" s="80">
        <v>3642</v>
      </c>
      <c r="BN97" s="80">
        <v>2374</v>
      </c>
      <c r="BO97" s="81">
        <v>65102</v>
      </c>
      <c r="BP97" s="79">
        <v>799</v>
      </c>
      <c r="BQ97" s="80">
        <v>2990</v>
      </c>
      <c r="BR97" s="80">
        <v>1655</v>
      </c>
      <c r="BS97" s="81">
        <v>46084</v>
      </c>
      <c r="BT97" s="79">
        <v>540</v>
      </c>
      <c r="BU97" s="80">
        <v>1482</v>
      </c>
      <c r="BV97" s="80">
        <v>1070</v>
      </c>
      <c r="BW97" s="81">
        <v>30095</v>
      </c>
      <c r="BX97" s="79">
        <v>2</v>
      </c>
      <c r="BY97" s="92">
        <v>2</v>
      </c>
      <c r="BZ97" s="92">
        <v>0</v>
      </c>
      <c r="CA97" s="92">
        <v>2</v>
      </c>
      <c r="CB97" s="81">
        <v>15</v>
      </c>
      <c r="CC97" s="79">
        <v>223</v>
      </c>
      <c r="CD97" s="80">
        <v>586</v>
      </c>
      <c r="CE97" s="80">
        <v>396</v>
      </c>
      <c r="CF97" s="81">
        <v>9544</v>
      </c>
      <c r="CG97" s="79">
        <v>203</v>
      </c>
      <c r="CH97" s="80">
        <v>537</v>
      </c>
      <c r="CI97" s="80">
        <v>274</v>
      </c>
      <c r="CJ97" s="81">
        <v>4033</v>
      </c>
      <c r="CK97" s="79">
        <v>854</v>
      </c>
      <c r="CL97" s="80">
        <v>3187</v>
      </c>
      <c r="CM97" s="80">
        <v>2560</v>
      </c>
      <c r="CN97" s="81">
        <v>22001</v>
      </c>
      <c r="CO97" s="79">
        <v>441</v>
      </c>
      <c r="CP97" s="80">
        <v>1471</v>
      </c>
      <c r="CQ97" s="80">
        <v>645</v>
      </c>
      <c r="CR97" s="81">
        <v>7803</v>
      </c>
      <c r="CS97" s="79">
        <v>43</v>
      </c>
      <c r="CT97" s="80">
        <v>94</v>
      </c>
      <c r="CU97" s="80">
        <v>5</v>
      </c>
      <c r="CV97" s="81">
        <v>58</v>
      </c>
      <c r="CW97" s="80">
        <v>10</v>
      </c>
      <c r="CX97" s="80">
        <v>19.5</v>
      </c>
      <c r="CY97" s="80">
        <v>18</v>
      </c>
      <c r="CZ97" s="80">
        <v>0</v>
      </c>
      <c r="DA97" s="80">
        <v>18</v>
      </c>
      <c r="DB97" s="92">
        <v>148</v>
      </c>
      <c r="DC97" s="62">
        <v>0</v>
      </c>
      <c r="DD97" s="92">
        <f>DB97</f>
        <v>148</v>
      </c>
      <c r="DE97" s="79">
        <v>26</v>
      </c>
      <c r="DF97" s="80">
        <v>127</v>
      </c>
      <c r="DG97" s="80">
        <v>46</v>
      </c>
      <c r="DH97" s="81">
        <v>491</v>
      </c>
      <c r="DI97" s="79">
        <v>25</v>
      </c>
      <c r="DJ97" s="80">
        <v>86</v>
      </c>
      <c r="DK97" s="80">
        <v>6</v>
      </c>
      <c r="DL97" s="81">
        <v>16</v>
      </c>
      <c r="DM97" s="79">
        <v>1</v>
      </c>
      <c r="DN97" s="80">
        <v>3</v>
      </c>
      <c r="DO97" s="80">
        <v>0</v>
      </c>
      <c r="DP97" s="81">
        <v>0</v>
      </c>
      <c r="DQ97" s="79">
        <v>9</v>
      </c>
      <c r="DR97" s="80">
        <v>22.7</v>
      </c>
      <c r="DS97" s="80">
        <v>2</v>
      </c>
      <c r="DT97" s="80">
        <v>20.700000002980232</v>
      </c>
      <c r="DU97" s="81">
        <v>981</v>
      </c>
    </row>
    <row r="98" spans="1:125" ht="15.75" customHeight="1" x14ac:dyDescent="0.2">
      <c r="A98" s="22"/>
      <c r="B98" s="8" t="s">
        <v>101</v>
      </c>
      <c r="C98" s="89">
        <v>0</v>
      </c>
      <c r="D98" s="90">
        <v>0</v>
      </c>
      <c r="E98" s="90">
        <v>0</v>
      </c>
      <c r="F98" s="91">
        <v>0</v>
      </c>
      <c r="G98" s="89">
        <v>0</v>
      </c>
      <c r="H98" s="90">
        <v>0</v>
      </c>
      <c r="I98" s="90">
        <v>0</v>
      </c>
      <c r="J98" s="91">
        <v>0</v>
      </c>
      <c r="K98" s="89">
        <v>0</v>
      </c>
      <c r="L98" s="90">
        <v>0</v>
      </c>
      <c r="M98" s="90">
        <v>0</v>
      </c>
      <c r="N98" s="91">
        <v>0</v>
      </c>
      <c r="O98" s="89">
        <v>45</v>
      </c>
      <c r="P98" s="90">
        <v>481</v>
      </c>
      <c r="Q98" s="90">
        <v>131</v>
      </c>
      <c r="R98" s="91">
        <v>1748</v>
      </c>
      <c r="S98" s="89">
        <v>5</v>
      </c>
      <c r="T98" s="90">
        <v>7</v>
      </c>
      <c r="U98" s="90">
        <v>0</v>
      </c>
      <c r="V98" s="90">
        <v>7</v>
      </c>
      <c r="W98" s="91">
        <v>98</v>
      </c>
      <c r="X98" s="89">
        <v>1</v>
      </c>
      <c r="Y98" s="90">
        <v>4</v>
      </c>
      <c r="Z98" s="90">
        <v>0</v>
      </c>
      <c r="AA98" s="91">
        <v>0</v>
      </c>
      <c r="AB98" s="89">
        <v>6</v>
      </c>
      <c r="AC98" s="90">
        <v>35</v>
      </c>
      <c r="AD98" s="90">
        <v>35</v>
      </c>
      <c r="AE98" s="91">
        <v>290</v>
      </c>
      <c r="AF98" s="89">
        <v>0</v>
      </c>
      <c r="AG98" s="90">
        <v>0</v>
      </c>
      <c r="AH98" s="90">
        <v>0</v>
      </c>
      <c r="AI98" s="91">
        <v>0</v>
      </c>
      <c r="AJ98" s="89">
        <v>1</v>
      </c>
      <c r="AK98" s="90">
        <v>2</v>
      </c>
      <c r="AL98" s="90">
        <v>2</v>
      </c>
      <c r="AM98" s="91">
        <v>10</v>
      </c>
      <c r="AN98" s="68">
        <v>0</v>
      </c>
      <c r="AO98" s="77">
        <v>0</v>
      </c>
      <c r="AP98" s="89">
        <v>14</v>
      </c>
      <c r="AQ98" s="90">
        <v>30</v>
      </c>
      <c r="AR98" s="90">
        <v>22</v>
      </c>
      <c r="AS98" s="91">
        <v>147</v>
      </c>
      <c r="AT98" s="89">
        <v>0</v>
      </c>
      <c r="AU98" s="90">
        <v>0</v>
      </c>
      <c r="AV98" s="90">
        <v>0</v>
      </c>
      <c r="AW98" s="91">
        <v>0</v>
      </c>
      <c r="AX98" s="89">
        <v>39</v>
      </c>
      <c r="AY98" s="90">
        <v>389</v>
      </c>
      <c r="AZ98" s="90">
        <v>253</v>
      </c>
      <c r="BA98" s="91">
        <v>4920</v>
      </c>
      <c r="BB98" s="89">
        <v>11</v>
      </c>
      <c r="BC98" s="90">
        <v>33</v>
      </c>
      <c r="BD98" s="90">
        <v>19</v>
      </c>
      <c r="BE98" s="91">
        <v>184</v>
      </c>
      <c r="BF98" s="89">
        <v>3</v>
      </c>
      <c r="BG98" s="90">
        <v>13</v>
      </c>
      <c r="BH98" s="90">
        <v>8</v>
      </c>
      <c r="BI98" s="91">
        <v>160</v>
      </c>
      <c r="BJ98" s="68">
        <v>1</v>
      </c>
      <c r="BK98" s="77">
        <v>200</v>
      </c>
      <c r="BL98" s="89">
        <v>9</v>
      </c>
      <c r="BM98" s="90">
        <v>33</v>
      </c>
      <c r="BN98" s="90">
        <v>22</v>
      </c>
      <c r="BO98" s="91">
        <v>303</v>
      </c>
      <c r="BP98" s="89">
        <v>9</v>
      </c>
      <c r="BQ98" s="90">
        <v>90</v>
      </c>
      <c r="BR98" s="90">
        <v>47</v>
      </c>
      <c r="BS98" s="91">
        <v>327</v>
      </c>
      <c r="BT98" s="89">
        <v>8</v>
      </c>
      <c r="BU98" s="90">
        <v>19</v>
      </c>
      <c r="BV98" s="90">
        <v>16</v>
      </c>
      <c r="BW98" s="91">
        <v>118</v>
      </c>
      <c r="BX98" s="68">
        <v>0</v>
      </c>
      <c r="BY98" s="74">
        <v>0</v>
      </c>
      <c r="BZ98" s="74">
        <v>0</v>
      </c>
      <c r="CA98" s="74">
        <v>0</v>
      </c>
      <c r="CB98" s="77">
        <v>0</v>
      </c>
      <c r="CC98" s="89">
        <v>1</v>
      </c>
      <c r="CD98" s="90">
        <v>3</v>
      </c>
      <c r="CE98" s="90">
        <v>0</v>
      </c>
      <c r="CF98" s="91">
        <v>0</v>
      </c>
      <c r="CG98" s="89">
        <v>3</v>
      </c>
      <c r="CH98" s="90">
        <v>5</v>
      </c>
      <c r="CI98" s="90">
        <v>4</v>
      </c>
      <c r="CJ98" s="91">
        <v>23</v>
      </c>
      <c r="CK98" s="89">
        <v>6</v>
      </c>
      <c r="CL98" s="90">
        <v>26</v>
      </c>
      <c r="CM98" s="90">
        <v>24</v>
      </c>
      <c r="CN98" s="91">
        <v>97</v>
      </c>
      <c r="CO98" s="89">
        <v>8</v>
      </c>
      <c r="CP98" s="90">
        <v>14</v>
      </c>
      <c r="CQ98" s="90">
        <v>7</v>
      </c>
      <c r="CR98" s="91">
        <v>90</v>
      </c>
      <c r="CS98" s="89">
        <v>0</v>
      </c>
      <c r="CT98" s="90">
        <v>0</v>
      </c>
      <c r="CU98" s="90">
        <v>0</v>
      </c>
      <c r="CV98" s="91">
        <v>0</v>
      </c>
      <c r="CW98" s="89">
        <v>0</v>
      </c>
      <c r="CX98" s="90">
        <v>0</v>
      </c>
      <c r="CY98" s="90">
        <v>0</v>
      </c>
      <c r="CZ98" s="90">
        <v>0</v>
      </c>
      <c r="DA98" s="90">
        <v>0</v>
      </c>
      <c r="DB98" s="96">
        <v>0</v>
      </c>
      <c r="DC98" s="96"/>
      <c r="DD98" s="96"/>
      <c r="DE98" s="89">
        <v>0</v>
      </c>
      <c r="DF98" s="90">
        <v>0</v>
      </c>
      <c r="DG98" s="90">
        <v>0</v>
      </c>
      <c r="DH98" s="91">
        <v>0</v>
      </c>
      <c r="DI98" s="89">
        <v>0</v>
      </c>
      <c r="DJ98" s="90">
        <v>0</v>
      </c>
      <c r="DK98" s="90">
        <v>0</v>
      </c>
      <c r="DL98" s="91">
        <v>0</v>
      </c>
      <c r="DM98" s="89">
        <v>0</v>
      </c>
      <c r="DN98" s="90">
        <v>0</v>
      </c>
      <c r="DO98" s="90">
        <v>0</v>
      </c>
      <c r="DP98" s="91">
        <v>0</v>
      </c>
      <c r="DQ98" s="89">
        <v>0</v>
      </c>
      <c r="DR98" s="90">
        <v>0</v>
      </c>
      <c r="DS98" s="90">
        <v>0</v>
      </c>
      <c r="DT98" s="90">
        <v>0</v>
      </c>
      <c r="DU98" s="91">
        <v>0</v>
      </c>
    </row>
    <row r="99" spans="1:125" ht="15.75" customHeight="1" x14ac:dyDescent="0.2">
      <c r="A99" s="22"/>
      <c r="B99" s="8" t="s">
        <v>102</v>
      </c>
      <c r="C99" s="89">
        <v>3</v>
      </c>
      <c r="D99" s="90">
        <v>61</v>
      </c>
      <c r="E99" s="90">
        <v>0</v>
      </c>
      <c r="F99" s="91">
        <v>0</v>
      </c>
      <c r="G99" s="89">
        <v>0</v>
      </c>
      <c r="H99" s="90">
        <v>0</v>
      </c>
      <c r="I99" s="90">
        <v>0</v>
      </c>
      <c r="J99" s="91">
        <v>0</v>
      </c>
      <c r="K99" s="89">
        <v>0</v>
      </c>
      <c r="L99" s="90">
        <v>0</v>
      </c>
      <c r="M99" s="90">
        <v>0</v>
      </c>
      <c r="N99" s="91">
        <v>0</v>
      </c>
      <c r="O99" s="89">
        <v>5</v>
      </c>
      <c r="P99" s="90">
        <v>26</v>
      </c>
      <c r="Q99" s="90">
        <v>6</v>
      </c>
      <c r="R99" s="91">
        <v>50</v>
      </c>
      <c r="S99" s="89">
        <v>1</v>
      </c>
      <c r="T99" s="90">
        <v>5</v>
      </c>
      <c r="U99" s="90">
        <v>0</v>
      </c>
      <c r="V99" s="90">
        <v>5</v>
      </c>
      <c r="W99" s="91">
        <v>100</v>
      </c>
      <c r="X99" s="89">
        <v>0</v>
      </c>
      <c r="Y99" s="90">
        <v>0</v>
      </c>
      <c r="Z99" s="90">
        <v>0</v>
      </c>
      <c r="AA99" s="91">
        <v>0</v>
      </c>
      <c r="AB99" s="89">
        <v>39</v>
      </c>
      <c r="AC99" s="90">
        <v>796</v>
      </c>
      <c r="AD99" s="90">
        <v>510</v>
      </c>
      <c r="AE99" s="91">
        <v>9373</v>
      </c>
      <c r="AF99" s="89">
        <v>0</v>
      </c>
      <c r="AG99" s="90">
        <v>0</v>
      </c>
      <c r="AH99" s="90">
        <v>0</v>
      </c>
      <c r="AI99" s="91">
        <v>0</v>
      </c>
      <c r="AJ99" s="89">
        <v>0</v>
      </c>
      <c r="AK99" s="90">
        <v>0</v>
      </c>
      <c r="AL99" s="90">
        <v>0</v>
      </c>
      <c r="AM99" s="91">
        <v>0</v>
      </c>
      <c r="AN99" s="68">
        <v>0</v>
      </c>
      <c r="AO99" s="77">
        <v>0</v>
      </c>
      <c r="AP99" s="89">
        <v>1</v>
      </c>
      <c r="AQ99" s="90">
        <v>8</v>
      </c>
      <c r="AR99" s="90">
        <v>0</v>
      </c>
      <c r="AS99" s="91">
        <v>0</v>
      </c>
      <c r="AT99" s="89">
        <v>0</v>
      </c>
      <c r="AU99" s="90">
        <v>0</v>
      </c>
      <c r="AV99" s="90">
        <v>0</v>
      </c>
      <c r="AW99" s="91">
        <v>0</v>
      </c>
      <c r="AX99" s="89">
        <v>73</v>
      </c>
      <c r="AY99" s="90">
        <v>5008</v>
      </c>
      <c r="AZ99" s="90">
        <v>2278</v>
      </c>
      <c r="BA99" s="91">
        <v>70201</v>
      </c>
      <c r="BB99" s="89">
        <v>6</v>
      </c>
      <c r="BC99" s="90">
        <v>14</v>
      </c>
      <c r="BD99" s="90">
        <v>5</v>
      </c>
      <c r="BE99" s="91">
        <v>270</v>
      </c>
      <c r="BF99" s="89">
        <v>1</v>
      </c>
      <c r="BG99" s="90">
        <v>1</v>
      </c>
      <c r="BH99" s="90">
        <v>0</v>
      </c>
      <c r="BI99" s="91">
        <v>0</v>
      </c>
      <c r="BJ99" s="68">
        <v>0</v>
      </c>
      <c r="BK99" s="77">
        <v>0</v>
      </c>
      <c r="BL99" s="89">
        <v>8</v>
      </c>
      <c r="BM99" s="90">
        <v>59</v>
      </c>
      <c r="BN99" s="90">
        <v>35</v>
      </c>
      <c r="BO99" s="91">
        <v>700</v>
      </c>
      <c r="BP99" s="89">
        <v>10</v>
      </c>
      <c r="BQ99" s="90">
        <v>44</v>
      </c>
      <c r="BR99" s="90">
        <v>24</v>
      </c>
      <c r="BS99" s="91">
        <v>555</v>
      </c>
      <c r="BT99" s="89">
        <v>0</v>
      </c>
      <c r="BU99" s="90">
        <v>0</v>
      </c>
      <c r="BV99" s="90">
        <v>0</v>
      </c>
      <c r="BW99" s="91">
        <v>0</v>
      </c>
      <c r="BX99" s="68">
        <v>0</v>
      </c>
      <c r="BY99" s="74">
        <v>0</v>
      </c>
      <c r="BZ99" s="74">
        <v>0</v>
      </c>
      <c r="CA99" s="74">
        <v>0</v>
      </c>
      <c r="CB99" s="77">
        <v>0</v>
      </c>
      <c r="CC99" s="89">
        <v>0</v>
      </c>
      <c r="CD99" s="90">
        <v>0</v>
      </c>
      <c r="CE99" s="90">
        <v>0</v>
      </c>
      <c r="CF99" s="91">
        <v>0</v>
      </c>
      <c r="CG99" s="89">
        <v>2</v>
      </c>
      <c r="CH99" s="90">
        <v>27</v>
      </c>
      <c r="CI99" s="90">
        <v>25</v>
      </c>
      <c r="CJ99" s="91">
        <v>50</v>
      </c>
      <c r="CK99" s="89">
        <v>0</v>
      </c>
      <c r="CL99" s="90">
        <v>0</v>
      </c>
      <c r="CM99" s="90">
        <v>0</v>
      </c>
      <c r="CN99" s="91">
        <v>0</v>
      </c>
      <c r="CO99" s="89">
        <v>1</v>
      </c>
      <c r="CP99" s="90">
        <v>30</v>
      </c>
      <c r="CQ99" s="90">
        <v>30</v>
      </c>
      <c r="CR99" s="91">
        <v>50</v>
      </c>
      <c r="CS99" s="89">
        <v>0</v>
      </c>
      <c r="CT99" s="90">
        <v>0</v>
      </c>
      <c r="CU99" s="90">
        <v>0</v>
      </c>
      <c r="CV99" s="91">
        <v>0</v>
      </c>
      <c r="CW99" s="89">
        <v>0</v>
      </c>
      <c r="CX99" s="90">
        <v>0</v>
      </c>
      <c r="CY99" s="90">
        <v>0</v>
      </c>
      <c r="CZ99" s="90">
        <v>0</v>
      </c>
      <c r="DA99" s="90">
        <v>0</v>
      </c>
      <c r="DB99" s="96">
        <v>0</v>
      </c>
      <c r="DC99" s="96"/>
      <c r="DD99" s="96"/>
      <c r="DE99" s="89">
        <v>0</v>
      </c>
      <c r="DF99" s="90">
        <v>0</v>
      </c>
      <c r="DG99" s="90">
        <v>0</v>
      </c>
      <c r="DH99" s="91">
        <v>0</v>
      </c>
      <c r="DI99" s="89">
        <v>0</v>
      </c>
      <c r="DJ99" s="90">
        <v>0</v>
      </c>
      <c r="DK99" s="90">
        <v>0</v>
      </c>
      <c r="DL99" s="91">
        <v>0</v>
      </c>
      <c r="DM99" s="89">
        <v>0</v>
      </c>
      <c r="DN99" s="90">
        <v>0</v>
      </c>
      <c r="DO99" s="90">
        <v>0</v>
      </c>
      <c r="DP99" s="91">
        <v>0</v>
      </c>
      <c r="DQ99" s="89">
        <v>0</v>
      </c>
      <c r="DR99" s="90">
        <v>0</v>
      </c>
      <c r="DS99" s="90">
        <v>0</v>
      </c>
      <c r="DT99" s="90">
        <v>0</v>
      </c>
      <c r="DU99" s="91">
        <v>0</v>
      </c>
    </row>
    <row r="100" spans="1:125" ht="15.75" customHeight="1" x14ac:dyDescent="0.2">
      <c r="A100" s="22"/>
      <c r="B100" s="8" t="s">
        <v>103</v>
      </c>
      <c r="C100" s="89">
        <v>3</v>
      </c>
      <c r="D100" s="90">
        <v>6</v>
      </c>
      <c r="E100" s="90">
        <v>4</v>
      </c>
      <c r="F100" s="91">
        <v>32</v>
      </c>
      <c r="G100" s="89">
        <v>7</v>
      </c>
      <c r="H100" s="90">
        <v>14</v>
      </c>
      <c r="I100" s="90">
        <v>6</v>
      </c>
      <c r="J100" s="91">
        <v>45</v>
      </c>
      <c r="K100" s="89">
        <v>0</v>
      </c>
      <c r="L100" s="90">
        <v>0</v>
      </c>
      <c r="M100" s="90">
        <v>0</v>
      </c>
      <c r="N100" s="91">
        <v>0</v>
      </c>
      <c r="O100" s="89">
        <v>100</v>
      </c>
      <c r="P100" s="90">
        <v>277</v>
      </c>
      <c r="Q100" s="90">
        <v>16</v>
      </c>
      <c r="R100" s="91">
        <v>278</v>
      </c>
      <c r="S100" s="89">
        <v>100</v>
      </c>
      <c r="T100" s="90">
        <v>449</v>
      </c>
      <c r="U100" s="90">
        <v>71</v>
      </c>
      <c r="V100" s="90">
        <v>378</v>
      </c>
      <c r="W100" s="91">
        <v>2451</v>
      </c>
      <c r="X100" s="89">
        <v>27</v>
      </c>
      <c r="Y100" s="90">
        <v>57</v>
      </c>
      <c r="Z100" s="90">
        <v>10</v>
      </c>
      <c r="AA100" s="91">
        <v>7</v>
      </c>
      <c r="AB100" s="89">
        <v>109</v>
      </c>
      <c r="AC100" s="90">
        <v>399</v>
      </c>
      <c r="AD100" s="90">
        <v>360</v>
      </c>
      <c r="AE100" s="91">
        <v>7130</v>
      </c>
      <c r="AF100" s="89">
        <v>2</v>
      </c>
      <c r="AG100" s="90">
        <v>15</v>
      </c>
      <c r="AH100" s="90">
        <v>0</v>
      </c>
      <c r="AI100" s="91">
        <v>0</v>
      </c>
      <c r="AJ100" s="89">
        <v>12</v>
      </c>
      <c r="AK100" s="90">
        <v>14</v>
      </c>
      <c r="AL100" s="90">
        <v>6</v>
      </c>
      <c r="AM100" s="91">
        <v>315</v>
      </c>
      <c r="AN100" s="68">
        <v>3</v>
      </c>
      <c r="AO100" s="77">
        <v>11</v>
      </c>
      <c r="AP100" s="89">
        <v>41</v>
      </c>
      <c r="AQ100" s="90">
        <v>120</v>
      </c>
      <c r="AR100" s="90">
        <v>46</v>
      </c>
      <c r="AS100" s="91">
        <v>254</v>
      </c>
      <c r="AT100" s="89">
        <v>4</v>
      </c>
      <c r="AU100" s="90">
        <v>6</v>
      </c>
      <c r="AV100" s="90">
        <v>3</v>
      </c>
      <c r="AW100" s="91">
        <v>11</v>
      </c>
      <c r="AX100" s="89">
        <v>101</v>
      </c>
      <c r="AY100" s="90">
        <v>533</v>
      </c>
      <c r="AZ100" s="90">
        <v>152</v>
      </c>
      <c r="BA100" s="91">
        <v>1947</v>
      </c>
      <c r="BB100" s="89">
        <v>159</v>
      </c>
      <c r="BC100" s="90">
        <v>617</v>
      </c>
      <c r="BD100" s="90">
        <v>260</v>
      </c>
      <c r="BE100" s="91">
        <v>9135</v>
      </c>
      <c r="BF100" s="89">
        <v>50</v>
      </c>
      <c r="BG100" s="90">
        <v>113</v>
      </c>
      <c r="BH100" s="90">
        <v>77</v>
      </c>
      <c r="BI100" s="91">
        <v>1957</v>
      </c>
      <c r="BJ100" s="68">
        <v>28</v>
      </c>
      <c r="BK100" s="77">
        <v>2503</v>
      </c>
      <c r="BL100" s="89">
        <v>66</v>
      </c>
      <c r="BM100" s="90">
        <v>138</v>
      </c>
      <c r="BN100" s="90">
        <v>53</v>
      </c>
      <c r="BO100" s="91">
        <v>645</v>
      </c>
      <c r="BP100" s="89">
        <v>55</v>
      </c>
      <c r="BQ100" s="90">
        <v>110</v>
      </c>
      <c r="BR100" s="90">
        <v>40</v>
      </c>
      <c r="BS100" s="91">
        <v>1344</v>
      </c>
      <c r="BT100" s="89">
        <v>22</v>
      </c>
      <c r="BU100" s="90">
        <v>36</v>
      </c>
      <c r="BV100" s="90">
        <v>14</v>
      </c>
      <c r="BW100" s="91">
        <v>397</v>
      </c>
      <c r="BX100" s="68">
        <v>2</v>
      </c>
      <c r="BY100" s="74">
        <v>2</v>
      </c>
      <c r="BZ100" s="74">
        <v>0</v>
      </c>
      <c r="CA100" s="74">
        <v>2</v>
      </c>
      <c r="CB100" s="77">
        <v>15</v>
      </c>
      <c r="CC100" s="89">
        <v>22</v>
      </c>
      <c r="CD100" s="90">
        <v>43</v>
      </c>
      <c r="CE100" s="90">
        <v>26</v>
      </c>
      <c r="CF100" s="91">
        <v>266</v>
      </c>
      <c r="CG100" s="89">
        <v>48</v>
      </c>
      <c r="CH100" s="90">
        <v>102</v>
      </c>
      <c r="CI100" s="90">
        <v>71</v>
      </c>
      <c r="CJ100" s="91">
        <v>1080</v>
      </c>
      <c r="CK100" s="89">
        <v>71</v>
      </c>
      <c r="CL100" s="90">
        <v>161</v>
      </c>
      <c r="CM100" s="90">
        <v>120</v>
      </c>
      <c r="CN100" s="91">
        <v>542</v>
      </c>
      <c r="CO100" s="89">
        <v>41</v>
      </c>
      <c r="CP100" s="90">
        <v>87</v>
      </c>
      <c r="CQ100" s="90">
        <v>22</v>
      </c>
      <c r="CR100" s="91">
        <v>155</v>
      </c>
      <c r="CS100" s="89">
        <v>4</v>
      </c>
      <c r="CT100" s="90">
        <v>10</v>
      </c>
      <c r="CU100" s="90">
        <v>0</v>
      </c>
      <c r="CV100" s="91">
        <v>0</v>
      </c>
      <c r="CW100" s="89">
        <v>1</v>
      </c>
      <c r="CX100" s="90">
        <v>1</v>
      </c>
      <c r="CY100" s="90">
        <v>0</v>
      </c>
      <c r="CZ100" s="90">
        <v>0</v>
      </c>
      <c r="DA100" s="90">
        <v>0</v>
      </c>
      <c r="DB100" s="96">
        <v>0</v>
      </c>
      <c r="DC100" s="96"/>
      <c r="DD100" s="96"/>
      <c r="DE100" s="89">
        <v>2</v>
      </c>
      <c r="DF100" s="90">
        <v>4</v>
      </c>
      <c r="DG100" s="90">
        <v>1</v>
      </c>
      <c r="DH100" s="91">
        <v>6</v>
      </c>
      <c r="DI100" s="89">
        <v>15</v>
      </c>
      <c r="DJ100" s="90">
        <v>41</v>
      </c>
      <c r="DK100" s="90">
        <v>1</v>
      </c>
      <c r="DL100" s="91">
        <v>10</v>
      </c>
      <c r="DM100" s="89">
        <v>0</v>
      </c>
      <c r="DN100" s="90">
        <v>0</v>
      </c>
      <c r="DO100" s="90">
        <v>0</v>
      </c>
      <c r="DP100" s="91">
        <v>0</v>
      </c>
      <c r="DQ100" s="89">
        <v>0</v>
      </c>
      <c r="DR100" s="90">
        <v>0</v>
      </c>
      <c r="DS100" s="90">
        <v>0</v>
      </c>
      <c r="DT100" s="90">
        <v>0</v>
      </c>
      <c r="DU100" s="91">
        <v>0</v>
      </c>
    </row>
    <row r="101" spans="1:125" ht="15.75" customHeight="1" x14ac:dyDescent="0.2">
      <c r="A101" s="22"/>
      <c r="B101" s="8" t="s">
        <v>104</v>
      </c>
      <c r="C101" s="89">
        <v>2</v>
      </c>
      <c r="D101" s="90">
        <v>6</v>
      </c>
      <c r="E101" s="90">
        <v>0</v>
      </c>
      <c r="F101" s="91">
        <v>0</v>
      </c>
      <c r="G101" s="89">
        <v>7</v>
      </c>
      <c r="H101" s="90">
        <v>30</v>
      </c>
      <c r="I101" s="90">
        <v>25</v>
      </c>
      <c r="J101" s="91">
        <v>395</v>
      </c>
      <c r="K101" s="89">
        <v>0</v>
      </c>
      <c r="L101" s="90">
        <v>0</v>
      </c>
      <c r="M101" s="90">
        <v>0</v>
      </c>
      <c r="N101" s="91">
        <v>0</v>
      </c>
      <c r="O101" s="89">
        <v>22</v>
      </c>
      <c r="P101" s="90">
        <v>64</v>
      </c>
      <c r="Q101" s="90">
        <v>1</v>
      </c>
      <c r="R101" s="91">
        <v>15</v>
      </c>
      <c r="S101" s="89">
        <v>8</v>
      </c>
      <c r="T101" s="90">
        <v>31</v>
      </c>
      <c r="U101" s="90">
        <v>2</v>
      </c>
      <c r="V101" s="90">
        <v>29</v>
      </c>
      <c r="W101" s="91">
        <v>196</v>
      </c>
      <c r="X101" s="89">
        <v>2</v>
      </c>
      <c r="Y101" s="90">
        <v>7</v>
      </c>
      <c r="Z101" s="90">
        <v>0</v>
      </c>
      <c r="AA101" s="91">
        <v>0</v>
      </c>
      <c r="AB101" s="89">
        <v>0</v>
      </c>
      <c r="AC101" s="90">
        <v>0</v>
      </c>
      <c r="AD101" s="90">
        <v>0</v>
      </c>
      <c r="AE101" s="91">
        <v>0</v>
      </c>
      <c r="AF101" s="89">
        <v>9</v>
      </c>
      <c r="AG101" s="90">
        <v>1845</v>
      </c>
      <c r="AH101" s="90">
        <v>6</v>
      </c>
      <c r="AI101" s="91">
        <v>25</v>
      </c>
      <c r="AJ101" s="89">
        <v>0</v>
      </c>
      <c r="AK101" s="90">
        <v>0</v>
      </c>
      <c r="AL101" s="90">
        <v>0</v>
      </c>
      <c r="AM101" s="91">
        <v>0</v>
      </c>
      <c r="AN101" s="68">
        <v>8</v>
      </c>
      <c r="AO101" s="77">
        <v>326</v>
      </c>
      <c r="AP101" s="89">
        <v>4</v>
      </c>
      <c r="AQ101" s="90">
        <v>14</v>
      </c>
      <c r="AR101" s="90">
        <v>11</v>
      </c>
      <c r="AS101" s="91">
        <v>105</v>
      </c>
      <c r="AT101" s="89">
        <v>0</v>
      </c>
      <c r="AU101" s="90">
        <v>0</v>
      </c>
      <c r="AV101" s="90">
        <v>0</v>
      </c>
      <c r="AW101" s="91">
        <v>0</v>
      </c>
      <c r="AX101" s="89">
        <v>28</v>
      </c>
      <c r="AY101" s="90">
        <v>151</v>
      </c>
      <c r="AZ101" s="90">
        <v>71</v>
      </c>
      <c r="BA101" s="91">
        <v>1923</v>
      </c>
      <c r="BB101" s="89">
        <v>0</v>
      </c>
      <c r="BC101" s="90">
        <v>0</v>
      </c>
      <c r="BD101" s="90">
        <v>0</v>
      </c>
      <c r="BE101" s="91">
        <v>0</v>
      </c>
      <c r="BF101" s="89">
        <v>0</v>
      </c>
      <c r="BG101" s="90">
        <v>0</v>
      </c>
      <c r="BH101" s="90">
        <v>0</v>
      </c>
      <c r="BI101" s="91">
        <v>0</v>
      </c>
      <c r="BJ101" s="68">
        <v>2</v>
      </c>
      <c r="BK101" s="77">
        <v>60</v>
      </c>
      <c r="BL101" s="89">
        <v>25</v>
      </c>
      <c r="BM101" s="90">
        <v>97</v>
      </c>
      <c r="BN101" s="90">
        <v>84</v>
      </c>
      <c r="BO101" s="91">
        <v>1521</v>
      </c>
      <c r="BP101" s="89">
        <v>28</v>
      </c>
      <c r="BQ101" s="90">
        <v>104</v>
      </c>
      <c r="BR101" s="90">
        <v>51</v>
      </c>
      <c r="BS101" s="91">
        <v>1018</v>
      </c>
      <c r="BT101" s="89">
        <v>30</v>
      </c>
      <c r="BU101" s="90">
        <v>124</v>
      </c>
      <c r="BV101" s="90">
        <v>83</v>
      </c>
      <c r="BW101" s="91">
        <v>2880</v>
      </c>
      <c r="BX101" s="68">
        <v>0</v>
      </c>
      <c r="BY101" s="74">
        <v>0</v>
      </c>
      <c r="BZ101" s="74">
        <v>0</v>
      </c>
      <c r="CA101" s="74">
        <v>0</v>
      </c>
      <c r="CB101" s="77">
        <v>0</v>
      </c>
      <c r="CC101" s="89">
        <v>0</v>
      </c>
      <c r="CD101" s="90">
        <v>0</v>
      </c>
      <c r="CE101" s="90">
        <v>0</v>
      </c>
      <c r="CF101" s="91">
        <v>0</v>
      </c>
      <c r="CG101" s="89">
        <v>1</v>
      </c>
      <c r="CH101" s="90">
        <v>2</v>
      </c>
      <c r="CI101" s="90">
        <v>2</v>
      </c>
      <c r="CJ101" s="91">
        <v>85</v>
      </c>
      <c r="CK101" s="89">
        <v>17</v>
      </c>
      <c r="CL101" s="90">
        <v>119</v>
      </c>
      <c r="CM101" s="90">
        <v>107</v>
      </c>
      <c r="CN101" s="91">
        <v>1340</v>
      </c>
      <c r="CO101" s="89">
        <v>8</v>
      </c>
      <c r="CP101" s="90">
        <v>21</v>
      </c>
      <c r="CQ101" s="90">
        <v>14</v>
      </c>
      <c r="CR101" s="91">
        <v>375</v>
      </c>
      <c r="CS101" s="89">
        <v>0</v>
      </c>
      <c r="CT101" s="90">
        <v>0</v>
      </c>
      <c r="CU101" s="90">
        <v>0</v>
      </c>
      <c r="CV101" s="91">
        <v>0</v>
      </c>
      <c r="CW101" s="89">
        <v>3</v>
      </c>
      <c r="CX101" s="90">
        <v>8</v>
      </c>
      <c r="CY101" s="90">
        <v>8</v>
      </c>
      <c r="CZ101" s="90">
        <v>0</v>
      </c>
      <c r="DA101" s="90">
        <v>8</v>
      </c>
      <c r="DB101" s="96">
        <v>88</v>
      </c>
      <c r="DC101" s="96"/>
      <c r="DD101" s="96"/>
      <c r="DE101" s="89">
        <v>0</v>
      </c>
      <c r="DF101" s="90">
        <v>0</v>
      </c>
      <c r="DG101" s="90">
        <v>0</v>
      </c>
      <c r="DH101" s="91">
        <v>0</v>
      </c>
      <c r="DI101" s="89">
        <v>0</v>
      </c>
      <c r="DJ101" s="90">
        <v>0</v>
      </c>
      <c r="DK101" s="90">
        <v>0</v>
      </c>
      <c r="DL101" s="91">
        <v>0</v>
      </c>
      <c r="DM101" s="89">
        <v>0</v>
      </c>
      <c r="DN101" s="90">
        <v>0</v>
      </c>
      <c r="DO101" s="90">
        <v>0</v>
      </c>
      <c r="DP101" s="91">
        <v>0</v>
      </c>
      <c r="DQ101" s="89">
        <v>0</v>
      </c>
      <c r="DR101" s="90">
        <v>0</v>
      </c>
      <c r="DS101" s="90">
        <v>0</v>
      </c>
      <c r="DT101" s="90">
        <v>0</v>
      </c>
      <c r="DU101" s="91">
        <v>0</v>
      </c>
    </row>
    <row r="102" spans="1:125" ht="15.75" customHeight="1" x14ac:dyDescent="0.2">
      <c r="A102" s="22"/>
      <c r="B102" s="8" t="s">
        <v>105</v>
      </c>
      <c r="C102" s="89">
        <v>0</v>
      </c>
      <c r="D102" s="90">
        <v>0</v>
      </c>
      <c r="E102" s="90">
        <v>0</v>
      </c>
      <c r="F102" s="91">
        <v>0</v>
      </c>
      <c r="G102" s="89">
        <v>3</v>
      </c>
      <c r="H102" s="90">
        <v>8</v>
      </c>
      <c r="I102" s="90">
        <v>0</v>
      </c>
      <c r="J102" s="91">
        <v>0</v>
      </c>
      <c r="K102" s="89">
        <v>0</v>
      </c>
      <c r="L102" s="90">
        <v>0</v>
      </c>
      <c r="M102" s="90">
        <v>0</v>
      </c>
      <c r="N102" s="91">
        <v>0</v>
      </c>
      <c r="O102" s="89">
        <v>97</v>
      </c>
      <c r="P102" s="90">
        <v>623</v>
      </c>
      <c r="Q102" s="90">
        <v>66</v>
      </c>
      <c r="R102" s="91">
        <v>951</v>
      </c>
      <c r="S102" s="89">
        <v>37</v>
      </c>
      <c r="T102" s="90">
        <v>38</v>
      </c>
      <c r="U102" s="90">
        <v>1</v>
      </c>
      <c r="V102" s="90">
        <v>37</v>
      </c>
      <c r="W102" s="91">
        <v>1370</v>
      </c>
      <c r="X102" s="89">
        <v>16</v>
      </c>
      <c r="Y102" s="90">
        <v>32</v>
      </c>
      <c r="Z102" s="90">
        <v>3</v>
      </c>
      <c r="AA102" s="91">
        <v>3</v>
      </c>
      <c r="AB102" s="89">
        <v>120</v>
      </c>
      <c r="AC102" s="90">
        <v>809</v>
      </c>
      <c r="AD102" s="90">
        <v>671</v>
      </c>
      <c r="AE102" s="91">
        <v>9493</v>
      </c>
      <c r="AF102" s="89">
        <v>1</v>
      </c>
      <c r="AG102" s="90">
        <v>5</v>
      </c>
      <c r="AH102" s="90">
        <v>0</v>
      </c>
      <c r="AI102" s="91">
        <v>0</v>
      </c>
      <c r="AJ102" s="89">
        <v>9</v>
      </c>
      <c r="AK102" s="90">
        <v>13</v>
      </c>
      <c r="AL102" s="90">
        <v>9</v>
      </c>
      <c r="AM102" s="91">
        <v>615</v>
      </c>
      <c r="AN102" s="68">
        <v>4</v>
      </c>
      <c r="AO102" s="77">
        <v>20</v>
      </c>
      <c r="AP102" s="89">
        <v>13</v>
      </c>
      <c r="AQ102" s="90">
        <v>46</v>
      </c>
      <c r="AR102" s="90">
        <v>20</v>
      </c>
      <c r="AS102" s="91">
        <v>333</v>
      </c>
      <c r="AT102" s="89">
        <v>0</v>
      </c>
      <c r="AU102" s="90">
        <v>0</v>
      </c>
      <c r="AV102" s="90">
        <v>0</v>
      </c>
      <c r="AW102" s="91">
        <v>0</v>
      </c>
      <c r="AX102" s="89">
        <v>101</v>
      </c>
      <c r="AY102" s="90">
        <v>1638</v>
      </c>
      <c r="AZ102" s="90">
        <v>500</v>
      </c>
      <c r="BA102" s="91">
        <v>10304</v>
      </c>
      <c r="BB102" s="89">
        <v>72</v>
      </c>
      <c r="BC102" s="90">
        <v>370</v>
      </c>
      <c r="BD102" s="90">
        <v>109</v>
      </c>
      <c r="BE102" s="91">
        <v>3601</v>
      </c>
      <c r="BF102" s="89">
        <v>17</v>
      </c>
      <c r="BG102" s="90">
        <v>40</v>
      </c>
      <c r="BH102" s="90">
        <v>26</v>
      </c>
      <c r="BI102" s="91">
        <v>395</v>
      </c>
      <c r="BJ102" s="68">
        <v>4</v>
      </c>
      <c r="BK102" s="77">
        <v>55</v>
      </c>
      <c r="BL102" s="89">
        <v>41</v>
      </c>
      <c r="BM102" s="90">
        <v>131</v>
      </c>
      <c r="BN102" s="90">
        <v>39</v>
      </c>
      <c r="BO102" s="91">
        <v>896</v>
      </c>
      <c r="BP102" s="89">
        <v>53</v>
      </c>
      <c r="BQ102" s="90">
        <v>137</v>
      </c>
      <c r="BR102" s="90">
        <v>56</v>
      </c>
      <c r="BS102" s="91">
        <v>1501</v>
      </c>
      <c r="BT102" s="89">
        <v>14</v>
      </c>
      <c r="BU102" s="90">
        <v>45</v>
      </c>
      <c r="BV102" s="90">
        <v>20</v>
      </c>
      <c r="BW102" s="91">
        <v>587</v>
      </c>
      <c r="BX102" s="68">
        <v>0</v>
      </c>
      <c r="BY102" s="74">
        <v>0</v>
      </c>
      <c r="BZ102" s="74">
        <v>0</v>
      </c>
      <c r="CA102" s="74">
        <v>0</v>
      </c>
      <c r="CB102" s="77">
        <v>0</v>
      </c>
      <c r="CC102" s="89">
        <v>2</v>
      </c>
      <c r="CD102" s="90">
        <v>5</v>
      </c>
      <c r="CE102" s="90">
        <v>4</v>
      </c>
      <c r="CF102" s="91">
        <v>250</v>
      </c>
      <c r="CG102" s="89">
        <v>14</v>
      </c>
      <c r="CH102" s="90">
        <v>57</v>
      </c>
      <c r="CI102" s="90">
        <v>30</v>
      </c>
      <c r="CJ102" s="91">
        <v>513</v>
      </c>
      <c r="CK102" s="89">
        <v>14</v>
      </c>
      <c r="CL102" s="90">
        <v>36</v>
      </c>
      <c r="CM102" s="90">
        <v>33</v>
      </c>
      <c r="CN102" s="91">
        <v>124</v>
      </c>
      <c r="CO102" s="89">
        <v>21</v>
      </c>
      <c r="CP102" s="90">
        <v>42</v>
      </c>
      <c r="CQ102" s="90">
        <v>10</v>
      </c>
      <c r="CR102" s="91">
        <v>153</v>
      </c>
      <c r="CS102" s="89">
        <v>0</v>
      </c>
      <c r="CT102" s="90">
        <v>0</v>
      </c>
      <c r="CU102" s="90">
        <v>0</v>
      </c>
      <c r="CV102" s="91">
        <v>0</v>
      </c>
      <c r="CW102" s="89">
        <v>0</v>
      </c>
      <c r="CX102" s="90">
        <v>0</v>
      </c>
      <c r="CY102" s="90">
        <v>0</v>
      </c>
      <c r="CZ102" s="90">
        <v>0</v>
      </c>
      <c r="DA102" s="90">
        <v>0</v>
      </c>
      <c r="DB102" s="96">
        <v>0</v>
      </c>
      <c r="DC102" s="96"/>
      <c r="DD102" s="96"/>
      <c r="DE102" s="89">
        <v>0</v>
      </c>
      <c r="DF102" s="90">
        <v>0</v>
      </c>
      <c r="DG102" s="90">
        <v>0</v>
      </c>
      <c r="DH102" s="91">
        <v>0</v>
      </c>
      <c r="DI102" s="89">
        <v>2</v>
      </c>
      <c r="DJ102" s="90">
        <v>16</v>
      </c>
      <c r="DK102" s="90">
        <v>3</v>
      </c>
      <c r="DL102" s="91">
        <v>5</v>
      </c>
      <c r="DM102" s="89">
        <v>0</v>
      </c>
      <c r="DN102" s="90">
        <v>0</v>
      </c>
      <c r="DO102" s="90">
        <v>0</v>
      </c>
      <c r="DP102" s="91">
        <v>0</v>
      </c>
      <c r="DQ102" s="89">
        <v>0</v>
      </c>
      <c r="DR102" s="90">
        <v>0</v>
      </c>
      <c r="DS102" s="90">
        <v>0</v>
      </c>
      <c r="DT102" s="90">
        <v>0</v>
      </c>
      <c r="DU102" s="91">
        <v>0</v>
      </c>
    </row>
    <row r="103" spans="1:125" ht="15.75" customHeight="1" x14ac:dyDescent="0.2">
      <c r="A103" s="22"/>
      <c r="B103" s="8" t="s">
        <v>106</v>
      </c>
      <c r="C103" s="89">
        <v>0</v>
      </c>
      <c r="D103" s="90">
        <v>0</v>
      </c>
      <c r="E103" s="90">
        <v>0</v>
      </c>
      <c r="F103" s="91">
        <v>0</v>
      </c>
      <c r="G103" s="89">
        <v>0</v>
      </c>
      <c r="H103" s="90">
        <v>0</v>
      </c>
      <c r="I103" s="90">
        <v>0</v>
      </c>
      <c r="J103" s="91">
        <v>0</v>
      </c>
      <c r="K103" s="89">
        <v>0</v>
      </c>
      <c r="L103" s="90">
        <v>0</v>
      </c>
      <c r="M103" s="90">
        <v>0</v>
      </c>
      <c r="N103" s="91">
        <v>0</v>
      </c>
      <c r="O103" s="89">
        <v>118</v>
      </c>
      <c r="P103" s="90">
        <v>466</v>
      </c>
      <c r="Q103" s="90">
        <v>43</v>
      </c>
      <c r="R103" s="91">
        <v>957</v>
      </c>
      <c r="S103" s="89">
        <v>47</v>
      </c>
      <c r="T103" s="90">
        <v>136.69999999999999</v>
      </c>
      <c r="U103" s="90">
        <v>11</v>
      </c>
      <c r="V103" s="90">
        <v>125.70000000298023</v>
      </c>
      <c r="W103" s="91">
        <v>838</v>
      </c>
      <c r="X103" s="89">
        <v>1</v>
      </c>
      <c r="Y103" s="90">
        <v>1</v>
      </c>
      <c r="Z103" s="90">
        <v>0</v>
      </c>
      <c r="AA103" s="91">
        <v>0</v>
      </c>
      <c r="AB103" s="89">
        <v>67</v>
      </c>
      <c r="AC103" s="90">
        <v>275</v>
      </c>
      <c r="AD103" s="90">
        <v>246</v>
      </c>
      <c r="AE103" s="91">
        <v>6120</v>
      </c>
      <c r="AF103" s="89">
        <v>11</v>
      </c>
      <c r="AG103" s="90">
        <v>1131</v>
      </c>
      <c r="AH103" s="90">
        <v>250</v>
      </c>
      <c r="AI103" s="91">
        <v>0</v>
      </c>
      <c r="AJ103" s="89">
        <v>0</v>
      </c>
      <c r="AK103" s="90">
        <v>0</v>
      </c>
      <c r="AL103" s="90">
        <v>0</v>
      </c>
      <c r="AM103" s="91">
        <v>0</v>
      </c>
      <c r="AN103" s="68">
        <v>19</v>
      </c>
      <c r="AO103" s="77">
        <v>36</v>
      </c>
      <c r="AP103" s="89">
        <v>5</v>
      </c>
      <c r="AQ103" s="90">
        <v>16</v>
      </c>
      <c r="AR103" s="90">
        <v>1</v>
      </c>
      <c r="AS103" s="91">
        <v>50</v>
      </c>
      <c r="AT103" s="89">
        <v>1</v>
      </c>
      <c r="AU103" s="90">
        <v>1</v>
      </c>
      <c r="AV103" s="90">
        <v>0</v>
      </c>
      <c r="AW103" s="91">
        <v>0</v>
      </c>
      <c r="AX103" s="89">
        <v>226</v>
      </c>
      <c r="AY103" s="90">
        <v>2123</v>
      </c>
      <c r="AZ103" s="90">
        <v>1133</v>
      </c>
      <c r="BA103" s="91">
        <v>34879</v>
      </c>
      <c r="BB103" s="89">
        <v>28</v>
      </c>
      <c r="BC103" s="90">
        <v>54</v>
      </c>
      <c r="BD103" s="90">
        <v>16</v>
      </c>
      <c r="BE103" s="91">
        <v>530</v>
      </c>
      <c r="BF103" s="89">
        <v>1</v>
      </c>
      <c r="BG103" s="90">
        <v>3</v>
      </c>
      <c r="BH103" s="90">
        <v>0</v>
      </c>
      <c r="BI103" s="91">
        <v>0</v>
      </c>
      <c r="BJ103" s="68">
        <v>15</v>
      </c>
      <c r="BK103" s="77">
        <v>328</v>
      </c>
      <c r="BL103" s="89">
        <v>188</v>
      </c>
      <c r="BM103" s="90">
        <v>590</v>
      </c>
      <c r="BN103" s="90">
        <v>376</v>
      </c>
      <c r="BO103" s="91">
        <v>10888</v>
      </c>
      <c r="BP103" s="89">
        <v>141</v>
      </c>
      <c r="BQ103" s="90">
        <v>383</v>
      </c>
      <c r="BR103" s="90">
        <v>187</v>
      </c>
      <c r="BS103" s="91">
        <v>4684</v>
      </c>
      <c r="BT103" s="89">
        <v>104</v>
      </c>
      <c r="BU103" s="90">
        <v>257</v>
      </c>
      <c r="BV103" s="90">
        <v>146</v>
      </c>
      <c r="BW103" s="91">
        <v>3817</v>
      </c>
      <c r="BX103" s="68">
        <v>0</v>
      </c>
      <c r="BY103" s="74">
        <v>0</v>
      </c>
      <c r="BZ103" s="74">
        <v>0</v>
      </c>
      <c r="CA103" s="74">
        <v>0</v>
      </c>
      <c r="CB103" s="77">
        <v>0</v>
      </c>
      <c r="CC103" s="89">
        <v>41</v>
      </c>
      <c r="CD103" s="90">
        <v>88</v>
      </c>
      <c r="CE103" s="90">
        <v>49</v>
      </c>
      <c r="CF103" s="91">
        <v>1160</v>
      </c>
      <c r="CG103" s="89">
        <v>7</v>
      </c>
      <c r="CH103" s="90">
        <v>14</v>
      </c>
      <c r="CI103" s="90">
        <v>9</v>
      </c>
      <c r="CJ103" s="91">
        <v>285</v>
      </c>
      <c r="CK103" s="89">
        <v>134</v>
      </c>
      <c r="CL103" s="90">
        <v>500</v>
      </c>
      <c r="CM103" s="90">
        <v>424</v>
      </c>
      <c r="CN103" s="91">
        <v>3057</v>
      </c>
      <c r="CO103" s="89">
        <v>80</v>
      </c>
      <c r="CP103" s="90">
        <v>181</v>
      </c>
      <c r="CQ103" s="90">
        <v>73</v>
      </c>
      <c r="CR103" s="91">
        <v>1340</v>
      </c>
      <c r="CS103" s="89">
        <v>26</v>
      </c>
      <c r="CT103" s="90">
        <v>61</v>
      </c>
      <c r="CU103" s="90">
        <v>5</v>
      </c>
      <c r="CV103" s="91">
        <v>58</v>
      </c>
      <c r="CW103" s="89">
        <v>1</v>
      </c>
      <c r="CX103" s="90">
        <v>5</v>
      </c>
      <c r="CY103" s="90">
        <v>5</v>
      </c>
      <c r="CZ103" s="90">
        <v>0</v>
      </c>
      <c r="DA103" s="90">
        <v>5</v>
      </c>
      <c r="DB103" s="96">
        <v>40</v>
      </c>
      <c r="DC103" s="96"/>
      <c r="DD103" s="96"/>
      <c r="DE103" s="89">
        <v>4</v>
      </c>
      <c r="DF103" s="90">
        <v>5</v>
      </c>
      <c r="DG103" s="90">
        <v>5</v>
      </c>
      <c r="DH103" s="91">
        <v>47</v>
      </c>
      <c r="DI103" s="89">
        <v>1</v>
      </c>
      <c r="DJ103" s="90">
        <v>3</v>
      </c>
      <c r="DK103" s="90">
        <v>0</v>
      </c>
      <c r="DL103" s="91">
        <v>0</v>
      </c>
      <c r="DM103" s="89">
        <v>0</v>
      </c>
      <c r="DN103" s="90">
        <v>0</v>
      </c>
      <c r="DO103" s="90">
        <v>0</v>
      </c>
      <c r="DP103" s="91">
        <v>0</v>
      </c>
      <c r="DQ103" s="89">
        <v>2</v>
      </c>
      <c r="DR103" s="90">
        <v>2.1</v>
      </c>
      <c r="DS103" s="90">
        <v>2</v>
      </c>
      <c r="DT103" s="90">
        <v>0.10000000149011612</v>
      </c>
      <c r="DU103" s="91">
        <v>8</v>
      </c>
    </row>
    <row r="104" spans="1:125" ht="15.75" customHeight="1" x14ac:dyDescent="0.2">
      <c r="A104" s="22"/>
      <c r="B104" s="8" t="s">
        <v>107</v>
      </c>
      <c r="C104" s="89">
        <v>8</v>
      </c>
      <c r="D104" s="90">
        <v>20</v>
      </c>
      <c r="E104" s="90">
        <v>13</v>
      </c>
      <c r="F104" s="91">
        <v>315</v>
      </c>
      <c r="G104" s="89">
        <v>1</v>
      </c>
      <c r="H104" s="90">
        <v>6</v>
      </c>
      <c r="I104" s="90">
        <v>1</v>
      </c>
      <c r="J104" s="91">
        <v>30</v>
      </c>
      <c r="K104" s="89">
        <v>0</v>
      </c>
      <c r="L104" s="90">
        <v>0</v>
      </c>
      <c r="M104" s="90">
        <v>0</v>
      </c>
      <c r="N104" s="91">
        <v>0</v>
      </c>
      <c r="O104" s="89">
        <v>1</v>
      </c>
      <c r="P104" s="90">
        <v>4</v>
      </c>
      <c r="Q104" s="90">
        <v>2</v>
      </c>
      <c r="R104" s="91">
        <v>8</v>
      </c>
      <c r="S104" s="89">
        <v>0</v>
      </c>
      <c r="T104" s="90">
        <v>0</v>
      </c>
      <c r="U104" s="90">
        <v>0</v>
      </c>
      <c r="V104" s="90">
        <v>0</v>
      </c>
      <c r="W104" s="91">
        <v>0</v>
      </c>
      <c r="X104" s="89">
        <v>0</v>
      </c>
      <c r="Y104" s="90">
        <v>0</v>
      </c>
      <c r="Z104" s="90">
        <v>0</v>
      </c>
      <c r="AA104" s="91">
        <v>0</v>
      </c>
      <c r="AB104" s="89">
        <v>1</v>
      </c>
      <c r="AC104" s="90">
        <v>2</v>
      </c>
      <c r="AD104" s="90">
        <v>1</v>
      </c>
      <c r="AE104" s="91">
        <v>1</v>
      </c>
      <c r="AF104" s="89">
        <v>3</v>
      </c>
      <c r="AG104" s="90">
        <v>250</v>
      </c>
      <c r="AH104" s="90">
        <v>110</v>
      </c>
      <c r="AI104" s="91">
        <v>330</v>
      </c>
      <c r="AJ104" s="89">
        <v>0</v>
      </c>
      <c r="AK104" s="90">
        <v>0</v>
      </c>
      <c r="AL104" s="90">
        <v>0</v>
      </c>
      <c r="AM104" s="91">
        <v>0</v>
      </c>
      <c r="AN104" s="68">
        <v>4</v>
      </c>
      <c r="AO104" s="77">
        <v>163</v>
      </c>
      <c r="AP104" s="89">
        <v>1</v>
      </c>
      <c r="AQ104" s="90">
        <v>2</v>
      </c>
      <c r="AR104" s="90">
        <v>2</v>
      </c>
      <c r="AS104" s="91">
        <v>2</v>
      </c>
      <c r="AT104" s="89">
        <v>0</v>
      </c>
      <c r="AU104" s="90">
        <v>0</v>
      </c>
      <c r="AV104" s="90">
        <v>0</v>
      </c>
      <c r="AW104" s="91">
        <v>0</v>
      </c>
      <c r="AX104" s="89">
        <v>36</v>
      </c>
      <c r="AY104" s="90">
        <v>230</v>
      </c>
      <c r="AZ104" s="90">
        <v>190</v>
      </c>
      <c r="BA104" s="91">
        <v>12406</v>
      </c>
      <c r="BB104" s="89">
        <v>0</v>
      </c>
      <c r="BC104" s="90">
        <v>0</v>
      </c>
      <c r="BD104" s="90">
        <v>0</v>
      </c>
      <c r="BE104" s="91">
        <v>0</v>
      </c>
      <c r="BF104" s="89">
        <v>0</v>
      </c>
      <c r="BG104" s="90">
        <v>0</v>
      </c>
      <c r="BH104" s="90">
        <v>0</v>
      </c>
      <c r="BI104" s="91">
        <v>0</v>
      </c>
      <c r="BJ104" s="68">
        <v>0</v>
      </c>
      <c r="BK104" s="77">
        <v>0</v>
      </c>
      <c r="BL104" s="89">
        <v>11</v>
      </c>
      <c r="BM104" s="90">
        <v>46</v>
      </c>
      <c r="BN104" s="90">
        <v>35</v>
      </c>
      <c r="BO104" s="91">
        <v>568</v>
      </c>
      <c r="BP104" s="89">
        <v>14</v>
      </c>
      <c r="BQ104" s="90">
        <v>60</v>
      </c>
      <c r="BR104" s="90">
        <v>35</v>
      </c>
      <c r="BS104" s="91">
        <v>925</v>
      </c>
      <c r="BT104" s="89">
        <v>10</v>
      </c>
      <c r="BU104" s="90">
        <v>23</v>
      </c>
      <c r="BV104" s="90">
        <v>18</v>
      </c>
      <c r="BW104" s="91">
        <v>527</v>
      </c>
      <c r="BX104" s="68">
        <v>0</v>
      </c>
      <c r="BY104" s="74">
        <v>0</v>
      </c>
      <c r="BZ104" s="74">
        <v>0</v>
      </c>
      <c r="CA104" s="74">
        <v>0</v>
      </c>
      <c r="CB104" s="77">
        <v>0</v>
      </c>
      <c r="CC104" s="89">
        <v>1</v>
      </c>
      <c r="CD104" s="90">
        <v>3</v>
      </c>
      <c r="CE104" s="90">
        <v>3</v>
      </c>
      <c r="CF104" s="91">
        <v>50</v>
      </c>
      <c r="CG104" s="89">
        <v>2</v>
      </c>
      <c r="CH104" s="90">
        <v>3</v>
      </c>
      <c r="CI104" s="90">
        <v>3</v>
      </c>
      <c r="CJ104" s="91">
        <v>102</v>
      </c>
      <c r="CK104" s="89">
        <v>19</v>
      </c>
      <c r="CL104" s="90">
        <v>112</v>
      </c>
      <c r="CM104" s="90">
        <v>61</v>
      </c>
      <c r="CN104" s="91">
        <v>995</v>
      </c>
      <c r="CO104" s="89">
        <v>3</v>
      </c>
      <c r="CP104" s="90">
        <v>5</v>
      </c>
      <c r="CQ104" s="90">
        <v>4</v>
      </c>
      <c r="CR104" s="91">
        <v>73</v>
      </c>
      <c r="CS104" s="89">
        <v>0</v>
      </c>
      <c r="CT104" s="90">
        <v>0</v>
      </c>
      <c r="CU104" s="90">
        <v>0</v>
      </c>
      <c r="CV104" s="91">
        <v>0</v>
      </c>
      <c r="CW104" s="89">
        <v>1</v>
      </c>
      <c r="CX104" s="90">
        <v>2</v>
      </c>
      <c r="CY104" s="90">
        <v>2</v>
      </c>
      <c r="CZ104" s="90">
        <v>0</v>
      </c>
      <c r="DA104" s="90">
        <v>2</v>
      </c>
      <c r="DB104" s="96">
        <v>7</v>
      </c>
      <c r="DC104" s="96"/>
      <c r="DD104" s="96"/>
      <c r="DE104" s="89">
        <v>0</v>
      </c>
      <c r="DF104" s="90">
        <v>0</v>
      </c>
      <c r="DG104" s="90">
        <v>0</v>
      </c>
      <c r="DH104" s="91">
        <v>0</v>
      </c>
      <c r="DI104" s="89">
        <v>0</v>
      </c>
      <c r="DJ104" s="90">
        <v>0</v>
      </c>
      <c r="DK104" s="90">
        <v>0</v>
      </c>
      <c r="DL104" s="91">
        <v>0</v>
      </c>
      <c r="DM104" s="89">
        <v>0</v>
      </c>
      <c r="DN104" s="90">
        <v>0</v>
      </c>
      <c r="DO104" s="90">
        <v>0</v>
      </c>
      <c r="DP104" s="91">
        <v>0</v>
      </c>
      <c r="DQ104" s="89">
        <v>0</v>
      </c>
      <c r="DR104" s="90">
        <v>0</v>
      </c>
      <c r="DS104" s="90">
        <v>0</v>
      </c>
      <c r="DT104" s="90">
        <v>0</v>
      </c>
      <c r="DU104" s="91">
        <v>0</v>
      </c>
    </row>
    <row r="105" spans="1:125" ht="15.75" customHeight="1" x14ac:dyDescent="0.2">
      <c r="A105" s="22"/>
      <c r="B105" s="8" t="s">
        <v>108</v>
      </c>
      <c r="C105" s="89">
        <v>3</v>
      </c>
      <c r="D105" s="90">
        <v>8</v>
      </c>
      <c r="E105" s="90">
        <v>0</v>
      </c>
      <c r="F105" s="91">
        <v>0</v>
      </c>
      <c r="G105" s="89">
        <v>3</v>
      </c>
      <c r="H105" s="90">
        <v>7</v>
      </c>
      <c r="I105" s="90">
        <v>6</v>
      </c>
      <c r="J105" s="91">
        <v>103</v>
      </c>
      <c r="K105" s="89">
        <v>0</v>
      </c>
      <c r="L105" s="90">
        <v>0</v>
      </c>
      <c r="M105" s="90">
        <v>0</v>
      </c>
      <c r="N105" s="91">
        <v>0</v>
      </c>
      <c r="O105" s="89">
        <v>93</v>
      </c>
      <c r="P105" s="90">
        <v>333</v>
      </c>
      <c r="Q105" s="90">
        <v>17</v>
      </c>
      <c r="R105" s="91">
        <v>299</v>
      </c>
      <c r="S105" s="89">
        <v>51</v>
      </c>
      <c r="T105" s="90">
        <v>58.2</v>
      </c>
      <c r="U105" s="90">
        <v>7</v>
      </c>
      <c r="V105" s="90">
        <v>51.200000002980232</v>
      </c>
      <c r="W105" s="91">
        <v>656</v>
      </c>
      <c r="X105" s="89">
        <v>10</v>
      </c>
      <c r="Y105" s="90">
        <v>22</v>
      </c>
      <c r="Z105" s="90">
        <v>0</v>
      </c>
      <c r="AA105" s="91">
        <v>0</v>
      </c>
      <c r="AB105" s="89">
        <v>33</v>
      </c>
      <c r="AC105" s="90">
        <v>109</v>
      </c>
      <c r="AD105" s="90">
        <v>78</v>
      </c>
      <c r="AE105" s="91">
        <v>1766</v>
      </c>
      <c r="AF105" s="89">
        <v>4</v>
      </c>
      <c r="AG105" s="90">
        <v>153</v>
      </c>
      <c r="AH105" s="90">
        <v>107</v>
      </c>
      <c r="AI105" s="91">
        <v>25</v>
      </c>
      <c r="AJ105" s="89">
        <v>1</v>
      </c>
      <c r="AK105" s="90">
        <v>3</v>
      </c>
      <c r="AL105" s="90">
        <v>0</v>
      </c>
      <c r="AM105" s="91">
        <v>0</v>
      </c>
      <c r="AN105" s="68">
        <v>12</v>
      </c>
      <c r="AO105" s="77">
        <v>22</v>
      </c>
      <c r="AP105" s="89">
        <v>76</v>
      </c>
      <c r="AQ105" s="90">
        <v>212</v>
      </c>
      <c r="AR105" s="90">
        <v>114</v>
      </c>
      <c r="AS105" s="91">
        <v>788</v>
      </c>
      <c r="AT105" s="89">
        <v>0</v>
      </c>
      <c r="AU105" s="90">
        <v>0</v>
      </c>
      <c r="AV105" s="90">
        <v>0</v>
      </c>
      <c r="AW105" s="91">
        <v>0</v>
      </c>
      <c r="AX105" s="89">
        <v>176</v>
      </c>
      <c r="AY105" s="90">
        <v>2472</v>
      </c>
      <c r="AZ105" s="90">
        <v>1522</v>
      </c>
      <c r="BA105" s="91">
        <v>39316</v>
      </c>
      <c r="BB105" s="89">
        <v>50</v>
      </c>
      <c r="BC105" s="90">
        <v>172</v>
      </c>
      <c r="BD105" s="90">
        <v>32</v>
      </c>
      <c r="BE105" s="91">
        <v>1111</v>
      </c>
      <c r="BF105" s="89">
        <v>8</v>
      </c>
      <c r="BG105" s="90">
        <v>15</v>
      </c>
      <c r="BH105" s="90">
        <v>1</v>
      </c>
      <c r="BI105" s="91">
        <v>0</v>
      </c>
      <c r="BJ105" s="68">
        <v>5</v>
      </c>
      <c r="BK105" s="77">
        <v>17</v>
      </c>
      <c r="BL105" s="89">
        <v>126</v>
      </c>
      <c r="BM105" s="90">
        <v>401</v>
      </c>
      <c r="BN105" s="90">
        <v>194</v>
      </c>
      <c r="BO105" s="91">
        <v>3179</v>
      </c>
      <c r="BP105" s="89">
        <v>105</v>
      </c>
      <c r="BQ105" s="90">
        <v>249</v>
      </c>
      <c r="BR105" s="90">
        <v>112</v>
      </c>
      <c r="BS105" s="91">
        <v>2600</v>
      </c>
      <c r="BT105" s="89">
        <v>80</v>
      </c>
      <c r="BU105" s="90">
        <v>170</v>
      </c>
      <c r="BV105" s="90">
        <v>121</v>
      </c>
      <c r="BW105" s="91">
        <v>3837</v>
      </c>
      <c r="BX105" s="68">
        <v>0</v>
      </c>
      <c r="BY105" s="74">
        <v>0</v>
      </c>
      <c r="BZ105" s="74">
        <v>0</v>
      </c>
      <c r="CA105" s="74">
        <v>0</v>
      </c>
      <c r="CB105" s="77">
        <v>0</v>
      </c>
      <c r="CC105" s="89">
        <v>15</v>
      </c>
      <c r="CD105" s="90">
        <v>39</v>
      </c>
      <c r="CE105" s="90">
        <v>29</v>
      </c>
      <c r="CF105" s="91">
        <v>733</v>
      </c>
      <c r="CG105" s="89">
        <v>27</v>
      </c>
      <c r="CH105" s="90">
        <v>42</v>
      </c>
      <c r="CI105" s="90">
        <v>16</v>
      </c>
      <c r="CJ105" s="91">
        <v>135</v>
      </c>
      <c r="CK105" s="89">
        <v>118</v>
      </c>
      <c r="CL105" s="90">
        <v>383</v>
      </c>
      <c r="CM105" s="90">
        <v>306</v>
      </c>
      <c r="CN105" s="91">
        <v>2054</v>
      </c>
      <c r="CO105" s="89">
        <v>49</v>
      </c>
      <c r="CP105" s="90">
        <v>186</v>
      </c>
      <c r="CQ105" s="90">
        <v>76</v>
      </c>
      <c r="CR105" s="91">
        <v>424</v>
      </c>
      <c r="CS105" s="89">
        <v>3</v>
      </c>
      <c r="CT105" s="90">
        <v>4</v>
      </c>
      <c r="CU105" s="90">
        <v>0</v>
      </c>
      <c r="CV105" s="91">
        <v>0</v>
      </c>
      <c r="CW105" s="89">
        <v>1</v>
      </c>
      <c r="CX105" s="90">
        <v>1</v>
      </c>
      <c r="CY105" s="90">
        <v>1</v>
      </c>
      <c r="CZ105" s="90">
        <v>0</v>
      </c>
      <c r="DA105" s="90">
        <v>1</v>
      </c>
      <c r="DB105" s="96">
        <v>1</v>
      </c>
      <c r="DC105" s="96"/>
      <c r="DD105" s="96"/>
      <c r="DE105" s="89">
        <v>3</v>
      </c>
      <c r="DF105" s="90">
        <v>33</v>
      </c>
      <c r="DG105" s="90">
        <v>28</v>
      </c>
      <c r="DH105" s="91">
        <v>313</v>
      </c>
      <c r="DI105" s="89">
        <v>4</v>
      </c>
      <c r="DJ105" s="90">
        <v>16</v>
      </c>
      <c r="DK105" s="90">
        <v>0</v>
      </c>
      <c r="DL105" s="91">
        <v>0</v>
      </c>
      <c r="DM105" s="89">
        <v>0</v>
      </c>
      <c r="DN105" s="90">
        <v>0</v>
      </c>
      <c r="DO105" s="90">
        <v>0</v>
      </c>
      <c r="DP105" s="91">
        <v>0</v>
      </c>
      <c r="DQ105" s="89">
        <v>1</v>
      </c>
      <c r="DR105" s="90">
        <v>0.1</v>
      </c>
      <c r="DS105" s="90">
        <v>0</v>
      </c>
      <c r="DT105" s="90">
        <v>0.10000000149011612</v>
      </c>
      <c r="DU105" s="91">
        <v>10</v>
      </c>
    </row>
    <row r="106" spans="1:125" ht="15.75" customHeight="1" x14ac:dyDescent="0.2">
      <c r="A106" s="22"/>
      <c r="B106" s="8" t="s">
        <v>109</v>
      </c>
      <c r="C106" s="89">
        <v>16</v>
      </c>
      <c r="D106" s="90">
        <v>56</v>
      </c>
      <c r="E106" s="90">
        <v>6</v>
      </c>
      <c r="F106" s="91">
        <v>82</v>
      </c>
      <c r="G106" s="89">
        <v>6</v>
      </c>
      <c r="H106" s="90">
        <v>20</v>
      </c>
      <c r="I106" s="90">
        <v>12</v>
      </c>
      <c r="J106" s="91">
        <v>290</v>
      </c>
      <c r="K106" s="89">
        <v>0</v>
      </c>
      <c r="L106" s="90">
        <v>0</v>
      </c>
      <c r="M106" s="90">
        <v>0</v>
      </c>
      <c r="N106" s="91">
        <v>0</v>
      </c>
      <c r="O106" s="89">
        <v>115</v>
      </c>
      <c r="P106" s="90">
        <v>1280</v>
      </c>
      <c r="Q106" s="90">
        <v>84</v>
      </c>
      <c r="R106" s="91">
        <v>793</v>
      </c>
      <c r="S106" s="89">
        <v>6</v>
      </c>
      <c r="T106" s="90">
        <v>10.7</v>
      </c>
      <c r="U106" s="90">
        <v>0.5</v>
      </c>
      <c r="V106" s="90">
        <v>10.200000002980232</v>
      </c>
      <c r="W106" s="91">
        <v>133</v>
      </c>
      <c r="X106" s="89">
        <v>1</v>
      </c>
      <c r="Y106" s="90">
        <v>1</v>
      </c>
      <c r="Z106" s="90">
        <v>0</v>
      </c>
      <c r="AA106" s="91">
        <v>0</v>
      </c>
      <c r="AB106" s="89">
        <v>33</v>
      </c>
      <c r="AC106" s="90">
        <v>105</v>
      </c>
      <c r="AD106" s="90">
        <v>64</v>
      </c>
      <c r="AE106" s="91">
        <v>416</v>
      </c>
      <c r="AF106" s="89">
        <v>45</v>
      </c>
      <c r="AG106" s="90">
        <v>2748</v>
      </c>
      <c r="AH106" s="90">
        <v>103</v>
      </c>
      <c r="AI106" s="91">
        <v>238</v>
      </c>
      <c r="AJ106" s="89">
        <v>0</v>
      </c>
      <c r="AK106" s="90">
        <v>0</v>
      </c>
      <c r="AL106" s="90">
        <v>0</v>
      </c>
      <c r="AM106" s="91">
        <v>0</v>
      </c>
      <c r="AN106" s="68">
        <v>23</v>
      </c>
      <c r="AO106" s="77">
        <v>638</v>
      </c>
      <c r="AP106" s="89">
        <v>74</v>
      </c>
      <c r="AQ106" s="90">
        <v>300</v>
      </c>
      <c r="AR106" s="90">
        <v>73</v>
      </c>
      <c r="AS106" s="91">
        <v>775</v>
      </c>
      <c r="AT106" s="89">
        <v>0</v>
      </c>
      <c r="AU106" s="90">
        <v>0</v>
      </c>
      <c r="AV106" s="90">
        <v>0</v>
      </c>
      <c r="AW106" s="91">
        <v>0</v>
      </c>
      <c r="AX106" s="89">
        <v>183</v>
      </c>
      <c r="AY106" s="90">
        <v>2999</v>
      </c>
      <c r="AZ106" s="90">
        <v>2097</v>
      </c>
      <c r="BA106" s="91">
        <v>15099</v>
      </c>
      <c r="BB106" s="89">
        <v>19</v>
      </c>
      <c r="BC106" s="90">
        <v>50</v>
      </c>
      <c r="BD106" s="90">
        <v>13</v>
      </c>
      <c r="BE106" s="91">
        <v>292</v>
      </c>
      <c r="BF106" s="89">
        <v>0</v>
      </c>
      <c r="BG106" s="90">
        <v>0</v>
      </c>
      <c r="BH106" s="90">
        <v>0</v>
      </c>
      <c r="BI106" s="91">
        <v>0</v>
      </c>
      <c r="BJ106" s="68">
        <v>7</v>
      </c>
      <c r="BK106" s="77">
        <v>196</v>
      </c>
      <c r="BL106" s="89">
        <v>189</v>
      </c>
      <c r="BM106" s="90">
        <v>1452</v>
      </c>
      <c r="BN106" s="90">
        <v>947</v>
      </c>
      <c r="BO106" s="91">
        <v>23382</v>
      </c>
      <c r="BP106" s="89">
        <v>197</v>
      </c>
      <c r="BQ106" s="90">
        <v>1384</v>
      </c>
      <c r="BR106" s="90">
        <v>833</v>
      </c>
      <c r="BS106" s="91">
        <v>25545</v>
      </c>
      <c r="BT106" s="89">
        <v>90</v>
      </c>
      <c r="BU106" s="90">
        <v>382</v>
      </c>
      <c r="BV106" s="90">
        <v>339</v>
      </c>
      <c r="BW106" s="91">
        <v>7640</v>
      </c>
      <c r="BX106" s="68">
        <v>0</v>
      </c>
      <c r="BY106" s="74">
        <v>0</v>
      </c>
      <c r="BZ106" s="74">
        <v>0</v>
      </c>
      <c r="CA106" s="74">
        <v>0</v>
      </c>
      <c r="CB106" s="77">
        <v>0</v>
      </c>
      <c r="CC106" s="89">
        <v>64</v>
      </c>
      <c r="CD106" s="90">
        <v>252</v>
      </c>
      <c r="CE106" s="90">
        <v>175</v>
      </c>
      <c r="CF106" s="91">
        <v>3635</v>
      </c>
      <c r="CG106" s="89">
        <v>26</v>
      </c>
      <c r="CH106" s="90">
        <v>65</v>
      </c>
      <c r="CI106" s="90">
        <v>32</v>
      </c>
      <c r="CJ106" s="91">
        <v>705</v>
      </c>
      <c r="CK106" s="89">
        <v>159</v>
      </c>
      <c r="CL106" s="90">
        <v>650</v>
      </c>
      <c r="CM106" s="90">
        <v>522</v>
      </c>
      <c r="CN106" s="91">
        <v>3511</v>
      </c>
      <c r="CO106" s="89">
        <v>109</v>
      </c>
      <c r="CP106" s="90">
        <v>641</v>
      </c>
      <c r="CQ106" s="90">
        <v>251</v>
      </c>
      <c r="CR106" s="91">
        <v>2787</v>
      </c>
      <c r="CS106" s="89">
        <v>8</v>
      </c>
      <c r="CT106" s="90">
        <v>16</v>
      </c>
      <c r="CU106" s="90">
        <v>0</v>
      </c>
      <c r="CV106" s="91">
        <v>0</v>
      </c>
      <c r="CW106" s="89">
        <v>0</v>
      </c>
      <c r="CX106" s="90">
        <v>0</v>
      </c>
      <c r="CY106" s="90">
        <v>0</v>
      </c>
      <c r="CZ106" s="90">
        <v>0</v>
      </c>
      <c r="DA106" s="90">
        <v>0</v>
      </c>
      <c r="DB106" s="96">
        <v>0</v>
      </c>
      <c r="DC106" s="96"/>
      <c r="DD106" s="96"/>
      <c r="DE106" s="89">
        <v>11</v>
      </c>
      <c r="DF106" s="90">
        <v>70</v>
      </c>
      <c r="DG106" s="90">
        <v>3</v>
      </c>
      <c r="DH106" s="91">
        <v>20</v>
      </c>
      <c r="DI106" s="89">
        <v>1</v>
      </c>
      <c r="DJ106" s="90">
        <v>7</v>
      </c>
      <c r="DK106" s="90">
        <v>0</v>
      </c>
      <c r="DL106" s="91">
        <v>0</v>
      </c>
      <c r="DM106" s="89">
        <v>1</v>
      </c>
      <c r="DN106" s="90">
        <v>3</v>
      </c>
      <c r="DO106" s="90">
        <v>0</v>
      </c>
      <c r="DP106" s="91">
        <v>0</v>
      </c>
      <c r="DQ106" s="89">
        <v>1</v>
      </c>
      <c r="DR106" s="90">
        <v>3</v>
      </c>
      <c r="DS106" s="90">
        <v>0</v>
      </c>
      <c r="DT106" s="90">
        <v>3</v>
      </c>
      <c r="DU106" s="91">
        <v>30</v>
      </c>
    </row>
    <row r="107" spans="1:125" ht="15.75" customHeight="1" x14ac:dyDescent="0.2">
      <c r="A107" s="22"/>
      <c r="B107" s="8" t="s">
        <v>110</v>
      </c>
      <c r="C107" s="89">
        <v>12</v>
      </c>
      <c r="D107" s="90">
        <v>26</v>
      </c>
      <c r="E107" s="90">
        <v>0</v>
      </c>
      <c r="F107" s="91">
        <v>0</v>
      </c>
      <c r="G107" s="89">
        <v>13</v>
      </c>
      <c r="H107" s="90">
        <v>28</v>
      </c>
      <c r="I107" s="90">
        <v>11</v>
      </c>
      <c r="J107" s="91">
        <v>185</v>
      </c>
      <c r="K107" s="89">
        <v>0</v>
      </c>
      <c r="L107" s="90">
        <v>0</v>
      </c>
      <c r="M107" s="90">
        <v>0</v>
      </c>
      <c r="N107" s="91">
        <v>0</v>
      </c>
      <c r="O107" s="89">
        <v>93</v>
      </c>
      <c r="P107" s="90">
        <v>564</v>
      </c>
      <c r="Q107" s="90">
        <v>175</v>
      </c>
      <c r="R107" s="91">
        <v>4207</v>
      </c>
      <c r="S107" s="89">
        <v>16</v>
      </c>
      <c r="T107" s="90">
        <v>56.2</v>
      </c>
      <c r="U107" s="90">
        <v>2</v>
      </c>
      <c r="V107" s="90">
        <v>54.200000002980232</v>
      </c>
      <c r="W107" s="91">
        <v>301</v>
      </c>
      <c r="X107" s="89">
        <v>0</v>
      </c>
      <c r="Y107" s="90">
        <v>0</v>
      </c>
      <c r="Z107" s="90">
        <v>0</v>
      </c>
      <c r="AA107" s="91">
        <v>0</v>
      </c>
      <c r="AB107" s="89">
        <v>26</v>
      </c>
      <c r="AC107" s="90">
        <v>55</v>
      </c>
      <c r="AD107" s="90">
        <v>44</v>
      </c>
      <c r="AE107" s="91">
        <v>699</v>
      </c>
      <c r="AF107" s="89">
        <v>37</v>
      </c>
      <c r="AG107" s="90">
        <v>2216</v>
      </c>
      <c r="AH107" s="90">
        <v>584</v>
      </c>
      <c r="AI107" s="91">
        <v>907</v>
      </c>
      <c r="AJ107" s="89">
        <v>0</v>
      </c>
      <c r="AK107" s="90">
        <v>0</v>
      </c>
      <c r="AL107" s="90">
        <v>0</v>
      </c>
      <c r="AM107" s="91">
        <v>0</v>
      </c>
      <c r="AN107" s="68">
        <v>8</v>
      </c>
      <c r="AO107" s="77">
        <v>104</v>
      </c>
      <c r="AP107" s="89">
        <v>11</v>
      </c>
      <c r="AQ107" s="90">
        <v>18</v>
      </c>
      <c r="AR107" s="90">
        <v>7</v>
      </c>
      <c r="AS107" s="91">
        <v>65</v>
      </c>
      <c r="AT107" s="89">
        <v>0</v>
      </c>
      <c r="AU107" s="90">
        <v>0</v>
      </c>
      <c r="AV107" s="90">
        <v>0</v>
      </c>
      <c r="AW107" s="91">
        <v>0</v>
      </c>
      <c r="AX107" s="89">
        <v>210</v>
      </c>
      <c r="AY107" s="90">
        <v>1280</v>
      </c>
      <c r="AZ107" s="90">
        <v>936</v>
      </c>
      <c r="BA107" s="91">
        <v>24822</v>
      </c>
      <c r="BB107" s="89">
        <v>12</v>
      </c>
      <c r="BC107" s="90">
        <v>33</v>
      </c>
      <c r="BD107" s="90">
        <v>4</v>
      </c>
      <c r="BE107" s="91">
        <v>110</v>
      </c>
      <c r="BF107" s="89">
        <v>1</v>
      </c>
      <c r="BG107" s="90">
        <v>2</v>
      </c>
      <c r="BH107" s="90">
        <v>0</v>
      </c>
      <c r="BI107" s="91">
        <v>0</v>
      </c>
      <c r="BJ107" s="68">
        <v>26</v>
      </c>
      <c r="BK107" s="77">
        <v>828</v>
      </c>
      <c r="BL107" s="89">
        <v>146</v>
      </c>
      <c r="BM107" s="90">
        <v>517</v>
      </c>
      <c r="BN107" s="90">
        <v>392</v>
      </c>
      <c r="BO107" s="91">
        <v>21880</v>
      </c>
      <c r="BP107" s="89">
        <v>108</v>
      </c>
      <c r="BQ107" s="90">
        <v>292</v>
      </c>
      <c r="BR107" s="90">
        <v>215</v>
      </c>
      <c r="BS107" s="91">
        <v>6177</v>
      </c>
      <c r="BT107" s="89">
        <v>120</v>
      </c>
      <c r="BU107" s="90">
        <v>324</v>
      </c>
      <c r="BV107" s="90">
        <v>255</v>
      </c>
      <c r="BW107" s="91">
        <v>9051</v>
      </c>
      <c r="BX107" s="68">
        <v>0</v>
      </c>
      <c r="BY107" s="74">
        <v>0</v>
      </c>
      <c r="BZ107" s="74">
        <v>0</v>
      </c>
      <c r="CA107" s="74">
        <v>0</v>
      </c>
      <c r="CB107" s="77">
        <v>0</v>
      </c>
      <c r="CC107" s="89">
        <v>67</v>
      </c>
      <c r="CD107" s="90">
        <v>131</v>
      </c>
      <c r="CE107" s="90">
        <v>99</v>
      </c>
      <c r="CF107" s="91">
        <v>3070</v>
      </c>
      <c r="CG107" s="89">
        <v>26</v>
      </c>
      <c r="CH107" s="90">
        <v>46</v>
      </c>
      <c r="CI107" s="90">
        <v>30</v>
      </c>
      <c r="CJ107" s="91">
        <v>431</v>
      </c>
      <c r="CK107" s="89">
        <v>207</v>
      </c>
      <c r="CL107" s="90">
        <v>759</v>
      </c>
      <c r="CM107" s="90">
        <v>682</v>
      </c>
      <c r="CN107" s="91">
        <v>8614</v>
      </c>
      <c r="CO107" s="89">
        <v>72</v>
      </c>
      <c r="CP107" s="90">
        <v>163</v>
      </c>
      <c r="CQ107" s="90">
        <v>105</v>
      </c>
      <c r="CR107" s="91">
        <v>1710</v>
      </c>
      <c r="CS107" s="89">
        <v>2</v>
      </c>
      <c r="CT107" s="90">
        <v>3</v>
      </c>
      <c r="CU107" s="90">
        <v>0</v>
      </c>
      <c r="CV107" s="91">
        <v>0</v>
      </c>
      <c r="CW107" s="89">
        <v>0</v>
      </c>
      <c r="CX107" s="90">
        <v>0</v>
      </c>
      <c r="CY107" s="90">
        <v>0</v>
      </c>
      <c r="CZ107" s="90">
        <v>0</v>
      </c>
      <c r="DA107" s="90">
        <v>0</v>
      </c>
      <c r="DB107" s="96">
        <v>0</v>
      </c>
      <c r="DC107" s="96"/>
      <c r="DD107" s="96"/>
      <c r="DE107" s="89">
        <v>6</v>
      </c>
      <c r="DF107" s="90">
        <v>15</v>
      </c>
      <c r="DG107" s="90">
        <v>9</v>
      </c>
      <c r="DH107" s="91">
        <v>105</v>
      </c>
      <c r="DI107" s="89">
        <v>0</v>
      </c>
      <c r="DJ107" s="90">
        <v>0</v>
      </c>
      <c r="DK107" s="90">
        <v>0</v>
      </c>
      <c r="DL107" s="91">
        <v>0</v>
      </c>
      <c r="DM107" s="89">
        <v>0</v>
      </c>
      <c r="DN107" s="90">
        <v>0</v>
      </c>
      <c r="DO107" s="90">
        <v>0</v>
      </c>
      <c r="DP107" s="91">
        <v>0</v>
      </c>
      <c r="DQ107" s="89">
        <v>3</v>
      </c>
      <c r="DR107" s="90">
        <v>16</v>
      </c>
      <c r="DS107" s="90">
        <v>0</v>
      </c>
      <c r="DT107" s="90">
        <v>16</v>
      </c>
      <c r="DU107" s="91">
        <v>920</v>
      </c>
    </row>
    <row r="108" spans="1:125" ht="15.75" customHeight="1" x14ac:dyDescent="0.2">
      <c r="A108" s="22"/>
      <c r="B108" s="8" t="s">
        <v>111</v>
      </c>
      <c r="C108" s="89">
        <v>1</v>
      </c>
      <c r="D108" s="90">
        <v>1</v>
      </c>
      <c r="E108" s="90">
        <v>0</v>
      </c>
      <c r="F108" s="91">
        <v>0</v>
      </c>
      <c r="G108" s="89">
        <v>13</v>
      </c>
      <c r="H108" s="90">
        <v>33</v>
      </c>
      <c r="I108" s="90">
        <v>17</v>
      </c>
      <c r="J108" s="91">
        <v>161</v>
      </c>
      <c r="K108" s="89">
        <v>0</v>
      </c>
      <c r="L108" s="90">
        <v>0</v>
      </c>
      <c r="M108" s="90">
        <v>0</v>
      </c>
      <c r="N108" s="91">
        <v>0</v>
      </c>
      <c r="O108" s="89">
        <v>76</v>
      </c>
      <c r="P108" s="90">
        <v>266</v>
      </c>
      <c r="Q108" s="90">
        <v>41</v>
      </c>
      <c r="R108" s="91">
        <v>267</v>
      </c>
      <c r="S108" s="89">
        <v>80</v>
      </c>
      <c r="T108" s="90">
        <v>232.1</v>
      </c>
      <c r="U108" s="90">
        <v>14</v>
      </c>
      <c r="V108" s="90">
        <v>218.10000000149012</v>
      </c>
      <c r="W108" s="91">
        <v>2095</v>
      </c>
      <c r="X108" s="89">
        <v>12</v>
      </c>
      <c r="Y108" s="90">
        <v>37</v>
      </c>
      <c r="Z108" s="90">
        <v>7</v>
      </c>
      <c r="AA108" s="91">
        <v>33</v>
      </c>
      <c r="AB108" s="89">
        <v>98</v>
      </c>
      <c r="AC108" s="90">
        <v>874</v>
      </c>
      <c r="AD108" s="90">
        <v>699</v>
      </c>
      <c r="AE108" s="91">
        <v>7146</v>
      </c>
      <c r="AF108" s="89">
        <v>9</v>
      </c>
      <c r="AG108" s="90">
        <v>900</v>
      </c>
      <c r="AH108" s="90">
        <v>14</v>
      </c>
      <c r="AI108" s="91">
        <v>25</v>
      </c>
      <c r="AJ108" s="89">
        <v>2</v>
      </c>
      <c r="AK108" s="90">
        <v>2</v>
      </c>
      <c r="AL108" s="90">
        <v>1</v>
      </c>
      <c r="AM108" s="91">
        <v>120</v>
      </c>
      <c r="AN108" s="68">
        <v>1</v>
      </c>
      <c r="AO108" s="77">
        <v>1</v>
      </c>
      <c r="AP108" s="89">
        <v>26</v>
      </c>
      <c r="AQ108" s="90">
        <v>47</v>
      </c>
      <c r="AR108" s="90">
        <v>26</v>
      </c>
      <c r="AS108" s="91">
        <v>255</v>
      </c>
      <c r="AT108" s="89">
        <v>2</v>
      </c>
      <c r="AU108" s="90">
        <v>4</v>
      </c>
      <c r="AV108" s="90">
        <v>0</v>
      </c>
      <c r="AW108" s="91">
        <v>0</v>
      </c>
      <c r="AX108" s="89">
        <v>148</v>
      </c>
      <c r="AY108" s="90">
        <v>1430</v>
      </c>
      <c r="AZ108" s="90">
        <v>854</v>
      </c>
      <c r="BA108" s="91">
        <v>13685</v>
      </c>
      <c r="BB108" s="89">
        <v>100</v>
      </c>
      <c r="BC108" s="90">
        <v>508</v>
      </c>
      <c r="BD108" s="90">
        <v>129</v>
      </c>
      <c r="BE108" s="91">
        <v>2526</v>
      </c>
      <c r="BF108" s="89">
        <v>19</v>
      </c>
      <c r="BG108" s="90">
        <v>50</v>
      </c>
      <c r="BH108" s="90">
        <v>30</v>
      </c>
      <c r="BI108" s="91">
        <v>361</v>
      </c>
      <c r="BJ108" s="68">
        <v>11</v>
      </c>
      <c r="BK108" s="77">
        <v>117</v>
      </c>
      <c r="BL108" s="89">
        <v>88</v>
      </c>
      <c r="BM108" s="90">
        <v>178</v>
      </c>
      <c r="BN108" s="90">
        <v>197</v>
      </c>
      <c r="BO108" s="91">
        <v>1140</v>
      </c>
      <c r="BP108" s="89">
        <v>79</v>
      </c>
      <c r="BQ108" s="90">
        <v>137</v>
      </c>
      <c r="BR108" s="90">
        <v>55</v>
      </c>
      <c r="BS108" s="91">
        <v>1408</v>
      </c>
      <c r="BT108" s="89">
        <v>62</v>
      </c>
      <c r="BU108" s="90">
        <v>102</v>
      </c>
      <c r="BV108" s="90">
        <v>58</v>
      </c>
      <c r="BW108" s="91">
        <v>1241</v>
      </c>
      <c r="BX108" s="68">
        <v>0</v>
      </c>
      <c r="BY108" s="74">
        <v>0</v>
      </c>
      <c r="BZ108" s="74">
        <v>0</v>
      </c>
      <c r="CA108" s="74">
        <v>0</v>
      </c>
      <c r="CB108" s="77">
        <v>0</v>
      </c>
      <c r="CC108" s="89">
        <v>10</v>
      </c>
      <c r="CD108" s="90">
        <v>22</v>
      </c>
      <c r="CE108" s="90">
        <v>11</v>
      </c>
      <c r="CF108" s="91">
        <v>380</v>
      </c>
      <c r="CG108" s="89">
        <v>47</v>
      </c>
      <c r="CH108" s="90">
        <v>174</v>
      </c>
      <c r="CI108" s="90">
        <v>52</v>
      </c>
      <c r="CJ108" s="91">
        <v>624</v>
      </c>
      <c r="CK108" s="89">
        <v>109</v>
      </c>
      <c r="CL108" s="90">
        <v>441</v>
      </c>
      <c r="CM108" s="90">
        <v>281</v>
      </c>
      <c r="CN108" s="91">
        <v>1667</v>
      </c>
      <c r="CO108" s="89">
        <v>49</v>
      </c>
      <c r="CP108" s="90">
        <v>101</v>
      </c>
      <c r="CQ108" s="90">
        <v>53</v>
      </c>
      <c r="CR108" s="91">
        <v>646</v>
      </c>
      <c r="CS108" s="89">
        <v>0</v>
      </c>
      <c r="CT108" s="90">
        <v>0</v>
      </c>
      <c r="CU108" s="90">
        <v>0</v>
      </c>
      <c r="CV108" s="91">
        <v>0</v>
      </c>
      <c r="CW108" s="89">
        <v>3</v>
      </c>
      <c r="CX108" s="90">
        <v>2.5</v>
      </c>
      <c r="CY108" s="90">
        <v>2</v>
      </c>
      <c r="CZ108" s="90">
        <v>0</v>
      </c>
      <c r="DA108" s="90">
        <v>2</v>
      </c>
      <c r="DB108" s="96">
        <v>12</v>
      </c>
      <c r="DC108" s="96"/>
      <c r="DD108" s="96"/>
      <c r="DE108" s="89">
        <v>0</v>
      </c>
      <c r="DF108" s="90">
        <v>0</v>
      </c>
      <c r="DG108" s="90">
        <v>0</v>
      </c>
      <c r="DH108" s="91">
        <v>0</v>
      </c>
      <c r="DI108" s="89">
        <v>2</v>
      </c>
      <c r="DJ108" s="90">
        <v>3</v>
      </c>
      <c r="DK108" s="90">
        <v>2</v>
      </c>
      <c r="DL108" s="91">
        <v>1</v>
      </c>
      <c r="DM108" s="89">
        <v>0</v>
      </c>
      <c r="DN108" s="90">
        <v>0</v>
      </c>
      <c r="DO108" s="90">
        <v>0</v>
      </c>
      <c r="DP108" s="91">
        <v>0</v>
      </c>
      <c r="DQ108" s="89">
        <v>2</v>
      </c>
      <c r="DR108" s="90">
        <v>1.5</v>
      </c>
      <c r="DS108" s="90">
        <v>0</v>
      </c>
      <c r="DT108" s="90">
        <v>1.5</v>
      </c>
      <c r="DU108" s="91">
        <v>13</v>
      </c>
    </row>
    <row r="109" spans="1:125" ht="15.75" customHeight="1" x14ac:dyDescent="0.2">
      <c r="A109" s="17" t="s">
        <v>112</v>
      </c>
      <c r="B109" s="8" t="s">
        <v>12</v>
      </c>
      <c r="C109" s="79">
        <v>263</v>
      </c>
      <c r="D109" s="80">
        <v>2298</v>
      </c>
      <c r="E109" s="80">
        <v>366</v>
      </c>
      <c r="F109" s="81">
        <v>4758</v>
      </c>
      <c r="G109" s="79">
        <v>129</v>
      </c>
      <c r="H109" s="80">
        <v>701</v>
      </c>
      <c r="I109" s="80">
        <v>368</v>
      </c>
      <c r="J109" s="81">
        <v>3555</v>
      </c>
      <c r="K109" s="79">
        <v>1658</v>
      </c>
      <c r="L109" s="80">
        <v>363809</v>
      </c>
      <c r="M109" s="80">
        <v>100513</v>
      </c>
      <c r="N109" s="81">
        <v>894124</v>
      </c>
      <c r="O109" s="79">
        <v>1840</v>
      </c>
      <c r="P109" s="80">
        <v>22095</v>
      </c>
      <c r="Q109" s="80">
        <v>1863</v>
      </c>
      <c r="R109" s="81">
        <v>14751</v>
      </c>
      <c r="S109" s="79">
        <v>1712</v>
      </c>
      <c r="T109" s="80">
        <v>6322.3</v>
      </c>
      <c r="U109" s="80">
        <v>946</v>
      </c>
      <c r="V109" s="80">
        <v>5376.2999997511506</v>
      </c>
      <c r="W109" s="81">
        <v>98283</v>
      </c>
      <c r="X109" s="79">
        <v>635</v>
      </c>
      <c r="Y109" s="80">
        <v>2105</v>
      </c>
      <c r="Z109" s="80">
        <v>312</v>
      </c>
      <c r="AA109" s="81">
        <v>930</v>
      </c>
      <c r="AB109" s="79">
        <v>1364</v>
      </c>
      <c r="AC109" s="80">
        <v>3636</v>
      </c>
      <c r="AD109" s="80">
        <v>2791</v>
      </c>
      <c r="AE109" s="81">
        <v>36663</v>
      </c>
      <c r="AF109" s="79">
        <v>272</v>
      </c>
      <c r="AG109" s="80">
        <v>79715</v>
      </c>
      <c r="AH109" s="80">
        <v>1707</v>
      </c>
      <c r="AI109" s="81">
        <v>189</v>
      </c>
      <c r="AJ109" s="79">
        <v>702</v>
      </c>
      <c r="AK109" s="80">
        <v>1320</v>
      </c>
      <c r="AL109" s="80">
        <v>591</v>
      </c>
      <c r="AM109" s="81">
        <v>41395</v>
      </c>
      <c r="AN109" s="79">
        <v>142</v>
      </c>
      <c r="AO109" s="81">
        <v>1409</v>
      </c>
      <c r="AP109" s="79">
        <v>852</v>
      </c>
      <c r="AQ109" s="80">
        <v>3469</v>
      </c>
      <c r="AR109" s="80">
        <v>1149</v>
      </c>
      <c r="AS109" s="81">
        <v>10600</v>
      </c>
      <c r="AT109" s="79">
        <v>1446</v>
      </c>
      <c r="AU109" s="80">
        <v>5947</v>
      </c>
      <c r="AV109" s="80">
        <v>2211</v>
      </c>
      <c r="AW109" s="81">
        <v>31460</v>
      </c>
      <c r="AX109" s="79">
        <v>2018</v>
      </c>
      <c r="AY109" s="80">
        <v>227921</v>
      </c>
      <c r="AZ109" s="80">
        <v>115510</v>
      </c>
      <c r="BA109" s="81">
        <v>2361405</v>
      </c>
      <c r="BB109" s="79">
        <v>2010</v>
      </c>
      <c r="BC109" s="80">
        <v>13692</v>
      </c>
      <c r="BD109" s="80">
        <v>4624</v>
      </c>
      <c r="BE109" s="81">
        <v>55268</v>
      </c>
      <c r="BF109" s="79">
        <v>436</v>
      </c>
      <c r="BG109" s="80">
        <v>1046</v>
      </c>
      <c r="BH109" s="80">
        <v>611</v>
      </c>
      <c r="BI109" s="81">
        <v>11747</v>
      </c>
      <c r="BJ109" s="79">
        <v>223</v>
      </c>
      <c r="BK109" s="81">
        <v>3144</v>
      </c>
      <c r="BL109" s="79">
        <v>786</v>
      </c>
      <c r="BM109" s="80">
        <v>1483</v>
      </c>
      <c r="BN109" s="80">
        <v>1065</v>
      </c>
      <c r="BO109" s="81">
        <v>20403</v>
      </c>
      <c r="BP109" s="79">
        <v>523</v>
      </c>
      <c r="BQ109" s="80">
        <v>1279</v>
      </c>
      <c r="BR109" s="80">
        <v>867</v>
      </c>
      <c r="BS109" s="81">
        <v>33862</v>
      </c>
      <c r="BT109" s="79">
        <v>139</v>
      </c>
      <c r="BU109" s="80">
        <v>330</v>
      </c>
      <c r="BV109" s="80">
        <v>106</v>
      </c>
      <c r="BW109" s="81">
        <v>1308</v>
      </c>
      <c r="BX109" s="79">
        <v>601</v>
      </c>
      <c r="BY109" s="92">
        <v>1303.6500000000001</v>
      </c>
      <c r="BZ109" s="92">
        <v>153.19999999999999</v>
      </c>
      <c r="CA109" s="92">
        <v>1150.4499998092651</v>
      </c>
      <c r="CB109" s="81">
        <v>8225</v>
      </c>
      <c r="CC109" s="79">
        <v>412</v>
      </c>
      <c r="CD109" s="80">
        <v>788</v>
      </c>
      <c r="CE109" s="80">
        <v>609</v>
      </c>
      <c r="CF109" s="81">
        <v>25977</v>
      </c>
      <c r="CG109" s="79">
        <v>406</v>
      </c>
      <c r="CH109" s="80">
        <v>863</v>
      </c>
      <c r="CI109" s="80">
        <v>444</v>
      </c>
      <c r="CJ109" s="81">
        <v>2687</v>
      </c>
      <c r="CK109" s="79">
        <v>546</v>
      </c>
      <c r="CL109" s="80">
        <v>1140</v>
      </c>
      <c r="CM109" s="80">
        <v>823</v>
      </c>
      <c r="CN109" s="81">
        <v>7319</v>
      </c>
      <c r="CO109" s="79">
        <v>397</v>
      </c>
      <c r="CP109" s="80">
        <v>3168</v>
      </c>
      <c r="CQ109" s="80">
        <v>269</v>
      </c>
      <c r="CR109" s="81">
        <v>2973</v>
      </c>
      <c r="CS109" s="79">
        <v>261</v>
      </c>
      <c r="CT109" s="80">
        <v>1793</v>
      </c>
      <c r="CU109" s="80">
        <v>111</v>
      </c>
      <c r="CV109" s="81">
        <v>271</v>
      </c>
      <c r="CW109" s="80">
        <v>30</v>
      </c>
      <c r="CX109" s="80">
        <v>23.4</v>
      </c>
      <c r="CY109" s="80">
        <v>10</v>
      </c>
      <c r="CZ109" s="80">
        <v>0.5</v>
      </c>
      <c r="DA109" s="80">
        <v>9.5000000074505806</v>
      </c>
      <c r="DB109" s="92">
        <v>24</v>
      </c>
      <c r="DC109" s="62">
        <v>0</v>
      </c>
      <c r="DD109" s="92">
        <f>DB109</f>
        <v>24</v>
      </c>
      <c r="DE109" s="79">
        <v>0</v>
      </c>
      <c r="DF109" s="80">
        <v>0</v>
      </c>
      <c r="DG109" s="80">
        <v>0</v>
      </c>
      <c r="DH109" s="81">
        <v>0</v>
      </c>
      <c r="DI109" s="79">
        <v>50</v>
      </c>
      <c r="DJ109" s="80">
        <v>651</v>
      </c>
      <c r="DK109" s="80">
        <v>0</v>
      </c>
      <c r="DL109" s="81">
        <v>0</v>
      </c>
      <c r="DM109" s="79">
        <v>0</v>
      </c>
      <c r="DN109" s="80">
        <v>0</v>
      </c>
      <c r="DO109" s="80">
        <v>0</v>
      </c>
      <c r="DP109" s="81">
        <v>0</v>
      </c>
      <c r="DQ109" s="79">
        <v>22</v>
      </c>
      <c r="DR109" s="80">
        <v>55.5</v>
      </c>
      <c r="DS109" s="80">
        <v>2.5</v>
      </c>
      <c r="DT109" s="80">
        <v>53</v>
      </c>
      <c r="DU109" s="81">
        <v>294</v>
      </c>
    </row>
    <row r="110" spans="1:125" ht="15.75" customHeight="1" x14ac:dyDescent="0.2">
      <c r="A110" s="22"/>
      <c r="B110" s="8" t="s">
        <v>113</v>
      </c>
      <c r="C110" s="89">
        <v>0</v>
      </c>
      <c r="D110" s="90">
        <v>0</v>
      </c>
      <c r="E110" s="90">
        <v>0</v>
      </c>
      <c r="F110" s="91">
        <v>0</v>
      </c>
      <c r="G110" s="89">
        <v>0</v>
      </c>
      <c r="H110" s="90">
        <v>0</v>
      </c>
      <c r="I110" s="90">
        <v>0</v>
      </c>
      <c r="J110" s="91">
        <v>0</v>
      </c>
      <c r="K110" s="89">
        <v>317</v>
      </c>
      <c r="L110" s="90">
        <v>18219</v>
      </c>
      <c r="M110" s="90">
        <v>2716</v>
      </c>
      <c r="N110" s="91">
        <v>15431</v>
      </c>
      <c r="O110" s="89">
        <v>202</v>
      </c>
      <c r="P110" s="90">
        <v>1344</v>
      </c>
      <c r="Q110" s="90">
        <v>121</v>
      </c>
      <c r="R110" s="91">
        <v>1080</v>
      </c>
      <c r="S110" s="89">
        <v>194</v>
      </c>
      <c r="T110" s="90">
        <v>598</v>
      </c>
      <c r="U110" s="90">
        <v>163</v>
      </c>
      <c r="V110" s="90">
        <v>435</v>
      </c>
      <c r="W110" s="91">
        <v>5986</v>
      </c>
      <c r="X110" s="89">
        <v>73</v>
      </c>
      <c r="Y110" s="90">
        <v>208</v>
      </c>
      <c r="Z110" s="90">
        <v>20</v>
      </c>
      <c r="AA110" s="91">
        <v>113</v>
      </c>
      <c r="AB110" s="89">
        <v>235</v>
      </c>
      <c r="AC110" s="90">
        <v>705</v>
      </c>
      <c r="AD110" s="90">
        <v>543</v>
      </c>
      <c r="AE110" s="91">
        <v>6618</v>
      </c>
      <c r="AF110" s="89">
        <v>0</v>
      </c>
      <c r="AG110" s="90">
        <v>0</v>
      </c>
      <c r="AH110" s="90">
        <v>0</v>
      </c>
      <c r="AI110" s="91">
        <v>0</v>
      </c>
      <c r="AJ110" s="89">
        <v>122</v>
      </c>
      <c r="AK110" s="90">
        <v>236</v>
      </c>
      <c r="AL110" s="90">
        <v>138</v>
      </c>
      <c r="AM110" s="91">
        <v>6709</v>
      </c>
      <c r="AN110" s="68">
        <v>1</v>
      </c>
      <c r="AO110" s="77">
        <v>1</v>
      </c>
      <c r="AP110" s="89">
        <v>78</v>
      </c>
      <c r="AQ110" s="90">
        <v>462</v>
      </c>
      <c r="AR110" s="90">
        <v>125</v>
      </c>
      <c r="AS110" s="91">
        <v>562</v>
      </c>
      <c r="AT110" s="89">
        <v>266</v>
      </c>
      <c r="AU110" s="90">
        <v>1822</v>
      </c>
      <c r="AV110" s="90">
        <v>519</v>
      </c>
      <c r="AW110" s="91">
        <v>6328</v>
      </c>
      <c r="AX110" s="89">
        <v>145</v>
      </c>
      <c r="AY110" s="90">
        <v>5163</v>
      </c>
      <c r="AZ110" s="90">
        <v>3471</v>
      </c>
      <c r="BA110" s="91">
        <v>32350</v>
      </c>
      <c r="BB110" s="89">
        <v>309</v>
      </c>
      <c r="BC110" s="90">
        <v>2007</v>
      </c>
      <c r="BD110" s="90">
        <v>541</v>
      </c>
      <c r="BE110" s="91">
        <v>6694</v>
      </c>
      <c r="BF110" s="89">
        <v>22</v>
      </c>
      <c r="BG110" s="90">
        <v>59</v>
      </c>
      <c r="BH110" s="90">
        <v>32</v>
      </c>
      <c r="BI110" s="91">
        <v>360</v>
      </c>
      <c r="BJ110" s="68">
        <v>35</v>
      </c>
      <c r="BK110" s="77">
        <v>618</v>
      </c>
      <c r="BL110" s="89">
        <v>74</v>
      </c>
      <c r="BM110" s="90">
        <v>140</v>
      </c>
      <c r="BN110" s="90">
        <v>110</v>
      </c>
      <c r="BO110" s="91">
        <v>1325</v>
      </c>
      <c r="BP110" s="89">
        <v>8</v>
      </c>
      <c r="BQ110" s="90">
        <v>12</v>
      </c>
      <c r="BR110" s="90">
        <v>3</v>
      </c>
      <c r="BS110" s="91">
        <v>39</v>
      </c>
      <c r="BT110" s="89">
        <v>1</v>
      </c>
      <c r="BU110" s="90">
        <v>1</v>
      </c>
      <c r="BV110" s="90">
        <v>1</v>
      </c>
      <c r="BW110" s="91">
        <v>15</v>
      </c>
      <c r="BX110" s="68">
        <v>63</v>
      </c>
      <c r="BY110" s="74">
        <v>213</v>
      </c>
      <c r="BZ110" s="74">
        <v>27</v>
      </c>
      <c r="CA110" s="74">
        <v>186</v>
      </c>
      <c r="CB110" s="77">
        <v>767</v>
      </c>
      <c r="CC110" s="89">
        <v>7</v>
      </c>
      <c r="CD110" s="90">
        <v>9</v>
      </c>
      <c r="CE110" s="90">
        <v>8</v>
      </c>
      <c r="CF110" s="91">
        <v>126</v>
      </c>
      <c r="CG110" s="89">
        <v>18</v>
      </c>
      <c r="CH110" s="90">
        <v>101</v>
      </c>
      <c r="CI110" s="90">
        <v>17</v>
      </c>
      <c r="CJ110" s="91">
        <v>75</v>
      </c>
      <c r="CK110" s="89">
        <v>16</v>
      </c>
      <c r="CL110" s="90">
        <v>33</v>
      </c>
      <c r="CM110" s="90">
        <v>26</v>
      </c>
      <c r="CN110" s="91">
        <v>116</v>
      </c>
      <c r="CO110" s="89">
        <v>3</v>
      </c>
      <c r="CP110" s="90">
        <v>4</v>
      </c>
      <c r="CQ110" s="90">
        <v>0</v>
      </c>
      <c r="CR110" s="91">
        <v>0</v>
      </c>
      <c r="CS110" s="89">
        <v>0</v>
      </c>
      <c r="CT110" s="90">
        <v>0</v>
      </c>
      <c r="CU110" s="90">
        <v>0</v>
      </c>
      <c r="CV110" s="91">
        <v>0</v>
      </c>
      <c r="CW110" s="89">
        <v>5</v>
      </c>
      <c r="CX110" s="90">
        <v>5</v>
      </c>
      <c r="CY110" s="90">
        <v>0</v>
      </c>
      <c r="CZ110" s="90">
        <v>0</v>
      </c>
      <c r="DA110" s="90">
        <v>0</v>
      </c>
      <c r="DB110" s="96">
        <v>0</v>
      </c>
      <c r="DC110" s="96"/>
      <c r="DD110" s="96"/>
      <c r="DE110" s="89">
        <v>0</v>
      </c>
      <c r="DF110" s="90">
        <v>0</v>
      </c>
      <c r="DG110" s="90">
        <v>0</v>
      </c>
      <c r="DH110" s="91">
        <v>0</v>
      </c>
      <c r="DI110" s="89">
        <v>0</v>
      </c>
      <c r="DJ110" s="90">
        <v>0</v>
      </c>
      <c r="DK110" s="90">
        <v>0</v>
      </c>
      <c r="DL110" s="91">
        <v>0</v>
      </c>
      <c r="DM110" s="89">
        <v>0</v>
      </c>
      <c r="DN110" s="90">
        <v>0</v>
      </c>
      <c r="DO110" s="90">
        <v>0</v>
      </c>
      <c r="DP110" s="91">
        <v>0</v>
      </c>
      <c r="DQ110" s="89">
        <v>0</v>
      </c>
      <c r="DR110" s="90">
        <v>0</v>
      </c>
      <c r="DS110" s="90">
        <v>0</v>
      </c>
      <c r="DT110" s="90">
        <v>0</v>
      </c>
      <c r="DU110" s="91">
        <v>0</v>
      </c>
    </row>
    <row r="111" spans="1:125" ht="15.75" customHeight="1" x14ac:dyDescent="0.2">
      <c r="A111" s="22"/>
      <c r="B111" s="8" t="s">
        <v>114</v>
      </c>
      <c r="C111" s="89">
        <v>28</v>
      </c>
      <c r="D111" s="90">
        <v>171</v>
      </c>
      <c r="E111" s="90">
        <v>5</v>
      </c>
      <c r="F111" s="91">
        <v>21</v>
      </c>
      <c r="G111" s="89">
        <v>13</v>
      </c>
      <c r="H111" s="90">
        <v>32</v>
      </c>
      <c r="I111" s="90">
        <v>25</v>
      </c>
      <c r="J111" s="91">
        <v>408</v>
      </c>
      <c r="K111" s="89">
        <v>10</v>
      </c>
      <c r="L111" s="90">
        <v>32</v>
      </c>
      <c r="M111" s="90">
        <v>2</v>
      </c>
      <c r="N111" s="91">
        <v>4</v>
      </c>
      <c r="O111" s="89">
        <v>277</v>
      </c>
      <c r="P111" s="90">
        <v>2465</v>
      </c>
      <c r="Q111" s="90">
        <v>228</v>
      </c>
      <c r="R111" s="91">
        <v>2989</v>
      </c>
      <c r="S111" s="89">
        <v>193</v>
      </c>
      <c r="T111" s="90">
        <v>568</v>
      </c>
      <c r="U111" s="90">
        <v>0</v>
      </c>
      <c r="V111" s="90">
        <v>568</v>
      </c>
      <c r="W111" s="91">
        <v>14024</v>
      </c>
      <c r="X111" s="89">
        <v>62</v>
      </c>
      <c r="Y111" s="90">
        <v>172</v>
      </c>
      <c r="Z111" s="90">
        <v>12</v>
      </c>
      <c r="AA111" s="91">
        <v>33</v>
      </c>
      <c r="AB111" s="89">
        <v>177</v>
      </c>
      <c r="AC111" s="90">
        <v>553</v>
      </c>
      <c r="AD111" s="90">
        <v>444</v>
      </c>
      <c r="AE111" s="91">
        <v>5920</v>
      </c>
      <c r="AF111" s="89">
        <v>73</v>
      </c>
      <c r="AG111" s="90">
        <v>25496</v>
      </c>
      <c r="AH111" s="90">
        <v>1071</v>
      </c>
      <c r="AI111" s="91">
        <v>118</v>
      </c>
      <c r="AJ111" s="89">
        <v>108</v>
      </c>
      <c r="AK111" s="90">
        <v>255</v>
      </c>
      <c r="AL111" s="90">
        <v>129</v>
      </c>
      <c r="AM111" s="91">
        <v>13100</v>
      </c>
      <c r="AN111" s="68">
        <v>49</v>
      </c>
      <c r="AO111" s="77">
        <v>350</v>
      </c>
      <c r="AP111" s="89">
        <v>93</v>
      </c>
      <c r="AQ111" s="90">
        <v>469</v>
      </c>
      <c r="AR111" s="90">
        <v>130</v>
      </c>
      <c r="AS111" s="91">
        <v>1125</v>
      </c>
      <c r="AT111" s="89">
        <v>52</v>
      </c>
      <c r="AU111" s="90">
        <v>136</v>
      </c>
      <c r="AV111" s="90">
        <v>4</v>
      </c>
      <c r="AW111" s="91">
        <v>23</v>
      </c>
      <c r="AX111" s="89">
        <v>504</v>
      </c>
      <c r="AY111" s="90">
        <v>76397</v>
      </c>
      <c r="AZ111" s="90">
        <v>43416</v>
      </c>
      <c r="BA111" s="91">
        <v>853400</v>
      </c>
      <c r="BB111" s="89">
        <v>235</v>
      </c>
      <c r="BC111" s="90">
        <v>2004</v>
      </c>
      <c r="BD111" s="90">
        <v>612</v>
      </c>
      <c r="BE111" s="91">
        <v>7221</v>
      </c>
      <c r="BF111" s="89">
        <v>17</v>
      </c>
      <c r="BG111" s="90">
        <v>32</v>
      </c>
      <c r="BH111" s="90">
        <v>15</v>
      </c>
      <c r="BI111" s="91">
        <v>97</v>
      </c>
      <c r="BJ111" s="68">
        <v>52</v>
      </c>
      <c r="BK111" s="77">
        <v>500</v>
      </c>
      <c r="BL111" s="89">
        <v>160</v>
      </c>
      <c r="BM111" s="90">
        <v>370</v>
      </c>
      <c r="BN111" s="90">
        <v>257</v>
      </c>
      <c r="BO111" s="91">
        <v>5323</v>
      </c>
      <c r="BP111" s="89">
        <v>99</v>
      </c>
      <c r="BQ111" s="90">
        <v>259</v>
      </c>
      <c r="BR111" s="90">
        <v>162</v>
      </c>
      <c r="BS111" s="91">
        <v>2967</v>
      </c>
      <c r="BT111" s="89">
        <v>80</v>
      </c>
      <c r="BU111" s="90">
        <v>216</v>
      </c>
      <c r="BV111" s="90">
        <v>83</v>
      </c>
      <c r="BW111" s="91">
        <v>1133</v>
      </c>
      <c r="BX111" s="68">
        <v>34</v>
      </c>
      <c r="BY111" s="74">
        <v>31.75</v>
      </c>
      <c r="BZ111" s="74">
        <v>4</v>
      </c>
      <c r="CA111" s="74">
        <v>27.75</v>
      </c>
      <c r="CB111" s="77">
        <v>278</v>
      </c>
      <c r="CC111" s="89">
        <v>122</v>
      </c>
      <c r="CD111" s="90">
        <v>277</v>
      </c>
      <c r="CE111" s="90">
        <v>211</v>
      </c>
      <c r="CF111" s="91">
        <v>7084</v>
      </c>
      <c r="CG111" s="89">
        <v>76</v>
      </c>
      <c r="CH111" s="90">
        <v>178</v>
      </c>
      <c r="CI111" s="90">
        <v>100</v>
      </c>
      <c r="CJ111" s="91">
        <v>471</v>
      </c>
      <c r="CK111" s="89">
        <v>148</v>
      </c>
      <c r="CL111" s="90">
        <v>296</v>
      </c>
      <c r="CM111" s="90">
        <v>251</v>
      </c>
      <c r="CN111" s="91">
        <v>1347</v>
      </c>
      <c r="CO111" s="89">
        <v>124</v>
      </c>
      <c r="CP111" s="90">
        <v>586</v>
      </c>
      <c r="CQ111" s="90">
        <v>154</v>
      </c>
      <c r="CR111" s="91">
        <v>1595</v>
      </c>
      <c r="CS111" s="89">
        <v>45</v>
      </c>
      <c r="CT111" s="90">
        <v>105</v>
      </c>
      <c r="CU111" s="90">
        <v>7</v>
      </c>
      <c r="CV111" s="91">
        <v>65</v>
      </c>
      <c r="CW111" s="89">
        <v>5</v>
      </c>
      <c r="CX111" s="90">
        <v>3</v>
      </c>
      <c r="CY111" s="90">
        <v>3</v>
      </c>
      <c r="CZ111" s="90">
        <v>0.5</v>
      </c>
      <c r="DA111" s="90">
        <v>2.5</v>
      </c>
      <c r="DB111" s="96">
        <v>9</v>
      </c>
      <c r="DC111" s="96"/>
      <c r="DD111" s="96"/>
      <c r="DE111" s="89">
        <v>0</v>
      </c>
      <c r="DF111" s="90">
        <v>0</v>
      </c>
      <c r="DG111" s="90">
        <v>0</v>
      </c>
      <c r="DH111" s="91">
        <v>0</v>
      </c>
      <c r="DI111" s="89">
        <v>15</v>
      </c>
      <c r="DJ111" s="90">
        <v>70</v>
      </c>
      <c r="DK111" s="90">
        <v>0</v>
      </c>
      <c r="DL111" s="91">
        <v>0</v>
      </c>
      <c r="DM111" s="89">
        <v>0</v>
      </c>
      <c r="DN111" s="90">
        <v>0</v>
      </c>
      <c r="DO111" s="90">
        <v>0</v>
      </c>
      <c r="DP111" s="91">
        <v>0</v>
      </c>
      <c r="DQ111" s="89">
        <v>1</v>
      </c>
      <c r="DR111" s="90">
        <v>2</v>
      </c>
      <c r="DS111" s="90">
        <v>0</v>
      </c>
      <c r="DT111" s="90">
        <v>2</v>
      </c>
      <c r="DU111" s="91">
        <v>50</v>
      </c>
    </row>
    <row r="112" spans="1:125" ht="15.75" customHeight="1" x14ac:dyDescent="0.2">
      <c r="A112" s="22"/>
      <c r="B112" s="8" t="s">
        <v>115</v>
      </c>
      <c r="C112" s="89">
        <v>0</v>
      </c>
      <c r="D112" s="90">
        <v>0</v>
      </c>
      <c r="E112" s="90">
        <v>0</v>
      </c>
      <c r="F112" s="91">
        <v>0</v>
      </c>
      <c r="G112" s="89">
        <v>1</v>
      </c>
      <c r="H112" s="90">
        <v>50</v>
      </c>
      <c r="I112" s="90">
        <v>0</v>
      </c>
      <c r="J112" s="91">
        <v>0</v>
      </c>
      <c r="K112" s="89">
        <v>268</v>
      </c>
      <c r="L112" s="90">
        <v>118690</v>
      </c>
      <c r="M112" s="90">
        <v>35088</v>
      </c>
      <c r="N112" s="91">
        <v>294749</v>
      </c>
      <c r="O112" s="89">
        <v>74</v>
      </c>
      <c r="P112" s="90">
        <v>335</v>
      </c>
      <c r="Q112" s="90">
        <v>38</v>
      </c>
      <c r="R112" s="91">
        <v>247</v>
      </c>
      <c r="S112" s="89">
        <v>185</v>
      </c>
      <c r="T112" s="90">
        <v>1240</v>
      </c>
      <c r="U112" s="90">
        <v>401.3</v>
      </c>
      <c r="V112" s="90">
        <v>838.69999998807907</v>
      </c>
      <c r="W112" s="91">
        <v>11543</v>
      </c>
      <c r="X112" s="89">
        <v>55</v>
      </c>
      <c r="Y112" s="90">
        <v>374</v>
      </c>
      <c r="Z112" s="90">
        <v>45</v>
      </c>
      <c r="AA112" s="91">
        <v>122</v>
      </c>
      <c r="AB112" s="89">
        <v>69</v>
      </c>
      <c r="AC112" s="90">
        <v>158</v>
      </c>
      <c r="AD112" s="90">
        <v>132</v>
      </c>
      <c r="AE112" s="91">
        <v>2563</v>
      </c>
      <c r="AF112" s="89">
        <v>2</v>
      </c>
      <c r="AG112" s="90">
        <v>61</v>
      </c>
      <c r="AH112" s="90">
        <v>0</v>
      </c>
      <c r="AI112" s="91">
        <v>0</v>
      </c>
      <c r="AJ112" s="89">
        <v>15</v>
      </c>
      <c r="AK112" s="90">
        <v>25</v>
      </c>
      <c r="AL112" s="90">
        <v>18</v>
      </c>
      <c r="AM112" s="91">
        <v>1051</v>
      </c>
      <c r="AN112" s="68">
        <v>0</v>
      </c>
      <c r="AO112" s="77">
        <v>0</v>
      </c>
      <c r="AP112" s="89">
        <v>117</v>
      </c>
      <c r="AQ112" s="90">
        <v>535</v>
      </c>
      <c r="AR112" s="90">
        <v>162</v>
      </c>
      <c r="AS112" s="91">
        <v>2067</v>
      </c>
      <c r="AT112" s="89">
        <v>162</v>
      </c>
      <c r="AU112" s="90">
        <v>652</v>
      </c>
      <c r="AV112" s="90">
        <v>300</v>
      </c>
      <c r="AW112" s="91">
        <v>5549</v>
      </c>
      <c r="AX112" s="89">
        <v>15</v>
      </c>
      <c r="AY112" s="90">
        <v>114</v>
      </c>
      <c r="AZ112" s="90">
        <v>71</v>
      </c>
      <c r="BA112" s="91">
        <v>543</v>
      </c>
      <c r="BB112" s="89">
        <v>150</v>
      </c>
      <c r="BC112" s="90">
        <v>1069</v>
      </c>
      <c r="BD112" s="90">
        <v>368</v>
      </c>
      <c r="BE112" s="91">
        <v>6142</v>
      </c>
      <c r="BF112" s="89">
        <v>31</v>
      </c>
      <c r="BG112" s="90">
        <v>55</v>
      </c>
      <c r="BH112" s="90">
        <v>38</v>
      </c>
      <c r="BI112" s="91">
        <v>866</v>
      </c>
      <c r="BJ112" s="68">
        <v>0</v>
      </c>
      <c r="BK112" s="77">
        <v>0</v>
      </c>
      <c r="BL112" s="89">
        <v>7</v>
      </c>
      <c r="BM112" s="90">
        <v>9</v>
      </c>
      <c r="BN112" s="90">
        <v>8</v>
      </c>
      <c r="BO112" s="91">
        <v>260</v>
      </c>
      <c r="BP112" s="89">
        <v>0</v>
      </c>
      <c r="BQ112" s="90">
        <v>0</v>
      </c>
      <c r="BR112" s="90">
        <v>0</v>
      </c>
      <c r="BS112" s="91">
        <v>0</v>
      </c>
      <c r="BT112" s="89">
        <v>1</v>
      </c>
      <c r="BU112" s="90">
        <v>1</v>
      </c>
      <c r="BV112" s="90">
        <v>1</v>
      </c>
      <c r="BW112" s="91">
        <v>5</v>
      </c>
      <c r="BX112" s="68">
        <v>56</v>
      </c>
      <c r="BY112" s="74">
        <v>268</v>
      </c>
      <c r="BZ112" s="74">
        <v>58.1</v>
      </c>
      <c r="CA112" s="74">
        <v>209.89999973773956</v>
      </c>
      <c r="CB112" s="77">
        <v>723</v>
      </c>
      <c r="CC112" s="89">
        <v>3</v>
      </c>
      <c r="CD112" s="90">
        <v>3</v>
      </c>
      <c r="CE112" s="90">
        <v>3</v>
      </c>
      <c r="CF112" s="91">
        <v>45</v>
      </c>
      <c r="CG112" s="89">
        <v>12</v>
      </c>
      <c r="CH112" s="90">
        <v>28</v>
      </c>
      <c r="CI112" s="90">
        <v>12</v>
      </c>
      <c r="CJ112" s="91">
        <v>95</v>
      </c>
      <c r="CK112" s="89">
        <v>0</v>
      </c>
      <c r="CL112" s="90">
        <v>0</v>
      </c>
      <c r="CM112" s="90">
        <v>0</v>
      </c>
      <c r="CN112" s="91">
        <v>0</v>
      </c>
      <c r="CO112" s="89">
        <v>0</v>
      </c>
      <c r="CP112" s="90">
        <v>0</v>
      </c>
      <c r="CQ112" s="90">
        <v>0</v>
      </c>
      <c r="CR112" s="91">
        <v>0</v>
      </c>
      <c r="CS112" s="89">
        <v>0</v>
      </c>
      <c r="CT112" s="90">
        <v>0</v>
      </c>
      <c r="CU112" s="90">
        <v>0</v>
      </c>
      <c r="CV112" s="91">
        <v>0</v>
      </c>
      <c r="CW112" s="89">
        <v>0</v>
      </c>
      <c r="CX112" s="90">
        <v>0</v>
      </c>
      <c r="CY112" s="90">
        <v>0</v>
      </c>
      <c r="CZ112" s="90">
        <v>0</v>
      </c>
      <c r="DA112" s="90">
        <v>0</v>
      </c>
      <c r="DB112" s="96">
        <v>0</v>
      </c>
      <c r="DC112" s="96"/>
      <c r="DD112" s="96"/>
      <c r="DE112" s="89">
        <v>0</v>
      </c>
      <c r="DF112" s="90">
        <v>0</v>
      </c>
      <c r="DG112" s="90">
        <v>0</v>
      </c>
      <c r="DH112" s="91">
        <v>0</v>
      </c>
      <c r="DI112" s="89">
        <v>0</v>
      </c>
      <c r="DJ112" s="90">
        <v>0</v>
      </c>
      <c r="DK112" s="90">
        <v>0</v>
      </c>
      <c r="DL112" s="91">
        <v>0</v>
      </c>
      <c r="DM112" s="89">
        <v>0</v>
      </c>
      <c r="DN112" s="90">
        <v>0</v>
      </c>
      <c r="DO112" s="90">
        <v>0</v>
      </c>
      <c r="DP112" s="91">
        <v>0</v>
      </c>
      <c r="DQ112" s="89">
        <v>1</v>
      </c>
      <c r="DR112" s="90">
        <v>1</v>
      </c>
      <c r="DS112" s="90">
        <v>1</v>
      </c>
      <c r="DT112" s="90">
        <v>0</v>
      </c>
      <c r="DU112" s="91">
        <v>0</v>
      </c>
    </row>
    <row r="113" spans="1:125" ht="15.75" customHeight="1" x14ac:dyDescent="0.2">
      <c r="A113" s="22"/>
      <c r="B113" s="8" t="s">
        <v>116</v>
      </c>
      <c r="C113" s="89">
        <v>222</v>
      </c>
      <c r="D113" s="90">
        <v>2072</v>
      </c>
      <c r="E113" s="90">
        <v>357</v>
      </c>
      <c r="F113" s="91">
        <v>4729</v>
      </c>
      <c r="G113" s="89">
        <v>1</v>
      </c>
      <c r="H113" s="90">
        <v>1</v>
      </c>
      <c r="I113" s="90">
        <v>1</v>
      </c>
      <c r="J113" s="91">
        <v>30</v>
      </c>
      <c r="K113" s="89">
        <v>0</v>
      </c>
      <c r="L113" s="90">
        <v>0</v>
      </c>
      <c r="M113" s="90">
        <v>0</v>
      </c>
      <c r="N113" s="91">
        <v>0</v>
      </c>
      <c r="O113" s="89">
        <v>109</v>
      </c>
      <c r="P113" s="90">
        <v>859</v>
      </c>
      <c r="Q113" s="90">
        <v>11</v>
      </c>
      <c r="R113" s="91">
        <v>24</v>
      </c>
      <c r="S113" s="89">
        <v>119</v>
      </c>
      <c r="T113" s="90">
        <v>299</v>
      </c>
      <c r="U113" s="90">
        <v>0</v>
      </c>
      <c r="V113" s="90">
        <v>299</v>
      </c>
      <c r="W113" s="91">
        <v>2183</v>
      </c>
      <c r="X113" s="89">
        <v>1</v>
      </c>
      <c r="Y113" s="90">
        <v>1</v>
      </c>
      <c r="Z113" s="90">
        <v>0</v>
      </c>
      <c r="AA113" s="91">
        <v>0</v>
      </c>
      <c r="AB113" s="89">
        <v>18</v>
      </c>
      <c r="AC113" s="90">
        <v>32</v>
      </c>
      <c r="AD113" s="90">
        <v>17</v>
      </c>
      <c r="AE113" s="91">
        <v>248</v>
      </c>
      <c r="AF113" s="89">
        <v>97</v>
      </c>
      <c r="AG113" s="90">
        <v>15850</v>
      </c>
      <c r="AH113" s="90">
        <v>8</v>
      </c>
      <c r="AI113" s="91">
        <v>10</v>
      </c>
      <c r="AJ113" s="89">
        <v>0</v>
      </c>
      <c r="AK113" s="90">
        <v>0</v>
      </c>
      <c r="AL113" s="90">
        <v>0</v>
      </c>
      <c r="AM113" s="91">
        <v>0</v>
      </c>
      <c r="AN113" s="68">
        <v>70</v>
      </c>
      <c r="AO113" s="77">
        <v>1010</v>
      </c>
      <c r="AP113" s="89">
        <v>1</v>
      </c>
      <c r="AQ113" s="90">
        <v>1</v>
      </c>
      <c r="AR113" s="90">
        <v>1</v>
      </c>
      <c r="AS113" s="91">
        <v>50</v>
      </c>
      <c r="AT113" s="89">
        <v>12</v>
      </c>
      <c r="AU113" s="90">
        <v>43</v>
      </c>
      <c r="AV113" s="90">
        <v>0</v>
      </c>
      <c r="AW113" s="91">
        <v>0</v>
      </c>
      <c r="AX113" s="89">
        <v>63</v>
      </c>
      <c r="AY113" s="90">
        <v>1403</v>
      </c>
      <c r="AZ113" s="90">
        <v>213</v>
      </c>
      <c r="BA113" s="91">
        <v>2201</v>
      </c>
      <c r="BB113" s="89">
        <v>15</v>
      </c>
      <c r="BC113" s="90">
        <v>78</v>
      </c>
      <c r="BD113" s="90">
        <v>10</v>
      </c>
      <c r="BE113" s="91">
        <v>34</v>
      </c>
      <c r="BF113" s="89">
        <v>0</v>
      </c>
      <c r="BG113" s="90">
        <v>0</v>
      </c>
      <c r="BH113" s="90">
        <v>0</v>
      </c>
      <c r="BI113" s="91">
        <v>0</v>
      </c>
      <c r="BJ113" s="68">
        <v>0</v>
      </c>
      <c r="BK113" s="77">
        <v>0</v>
      </c>
      <c r="BL113" s="89">
        <v>109</v>
      </c>
      <c r="BM113" s="90">
        <v>202</v>
      </c>
      <c r="BN113" s="90">
        <v>125</v>
      </c>
      <c r="BO113" s="91">
        <v>3438</v>
      </c>
      <c r="BP113" s="89">
        <v>196</v>
      </c>
      <c r="BQ113" s="90">
        <v>439</v>
      </c>
      <c r="BR113" s="90">
        <v>315</v>
      </c>
      <c r="BS113" s="91">
        <v>24313</v>
      </c>
      <c r="BT113" s="89">
        <v>10</v>
      </c>
      <c r="BU113" s="90">
        <v>18</v>
      </c>
      <c r="BV113" s="90">
        <v>11</v>
      </c>
      <c r="BW113" s="91">
        <v>45</v>
      </c>
      <c r="BX113" s="68">
        <v>0</v>
      </c>
      <c r="BY113" s="74">
        <v>0</v>
      </c>
      <c r="BZ113" s="74">
        <v>0</v>
      </c>
      <c r="CA113" s="74">
        <v>0</v>
      </c>
      <c r="CB113" s="77">
        <v>0</v>
      </c>
      <c r="CC113" s="89">
        <v>159</v>
      </c>
      <c r="CD113" s="90">
        <v>264</v>
      </c>
      <c r="CE113" s="90">
        <v>201</v>
      </c>
      <c r="CF113" s="91">
        <v>10247</v>
      </c>
      <c r="CG113" s="89">
        <v>0</v>
      </c>
      <c r="CH113" s="90">
        <v>0</v>
      </c>
      <c r="CI113" s="90">
        <v>0</v>
      </c>
      <c r="CJ113" s="91">
        <v>0</v>
      </c>
      <c r="CK113" s="89">
        <v>185</v>
      </c>
      <c r="CL113" s="90">
        <v>406</v>
      </c>
      <c r="CM113" s="90">
        <v>298</v>
      </c>
      <c r="CN113" s="91">
        <v>3917</v>
      </c>
      <c r="CO113" s="89">
        <v>221</v>
      </c>
      <c r="CP113" s="90">
        <v>1499</v>
      </c>
      <c r="CQ113" s="90">
        <v>107</v>
      </c>
      <c r="CR113" s="91">
        <v>1271</v>
      </c>
      <c r="CS113" s="89">
        <v>192</v>
      </c>
      <c r="CT113" s="90">
        <v>1497</v>
      </c>
      <c r="CU113" s="90">
        <v>80</v>
      </c>
      <c r="CV113" s="91">
        <v>134</v>
      </c>
      <c r="CW113" s="89">
        <v>2</v>
      </c>
      <c r="CX113" s="90">
        <v>4</v>
      </c>
      <c r="CY113" s="90">
        <v>2</v>
      </c>
      <c r="CZ113" s="90">
        <v>0</v>
      </c>
      <c r="DA113" s="90">
        <v>2</v>
      </c>
      <c r="DB113" s="96">
        <v>5</v>
      </c>
      <c r="DC113" s="96"/>
      <c r="DD113" s="96"/>
      <c r="DE113" s="89">
        <v>0</v>
      </c>
      <c r="DF113" s="90">
        <v>0</v>
      </c>
      <c r="DG113" s="90">
        <v>0</v>
      </c>
      <c r="DH113" s="91">
        <v>0</v>
      </c>
      <c r="DI113" s="89">
        <v>16</v>
      </c>
      <c r="DJ113" s="90">
        <v>412</v>
      </c>
      <c r="DK113" s="90">
        <v>0</v>
      </c>
      <c r="DL113" s="91">
        <v>0</v>
      </c>
      <c r="DM113" s="89">
        <v>0</v>
      </c>
      <c r="DN113" s="90">
        <v>0</v>
      </c>
      <c r="DO113" s="90">
        <v>0</v>
      </c>
      <c r="DP113" s="91">
        <v>0</v>
      </c>
      <c r="DQ113" s="89">
        <v>15</v>
      </c>
      <c r="DR113" s="90">
        <v>48</v>
      </c>
      <c r="DS113" s="90">
        <v>0</v>
      </c>
      <c r="DT113" s="90">
        <v>48</v>
      </c>
      <c r="DU113" s="91">
        <v>216</v>
      </c>
    </row>
    <row r="114" spans="1:125" ht="15.75" customHeight="1" x14ac:dyDescent="0.2">
      <c r="A114" s="22"/>
      <c r="B114" s="8" t="s">
        <v>117</v>
      </c>
      <c r="C114" s="89">
        <v>0</v>
      </c>
      <c r="D114" s="90">
        <v>0</v>
      </c>
      <c r="E114" s="90">
        <v>0</v>
      </c>
      <c r="F114" s="91">
        <v>0</v>
      </c>
      <c r="G114" s="89">
        <v>2</v>
      </c>
      <c r="H114" s="90">
        <v>15</v>
      </c>
      <c r="I114" s="90">
        <v>5</v>
      </c>
      <c r="J114" s="91">
        <v>50</v>
      </c>
      <c r="K114" s="89">
        <v>13</v>
      </c>
      <c r="L114" s="90">
        <v>444</v>
      </c>
      <c r="M114" s="90">
        <v>40</v>
      </c>
      <c r="N114" s="91">
        <v>250</v>
      </c>
      <c r="O114" s="89">
        <v>35</v>
      </c>
      <c r="P114" s="90">
        <v>457</v>
      </c>
      <c r="Q114" s="90">
        <v>2</v>
      </c>
      <c r="R114" s="91">
        <v>16</v>
      </c>
      <c r="S114" s="89">
        <v>13</v>
      </c>
      <c r="T114" s="90">
        <v>154</v>
      </c>
      <c r="U114" s="90">
        <v>19</v>
      </c>
      <c r="V114" s="90">
        <v>135</v>
      </c>
      <c r="W114" s="91">
        <v>1220</v>
      </c>
      <c r="X114" s="89">
        <v>1</v>
      </c>
      <c r="Y114" s="90">
        <v>1</v>
      </c>
      <c r="Z114" s="90">
        <v>0</v>
      </c>
      <c r="AA114" s="91">
        <v>0</v>
      </c>
      <c r="AB114" s="89">
        <v>7</v>
      </c>
      <c r="AC114" s="90">
        <v>18</v>
      </c>
      <c r="AD114" s="90">
        <v>18</v>
      </c>
      <c r="AE114" s="91">
        <v>346</v>
      </c>
      <c r="AF114" s="89">
        <v>0</v>
      </c>
      <c r="AG114" s="90">
        <v>0</v>
      </c>
      <c r="AH114" s="90">
        <v>0</v>
      </c>
      <c r="AI114" s="91">
        <v>0</v>
      </c>
      <c r="AJ114" s="89">
        <v>7</v>
      </c>
      <c r="AK114" s="90">
        <v>11</v>
      </c>
      <c r="AL114" s="90">
        <v>8</v>
      </c>
      <c r="AM114" s="91">
        <v>655</v>
      </c>
      <c r="AN114" s="68">
        <v>0</v>
      </c>
      <c r="AO114" s="77">
        <v>0</v>
      </c>
      <c r="AP114" s="89">
        <v>2</v>
      </c>
      <c r="AQ114" s="90">
        <v>3</v>
      </c>
      <c r="AR114" s="90">
        <v>3</v>
      </c>
      <c r="AS114" s="91">
        <v>33</v>
      </c>
      <c r="AT114" s="89">
        <v>41</v>
      </c>
      <c r="AU114" s="90">
        <v>234</v>
      </c>
      <c r="AV114" s="90">
        <v>18</v>
      </c>
      <c r="AW114" s="91">
        <v>245</v>
      </c>
      <c r="AX114" s="89">
        <v>181</v>
      </c>
      <c r="AY114" s="90">
        <v>26967</v>
      </c>
      <c r="AZ114" s="90">
        <v>11172</v>
      </c>
      <c r="BA114" s="91">
        <v>218166</v>
      </c>
      <c r="BB114" s="89">
        <v>65</v>
      </c>
      <c r="BC114" s="90">
        <v>499</v>
      </c>
      <c r="BD114" s="90">
        <v>229</v>
      </c>
      <c r="BE114" s="91">
        <v>5435</v>
      </c>
      <c r="BF114" s="89">
        <v>4</v>
      </c>
      <c r="BG114" s="90">
        <v>10</v>
      </c>
      <c r="BH114" s="90">
        <v>10</v>
      </c>
      <c r="BI114" s="91">
        <v>167</v>
      </c>
      <c r="BJ114" s="68">
        <v>0</v>
      </c>
      <c r="BK114" s="77">
        <v>0</v>
      </c>
      <c r="BL114" s="89">
        <v>12</v>
      </c>
      <c r="BM114" s="90">
        <v>51</v>
      </c>
      <c r="BN114" s="90">
        <v>45</v>
      </c>
      <c r="BO114" s="91">
        <v>1440</v>
      </c>
      <c r="BP114" s="89">
        <v>6</v>
      </c>
      <c r="BQ114" s="90">
        <v>15</v>
      </c>
      <c r="BR114" s="90">
        <v>15</v>
      </c>
      <c r="BS114" s="91">
        <v>675</v>
      </c>
      <c r="BT114" s="89">
        <v>0</v>
      </c>
      <c r="BU114" s="90">
        <v>0</v>
      </c>
      <c r="BV114" s="90">
        <v>0</v>
      </c>
      <c r="BW114" s="91">
        <v>0</v>
      </c>
      <c r="BX114" s="68">
        <v>6</v>
      </c>
      <c r="BY114" s="74">
        <v>16.5</v>
      </c>
      <c r="BZ114" s="74">
        <v>0.5</v>
      </c>
      <c r="CA114" s="74">
        <v>16</v>
      </c>
      <c r="CB114" s="77">
        <v>90</v>
      </c>
      <c r="CC114" s="89">
        <v>7</v>
      </c>
      <c r="CD114" s="90">
        <v>12</v>
      </c>
      <c r="CE114" s="90">
        <v>9</v>
      </c>
      <c r="CF114" s="91">
        <v>216</v>
      </c>
      <c r="CG114" s="89">
        <v>0</v>
      </c>
      <c r="CH114" s="90">
        <v>0</v>
      </c>
      <c r="CI114" s="90">
        <v>0</v>
      </c>
      <c r="CJ114" s="91">
        <v>0</v>
      </c>
      <c r="CK114" s="89">
        <v>17</v>
      </c>
      <c r="CL114" s="90">
        <v>44</v>
      </c>
      <c r="CM114" s="90">
        <v>37</v>
      </c>
      <c r="CN114" s="91">
        <v>347</v>
      </c>
      <c r="CO114" s="89">
        <v>10</v>
      </c>
      <c r="CP114" s="90">
        <v>701</v>
      </c>
      <c r="CQ114" s="90">
        <v>2</v>
      </c>
      <c r="CR114" s="91">
        <v>35</v>
      </c>
      <c r="CS114" s="89">
        <v>0</v>
      </c>
      <c r="CT114" s="90">
        <v>0</v>
      </c>
      <c r="CU114" s="90">
        <v>0</v>
      </c>
      <c r="CV114" s="91">
        <v>0</v>
      </c>
      <c r="CW114" s="89">
        <v>0</v>
      </c>
      <c r="CX114" s="90">
        <v>0</v>
      </c>
      <c r="CY114" s="90">
        <v>0</v>
      </c>
      <c r="CZ114" s="90">
        <v>0</v>
      </c>
      <c r="DA114" s="90">
        <v>0</v>
      </c>
      <c r="DB114" s="96">
        <v>0</v>
      </c>
      <c r="DC114" s="96"/>
      <c r="DD114" s="96"/>
      <c r="DE114" s="89">
        <v>0</v>
      </c>
      <c r="DF114" s="90">
        <v>0</v>
      </c>
      <c r="DG114" s="90">
        <v>0</v>
      </c>
      <c r="DH114" s="91">
        <v>0</v>
      </c>
      <c r="DI114" s="89">
        <v>0</v>
      </c>
      <c r="DJ114" s="90">
        <v>0</v>
      </c>
      <c r="DK114" s="90">
        <v>0</v>
      </c>
      <c r="DL114" s="91">
        <v>0</v>
      </c>
      <c r="DM114" s="89">
        <v>0</v>
      </c>
      <c r="DN114" s="90">
        <v>0</v>
      </c>
      <c r="DO114" s="90">
        <v>0</v>
      </c>
      <c r="DP114" s="91">
        <v>0</v>
      </c>
      <c r="DQ114" s="89">
        <v>0</v>
      </c>
      <c r="DR114" s="90">
        <v>0</v>
      </c>
      <c r="DS114" s="90">
        <v>0</v>
      </c>
      <c r="DT114" s="90">
        <v>0</v>
      </c>
      <c r="DU114" s="91">
        <v>0</v>
      </c>
    </row>
    <row r="115" spans="1:125" ht="15.75" customHeight="1" x14ac:dyDescent="0.2">
      <c r="A115" s="22"/>
      <c r="B115" s="8" t="s">
        <v>118</v>
      </c>
      <c r="C115" s="89">
        <v>8</v>
      </c>
      <c r="D115" s="90">
        <v>46</v>
      </c>
      <c r="E115" s="90">
        <v>3</v>
      </c>
      <c r="F115" s="91">
        <v>6</v>
      </c>
      <c r="G115" s="89">
        <v>1</v>
      </c>
      <c r="H115" s="90">
        <v>2</v>
      </c>
      <c r="I115" s="90">
        <v>0</v>
      </c>
      <c r="J115" s="91">
        <v>0</v>
      </c>
      <c r="K115" s="89">
        <v>51</v>
      </c>
      <c r="L115" s="90">
        <v>534</v>
      </c>
      <c r="M115" s="90">
        <v>22</v>
      </c>
      <c r="N115" s="91">
        <v>220</v>
      </c>
      <c r="O115" s="89">
        <v>350</v>
      </c>
      <c r="P115" s="90">
        <v>2729</v>
      </c>
      <c r="Q115" s="90">
        <v>337</v>
      </c>
      <c r="R115" s="91">
        <v>2962</v>
      </c>
      <c r="S115" s="89">
        <v>338</v>
      </c>
      <c r="T115" s="90">
        <v>1273.7</v>
      </c>
      <c r="U115" s="90">
        <v>97.2</v>
      </c>
      <c r="V115" s="90">
        <v>1176.5</v>
      </c>
      <c r="W115" s="91">
        <v>31093</v>
      </c>
      <c r="X115" s="89">
        <v>255</v>
      </c>
      <c r="Y115" s="90">
        <v>814</v>
      </c>
      <c r="Z115" s="90">
        <v>68</v>
      </c>
      <c r="AA115" s="91">
        <v>299</v>
      </c>
      <c r="AB115" s="89">
        <v>329</v>
      </c>
      <c r="AC115" s="90">
        <v>803</v>
      </c>
      <c r="AD115" s="90">
        <v>539</v>
      </c>
      <c r="AE115" s="91">
        <v>7344</v>
      </c>
      <c r="AF115" s="89">
        <v>0</v>
      </c>
      <c r="AG115" s="90">
        <v>0</v>
      </c>
      <c r="AH115" s="90">
        <v>0</v>
      </c>
      <c r="AI115" s="91">
        <v>0</v>
      </c>
      <c r="AJ115" s="89">
        <v>225</v>
      </c>
      <c r="AK115" s="90">
        <v>421</v>
      </c>
      <c r="AL115" s="90">
        <v>107</v>
      </c>
      <c r="AM115" s="91">
        <v>9996</v>
      </c>
      <c r="AN115" s="68">
        <v>3</v>
      </c>
      <c r="AO115" s="77">
        <v>25</v>
      </c>
      <c r="AP115" s="89">
        <v>194</v>
      </c>
      <c r="AQ115" s="90">
        <v>467</v>
      </c>
      <c r="AR115" s="90">
        <v>85</v>
      </c>
      <c r="AS115" s="91">
        <v>933</v>
      </c>
      <c r="AT115" s="89">
        <v>99</v>
      </c>
      <c r="AU115" s="90">
        <v>442</v>
      </c>
      <c r="AV115" s="90">
        <v>52</v>
      </c>
      <c r="AW115" s="91">
        <v>223</v>
      </c>
      <c r="AX115" s="89">
        <v>384</v>
      </c>
      <c r="AY115" s="90">
        <v>14406</v>
      </c>
      <c r="AZ115" s="90">
        <v>6930</v>
      </c>
      <c r="BA115" s="91">
        <v>228924</v>
      </c>
      <c r="BB115" s="89">
        <v>356</v>
      </c>
      <c r="BC115" s="90">
        <v>2540</v>
      </c>
      <c r="BD115" s="90">
        <v>763</v>
      </c>
      <c r="BE115" s="91">
        <v>9908</v>
      </c>
      <c r="BF115" s="89">
        <v>190</v>
      </c>
      <c r="BG115" s="90">
        <v>560</v>
      </c>
      <c r="BH115" s="90">
        <v>260</v>
      </c>
      <c r="BI115" s="91">
        <v>7509</v>
      </c>
      <c r="BJ115" s="68">
        <v>63</v>
      </c>
      <c r="BK115" s="77">
        <v>1246</v>
      </c>
      <c r="BL115" s="89">
        <v>174</v>
      </c>
      <c r="BM115" s="90">
        <v>299</v>
      </c>
      <c r="BN115" s="90">
        <v>173</v>
      </c>
      <c r="BO115" s="91">
        <v>3150</v>
      </c>
      <c r="BP115" s="89">
        <v>63</v>
      </c>
      <c r="BQ115" s="90">
        <v>127</v>
      </c>
      <c r="BR115" s="90">
        <v>71</v>
      </c>
      <c r="BS115" s="91">
        <v>960</v>
      </c>
      <c r="BT115" s="89">
        <v>3</v>
      </c>
      <c r="BU115" s="90">
        <v>3</v>
      </c>
      <c r="BV115" s="90">
        <v>1</v>
      </c>
      <c r="BW115" s="91">
        <v>30</v>
      </c>
      <c r="BX115" s="68">
        <v>209</v>
      </c>
      <c r="BY115" s="74">
        <v>212.2</v>
      </c>
      <c r="BZ115" s="74">
        <v>25.8</v>
      </c>
      <c r="CA115" s="74">
        <v>186.40000005066395</v>
      </c>
      <c r="CB115" s="77">
        <v>2656</v>
      </c>
      <c r="CC115" s="89">
        <v>31</v>
      </c>
      <c r="CD115" s="90">
        <v>37</v>
      </c>
      <c r="CE115" s="90">
        <v>13</v>
      </c>
      <c r="CF115" s="91">
        <v>407</v>
      </c>
      <c r="CG115" s="89">
        <v>60</v>
      </c>
      <c r="CH115" s="90">
        <v>76</v>
      </c>
      <c r="CI115" s="90">
        <v>31</v>
      </c>
      <c r="CJ115" s="91">
        <v>276</v>
      </c>
      <c r="CK115" s="89">
        <v>103</v>
      </c>
      <c r="CL115" s="90">
        <v>223</v>
      </c>
      <c r="CM115" s="90">
        <v>92</v>
      </c>
      <c r="CN115" s="91">
        <v>930</v>
      </c>
      <c r="CO115" s="89">
        <v>11</v>
      </c>
      <c r="CP115" s="90">
        <v>19</v>
      </c>
      <c r="CQ115" s="90">
        <v>1</v>
      </c>
      <c r="CR115" s="91">
        <v>2</v>
      </c>
      <c r="CS115" s="89">
        <v>5</v>
      </c>
      <c r="CT115" s="90">
        <v>30</v>
      </c>
      <c r="CU115" s="90">
        <v>8</v>
      </c>
      <c r="CV115" s="91">
        <v>61</v>
      </c>
      <c r="CW115" s="89">
        <v>13</v>
      </c>
      <c r="CX115" s="90">
        <v>6.4</v>
      </c>
      <c r="CY115" s="90">
        <v>3</v>
      </c>
      <c r="CZ115" s="90">
        <v>0</v>
      </c>
      <c r="DA115" s="90">
        <v>3.0000000074505806</v>
      </c>
      <c r="DB115" s="96">
        <v>8</v>
      </c>
      <c r="DC115" s="96"/>
      <c r="DD115" s="96"/>
      <c r="DE115" s="89">
        <v>0</v>
      </c>
      <c r="DF115" s="90">
        <v>0</v>
      </c>
      <c r="DG115" s="90">
        <v>0</v>
      </c>
      <c r="DH115" s="91">
        <v>0</v>
      </c>
      <c r="DI115" s="89">
        <v>0</v>
      </c>
      <c r="DJ115" s="90">
        <v>0</v>
      </c>
      <c r="DK115" s="90">
        <v>0</v>
      </c>
      <c r="DL115" s="91">
        <v>0</v>
      </c>
      <c r="DM115" s="89">
        <v>0</v>
      </c>
      <c r="DN115" s="90">
        <v>0</v>
      </c>
      <c r="DO115" s="90">
        <v>0</v>
      </c>
      <c r="DP115" s="91">
        <v>0</v>
      </c>
      <c r="DQ115" s="89">
        <v>3</v>
      </c>
      <c r="DR115" s="90">
        <v>3</v>
      </c>
      <c r="DS115" s="90">
        <v>1</v>
      </c>
      <c r="DT115" s="90">
        <v>2</v>
      </c>
      <c r="DU115" s="91">
        <v>17</v>
      </c>
    </row>
    <row r="116" spans="1:125" ht="15.75" customHeight="1" x14ac:dyDescent="0.2">
      <c r="A116" s="22"/>
      <c r="B116" s="8" t="s">
        <v>119</v>
      </c>
      <c r="C116" s="89">
        <v>0</v>
      </c>
      <c r="D116" s="90">
        <v>0</v>
      </c>
      <c r="E116" s="90">
        <v>0</v>
      </c>
      <c r="F116" s="91">
        <v>0</v>
      </c>
      <c r="G116" s="89">
        <v>1</v>
      </c>
      <c r="H116" s="90">
        <v>50</v>
      </c>
      <c r="I116" s="90">
        <v>20</v>
      </c>
      <c r="J116" s="91">
        <v>350</v>
      </c>
      <c r="K116" s="89">
        <v>336</v>
      </c>
      <c r="L116" s="90">
        <v>69266</v>
      </c>
      <c r="M116" s="90">
        <v>24214</v>
      </c>
      <c r="N116" s="91">
        <v>191570</v>
      </c>
      <c r="O116" s="89">
        <v>145</v>
      </c>
      <c r="P116" s="90">
        <v>405</v>
      </c>
      <c r="Q116" s="90">
        <v>76</v>
      </c>
      <c r="R116" s="91">
        <v>486</v>
      </c>
      <c r="S116" s="89">
        <v>115</v>
      </c>
      <c r="T116" s="90">
        <v>278</v>
      </c>
      <c r="U116" s="90">
        <v>13</v>
      </c>
      <c r="V116" s="90">
        <v>265</v>
      </c>
      <c r="W116" s="91">
        <v>5682</v>
      </c>
      <c r="X116" s="89">
        <v>35</v>
      </c>
      <c r="Y116" s="90">
        <v>97</v>
      </c>
      <c r="Z116" s="90">
        <v>45</v>
      </c>
      <c r="AA116" s="91">
        <v>77</v>
      </c>
      <c r="AB116" s="89">
        <v>100</v>
      </c>
      <c r="AC116" s="90">
        <v>249</v>
      </c>
      <c r="AD116" s="90">
        <v>200</v>
      </c>
      <c r="AE116" s="91">
        <v>2799</v>
      </c>
      <c r="AF116" s="89">
        <v>0</v>
      </c>
      <c r="AG116" s="90">
        <v>0</v>
      </c>
      <c r="AH116" s="90">
        <v>0</v>
      </c>
      <c r="AI116" s="91">
        <v>0</v>
      </c>
      <c r="AJ116" s="89">
        <v>41</v>
      </c>
      <c r="AK116" s="90">
        <v>49</v>
      </c>
      <c r="AL116" s="90">
        <v>34</v>
      </c>
      <c r="AM116" s="91">
        <v>1883</v>
      </c>
      <c r="AN116" s="68">
        <v>0</v>
      </c>
      <c r="AO116" s="77">
        <v>0</v>
      </c>
      <c r="AP116" s="89">
        <v>51</v>
      </c>
      <c r="AQ116" s="90">
        <v>231</v>
      </c>
      <c r="AR116" s="90">
        <v>110</v>
      </c>
      <c r="AS116" s="91">
        <v>810</v>
      </c>
      <c r="AT116" s="89">
        <v>257</v>
      </c>
      <c r="AU116" s="90">
        <v>765</v>
      </c>
      <c r="AV116" s="90">
        <v>413</v>
      </c>
      <c r="AW116" s="91">
        <v>4502</v>
      </c>
      <c r="AX116" s="89">
        <v>39</v>
      </c>
      <c r="AY116" s="90">
        <v>4475</v>
      </c>
      <c r="AZ116" s="90">
        <v>2824</v>
      </c>
      <c r="BA116" s="91">
        <v>33074</v>
      </c>
      <c r="BB116" s="89">
        <v>240</v>
      </c>
      <c r="BC116" s="90">
        <v>850</v>
      </c>
      <c r="BD116" s="90">
        <v>406</v>
      </c>
      <c r="BE116" s="91">
        <v>3972</v>
      </c>
      <c r="BF116" s="89">
        <v>25</v>
      </c>
      <c r="BG116" s="90">
        <v>50</v>
      </c>
      <c r="BH116" s="90">
        <v>43</v>
      </c>
      <c r="BI116" s="91">
        <v>612</v>
      </c>
      <c r="BJ116" s="68">
        <v>5</v>
      </c>
      <c r="BK116" s="77">
        <v>19</v>
      </c>
      <c r="BL116" s="89">
        <v>32</v>
      </c>
      <c r="BM116" s="90">
        <v>45</v>
      </c>
      <c r="BN116" s="90">
        <v>33</v>
      </c>
      <c r="BO116" s="91">
        <v>574</v>
      </c>
      <c r="BP116" s="89">
        <v>17</v>
      </c>
      <c r="BQ116" s="90">
        <v>19</v>
      </c>
      <c r="BR116" s="90">
        <v>16</v>
      </c>
      <c r="BS116" s="91">
        <v>357</v>
      </c>
      <c r="BT116" s="89">
        <v>0</v>
      </c>
      <c r="BU116" s="90">
        <v>0</v>
      </c>
      <c r="BV116" s="90">
        <v>0</v>
      </c>
      <c r="BW116" s="91">
        <v>0</v>
      </c>
      <c r="BX116" s="68">
        <v>40</v>
      </c>
      <c r="BY116" s="74">
        <v>120</v>
      </c>
      <c r="BZ116" s="74">
        <v>4</v>
      </c>
      <c r="CA116" s="74">
        <v>116</v>
      </c>
      <c r="CB116" s="77">
        <v>600</v>
      </c>
      <c r="CC116" s="89">
        <v>0</v>
      </c>
      <c r="CD116" s="90">
        <v>0</v>
      </c>
      <c r="CE116" s="90">
        <v>0</v>
      </c>
      <c r="CF116" s="91">
        <v>0</v>
      </c>
      <c r="CG116" s="89">
        <v>22</v>
      </c>
      <c r="CH116" s="90">
        <v>34</v>
      </c>
      <c r="CI116" s="90">
        <v>20</v>
      </c>
      <c r="CJ116" s="91">
        <v>133</v>
      </c>
      <c r="CK116" s="89">
        <v>5</v>
      </c>
      <c r="CL116" s="90">
        <v>8</v>
      </c>
      <c r="CM116" s="90">
        <v>8</v>
      </c>
      <c r="CN116" s="91">
        <v>31</v>
      </c>
      <c r="CO116" s="89">
        <v>0</v>
      </c>
      <c r="CP116" s="90">
        <v>0</v>
      </c>
      <c r="CQ116" s="90">
        <v>0</v>
      </c>
      <c r="CR116" s="91">
        <v>0</v>
      </c>
      <c r="CS116" s="89">
        <v>0</v>
      </c>
      <c r="CT116" s="90">
        <v>0</v>
      </c>
      <c r="CU116" s="90">
        <v>0</v>
      </c>
      <c r="CV116" s="91">
        <v>0</v>
      </c>
      <c r="CW116" s="89">
        <v>0</v>
      </c>
      <c r="CX116" s="90">
        <v>0</v>
      </c>
      <c r="CY116" s="90">
        <v>0</v>
      </c>
      <c r="CZ116" s="90">
        <v>0</v>
      </c>
      <c r="DA116" s="90">
        <v>0</v>
      </c>
      <c r="DB116" s="96">
        <v>0</v>
      </c>
      <c r="DC116" s="96"/>
      <c r="DD116" s="96"/>
      <c r="DE116" s="89">
        <v>0</v>
      </c>
      <c r="DF116" s="90">
        <v>0</v>
      </c>
      <c r="DG116" s="90">
        <v>0</v>
      </c>
      <c r="DH116" s="91">
        <v>0</v>
      </c>
      <c r="DI116" s="89">
        <v>0</v>
      </c>
      <c r="DJ116" s="90">
        <v>0</v>
      </c>
      <c r="DK116" s="90">
        <v>0</v>
      </c>
      <c r="DL116" s="91">
        <v>0</v>
      </c>
      <c r="DM116" s="89">
        <v>0</v>
      </c>
      <c r="DN116" s="90">
        <v>0</v>
      </c>
      <c r="DO116" s="90">
        <v>0</v>
      </c>
      <c r="DP116" s="91">
        <v>0</v>
      </c>
      <c r="DQ116" s="89">
        <v>0</v>
      </c>
      <c r="DR116" s="90">
        <v>0</v>
      </c>
      <c r="DS116" s="90">
        <v>0</v>
      </c>
      <c r="DT116" s="90">
        <v>0</v>
      </c>
      <c r="DU116" s="91">
        <v>0</v>
      </c>
    </row>
    <row r="117" spans="1:125" ht="15.75" customHeight="1" x14ac:dyDescent="0.2">
      <c r="A117" s="22"/>
      <c r="B117" s="8" t="s">
        <v>120</v>
      </c>
      <c r="C117" s="89">
        <v>0</v>
      </c>
      <c r="D117" s="90">
        <v>0</v>
      </c>
      <c r="E117" s="90">
        <v>0</v>
      </c>
      <c r="F117" s="91">
        <v>0</v>
      </c>
      <c r="G117" s="89">
        <v>108</v>
      </c>
      <c r="H117" s="90">
        <v>547</v>
      </c>
      <c r="I117" s="90">
        <v>313</v>
      </c>
      <c r="J117" s="91">
        <v>2637</v>
      </c>
      <c r="K117" s="89">
        <v>554</v>
      </c>
      <c r="L117" s="90">
        <v>127253</v>
      </c>
      <c r="M117" s="90">
        <v>35053</v>
      </c>
      <c r="N117" s="91">
        <v>358087</v>
      </c>
      <c r="O117" s="89">
        <v>135</v>
      </c>
      <c r="P117" s="90">
        <v>567</v>
      </c>
      <c r="Q117" s="90">
        <v>54</v>
      </c>
      <c r="R117" s="91">
        <v>563</v>
      </c>
      <c r="S117" s="89">
        <v>420</v>
      </c>
      <c r="T117" s="90">
        <v>1360.5</v>
      </c>
      <c r="U117" s="90">
        <v>228</v>
      </c>
      <c r="V117" s="90">
        <v>1132.4999998807907</v>
      </c>
      <c r="W117" s="91">
        <v>20296</v>
      </c>
      <c r="X117" s="89">
        <v>105</v>
      </c>
      <c r="Y117" s="90">
        <v>303</v>
      </c>
      <c r="Z117" s="90">
        <v>90</v>
      </c>
      <c r="AA117" s="91">
        <v>127</v>
      </c>
      <c r="AB117" s="89">
        <v>290</v>
      </c>
      <c r="AC117" s="90">
        <v>691</v>
      </c>
      <c r="AD117" s="90">
        <v>553</v>
      </c>
      <c r="AE117" s="91">
        <v>7537</v>
      </c>
      <c r="AF117" s="89">
        <v>0</v>
      </c>
      <c r="AG117" s="90">
        <v>0</v>
      </c>
      <c r="AH117" s="90">
        <v>0</v>
      </c>
      <c r="AI117" s="91">
        <v>0</v>
      </c>
      <c r="AJ117" s="89">
        <v>65</v>
      </c>
      <c r="AK117" s="90">
        <v>80</v>
      </c>
      <c r="AL117" s="90">
        <v>53</v>
      </c>
      <c r="AM117" s="91">
        <v>2771</v>
      </c>
      <c r="AN117" s="68">
        <v>0</v>
      </c>
      <c r="AO117" s="77">
        <v>0</v>
      </c>
      <c r="AP117" s="89">
        <v>252</v>
      </c>
      <c r="AQ117" s="90">
        <v>807</v>
      </c>
      <c r="AR117" s="90">
        <v>431</v>
      </c>
      <c r="AS117" s="91">
        <v>4519</v>
      </c>
      <c r="AT117" s="89">
        <v>426</v>
      </c>
      <c r="AU117" s="90">
        <v>1421</v>
      </c>
      <c r="AV117" s="90">
        <v>772</v>
      </c>
      <c r="AW117" s="91">
        <v>12954</v>
      </c>
      <c r="AX117" s="89">
        <v>73</v>
      </c>
      <c r="AY117" s="90">
        <v>4068</v>
      </c>
      <c r="AZ117" s="90">
        <v>2234</v>
      </c>
      <c r="BA117" s="91">
        <v>37329</v>
      </c>
      <c r="BB117" s="89">
        <v>330</v>
      </c>
      <c r="BC117" s="90">
        <v>1129</v>
      </c>
      <c r="BD117" s="90">
        <v>521</v>
      </c>
      <c r="BE117" s="91">
        <v>8101</v>
      </c>
      <c r="BF117" s="89">
        <v>120</v>
      </c>
      <c r="BG117" s="90">
        <v>228</v>
      </c>
      <c r="BH117" s="90">
        <v>182</v>
      </c>
      <c r="BI117" s="91">
        <v>1757</v>
      </c>
      <c r="BJ117" s="68">
        <v>21</v>
      </c>
      <c r="BK117" s="77">
        <v>376</v>
      </c>
      <c r="BL117" s="89">
        <v>129</v>
      </c>
      <c r="BM117" s="90">
        <v>198</v>
      </c>
      <c r="BN117" s="90">
        <v>158</v>
      </c>
      <c r="BO117" s="91">
        <v>1904</v>
      </c>
      <c r="BP117" s="89">
        <v>24</v>
      </c>
      <c r="BQ117" s="90">
        <v>44</v>
      </c>
      <c r="BR117" s="90">
        <v>32</v>
      </c>
      <c r="BS117" s="91">
        <v>332</v>
      </c>
      <c r="BT117" s="89">
        <v>0</v>
      </c>
      <c r="BU117" s="90">
        <v>0</v>
      </c>
      <c r="BV117" s="90">
        <v>0</v>
      </c>
      <c r="BW117" s="91">
        <v>0</v>
      </c>
      <c r="BX117" s="68">
        <v>123</v>
      </c>
      <c r="BY117" s="74">
        <v>276.10000000000002</v>
      </c>
      <c r="BZ117" s="74">
        <v>29.8</v>
      </c>
      <c r="CA117" s="74">
        <v>246.30000001937151</v>
      </c>
      <c r="CB117" s="77">
        <v>1731</v>
      </c>
      <c r="CC117" s="89">
        <v>14</v>
      </c>
      <c r="CD117" s="90">
        <v>19</v>
      </c>
      <c r="CE117" s="90">
        <v>14</v>
      </c>
      <c r="CF117" s="91">
        <v>138</v>
      </c>
      <c r="CG117" s="89">
        <v>156</v>
      </c>
      <c r="CH117" s="90">
        <v>328</v>
      </c>
      <c r="CI117" s="90">
        <v>188</v>
      </c>
      <c r="CJ117" s="91">
        <v>1318</v>
      </c>
      <c r="CK117" s="89">
        <v>12</v>
      </c>
      <c r="CL117" s="90">
        <v>17</v>
      </c>
      <c r="CM117" s="90">
        <v>14</v>
      </c>
      <c r="CN117" s="91">
        <v>64</v>
      </c>
      <c r="CO117" s="89">
        <v>0</v>
      </c>
      <c r="CP117" s="90">
        <v>0</v>
      </c>
      <c r="CQ117" s="90">
        <v>0</v>
      </c>
      <c r="CR117" s="91">
        <v>0</v>
      </c>
      <c r="CS117" s="89">
        <v>0</v>
      </c>
      <c r="CT117" s="90">
        <v>0</v>
      </c>
      <c r="CU117" s="90">
        <v>0</v>
      </c>
      <c r="CV117" s="91">
        <v>0</v>
      </c>
      <c r="CW117" s="89">
        <v>0</v>
      </c>
      <c r="CX117" s="90">
        <v>0</v>
      </c>
      <c r="CY117" s="90">
        <v>0</v>
      </c>
      <c r="CZ117" s="90">
        <v>0</v>
      </c>
      <c r="DA117" s="90">
        <v>0</v>
      </c>
      <c r="DB117" s="96">
        <v>0</v>
      </c>
      <c r="DC117" s="96"/>
      <c r="DD117" s="96"/>
      <c r="DE117" s="89">
        <v>0</v>
      </c>
      <c r="DF117" s="90">
        <v>0</v>
      </c>
      <c r="DG117" s="90">
        <v>0</v>
      </c>
      <c r="DH117" s="91">
        <v>0</v>
      </c>
      <c r="DI117" s="89">
        <v>0</v>
      </c>
      <c r="DJ117" s="90">
        <v>0</v>
      </c>
      <c r="DK117" s="90">
        <v>0</v>
      </c>
      <c r="DL117" s="91">
        <v>0</v>
      </c>
      <c r="DM117" s="89">
        <v>0</v>
      </c>
      <c r="DN117" s="90">
        <v>0</v>
      </c>
      <c r="DO117" s="90">
        <v>0</v>
      </c>
      <c r="DP117" s="91">
        <v>0</v>
      </c>
      <c r="DQ117" s="89">
        <v>1</v>
      </c>
      <c r="DR117" s="90">
        <v>0.5</v>
      </c>
      <c r="DS117" s="90">
        <v>0.5</v>
      </c>
      <c r="DT117" s="90">
        <v>0</v>
      </c>
      <c r="DU117" s="91">
        <v>0</v>
      </c>
    </row>
    <row r="118" spans="1:125" ht="15.75" customHeight="1" x14ac:dyDescent="0.2">
      <c r="A118" s="22"/>
      <c r="B118" s="8" t="s">
        <v>121</v>
      </c>
      <c r="C118" s="89">
        <v>0</v>
      </c>
      <c r="D118" s="90">
        <v>0</v>
      </c>
      <c r="E118" s="90">
        <v>0</v>
      </c>
      <c r="F118" s="91">
        <v>0</v>
      </c>
      <c r="G118" s="89">
        <v>0</v>
      </c>
      <c r="H118" s="90">
        <v>0</v>
      </c>
      <c r="I118" s="90">
        <v>0</v>
      </c>
      <c r="J118" s="91">
        <v>0</v>
      </c>
      <c r="K118" s="89">
        <v>74</v>
      </c>
      <c r="L118" s="90">
        <v>25921</v>
      </c>
      <c r="M118" s="90">
        <v>3293</v>
      </c>
      <c r="N118" s="91">
        <v>33268</v>
      </c>
      <c r="O118" s="89">
        <v>21</v>
      </c>
      <c r="P118" s="90">
        <v>116</v>
      </c>
      <c r="Q118" s="90">
        <v>23</v>
      </c>
      <c r="R118" s="91">
        <v>65</v>
      </c>
      <c r="S118" s="89">
        <v>46</v>
      </c>
      <c r="T118" s="90">
        <v>71.099999999999994</v>
      </c>
      <c r="U118" s="90">
        <v>6.5</v>
      </c>
      <c r="V118" s="90">
        <v>64.599999882280827</v>
      </c>
      <c r="W118" s="91">
        <v>1906</v>
      </c>
      <c r="X118" s="89">
        <v>18</v>
      </c>
      <c r="Y118" s="90">
        <v>49</v>
      </c>
      <c r="Z118" s="90">
        <v>10</v>
      </c>
      <c r="AA118" s="91">
        <v>63</v>
      </c>
      <c r="AB118" s="89">
        <v>40</v>
      </c>
      <c r="AC118" s="90">
        <v>106</v>
      </c>
      <c r="AD118" s="90">
        <v>55</v>
      </c>
      <c r="AE118" s="91">
        <v>586</v>
      </c>
      <c r="AF118" s="89">
        <v>0</v>
      </c>
      <c r="AG118" s="90">
        <v>0</v>
      </c>
      <c r="AH118" s="90">
        <v>0</v>
      </c>
      <c r="AI118" s="91">
        <v>0</v>
      </c>
      <c r="AJ118" s="89">
        <v>5</v>
      </c>
      <c r="AK118" s="90">
        <v>13</v>
      </c>
      <c r="AL118" s="90">
        <v>2</v>
      </c>
      <c r="AM118" s="91">
        <v>25</v>
      </c>
      <c r="AN118" s="68">
        <v>0</v>
      </c>
      <c r="AO118" s="77">
        <v>0</v>
      </c>
      <c r="AP118" s="89">
        <v>45</v>
      </c>
      <c r="AQ118" s="90">
        <v>161</v>
      </c>
      <c r="AR118" s="90">
        <v>68</v>
      </c>
      <c r="AS118" s="91">
        <v>362</v>
      </c>
      <c r="AT118" s="89">
        <v>35</v>
      </c>
      <c r="AU118" s="90">
        <v>78</v>
      </c>
      <c r="AV118" s="90">
        <v>38</v>
      </c>
      <c r="AW118" s="91">
        <v>389</v>
      </c>
      <c r="AX118" s="89">
        <v>6</v>
      </c>
      <c r="AY118" s="90">
        <v>15</v>
      </c>
      <c r="AZ118" s="90">
        <v>2</v>
      </c>
      <c r="BA118" s="91">
        <v>1</v>
      </c>
      <c r="BB118" s="89">
        <v>49</v>
      </c>
      <c r="BC118" s="90">
        <v>362</v>
      </c>
      <c r="BD118" s="90">
        <v>242</v>
      </c>
      <c r="BE118" s="91">
        <v>819</v>
      </c>
      <c r="BF118" s="89">
        <v>7</v>
      </c>
      <c r="BG118" s="90">
        <v>12</v>
      </c>
      <c r="BH118" s="90">
        <v>11</v>
      </c>
      <c r="BI118" s="91">
        <v>41</v>
      </c>
      <c r="BJ118" s="68">
        <v>1</v>
      </c>
      <c r="BK118" s="77">
        <v>0</v>
      </c>
      <c r="BL118" s="89">
        <v>5</v>
      </c>
      <c r="BM118" s="90">
        <v>6</v>
      </c>
      <c r="BN118" s="90">
        <v>5</v>
      </c>
      <c r="BO118" s="91">
        <v>178</v>
      </c>
      <c r="BP118" s="89">
        <v>0</v>
      </c>
      <c r="BQ118" s="90">
        <v>0</v>
      </c>
      <c r="BR118" s="90">
        <v>0</v>
      </c>
      <c r="BS118" s="91">
        <v>0</v>
      </c>
      <c r="BT118" s="89">
        <v>0</v>
      </c>
      <c r="BU118" s="90">
        <v>0</v>
      </c>
      <c r="BV118" s="90">
        <v>0</v>
      </c>
      <c r="BW118" s="91">
        <v>0</v>
      </c>
      <c r="BX118" s="68">
        <v>6</v>
      </c>
      <c r="BY118" s="74">
        <v>7.1</v>
      </c>
      <c r="BZ118" s="74">
        <v>0</v>
      </c>
      <c r="CA118" s="74">
        <v>7.1000000014901161</v>
      </c>
      <c r="CB118" s="77">
        <v>38</v>
      </c>
      <c r="CC118" s="89">
        <v>3</v>
      </c>
      <c r="CD118" s="90">
        <v>3</v>
      </c>
      <c r="CE118" s="90">
        <v>3</v>
      </c>
      <c r="CF118" s="91">
        <v>42</v>
      </c>
      <c r="CG118" s="89">
        <v>15</v>
      </c>
      <c r="CH118" s="90">
        <v>37</v>
      </c>
      <c r="CI118" s="90">
        <v>16</v>
      </c>
      <c r="CJ118" s="91">
        <v>35</v>
      </c>
      <c r="CK118" s="89">
        <v>1</v>
      </c>
      <c r="CL118" s="90">
        <v>2</v>
      </c>
      <c r="CM118" s="90">
        <v>1</v>
      </c>
      <c r="CN118" s="91">
        <v>2</v>
      </c>
      <c r="CO118" s="89">
        <v>0</v>
      </c>
      <c r="CP118" s="90">
        <v>0</v>
      </c>
      <c r="CQ118" s="90">
        <v>0</v>
      </c>
      <c r="CR118" s="91">
        <v>0</v>
      </c>
      <c r="CS118" s="89">
        <v>0</v>
      </c>
      <c r="CT118" s="90">
        <v>0</v>
      </c>
      <c r="CU118" s="90">
        <v>0</v>
      </c>
      <c r="CV118" s="91">
        <v>0</v>
      </c>
      <c r="CW118" s="89">
        <v>0</v>
      </c>
      <c r="CX118" s="90">
        <v>0</v>
      </c>
      <c r="CY118" s="90">
        <v>0</v>
      </c>
      <c r="CZ118" s="90">
        <v>0</v>
      </c>
      <c r="DA118" s="90">
        <v>0</v>
      </c>
      <c r="DB118" s="96">
        <v>0</v>
      </c>
      <c r="DC118" s="96"/>
      <c r="DD118" s="96"/>
      <c r="DE118" s="89">
        <v>0</v>
      </c>
      <c r="DF118" s="90">
        <v>0</v>
      </c>
      <c r="DG118" s="90">
        <v>0</v>
      </c>
      <c r="DH118" s="91">
        <v>0</v>
      </c>
      <c r="DI118" s="89">
        <v>0</v>
      </c>
      <c r="DJ118" s="90">
        <v>0</v>
      </c>
      <c r="DK118" s="90">
        <v>0</v>
      </c>
      <c r="DL118" s="91">
        <v>0</v>
      </c>
      <c r="DM118" s="89">
        <v>0</v>
      </c>
      <c r="DN118" s="90">
        <v>0</v>
      </c>
      <c r="DO118" s="90">
        <v>0</v>
      </c>
      <c r="DP118" s="91">
        <v>0</v>
      </c>
      <c r="DQ118" s="89">
        <v>0</v>
      </c>
      <c r="DR118" s="90">
        <v>0</v>
      </c>
      <c r="DS118" s="90">
        <v>0</v>
      </c>
      <c r="DT118" s="90">
        <v>0</v>
      </c>
      <c r="DU118" s="91">
        <v>0</v>
      </c>
    </row>
    <row r="119" spans="1:125" ht="15.75" customHeight="1" x14ac:dyDescent="0.2">
      <c r="A119" s="22"/>
      <c r="B119" s="8" t="s">
        <v>122</v>
      </c>
      <c r="C119" s="89">
        <v>0</v>
      </c>
      <c r="D119" s="90">
        <v>0</v>
      </c>
      <c r="E119" s="90">
        <v>0</v>
      </c>
      <c r="F119" s="91">
        <v>0</v>
      </c>
      <c r="G119" s="89">
        <v>0</v>
      </c>
      <c r="H119" s="90">
        <v>0</v>
      </c>
      <c r="I119" s="90">
        <v>0</v>
      </c>
      <c r="J119" s="91">
        <v>0</v>
      </c>
      <c r="K119" s="89">
        <v>8</v>
      </c>
      <c r="L119" s="90">
        <v>3250</v>
      </c>
      <c r="M119" s="90">
        <v>80</v>
      </c>
      <c r="N119" s="91">
        <v>480</v>
      </c>
      <c r="O119" s="89">
        <v>227</v>
      </c>
      <c r="P119" s="90">
        <v>10980</v>
      </c>
      <c r="Q119" s="90">
        <v>846</v>
      </c>
      <c r="R119" s="91">
        <v>5177</v>
      </c>
      <c r="S119" s="89">
        <v>24</v>
      </c>
      <c r="T119" s="90">
        <v>208</v>
      </c>
      <c r="U119" s="90">
        <v>12</v>
      </c>
      <c r="V119" s="90">
        <v>196</v>
      </c>
      <c r="W119" s="91">
        <v>1865</v>
      </c>
      <c r="X119" s="89">
        <v>20</v>
      </c>
      <c r="Y119" s="90">
        <v>65</v>
      </c>
      <c r="Z119" s="90">
        <v>21</v>
      </c>
      <c r="AA119" s="91">
        <v>95</v>
      </c>
      <c r="AB119" s="89">
        <v>6</v>
      </c>
      <c r="AC119" s="90">
        <v>6</v>
      </c>
      <c r="AD119" s="90">
        <v>4</v>
      </c>
      <c r="AE119" s="91">
        <v>29</v>
      </c>
      <c r="AF119" s="89">
        <v>2</v>
      </c>
      <c r="AG119" s="90">
        <v>700</v>
      </c>
      <c r="AH119" s="90">
        <v>0</v>
      </c>
      <c r="AI119" s="91">
        <v>0</v>
      </c>
      <c r="AJ119" s="89">
        <v>0</v>
      </c>
      <c r="AK119" s="90">
        <v>0</v>
      </c>
      <c r="AL119" s="90">
        <v>0</v>
      </c>
      <c r="AM119" s="91">
        <v>0</v>
      </c>
      <c r="AN119" s="68">
        <v>0</v>
      </c>
      <c r="AO119" s="77">
        <v>0</v>
      </c>
      <c r="AP119" s="89">
        <v>11</v>
      </c>
      <c r="AQ119" s="90">
        <v>146</v>
      </c>
      <c r="AR119" s="90">
        <v>28</v>
      </c>
      <c r="AS119" s="91">
        <v>105</v>
      </c>
      <c r="AT119" s="89">
        <v>12</v>
      </c>
      <c r="AU119" s="90">
        <v>93</v>
      </c>
      <c r="AV119" s="90">
        <v>4</v>
      </c>
      <c r="AW119" s="91">
        <v>40</v>
      </c>
      <c r="AX119" s="89">
        <v>289</v>
      </c>
      <c r="AY119" s="90">
        <v>40538</v>
      </c>
      <c r="AZ119" s="90">
        <v>13501</v>
      </c>
      <c r="BA119" s="91">
        <v>131547</v>
      </c>
      <c r="BB119" s="89">
        <v>49</v>
      </c>
      <c r="BC119" s="90">
        <v>1289</v>
      </c>
      <c r="BD119" s="90">
        <v>72</v>
      </c>
      <c r="BE119" s="91">
        <v>1152</v>
      </c>
      <c r="BF119" s="89">
        <v>0</v>
      </c>
      <c r="BG119" s="90">
        <v>0</v>
      </c>
      <c r="BH119" s="90">
        <v>0</v>
      </c>
      <c r="BI119" s="91">
        <v>0</v>
      </c>
      <c r="BJ119" s="68">
        <v>0</v>
      </c>
      <c r="BK119" s="77">
        <v>0</v>
      </c>
      <c r="BL119" s="89">
        <v>0</v>
      </c>
      <c r="BM119" s="90">
        <v>0</v>
      </c>
      <c r="BN119" s="90">
        <v>0</v>
      </c>
      <c r="BO119" s="91">
        <v>0</v>
      </c>
      <c r="BP119" s="89">
        <v>1</v>
      </c>
      <c r="BQ119" s="90">
        <v>10</v>
      </c>
      <c r="BR119" s="90">
        <v>6</v>
      </c>
      <c r="BS119" s="91">
        <v>35</v>
      </c>
      <c r="BT119" s="89">
        <v>0</v>
      </c>
      <c r="BU119" s="90">
        <v>0</v>
      </c>
      <c r="BV119" s="90">
        <v>0</v>
      </c>
      <c r="BW119" s="91">
        <v>0</v>
      </c>
      <c r="BX119" s="68">
        <v>1</v>
      </c>
      <c r="BY119" s="74">
        <v>30</v>
      </c>
      <c r="BZ119" s="74">
        <v>0</v>
      </c>
      <c r="CA119" s="74">
        <v>30</v>
      </c>
      <c r="CB119" s="77">
        <v>60</v>
      </c>
      <c r="CC119" s="89">
        <v>1</v>
      </c>
      <c r="CD119" s="90">
        <v>1</v>
      </c>
      <c r="CE119" s="90">
        <v>1</v>
      </c>
      <c r="CF119" s="91">
        <v>20</v>
      </c>
      <c r="CG119" s="89">
        <v>0</v>
      </c>
      <c r="CH119" s="90">
        <v>0</v>
      </c>
      <c r="CI119" s="90">
        <v>0</v>
      </c>
      <c r="CJ119" s="91">
        <v>0</v>
      </c>
      <c r="CK119" s="89">
        <v>0</v>
      </c>
      <c r="CL119" s="90">
        <v>0</v>
      </c>
      <c r="CM119" s="90">
        <v>0</v>
      </c>
      <c r="CN119" s="91">
        <v>0</v>
      </c>
      <c r="CO119" s="89">
        <v>8</v>
      </c>
      <c r="CP119" s="90">
        <v>214</v>
      </c>
      <c r="CQ119" s="90">
        <v>3</v>
      </c>
      <c r="CR119" s="91">
        <v>60</v>
      </c>
      <c r="CS119" s="89">
        <v>3</v>
      </c>
      <c r="CT119" s="90">
        <v>25</v>
      </c>
      <c r="CU119" s="90">
        <v>0</v>
      </c>
      <c r="CV119" s="91">
        <v>0</v>
      </c>
      <c r="CW119" s="89">
        <v>0</v>
      </c>
      <c r="CX119" s="90">
        <v>0</v>
      </c>
      <c r="CY119" s="90">
        <v>0</v>
      </c>
      <c r="CZ119" s="90">
        <v>0</v>
      </c>
      <c r="DA119" s="90">
        <v>0</v>
      </c>
      <c r="DB119" s="96">
        <v>0</v>
      </c>
      <c r="DC119" s="96"/>
      <c r="DD119" s="96"/>
      <c r="DE119" s="89">
        <v>0</v>
      </c>
      <c r="DF119" s="90">
        <v>0</v>
      </c>
      <c r="DG119" s="90">
        <v>0</v>
      </c>
      <c r="DH119" s="91">
        <v>0</v>
      </c>
      <c r="DI119" s="89">
        <v>9</v>
      </c>
      <c r="DJ119" s="90">
        <v>105</v>
      </c>
      <c r="DK119" s="90">
        <v>0</v>
      </c>
      <c r="DL119" s="91">
        <v>0</v>
      </c>
      <c r="DM119" s="89">
        <v>0</v>
      </c>
      <c r="DN119" s="90">
        <v>0</v>
      </c>
      <c r="DO119" s="90">
        <v>0</v>
      </c>
      <c r="DP119" s="91">
        <v>0</v>
      </c>
      <c r="DQ119" s="89">
        <v>0</v>
      </c>
      <c r="DR119" s="90">
        <v>0</v>
      </c>
      <c r="DS119" s="90">
        <v>0</v>
      </c>
      <c r="DT119" s="90">
        <v>0</v>
      </c>
      <c r="DU119" s="91">
        <v>0</v>
      </c>
    </row>
    <row r="120" spans="1:125" ht="15.75" customHeight="1" x14ac:dyDescent="0.2">
      <c r="A120" s="22"/>
      <c r="B120" s="8" t="s">
        <v>123</v>
      </c>
      <c r="C120" s="89">
        <v>5</v>
      </c>
      <c r="D120" s="90">
        <v>9</v>
      </c>
      <c r="E120" s="90">
        <v>1</v>
      </c>
      <c r="F120" s="91">
        <v>2</v>
      </c>
      <c r="G120" s="89">
        <v>2</v>
      </c>
      <c r="H120" s="90">
        <v>4</v>
      </c>
      <c r="I120" s="90">
        <v>4</v>
      </c>
      <c r="J120" s="91">
        <v>80</v>
      </c>
      <c r="K120" s="89">
        <v>27</v>
      </c>
      <c r="L120" s="90">
        <v>200</v>
      </c>
      <c r="M120" s="90">
        <v>5</v>
      </c>
      <c r="N120" s="91">
        <v>65</v>
      </c>
      <c r="O120" s="89">
        <v>265</v>
      </c>
      <c r="P120" s="90">
        <v>1838</v>
      </c>
      <c r="Q120" s="90">
        <v>127</v>
      </c>
      <c r="R120" s="91">
        <v>1142</v>
      </c>
      <c r="S120" s="89">
        <v>65</v>
      </c>
      <c r="T120" s="90">
        <v>272</v>
      </c>
      <c r="U120" s="90">
        <v>6</v>
      </c>
      <c r="V120" s="90">
        <v>266</v>
      </c>
      <c r="W120" s="91">
        <v>2485</v>
      </c>
      <c r="X120" s="89">
        <v>10</v>
      </c>
      <c r="Y120" s="90">
        <v>21</v>
      </c>
      <c r="Z120" s="90">
        <v>1</v>
      </c>
      <c r="AA120" s="91">
        <v>1</v>
      </c>
      <c r="AB120" s="89">
        <v>93</v>
      </c>
      <c r="AC120" s="90">
        <v>315</v>
      </c>
      <c r="AD120" s="90">
        <v>286</v>
      </c>
      <c r="AE120" s="91">
        <v>2673</v>
      </c>
      <c r="AF120" s="89">
        <v>98</v>
      </c>
      <c r="AG120" s="90">
        <v>37608</v>
      </c>
      <c r="AH120" s="90">
        <v>628</v>
      </c>
      <c r="AI120" s="91">
        <v>61</v>
      </c>
      <c r="AJ120" s="89">
        <v>114</v>
      </c>
      <c r="AK120" s="90">
        <v>230</v>
      </c>
      <c r="AL120" s="90">
        <v>102</v>
      </c>
      <c r="AM120" s="91">
        <v>5205</v>
      </c>
      <c r="AN120" s="68">
        <v>19</v>
      </c>
      <c r="AO120" s="77">
        <v>23</v>
      </c>
      <c r="AP120" s="89">
        <v>8</v>
      </c>
      <c r="AQ120" s="90">
        <v>187</v>
      </c>
      <c r="AR120" s="90">
        <v>6</v>
      </c>
      <c r="AS120" s="91">
        <v>34</v>
      </c>
      <c r="AT120" s="89">
        <v>84</v>
      </c>
      <c r="AU120" s="90">
        <v>261</v>
      </c>
      <c r="AV120" s="90">
        <v>91</v>
      </c>
      <c r="AW120" s="91">
        <v>1207</v>
      </c>
      <c r="AX120" s="89">
        <v>319</v>
      </c>
      <c r="AY120" s="90">
        <v>54375</v>
      </c>
      <c r="AZ120" s="90">
        <v>31676</v>
      </c>
      <c r="BA120" s="91">
        <v>823870</v>
      </c>
      <c r="BB120" s="89">
        <v>212</v>
      </c>
      <c r="BC120" s="90">
        <v>1865</v>
      </c>
      <c r="BD120" s="90">
        <v>860</v>
      </c>
      <c r="BE120" s="91">
        <v>5790</v>
      </c>
      <c r="BF120" s="89">
        <v>20</v>
      </c>
      <c r="BG120" s="90">
        <v>40</v>
      </c>
      <c r="BH120" s="90">
        <v>20</v>
      </c>
      <c r="BI120" s="91">
        <v>338</v>
      </c>
      <c r="BJ120" s="68">
        <v>46</v>
      </c>
      <c r="BK120" s="77">
        <v>385</v>
      </c>
      <c r="BL120" s="89">
        <v>84</v>
      </c>
      <c r="BM120" s="90">
        <v>163</v>
      </c>
      <c r="BN120" s="90">
        <v>151</v>
      </c>
      <c r="BO120" s="91">
        <v>2811</v>
      </c>
      <c r="BP120" s="89">
        <v>109</v>
      </c>
      <c r="BQ120" s="90">
        <v>354</v>
      </c>
      <c r="BR120" s="90">
        <v>247</v>
      </c>
      <c r="BS120" s="91">
        <v>4184</v>
      </c>
      <c r="BT120" s="89">
        <v>44</v>
      </c>
      <c r="BU120" s="90">
        <v>91</v>
      </c>
      <c r="BV120" s="90">
        <v>9</v>
      </c>
      <c r="BW120" s="91">
        <v>80</v>
      </c>
      <c r="BX120" s="68">
        <v>63</v>
      </c>
      <c r="BY120" s="74">
        <v>129</v>
      </c>
      <c r="BZ120" s="74">
        <v>4</v>
      </c>
      <c r="CA120" s="74">
        <v>125</v>
      </c>
      <c r="CB120" s="77">
        <v>1282</v>
      </c>
      <c r="CC120" s="89">
        <v>65</v>
      </c>
      <c r="CD120" s="90">
        <v>163</v>
      </c>
      <c r="CE120" s="90">
        <v>146</v>
      </c>
      <c r="CF120" s="91">
        <v>7652</v>
      </c>
      <c r="CG120" s="89">
        <v>47</v>
      </c>
      <c r="CH120" s="90">
        <v>81</v>
      </c>
      <c r="CI120" s="90">
        <v>60</v>
      </c>
      <c r="CJ120" s="91">
        <v>284</v>
      </c>
      <c r="CK120" s="89">
        <v>59</v>
      </c>
      <c r="CL120" s="90">
        <v>111</v>
      </c>
      <c r="CM120" s="90">
        <v>96</v>
      </c>
      <c r="CN120" s="91">
        <v>565</v>
      </c>
      <c r="CO120" s="89">
        <v>20</v>
      </c>
      <c r="CP120" s="90">
        <v>145</v>
      </c>
      <c r="CQ120" s="90">
        <v>2</v>
      </c>
      <c r="CR120" s="91">
        <v>10</v>
      </c>
      <c r="CS120" s="89">
        <v>16</v>
      </c>
      <c r="CT120" s="90">
        <v>136</v>
      </c>
      <c r="CU120" s="90">
        <v>16</v>
      </c>
      <c r="CV120" s="91">
        <v>11</v>
      </c>
      <c r="CW120" s="89">
        <v>5</v>
      </c>
      <c r="CX120" s="90">
        <v>5</v>
      </c>
      <c r="CY120" s="90">
        <v>2</v>
      </c>
      <c r="CZ120" s="90">
        <v>0</v>
      </c>
      <c r="DA120" s="90">
        <v>2</v>
      </c>
      <c r="DB120" s="96">
        <v>2</v>
      </c>
      <c r="DC120" s="96"/>
      <c r="DD120" s="96"/>
      <c r="DE120" s="89">
        <v>0</v>
      </c>
      <c r="DF120" s="90">
        <v>0</v>
      </c>
      <c r="DG120" s="90">
        <v>0</v>
      </c>
      <c r="DH120" s="91">
        <v>0</v>
      </c>
      <c r="DI120" s="89">
        <v>10</v>
      </c>
      <c r="DJ120" s="90">
        <v>64</v>
      </c>
      <c r="DK120" s="90">
        <v>0</v>
      </c>
      <c r="DL120" s="91">
        <v>0</v>
      </c>
      <c r="DM120" s="89">
        <v>0</v>
      </c>
      <c r="DN120" s="90">
        <v>0</v>
      </c>
      <c r="DO120" s="90">
        <v>0</v>
      </c>
      <c r="DP120" s="91">
        <v>0</v>
      </c>
      <c r="DQ120" s="89">
        <v>1</v>
      </c>
      <c r="DR120" s="90">
        <v>1</v>
      </c>
      <c r="DS120" s="90">
        <v>0</v>
      </c>
      <c r="DT120" s="90">
        <v>1</v>
      </c>
      <c r="DU120" s="91">
        <v>11</v>
      </c>
    </row>
    <row r="121" spans="1:125" ht="15.75" customHeight="1" x14ac:dyDescent="0.2">
      <c r="A121" s="17" t="s">
        <v>124</v>
      </c>
      <c r="B121" s="8" t="s">
        <v>12</v>
      </c>
      <c r="C121" s="79">
        <v>1</v>
      </c>
      <c r="D121" s="80">
        <v>2</v>
      </c>
      <c r="E121" s="80">
        <v>0</v>
      </c>
      <c r="F121" s="81">
        <v>0</v>
      </c>
      <c r="G121" s="79">
        <v>17</v>
      </c>
      <c r="H121" s="80">
        <v>23</v>
      </c>
      <c r="I121" s="80">
        <v>21</v>
      </c>
      <c r="J121" s="81">
        <v>277</v>
      </c>
      <c r="K121" s="79">
        <v>5135</v>
      </c>
      <c r="L121" s="80">
        <v>1677440</v>
      </c>
      <c r="M121" s="80">
        <v>633976</v>
      </c>
      <c r="N121" s="81">
        <v>4768609</v>
      </c>
      <c r="O121" s="79">
        <v>1731</v>
      </c>
      <c r="P121" s="80">
        <v>6276</v>
      </c>
      <c r="Q121" s="80">
        <v>794</v>
      </c>
      <c r="R121" s="81">
        <v>8490</v>
      </c>
      <c r="S121" s="79">
        <v>4984</v>
      </c>
      <c r="T121" s="80">
        <v>17353.349999999999</v>
      </c>
      <c r="U121" s="80">
        <v>1472.3500000000001</v>
      </c>
      <c r="V121" s="80">
        <v>15880.999999910593</v>
      </c>
      <c r="W121" s="81">
        <v>422829</v>
      </c>
      <c r="X121" s="79">
        <v>462</v>
      </c>
      <c r="Y121" s="80">
        <v>3915</v>
      </c>
      <c r="Z121" s="80">
        <v>1407</v>
      </c>
      <c r="AA121" s="81">
        <v>1033</v>
      </c>
      <c r="AB121" s="79">
        <v>3018</v>
      </c>
      <c r="AC121" s="80">
        <v>6103</v>
      </c>
      <c r="AD121" s="80">
        <v>4781</v>
      </c>
      <c r="AE121" s="81">
        <v>52006</v>
      </c>
      <c r="AF121" s="79">
        <v>90</v>
      </c>
      <c r="AG121" s="80">
        <v>11847</v>
      </c>
      <c r="AH121" s="80">
        <v>15</v>
      </c>
      <c r="AI121" s="81">
        <v>60</v>
      </c>
      <c r="AJ121" s="79">
        <v>661</v>
      </c>
      <c r="AK121" s="80">
        <v>990</v>
      </c>
      <c r="AL121" s="80">
        <v>715</v>
      </c>
      <c r="AM121" s="81">
        <v>39918</v>
      </c>
      <c r="AN121" s="79">
        <v>99</v>
      </c>
      <c r="AO121" s="81">
        <v>629</v>
      </c>
      <c r="AP121" s="79">
        <v>2279</v>
      </c>
      <c r="AQ121" s="80">
        <v>15053</v>
      </c>
      <c r="AR121" s="80">
        <v>5249</v>
      </c>
      <c r="AS121" s="81">
        <v>44156</v>
      </c>
      <c r="AT121" s="79">
        <v>2585</v>
      </c>
      <c r="AU121" s="80">
        <v>7136</v>
      </c>
      <c r="AV121" s="80">
        <v>3542</v>
      </c>
      <c r="AW121" s="81">
        <v>57636</v>
      </c>
      <c r="AX121" s="79">
        <v>2950</v>
      </c>
      <c r="AY121" s="80">
        <v>182399</v>
      </c>
      <c r="AZ121" s="80">
        <v>70006</v>
      </c>
      <c r="BA121" s="81">
        <v>1264960</v>
      </c>
      <c r="BB121" s="79">
        <v>2732</v>
      </c>
      <c r="BC121" s="80">
        <v>9171</v>
      </c>
      <c r="BD121" s="80">
        <v>3003</v>
      </c>
      <c r="BE121" s="81">
        <v>39330</v>
      </c>
      <c r="BF121" s="79">
        <v>243</v>
      </c>
      <c r="BG121" s="80">
        <v>515</v>
      </c>
      <c r="BH121" s="80">
        <v>319</v>
      </c>
      <c r="BI121" s="81">
        <v>4132</v>
      </c>
      <c r="BJ121" s="79">
        <v>237</v>
      </c>
      <c r="BK121" s="81">
        <v>5298</v>
      </c>
      <c r="BL121" s="79">
        <v>838</v>
      </c>
      <c r="BM121" s="80">
        <v>1221</v>
      </c>
      <c r="BN121" s="80">
        <v>995</v>
      </c>
      <c r="BO121" s="81">
        <v>12161</v>
      </c>
      <c r="BP121" s="79">
        <v>405</v>
      </c>
      <c r="BQ121" s="80">
        <v>653</v>
      </c>
      <c r="BR121" s="80">
        <v>531</v>
      </c>
      <c r="BS121" s="81">
        <v>15340</v>
      </c>
      <c r="BT121" s="79">
        <v>47</v>
      </c>
      <c r="BU121" s="80">
        <v>62</v>
      </c>
      <c r="BV121" s="80">
        <v>27</v>
      </c>
      <c r="BW121" s="81">
        <v>776</v>
      </c>
      <c r="BX121" s="79">
        <v>463</v>
      </c>
      <c r="BY121" s="92">
        <v>1673.95</v>
      </c>
      <c r="BZ121" s="92">
        <v>198.45</v>
      </c>
      <c r="CA121" s="92">
        <v>1475.4999998211861</v>
      </c>
      <c r="CB121" s="81">
        <v>8489</v>
      </c>
      <c r="CC121" s="79">
        <v>249</v>
      </c>
      <c r="CD121" s="80">
        <v>323</v>
      </c>
      <c r="CE121" s="80">
        <v>267</v>
      </c>
      <c r="CF121" s="81">
        <v>3271</v>
      </c>
      <c r="CG121" s="79">
        <v>191</v>
      </c>
      <c r="CH121" s="80">
        <v>351</v>
      </c>
      <c r="CI121" s="80">
        <v>167</v>
      </c>
      <c r="CJ121" s="81">
        <v>852</v>
      </c>
      <c r="CK121" s="79">
        <v>542</v>
      </c>
      <c r="CL121" s="80">
        <v>1048</v>
      </c>
      <c r="CM121" s="80">
        <v>849</v>
      </c>
      <c r="CN121" s="81">
        <v>5411</v>
      </c>
      <c r="CO121" s="79">
        <v>145</v>
      </c>
      <c r="CP121" s="80">
        <v>466</v>
      </c>
      <c r="CQ121" s="80">
        <v>5</v>
      </c>
      <c r="CR121" s="81">
        <v>56</v>
      </c>
      <c r="CS121" s="79">
        <v>62</v>
      </c>
      <c r="CT121" s="80">
        <v>123</v>
      </c>
      <c r="CU121" s="80">
        <v>37</v>
      </c>
      <c r="CV121" s="81">
        <v>120</v>
      </c>
      <c r="CW121" s="80">
        <v>2</v>
      </c>
      <c r="CX121" s="80">
        <v>2</v>
      </c>
      <c r="CY121" s="80">
        <v>2</v>
      </c>
      <c r="CZ121" s="80">
        <v>0</v>
      </c>
      <c r="DA121" s="80">
        <v>2</v>
      </c>
      <c r="DB121" s="92">
        <v>13</v>
      </c>
      <c r="DC121" s="62">
        <v>0</v>
      </c>
      <c r="DD121" s="92">
        <f>DB121</f>
        <v>13</v>
      </c>
      <c r="DE121" s="79">
        <v>0</v>
      </c>
      <c r="DF121" s="80">
        <v>0</v>
      </c>
      <c r="DG121" s="80">
        <v>0</v>
      </c>
      <c r="DH121" s="81">
        <v>0</v>
      </c>
      <c r="DI121" s="79">
        <v>34</v>
      </c>
      <c r="DJ121" s="80">
        <v>150</v>
      </c>
      <c r="DK121" s="80">
        <v>0</v>
      </c>
      <c r="DL121" s="81">
        <v>0</v>
      </c>
      <c r="DM121" s="79">
        <v>1</v>
      </c>
      <c r="DN121" s="80">
        <v>1</v>
      </c>
      <c r="DO121" s="80">
        <v>0</v>
      </c>
      <c r="DP121" s="81">
        <v>0</v>
      </c>
      <c r="DQ121" s="79">
        <v>5</v>
      </c>
      <c r="DR121" s="80">
        <v>17</v>
      </c>
      <c r="DS121" s="80">
        <v>10</v>
      </c>
      <c r="DT121" s="80">
        <v>7</v>
      </c>
      <c r="DU121" s="81">
        <v>58</v>
      </c>
    </row>
    <row r="122" spans="1:125" ht="15.75" customHeight="1" x14ac:dyDescent="0.2">
      <c r="A122" s="22"/>
      <c r="B122" s="8" t="s">
        <v>125</v>
      </c>
      <c r="C122" s="89">
        <v>0</v>
      </c>
      <c r="D122" s="90">
        <v>0</v>
      </c>
      <c r="E122" s="90">
        <v>0</v>
      </c>
      <c r="F122" s="91">
        <v>0</v>
      </c>
      <c r="G122" s="89">
        <v>1</v>
      </c>
      <c r="H122" s="90">
        <v>1</v>
      </c>
      <c r="I122" s="90">
        <v>1</v>
      </c>
      <c r="J122" s="91">
        <v>4</v>
      </c>
      <c r="K122" s="89">
        <v>9</v>
      </c>
      <c r="L122" s="90">
        <v>146</v>
      </c>
      <c r="M122" s="90">
        <v>18</v>
      </c>
      <c r="N122" s="91">
        <v>50</v>
      </c>
      <c r="O122" s="89">
        <v>89</v>
      </c>
      <c r="P122" s="90">
        <v>406</v>
      </c>
      <c r="Q122" s="90">
        <v>26</v>
      </c>
      <c r="R122" s="91">
        <v>210</v>
      </c>
      <c r="S122" s="89">
        <v>146</v>
      </c>
      <c r="T122" s="90">
        <v>851</v>
      </c>
      <c r="U122" s="90">
        <v>121</v>
      </c>
      <c r="V122" s="90">
        <v>730</v>
      </c>
      <c r="W122" s="91">
        <v>8021</v>
      </c>
      <c r="X122" s="89">
        <v>21</v>
      </c>
      <c r="Y122" s="90">
        <v>88</v>
      </c>
      <c r="Z122" s="90">
        <v>4</v>
      </c>
      <c r="AA122" s="91">
        <v>27</v>
      </c>
      <c r="AB122" s="89">
        <v>80</v>
      </c>
      <c r="AC122" s="90">
        <v>165</v>
      </c>
      <c r="AD122" s="90">
        <v>145</v>
      </c>
      <c r="AE122" s="91">
        <v>1878</v>
      </c>
      <c r="AF122" s="89">
        <v>1</v>
      </c>
      <c r="AG122" s="90">
        <v>58</v>
      </c>
      <c r="AH122" s="90">
        <v>0</v>
      </c>
      <c r="AI122" s="91">
        <v>0</v>
      </c>
      <c r="AJ122" s="89">
        <v>6</v>
      </c>
      <c r="AK122" s="90">
        <v>6</v>
      </c>
      <c r="AL122" s="90">
        <v>2</v>
      </c>
      <c r="AM122" s="91">
        <v>23</v>
      </c>
      <c r="AN122" s="68">
        <v>7</v>
      </c>
      <c r="AO122" s="77">
        <v>272</v>
      </c>
      <c r="AP122" s="89">
        <v>203</v>
      </c>
      <c r="AQ122" s="90">
        <v>1276</v>
      </c>
      <c r="AR122" s="90">
        <v>448</v>
      </c>
      <c r="AS122" s="91">
        <v>3794</v>
      </c>
      <c r="AT122" s="89">
        <v>85</v>
      </c>
      <c r="AU122" s="90">
        <v>208</v>
      </c>
      <c r="AV122" s="90">
        <v>48</v>
      </c>
      <c r="AW122" s="91">
        <v>482</v>
      </c>
      <c r="AX122" s="89">
        <v>319</v>
      </c>
      <c r="AY122" s="90">
        <v>38529</v>
      </c>
      <c r="AZ122" s="90">
        <v>16241</v>
      </c>
      <c r="BA122" s="91">
        <v>247757</v>
      </c>
      <c r="BB122" s="89">
        <v>153</v>
      </c>
      <c r="BC122" s="90">
        <v>788</v>
      </c>
      <c r="BD122" s="90">
        <v>366</v>
      </c>
      <c r="BE122" s="91">
        <v>2464</v>
      </c>
      <c r="BF122" s="89">
        <v>1</v>
      </c>
      <c r="BG122" s="90">
        <v>1</v>
      </c>
      <c r="BH122" s="90">
        <v>0</v>
      </c>
      <c r="BI122" s="91">
        <v>0</v>
      </c>
      <c r="BJ122" s="68">
        <v>27</v>
      </c>
      <c r="BK122" s="77">
        <v>2077</v>
      </c>
      <c r="BL122" s="89">
        <v>50</v>
      </c>
      <c r="BM122" s="90">
        <v>80</v>
      </c>
      <c r="BN122" s="90">
        <v>66</v>
      </c>
      <c r="BO122" s="91">
        <v>815</v>
      </c>
      <c r="BP122" s="89">
        <v>21</v>
      </c>
      <c r="BQ122" s="90">
        <v>25</v>
      </c>
      <c r="BR122" s="90">
        <v>20</v>
      </c>
      <c r="BS122" s="91">
        <v>365</v>
      </c>
      <c r="BT122" s="89">
        <v>5</v>
      </c>
      <c r="BU122" s="90">
        <v>7</v>
      </c>
      <c r="BV122" s="90">
        <v>0</v>
      </c>
      <c r="BW122" s="91">
        <v>0</v>
      </c>
      <c r="BX122" s="68">
        <v>11</v>
      </c>
      <c r="BY122" s="74">
        <v>46</v>
      </c>
      <c r="BZ122" s="74">
        <v>2</v>
      </c>
      <c r="CA122" s="74">
        <v>44</v>
      </c>
      <c r="CB122" s="77">
        <v>115</v>
      </c>
      <c r="CC122" s="89">
        <v>44</v>
      </c>
      <c r="CD122" s="90">
        <v>66</v>
      </c>
      <c r="CE122" s="90">
        <v>48</v>
      </c>
      <c r="CF122" s="91">
        <v>557</v>
      </c>
      <c r="CG122" s="89">
        <v>4</v>
      </c>
      <c r="CH122" s="90">
        <v>4</v>
      </c>
      <c r="CI122" s="90">
        <v>1</v>
      </c>
      <c r="CJ122" s="91">
        <v>5</v>
      </c>
      <c r="CK122" s="89">
        <v>66</v>
      </c>
      <c r="CL122" s="90">
        <v>151</v>
      </c>
      <c r="CM122" s="90">
        <v>116</v>
      </c>
      <c r="CN122" s="91">
        <v>838</v>
      </c>
      <c r="CO122" s="89">
        <v>35</v>
      </c>
      <c r="CP122" s="90">
        <v>139</v>
      </c>
      <c r="CQ122" s="90">
        <v>3</v>
      </c>
      <c r="CR122" s="91">
        <v>15</v>
      </c>
      <c r="CS122" s="89">
        <v>3</v>
      </c>
      <c r="CT122" s="90">
        <v>4</v>
      </c>
      <c r="CU122" s="90">
        <v>3</v>
      </c>
      <c r="CV122" s="91">
        <v>11</v>
      </c>
      <c r="CW122" s="89">
        <v>2</v>
      </c>
      <c r="CX122" s="90">
        <v>2</v>
      </c>
      <c r="CY122" s="90">
        <v>2</v>
      </c>
      <c r="CZ122" s="90">
        <v>0</v>
      </c>
      <c r="DA122" s="90">
        <v>2</v>
      </c>
      <c r="DB122" s="96">
        <v>13</v>
      </c>
      <c r="DC122" s="96"/>
      <c r="DD122" s="96"/>
      <c r="DE122" s="89">
        <v>0</v>
      </c>
      <c r="DF122" s="90">
        <v>0</v>
      </c>
      <c r="DG122" s="90">
        <v>0</v>
      </c>
      <c r="DH122" s="91">
        <v>0</v>
      </c>
      <c r="DI122" s="89">
        <v>0</v>
      </c>
      <c r="DJ122" s="90">
        <v>0</v>
      </c>
      <c r="DK122" s="90">
        <v>0</v>
      </c>
      <c r="DL122" s="91">
        <v>0</v>
      </c>
      <c r="DM122" s="89">
        <v>0</v>
      </c>
      <c r="DN122" s="90">
        <v>0</v>
      </c>
      <c r="DO122" s="90">
        <v>0</v>
      </c>
      <c r="DP122" s="91">
        <v>0</v>
      </c>
      <c r="DQ122" s="89">
        <v>0</v>
      </c>
      <c r="DR122" s="90">
        <v>0</v>
      </c>
      <c r="DS122" s="90">
        <v>0</v>
      </c>
      <c r="DT122" s="90">
        <v>0</v>
      </c>
      <c r="DU122" s="91">
        <v>0</v>
      </c>
    </row>
    <row r="123" spans="1:125" ht="15.75" customHeight="1" x14ac:dyDescent="0.2">
      <c r="A123" s="22"/>
      <c r="B123" s="8" t="s">
        <v>126</v>
      </c>
      <c r="C123" s="89">
        <v>0</v>
      </c>
      <c r="D123" s="90">
        <v>0</v>
      </c>
      <c r="E123" s="90">
        <v>0</v>
      </c>
      <c r="F123" s="91">
        <v>0</v>
      </c>
      <c r="G123" s="89">
        <v>0</v>
      </c>
      <c r="H123" s="90">
        <v>0</v>
      </c>
      <c r="I123" s="90">
        <v>0</v>
      </c>
      <c r="J123" s="91">
        <v>0</v>
      </c>
      <c r="K123" s="89">
        <v>46</v>
      </c>
      <c r="L123" s="90">
        <v>2723</v>
      </c>
      <c r="M123" s="90">
        <v>297</v>
      </c>
      <c r="N123" s="91">
        <v>488</v>
      </c>
      <c r="O123" s="89">
        <v>235</v>
      </c>
      <c r="P123" s="90">
        <v>988</v>
      </c>
      <c r="Q123" s="90">
        <v>35</v>
      </c>
      <c r="R123" s="91">
        <v>610</v>
      </c>
      <c r="S123" s="89">
        <v>505</v>
      </c>
      <c r="T123" s="90">
        <v>934.5</v>
      </c>
      <c r="U123" s="90">
        <v>17</v>
      </c>
      <c r="V123" s="90">
        <v>917.5</v>
      </c>
      <c r="W123" s="91">
        <v>27612</v>
      </c>
      <c r="X123" s="89">
        <v>5</v>
      </c>
      <c r="Y123" s="90">
        <v>13</v>
      </c>
      <c r="Z123" s="90">
        <v>1</v>
      </c>
      <c r="AA123" s="91">
        <v>1</v>
      </c>
      <c r="AB123" s="89">
        <v>368</v>
      </c>
      <c r="AC123" s="90">
        <v>704</v>
      </c>
      <c r="AD123" s="90">
        <v>589</v>
      </c>
      <c r="AE123" s="91">
        <v>10274</v>
      </c>
      <c r="AF123" s="89">
        <v>32</v>
      </c>
      <c r="AG123" s="90">
        <v>2839</v>
      </c>
      <c r="AH123" s="90">
        <v>15</v>
      </c>
      <c r="AI123" s="91">
        <v>60</v>
      </c>
      <c r="AJ123" s="89">
        <v>82</v>
      </c>
      <c r="AK123" s="90">
        <v>115</v>
      </c>
      <c r="AL123" s="90">
        <v>72</v>
      </c>
      <c r="AM123" s="91">
        <v>4836</v>
      </c>
      <c r="AN123" s="68">
        <v>12</v>
      </c>
      <c r="AO123" s="77">
        <v>121</v>
      </c>
      <c r="AP123" s="89">
        <v>165</v>
      </c>
      <c r="AQ123" s="90">
        <v>862</v>
      </c>
      <c r="AR123" s="90">
        <v>240</v>
      </c>
      <c r="AS123" s="91">
        <v>2100</v>
      </c>
      <c r="AT123" s="89">
        <v>66</v>
      </c>
      <c r="AU123" s="90">
        <v>210</v>
      </c>
      <c r="AV123" s="90">
        <v>54</v>
      </c>
      <c r="AW123" s="91">
        <v>149</v>
      </c>
      <c r="AX123" s="89">
        <v>548</v>
      </c>
      <c r="AY123" s="90">
        <v>35947</v>
      </c>
      <c r="AZ123" s="90">
        <v>13396</v>
      </c>
      <c r="BA123" s="91">
        <v>196004</v>
      </c>
      <c r="BB123" s="89">
        <v>262</v>
      </c>
      <c r="BC123" s="90">
        <v>861</v>
      </c>
      <c r="BD123" s="90">
        <v>283</v>
      </c>
      <c r="BE123" s="91">
        <v>2175</v>
      </c>
      <c r="BF123" s="89">
        <v>6</v>
      </c>
      <c r="BG123" s="90">
        <v>10</v>
      </c>
      <c r="BH123" s="90">
        <v>6</v>
      </c>
      <c r="BI123" s="91">
        <v>41</v>
      </c>
      <c r="BJ123" s="68">
        <v>8</v>
      </c>
      <c r="BK123" s="77">
        <v>137</v>
      </c>
      <c r="BL123" s="89">
        <v>159</v>
      </c>
      <c r="BM123" s="90">
        <v>226</v>
      </c>
      <c r="BN123" s="90">
        <v>175</v>
      </c>
      <c r="BO123" s="91">
        <v>2662</v>
      </c>
      <c r="BP123" s="89">
        <v>94</v>
      </c>
      <c r="BQ123" s="90">
        <v>152</v>
      </c>
      <c r="BR123" s="90">
        <v>106</v>
      </c>
      <c r="BS123" s="91">
        <v>2887</v>
      </c>
      <c r="BT123" s="89">
        <v>26</v>
      </c>
      <c r="BU123" s="90">
        <v>33</v>
      </c>
      <c r="BV123" s="90">
        <v>21</v>
      </c>
      <c r="BW123" s="91">
        <v>550</v>
      </c>
      <c r="BX123" s="68">
        <v>10</v>
      </c>
      <c r="BY123" s="74">
        <v>27</v>
      </c>
      <c r="BZ123" s="74">
        <v>0.5</v>
      </c>
      <c r="CA123" s="74">
        <v>26.5</v>
      </c>
      <c r="CB123" s="77">
        <v>98</v>
      </c>
      <c r="CC123" s="89">
        <v>88</v>
      </c>
      <c r="CD123" s="90">
        <v>109</v>
      </c>
      <c r="CE123" s="90">
        <v>89</v>
      </c>
      <c r="CF123" s="91">
        <v>803</v>
      </c>
      <c r="CG123" s="89">
        <v>22</v>
      </c>
      <c r="CH123" s="90">
        <v>41</v>
      </c>
      <c r="CI123" s="90">
        <v>24</v>
      </c>
      <c r="CJ123" s="91">
        <v>136</v>
      </c>
      <c r="CK123" s="89">
        <v>109</v>
      </c>
      <c r="CL123" s="90">
        <v>235</v>
      </c>
      <c r="CM123" s="90">
        <v>189</v>
      </c>
      <c r="CN123" s="91">
        <v>743</v>
      </c>
      <c r="CO123" s="89">
        <v>42</v>
      </c>
      <c r="CP123" s="90">
        <v>96</v>
      </c>
      <c r="CQ123" s="90">
        <v>0</v>
      </c>
      <c r="CR123" s="91">
        <v>0</v>
      </c>
      <c r="CS123" s="89">
        <v>0</v>
      </c>
      <c r="CT123" s="90">
        <v>0</v>
      </c>
      <c r="CU123" s="90">
        <v>0</v>
      </c>
      <c r="CV123" s="91">
        <v>0</v>
      </c>
      <c r="CW123" s="89">
        <v>0</v>
      </c>
      <c r="CX123" s="90">
        <v>0</v>
      </c>
      <c r="CY123" s="90">
        <v>0</v>
      </c>
      <c r="CZ123" s="90">
        <v>0</v>
      </c>
      <c r="DA123" s="90">
        <v>0</v>
      </c>
      <c r="DB123" s="96">
        <v>0</v>
      </c>
      <c r="DC123" s="96"/>
      <c r="DD123" s="96"/>
      <c r="DE123" s="89">
        <v>0</v>
      </c>
      <c r="DF123" s="90">
        <v>0</v>
      </c>
      <c r="DG123" s="90">
        <v>0</v>
      </c>
      <c r="DH123" s="91">
        <v>0</v>
      </c>
      <c r="DI123" s="89">
        <v>2</v>
      </c>
      <c r="DJ123" s="90">
        <v>2</v>
      </c>
      <c r="DK123" s="90">
        <v>0</v>
      </c>
      <c r="DL123" s="91">
        <v>0</v>
      </c>
      <c r="DM123" s="89">
        <v>0</v>
      </c>
      <c r="DN123" s="90">
        <v>0</v>
      </c>
      <c r="DO123" s="90">
        <v>0</v>
      </c>
      <c r="DP123" s="91">
        <v>0</v>
      </c>
      <c r="DQ123" s="89">
        <v>0</v>
      </c>
      <c r="DR123" s="90">
        <v>0</v>
      </c>
      <c r="DS123" s="90">
        <v>0</v>
      </c>
      <c r="DT123" s="90">
        <v>0</v>
      </c>
      <c r="DU123" s="91">
        <v>0</v>
      </c>
    </row>
    <row r="124" spans="1:125" ht="15.75" customHeight="1" x14ac:dyDescent="0.2">
      <c r="A124" s="22"/>
      <c r="B124" s="8" t="s">
        <v>127</v>
      </c>
      <c r="C124" s="89">
        <v>0</v>
      </c>
      <c r="D124" s="90">
        <v>0</v>
      </c>
      <c r="E124" s="90">
        <v>0</v>
      </c>
      <c r="F124" s="91">
        <v>0</v>
      </c>
      <c r="G124" s="89">
        <v>13</v>
      </c>
      <c r="H124" s="90">
        <v>17</v>
      </c>
      <c r="I124" s="90">
        <v>17</v>
      </c>
      <c r="J124" s="91">
        <v>237</v>
      </c>
      <c r="K124" s="89">
        <v>50</v>
      </c>
      <c r="L124" s="90">
        <v>7731</v>
      </c>
      <c r="M124" s="90">
        <v>1514</v>
      </c>
      <c r="N124" s="91">
        <v>12395</v>
      </c>
      <c r="O124" s="89">
        <v>148</v>
      </c>
      <c r="P124" s="90">
        <v>761</v>
      </c>
      <c r="Q124" s="90">
        <v>73</v>
      </c>
      <c r="R124" s="91">
        <v>442</v>
      </c>
      <c r="S124" s="89">
        <v>338</v>
      </c>
      <c r="T124" s="90">
        <v>2676</v>
      </c>
      <c r="U124" s="90">
        <v>69</v>
      </c>
      <c r="V124" s="90">
        <v>2607</v>
      </c>
      <c r="W124" s="91">
        <v>33952</v>
      </c>
      <c r="X124" s="89">
        <v>2</v>
      </c>
      <c r="Y124" s="90">
        <v>5</v>
      </c>
      <c r="Z124" s="90">
        <v>1</v>
      </c>
      <c r="AA124" s="91">
        <v>10</v>
      </c>
      <c r="AB124" s="89">
        <v>171</v>
      </c>
      <c r="AC124" s="90">
        <v>346</v>
      </c>
      <c r="AD124" s="90">
        <v>280</v>
      </c>
      <c r="AE124" s="91">
        <v>4743</v>
      </c>
      <c r="AF124" s="89">
        <v>17</v>
      </c>
      <c r="AG124" s="90">
        <v>2900</v>
      </c>
      <c r="AH124" s="90">
        <v>0</v>
      </c>
      <c r="AI124" s="91">
        <v>0</v>
      </c>
      <c r="AJ124" s="89">
        <v>9</v>
      </c>
      <c r="AK124" s="90">
        <v>19</v>
      </c>
      <c r="AL124" s="90">
        <v>9</v>
      </c>
      <c r="AM124" s="91">
        <v>305</v>
      </c>
      <c r="AN124" s="68">
        <v>17</v>
      </c>
      <c r="AO124" s="77">
        <v>82</v>
      </c>
      <c r="AP124" s="89">
        <v>139</v>
      </c>
      <c r="AQ124" s="90">
        <v>649</v>
      </c>
      <c r="AR124" s="90">
        <v>108</v>
      </c>
      <c r="AS124" s="91">
        <v>805</v>
      </c>
      <c r="AT124" s="89">
        <v>27</v>
      </c>
      <c r="AU124" s="90">
        <v>95</v>
      </c>
      <c r="AV124" s="90">
        <v>63</v>
      </c>
      <c r="AW124" s="91">
        <v>407</v>
      </c>
      <c r="AX124" s="89">
        <v>378</v>
      </c>
      <c r="AY124" s="90">
        <v>20412</v>
      </c>
      <c r="AZ124" s="90">
        <v>5569</v>
      </c>
      <c r="BA124" s="91">
        <v>81601</v>
      </c>
      <c r="BB124" s="89">
        <v>86</v>
      </c>
      <c r="BC124" s="90">
        <v>356</v>
      </c>
      <c r="BD124" s="90">
        <v>175</v>
      </c>
      <c r="BE124" s="91">
        <v>2905</v>
      </c>
      <c r="BF124" s="89">
        <v>3</v>
      </c>
      <c r="BG124" s="90">
        <v>12</v>
      </c>
      <c r="BH124" s="90">
        <v>11</v>
      </c>
      <c r="BI124" s="91">
        <v>245</v>
      </c>
      <c r="BJ124" s="68">
        <v>17</v>
      </c>
      <c r="BK124" s="77">
        <v>386</v>
      </c>
      <c r="BL124" s="89">
        <v>97</v>
      </c>
      <c r="BM124" s="90">
        <v>140</v>
      </c>
      <c r="BN124" s="90">
        <v>114</v>
      </c>
      <c r="BO124" s="91">
        <v>1746</v>
      </c>
      <c r="BP124" s="89">
        <v>84</v>
      </c>
      <c r="BQ124" s="90">
        <v>118</v>
      </c>
      <c r="BR124" s="90">
        <v>113</v>
      </c>
      <c r="BS124" s="91">
        <v>3851</v>
      </c>
      <c r="BT124" s="89">
        <v>8</v>
      </c>
      <c r="BU124" s="90">
        <v>12</v>
      </c>
      <c r="BV124" s="90">
        <v>4</v>
      </c>
      <c r="BW124" s="91">
        <v>200</v>
      </c>
      <c r="BX124" s="68">
        <v>9</v>
      </c>
      <c r="BY124" s="74">
        <v>52.5</v>
      </c>
      <c r="BZ124" s="74">
        <v>0</v>
      </c>
      <c r="CA124" s="74">
        <v>52.5</v>
      </c>
      <c r="CB124" s="77">
        <v>533</v>
      </c>
      <c r="CC124" s="89">
        <v>67</v>
      </c>
      <c r="CD124" s="90">
        <v>94</v>
      </c>
      <c r="CE124" s="90">
        <v>86</v>
      </c>
      <c r="CF124" s="91">
        <v>1312</v>
      </c>
      <c r="CG124" s="89">
        <v>23</v>
      </c>
      <c r="CH124" s="90">
        <v>35</v>
      </c>
      <c r="CI124" s="90">
        <v>26</v>
      </c>
      <c r="CJ124" s="91">
        <v>267</v>
      </c>
      <c r="CK124" s="89">
        <v>76</v>
      </c>
      <c r="CL124" s="90">
        <v>183</v>
      </c>
      <c r="CM124" s="90">
        <v>154</v>
      </c>
      <c r="CN124" s="91">
        <v>1193</v>
      </c>
      <c r="CO124" s="89">
        <v>7</v>
      </c>
      <c r="CP124" s="90">
        <v>28</v>
      </c>
      <c r="CQ124" s="90">
        <v>1</v>
      </c>
      <c r="CR124" s="91">
        <v>40</v>
      </c>
      <c r="CS124" s="89">
        <v>32</v>
      </c>
      <c r="CT124" s="90">
        <v>62</v>
      </c>
      <c r="CU124" s="90">
        <v>17</v>
      </c>
      <c r="CV124" s="91">
        <v>85</v>
      </c>
      <c r="CW124" s="89">
        <v>0</v>
      </c>
      <c r="CX124" s="90">
        <v>0</v>
      </c>
      <c r="CY124" s="90">
        <v>0</v>
      </c>
      <c r="CZ124" s="90">
        <v>0</v>
      </c>
      <c r="DA124" s="90">
        <v>0</v>
      </c>
      <c r="DB124" s="96">
        <v>0</v>
      </c>
      <c r="DC124" s="96"/>
      <c r="DD124" s="96"/>
      <c r="DE124" s="89">
        <v>0</v>
      </c>
      <c r="DF124" s="90">
        <v>0</v>
      </c>
      <c r="DG124" s="90">
        <v>0</v>
      </c>
      <c r="DH124" s="91">
        <v>0</v>
      </c>
      <c r="DI124" s="89">
        <v>6</v>
      </c>
      <c r="DJ124" s="90">
        <v>38</v>
      </c>
      <c r="DK124" s="90">
        <v>0</v>
      </c>
      <c r="DL124" s="91">
        <v>0</v>
      </c>
      <c r="DM124" s="89">
        <v>0</v>
      </c>
      <c r="DN124" s="90">
        <v>0</v>
      </c>
      <c r="DO124" s="90">
        <v>0</v>
      </c>
      <c r="DP124" s="91">
        <v>0</v>
      </c>
      <c r="DQ124" s="89">
        <v>0</v>
      </c>
      <c r="DR124" s="90">
        <v>0</v>
      </c>
      <c r="DS124" s="90">
        <v>0</v>
      </c>
      <c r="DT124" s="90">
        <v>0</v>
      </c>
      <c r="DU124" s="91">
        <v>0</v>
      </c>
    </row>
    <row r="125" spans="1:125" ht="15.75" customHeight="1" x14ac:dyDescent="0.2">
      <c r="A125" s="22"/>
      <c r="B125" s="8" t="s">
        <v>128</v>
      </c>
      <c r="C125" s="89">
        <v>0</v>
      </c>
      <c r="D125" s="90">
        <v>0</v>
      </c>
      <c r="E125" s="90">
        <v>0</v>
      </c>
      <c r="F125" s="91">
        <v>0</v>
      </c>
      <c r="G125" s="89">
        <v>0</v>
      </c>
      <c r="H125" s="90">
        <v>0</v>
      </c>
      <c r="I125" s="90">
        <v>0</v>
      </c>
      <c r="J125" s="91">
        <v>0</v>
      </c>
      <c r="K125" s="89">
        <v>319</v>
      </c>
      <c r="L125" s="90">
        <v>98335</v>
      </c>
      <c r="M125" s="90">
        <v>35507</v>
      </c>
      <c r="N125" s="91">
        <v>307338</v>
      </c>
      <c r="O125" s="89">
        <v>48</v>
      </c>
      <c r="P125" s="90">
        <v>154</v>
      </c>
      <c r="Q125" s="90">
        <v>45</v>
      </c>
      <c r="R125" s="91">
        <v>561</v>
      </c>
      <c r="S125" s="89">
        <v>234</v>
      </c>
      <c r="T125" s="90">
        <v>693</v>
      </c>
      <c r="U125" s="90">
        <v>1</v>
      </c>
      <c r="V125" s="90">
        <v>692</v>
      </c>
      <c r="W125" s="91">
        <v>9305</v>
      </c>
      <c r="X125" s="89">
        <v>8</v>
      </c>
      <c r="Y125" s="90">
        <v>9</v>
      </c>
      <c r="Z125" s="90">
        <v>0</v>
      </c>
      <c r="AA125" s="91">
        <v>0</v>
      </c>
      <c r="AB125" s="89">
        <v>170</v>
      </c>
      <c r="AC125" s="90">
        <v>351</v>
      </c>
      <c r="AD125" s="90">
        <v>281</v>
      </c>
      <c r="AE125" s="91">
        <v>2211</v>
      </c>
      <c r="AF125" s="89">
        <v>0</v>
      </c>
      <c r="AG125" s="90">
        <v>0</v>
      </c>
      <c r="AH125" s="90">
        <v>0</v>
      </c>
      <c r="AI125" s="91">
        <v>0</v>
      </c>
      <c r="AJ125" s="89">
        <v>11</v>
      </c>
      <c r="AK125" s="90">
        <v>24</v>
      </c>
      <c r="AL125" s="90">
        <v>17</v>
      </c>
      <c r="AM125" s="91">
        <v>400</v>
      </c>
      <c r="AN125" s="68">
        <v>0</v>
      </c>
      <c r="AO125" s="77">
        <v>0</v>
      </c>
      <c r="AP125" s="89">
        <v>35</v>
      </c>
      <c r="AQ125" s="90">
        <v>189</v>
      </c>
      <c r="AR125" s="90">
        <v>23</v>
      </c>
      <c r="AS125" s="91">
        <v>145</v>
      </c>
      <c r="AT125" s="89">
        <v>137</v>
      </c>
      <c r="AU125" s="90">
        <v>263</v>
      </c>
      <c r="AV125" s="90">
        <v>164</v>
      </c>
      <c r="AW125" s="91">
        <v>1972</v>
      </c>
      <c r="AX125" s="89">
        <v>142</v>
      </c>
      <c r="AY125" s="90">
        <v>7423</v>
      </c>
      <c r="AZ125" s="90">
        <v>3461</v>
      </c>
      <c r="BA125" s="91">
        <v>109570</v>
      </c>
      <c r="BB125" s="89">
        <v>97</v>
      </c>
      <c r="BC125" s="90">
        <v>250</v>
      </c>
      <c r="BD125" s="90">
        <v>76</v>
      </c>
      <c r="BE125" s="91">
        <v>691</v>
      </c>
      <c r="BF125" s="89">
        <v>4</v>
      </c>
      <c r="BG125" s="90">
        <v>8</v>
      </c>
      <c r="BH125" s="90">
        <v>7</v>
      </c>
      <c r="BI125" s="91">
        <v>120</v>
      </c>
      <c r="BJ125" s="68">
        <v>1</v>
      </c>
      <c r="BK125" s="77">
        <v>5</v>
      </c>
      <c r="BL125" s="89">
        <v>52</v>
      </c>
      <c r="BM125" s="90">
        <v>96</v>
      </c>
      <c r="BN125" s="90">
        <v>80</v>
      </c>
      <c r="BO125" s="91">
        <v>601</v>
      </c>
      <c r="BP125" s="89">
        <v>9</v>
      </c>
      <c r="BQ125" s="90">
        <v>27</v>
      </c>
      <c r="BR125" s="90">
        <v>27</v>
      </c>
      <c r="BS125" s="91">
        <v>765</v>
      </c>
      <c r="BT125" s="89">
        <v>0</v>
      </c>
      <c r="BU125" s="90">
        <v>0</v>
      </c>
      <c r="BV125" s="90">
        <v>0</v>
      </c>
      <c r="BW125" s="91">
        <v>0</v>
      </c>
      <c r="BX125" s="68">
        <v>24</v>
      </c>
      <c r="BY125" s="74">
        <v>33</v>
      </c>
      <c r="BZ125" s="74">
        <v>0</v>
      </c>
      <c r="CA125" s="74">
        <v>33</v>
      </c>
      <c r="CB125" s="77">
        <v>136</v>
      </c>
      <c r="CC125" s="89">
        <v>0</v>
      </c>
      <c r="CD125" s="90">
        <v>0</v>
      </c>
      <c r="CE125" s="90">
        <v>0</v>
      </c>
      <c r="CF125" s="91">
        <v>0</v>
      </c>
      <c r="CG125" s="89">
        <v>5</v>
      </c>
      <c r="CH125" s="90">
        <v>12</v>
      </c>
      <c r="CI125" s="90">
        <v>8</v>
      </c>
      <c r="CJ125" s="91">
        <v>14</v>
      </c>
      <c r="CK125" s="89">
        <v>1</v>
      </c>
      <c r="CL125" s="90">
        <v>2</v>
      </c>
      <c r="CM125" s="90">
        <v>0</v>
      </c>
      <c r="CN125" s="91">
        <v>0</v>
      </c>
      <c r="CO125" s="89">
        <v>0</v>
      </c>
      <c r="CP125" s="90">
        <v>0</v>
      </c>
      <c r="CQ125" s="90">
        <v>0</v>
      </c>
      <c r="CR125" s="91">
        <v>0</v>
      </c>
      <c r="CS125" s="89">
        <v>0</v>
      </c>
      <c r="CT125" s="90">
        <v>0</v>
      </c>
      <c r="CU125" s="90">
        <v>0</v>
      </c>
      <c r="CV125" s="91">
        <v>0</v>
      </c>
      <c r="CW125" s="89">
        <v>0</v>
      </c>
      <c r="CX125" s="90">
        <v>0</v>
      </c>
      <c r="CY125" s="90">
        <v>0</v>
      </c>
      <c r="CZ125" s="90">
        <v>0</v>
      </c>
      <c r="DA125" s="90">
        <v>0</v>
      </c>
      <c r="DB125" s="96">
        <v>0</v>
      </c>
      <c r="DC125" s="96"/>
      <c r="DD125" s="96"/>
      <c r="DE125" s="89">
        <v>0</v>
      </c>
      <c r="DF125" s="90">
        <v>0</v>
      </c>
      <c r="DG125" s="90">
        <v>0</v>
      </c>
      <c r="DH125" s="91">
        <v>0</v>
      </c>
      <c r="DI125" s="89">
        <v>0</v>
      </c>
      <c r="DJ125" s="90">
        <v>0</v>
      </c>
      <c r="DK125" s="90">
        <v>0</v>
      </c>
      <c r="DL125" s="91">
        <v>0</v>
      </c>
      <c r="DM125" s="89">
        <v>0</v>
      </c>
      <c r="DN125" s="90">
        <v>0</v>
      </c>
      <c r="DO125" s="90">
        <v>0</v>
      </c>
      <c r="DP125" s="91">
        <v>0</v>
      </c>
      <c r="DQ125" s="89">
        <v>0</v>
      </c>
      <c r="DR125" s="90">
        <v>0</v>
      </c>
      <c r="DS125" s="90">
        <v>0</v>
      </c>
      <c r="DT125" s="90">
        <v>0</v>
      </c>
      <c r="DU125" s="91">
        <v>0</v>
      </c>
    </row>
    <row r="126" spans="1:125" ht="15.75" customHeight="1" x14ac:dyDescent="0.2">
      <c r="A126" s="22"/>
      <c r="B126" s="8" t="s">
        <v>129</v>
      </c>
      <c r="C126" s="89">
        <v>0</v>
      </c>
      <c r="D126" s="90">
        <v>0</v>
      </c>
      <c r="E126" s="90">
        <v>0</v>
      </c>
      <c r="F126" s="91">
        <v>0</v>
      </c>
      <c r="G126" s="89">
        <v>0</v>
      </c>
      <c r="H126" s="90">
        <v>0</v>
      </c>
      <c r="I126" s="90">
        <v>0</v>
      </c>
      <c r="J126" s="91">
        <v>0</v>
      </c>
      <c r="K126" s="89">
        <v>668</v>
      </c>
      <c r="L126" s="90">
        <v>257137</v>
      </c>
      <c r="M126" s="90">
        <v>103839</v>
      </c>
      <c r="N126" s="91">
        <v>727283</v>
      </c>
      <c r="O126" s="89">
        <v>198</v>
      </c>
      <c r="P126" s="90">
        <v>576</v>
      </c>
      <c r="Q126" s="90">
        <v>146</v>
      </c>
      <c r="R126" s="91">
        <v>1529</v>
      </c>
      <c r="S126" s="89">
        <v>477</v>
      </c>
      <c r="T126" s="90">
        <v>1000.5</v>
      </c>
      <c r="U126" s="90">
        <v>186</v>
      </c>
      <c r="V126" s="90">
        <v>814.5</v>
      </c>
      <c r="W126" s="91">
        <v>37515</v>
      </c>
      <c r="X126" s="89">
        <v>79</v>
      </c>
      <c r="Y126" s="90">
        <v>1220</v>
      </c>
      <c r="Z126" s="90">
        <v>127</v>
      </c>
      <c r="AA126" s="91">
        <v>264</v>
      </c>
      <c r="AB126" s="89">
        <v>383</v>
      </c>
      <c r="AC126" s="90">
        <v>841</v>
      </c>
      <c r="AD126" s="90">
        <v>705</v>
      </c>
      <c r="AE126" s="91">
        <v>4195</v>
      </c>
      <c r="AF126" s="89">
        <v>0</v>
      </c>
      <c r="AG126" s="90">
        <v>0</v>
      </c>
      <c r="AH126" s="90">
        <v>0</v>
      </c>
      <c r="AI126" s="91">
        <v>0</v>
      </c>
      <c r="AJ126" s="89">
        <v>76</v>
      </c>
      <c r="AK126" s="90">
        <v>108</v>
      </c>
      <c r="AL126" s="90">
        <v>75</v>
      </c>
      <c r="AM126" s="91">
        <v>2897</v>
      </c>
      <c r="AN126" s="68">
        <v>0</v>
      </c>
      <c r="AO126" s="77">
        <v>0</v>
      </c>
      <c r="AP126" s="89">
        <v>289</v>
      </c>
      <c r="AQ126" s="90">
        <v>2499</v>
      </c>
      <c r="AR126" s="90">
        <v>1194</v>
      </c>
      <c r="AS126" s="91">
        <v>10319</v>
      </c>
      <c r="AT126" s="89">
        <v>307</v>
      </c>
      <c r="AU126" s="90">
        <v>620</v>
      </c>
      <c r="AV126" s="90">
        <v>428</v>
      </c>
      <c r="AW126" s="91">
        <v>4312</v>
      </c>
      <c r="AX126" s="89">
        <v>180</v>
      </c>
      <c r="AY126" s="90">
        <v>14650</v>
      </c>
      <c r="AZ126" s="90">
        <v>4825</v>
      </c>
      <c r="BA126" s="91">
        <v>53142</v>
      </c>
      <c r="BB126" s="89">
        <v>247</v>
      </c>
      <c r="BC126" s="90">
        <v>561</v>
      </c>
      <c r="BD126" s="90">
        <v>196</v>
      </c>
      <c r="BE126" s="91">
        <v>2894</v>
      </c>
      <c r="BF126" s="89">
        <v>33</v>
      </c>
      <c r="BG126" s="90">
        <v>59</v>
      </c>
      <c r="BH126" s="90">
        <v>36</v>
      </c>
      <c r="BI126" s="91">
        <v>361</v>
      </c>
      <c r="BJ126" s="68">
        <v>30</v>
      </c>
      <c r="BK126" s="77">
        <v>544</v>
      </c>
      <c r="BL126" s="89">
        <v>19</v>
      </c>
      <c r="BM126" s="90">
        <v>24</v>
      </c>
      <c r="BN126" s="90">
        <v>22</v>
      </c>
      <c r="BO126" s="91">
        <v>445</v>
      </c>
      <c r="BP126" s="89">
        <v>16</v>
      </c>
      <c r="BQ126" s="90">
        <v>35</v>
      </c>
      <c r="BR126" s="90">
        <v>15</v>
      </c>
      <c r="BS126" s="91">
        <v>229</v>
      </c>
      <c r="BT126" s="89">
        <v>0</v>
      </c>
      <c r="BU126" s="90">
        <v>0</v>
      </c>
      <c r="BV126" s="90">
        <v>0</v>
      </c>
      <c r="BW126" s="91">
        <v>0</v>
      </c>
      <c r="BX126" s="68">
        <v>92</v>
      </c>
      <c r="BY126" s="74">
        <v>133.5</v>
      </c>
      <c r="BZ126" s="74">
        <v>12</v>
      </c>
      <c r="CA126" s="74">
        <v>121.5</v>
      </c>
      <c r="CB126" s="77">
        <v>1215</v>
      </c>
      <c r="CC126" s="89">
        <v>0</v>
      </c>
      <c r="CD126" s="90">
        <v>0</v>
      </c>
      <c r="CE126" s="90">
        <v>0</v>
      </c>
      <c r="CF126" s="91">
        <v>0</v>
      </c>
      <c r="CG126" s="89">
        <v>53</v>
      </c>
      <c r="CH126" s="90">
        <v>88</v>
      </c>
      <c r="CI126" s="90">
        <v>39</v>
      </c>
      <c r="CJ126" s="91">
        <v>159</v>
      </c>
      <c r="CK126" s="89">
        <v>12</v>
      </c>
      <c r="CL126" s="90">
        <v>22</v>
      </c>
      <c r="CM126" s="90">
        <v>17</v>
      </c>
      <c r="CN126" s="91">
        <v>105</v>
      </c>
      <c r="CO126" s="89">
        <v>2</v>
      </c>
      <c r="CP126" s="90">
        <v>26</v>
      </c>
      <c r="CQ126" s="90">
        <v>0</v>
      </c>
      <c r="CR126" s="91">
        <v>0</v>
      </c>
      <c r="CS126" s="89">
        <v>0</v>
      </c>
      <c r="CT126" s="90">
        <v>0</v>
      </c>
      <c r="CU126" s="90">
        <v>0</v>
      </c>
      <c r="CV126" s="91">
        <v>0</v>
      </c>
      <c r="CW126" s="89">
        <v>0</v>
      </c>
      <c r="CX126" s="90">
        <v>0</v>
      </c>
      <c r="CY126" s="90">
        <v>0</v>
      </c>
      <c r="CZ126" s="90">
        <v>0</v>
      </c>
      <c r="DA126" s="90">
        <v>0</v>
      </c>
      <c r="DB126" s="96">
        <v>0</v>
      </c>
      <c r="DC126" s="96"/>
      <c r="DD126" s="96"/>
      <c r="DE126" s="89">
        <v>0</v>
      </c>
      <c r="DF126" s="90">
        <v>0</v>
      </c>
      <c r="DG126" s="90">
        <v>0</v>
      </c>
      <c r="DH126" s="91">
        <v>0</v>
      </c>
      <c r="DI126" s="89">
        <v>0</v>
      </c>
      <c r="DJ126" s="90">
        <v>0</v>
      </c>
      <c r="DK126" s="90">
        <v>0</v>
      </c>
      <c r="DL126" s="91">
        <v>0</v>
      </c>
      <c r="DM126" s="89">
        <v>0</v>
      </c>
      <c r="DN126" s="90">
        <v>0</v>
      </c>
      <c r="DO126" s="90">
        <v>0</v>
      </c>
      <c r="DP126" s="91">
        <v>0</v>
      </c>
      <c r="DQ126" s="89">
        <v>1</v>
      </c>
      <c r="DR126" s="90">
        <v>5</v>
      </c>
      <c r="DS126" s="90">
        <v>0</v>
      </c>
      <c r="DT126" s="90">
        <v>5</v>
      </c>
      <c r="DU126" s="91">
        <v>40</v>
      </c>
    </row>
    <row r="127" spans="1:125" ht="15.75" customHeight="1" x14ac:dyDescent="0.2">
      <c r="A127" s="22"/>
      <c r="B127" s="8" t="s">
        <v>130</v>
      </c>
      <c r="C127" s="89">
        <v>0</v>
      </c>
      <c r="D127" s="90">
        <v>0</v>
      </c>
      <c r="E127" s="90">
        <v>0</v>
      </c>
      <c r="F127" s="91">
        <v>0</v>
      </c>
      <c r="G127" s="89">
        <v>0</v>
      </c>
      <c r="H127" s="90">
        <v>0</v>
      </c>
      <c r="I127" s="90">
        <v>0</v>
      </c>
      <c r="J127" s="91">
        <v>0</v>
      </c>
      <c r="K127" s="89">
        <v>1</v>
      </c>
      <c r="L127" s="90">
        <v>60</v>
      </c>
      <c r="M127" s="90">
        <v>2</v>
      </c>
      <c r="N127" s="91">
        <v>2</v>
      </c>
      <c r="O127" s="89">
        <v>64</v>
      </c>
      <c r="P127" s="90">
        <v>132</v>
      </c>
      <c r="Q127" s="90">
        <v>43</v>
      </c>
      <c r="R127" s="91">
        <v>246</v>
      </c>
      <c r="S127" s="89">
        <v>187</v>
      </c>
      <c r="T127" s="90">
        <v>486.75</v>
      </c>
      <c r="U127" s="90">
        <v>40</v>
      </c>
      <c r="V127" s="90">
        <v>446.75</v>
      </c>
      <c r="W127" s="91">
        <v>18720</v>
      </c>
      <c r="X127" s="89">
        <v>1</v>
      </c>
      <c r="Y127" s="90">
        <v>3</v>
      </c>
      <c r="Z127" s="90">
        <v>2</v>
      </c>
      <c r="AA127" s="91">
        <v>3</v>
      </c>
      <c r="AB127" s="89">
        <v>143</v>
      </c>
      <c r="AC127" s="90">
        <v>223</v>
      </c>
      <c r="AD127" s="90">
        <v>187</v>
      </c>
      <c r="AE127" s="91">
        <v>1564</v>
      </c>
      <c r="AF127" s="89">
        <v>15</v>
      </c>
      <c r="AG127" s="90">
        <v>2462</v>
      </c>
      <c r="AH127" s="90">
        <v>0</v>
      </c>
      <c r="AI127" s="91">
        <v>0</v>
      </c>
      <c r="AJ127" s="89">
        <v>4</v>
      </c>
      <c r="AK127" s="90">
        <v>4</v>
      </c>
      <c r="AL127" s="90">
        <v>4</v>
      </c>
      <c r="AM127" s="91">
        <v>78</v>
      </c>
      <c r="AN127" s="68">
        <v>9</v>
      </c>
      <c r="AO127" s="77">
        <v>76</v>
      </c>
      <c r="AP127" s="89">
        <v>62</v>
      </c>
      <c r="AQ127" s="90">
        <v>181</v>
      </c>
      <c r="AR127" s="90">
        <v>67</v>
      </c>
      <c r="AS127" s="91">
        <v>435</v>
      </c>
      <c r="AT127" s="89">
        <v>3</v>
      </c>
      <c r="AU127" s="90">
        <v>3</v>
      </c>
      <c r="AV127" s="90">
        <v>3</v>
      </c>
      <c r="AW127" s="91">
        <v>11</v>
      </c>
      <c r="AX127" s="89">
        <v>134</v>
      </c>
      <c r="AY127" s="90">
        <v>1782</v>
      </c>
      <c r="AZ127" s="90">
        <v>865</v>
      </c>
      <c r="BA127" s="91">
        <v>20646</v>
      </c>
      <c r="BB127" s="89">
        <v>14</v>
      </c>
      <c r="BC127" s="90">
        <v>28</v>
      </c>
      <c r="BD127" s="90">
        <v>7</v>
      </c>
      <c r="BE127" s="91">
        <v>51</v>
      </c>
      <c r="BF127" s="89">
        <v>3</v>
      </c>
      <c r="BG127" s="90">
        <v>7</v>
      </c>
      <c r="BH127" s="90">
        <v>4</v>
      </c>
      <c r="BI127" s="91">
        <v>15</v>
      </c>
      <c r="BJ127" s="68">
        <v>3</v>
      </c>
      <c r="BK127" s="77">
        <v>23</v>
      </c>
      <c r="BL127" s="89">
        <v>61</v>
      </c>
      <c r="BM127" s="90">
        <v>69</v>
      </c>
      <c r="BN127" s="90">
        <v>54</v>
      </c>
      <c r="BO127" s="91">
        <v>616</v>
      </c>
      <c r="BP127" s="89">
        <v>40</v>
      </c>
      <c r="BQ127" s="90">
        <v>48</v>
      </c>
      <c r="BR127" s="90">
        <v>44</v>
      </c>
      <c r="BS127" s="91">
        <v>1762</v>
      </c>
      <c r="BT127" s="89">
        <v>0</v>
      </c>
      <c r="BU127" s="90">
        <v>0</v>
      </c>
      <c r="BV127" s="90">
        <v>0</v>
      </c>
      <c r="BW127" s="91">
        <v>0</v>
      </c>
      <c r="BX127" s="68">
        <v>1</v>
      </c>
      <c r="BY127" s="74">
        <v>2</v>
      </c>
      <c r="BZ127" s="74">
        <v>0</v>
      </c>
      <c r="CA127" s="74">
        <v>2</v>
      </c>
      <c r="CB127" s="77">
        <v>6</v>
      </c>
      <c r="CC127" s="89">
        <v>34</v>
      </c>
      <c r="CD127" s="90">
        <v>37</v>
      </c>
      <c r="CE127" s="90">
        <v>30</v>
      </c>
      <c r="CF127" s="91">
        <v>478</v>
      </c>
      <c r="CG127" s="89">
        <v>4</v>
      </c>
      <c r="CH127" s="90">
        <v>4</v>
      </c>
      <c r="CI127" s="90">
        <v>1</v>
      </c>
      <c r="CJ127" s="91">
        <v>2</v>
      </c>
      <c r="CK127" s="89">
        <v>80</v>
      </c>
      <c r="CL127" s="90">
        <v>151</v>
      </c>
      <c r="CM127" s="90">
        <v>129</v>
      </c>
      <c r="CN127" s="91">
        <v>1464</v>
      </c>
      <c r="CO127" s="89">
        <v>33</v>
      </c>
      <c r="CP127" s="90">
        <v>107</v>
      </c>
      <c r="CQ127" s="90">
        <v>1</v>
      </c>
      <c r="CR127" s="91">
        <v>1</v>
      </c>
      <c r="CS127" s="89">
        <v>20</v>
      </c>
      <c r="CT127" s="90">
        <v>31</v>
      </c>
      <c r="CU127" s="90">
        <v>8</v>
      </c>
      <c r="CV127" s="91">
        <v>10</v>
      </c>
      <c r="CW127" s="89">
        <v>0</v>
      </c>
      <c r="CX127" s="90">
        <v>0</v>
      </c>
      <c r="CY127" s="90">
        <v>0</v>
      </c>
      <c r="CZ127" s="90">
        <v>0</v>
      </c>
      <c r="DA127" s="90">
        <v>0</v>
      </c>
      <c r="DB127" s="96">
        <v>0</v>
      </c>
      <c r="DC127" s="96"/>
      <c r="DD127" s="96"/>
      <c r="DE127" s="89">
        <v>0</v>
      </c>
      <c r="DF127" s="90">
        <v>0</v>
      </c>
      <c r="DG127" s="90">
        <v>0</v>
      </c>
      <c r="DH127" s="91">
        <v>0</v>
      </c>
      <c r="DI127" s="89">
        <v>21</v>
      </c>
      <c r="DJ127" s="90">
        <v>101</v>
      </c>
      <c r="DK127" s="90">
        <v>0</v>
      </c>
      <c r="DL127" s="91">
        <v>0</v>
      </c>
      <c r="DM127" s="89">
        <v>0</v>
      </c>
      <c r="DN127" s="90">
        <v>0</v>
      </c>
      <c r="DO127" s="90">
        <v>0</v>
      </c>
      <c r="DP127" s="91">
        <v>0</v>
      </c>
      <c r="DQ127" s="89">
        <v>1</v>
      </c>
      <c r="DR127" s="90">
        <v>1</v>
      </c>
      <c r="DS127" s="90">
        <v>0</v>
      </c>
      <c r="DT127" s="90">
        <v>1</v>
      </c>
      <c r="DU127" s="91">
        <v>8</v>
      </c>
    </row>
    <row r="128" spans="1:125" ht="15.75" customHeight="1" x14ac:dyDescent="0.2">
      <c r="A128" s="22"/>
      <c r="B128" s="8" t="s">
        <v>131</v>
      </c>
      <c r="C128" s="89">
        <v>0</v>
      </c>
      <c r="D128" s="90">
        <v>0</v>
      </c>
      <c r="E128" s="90">
        <v>0</v>
      </c>
      <c r="F128" s="91">
        <v>0</v>
      </c>
      <c r="G128" s="89">
        <v>0</v>
      </c>
      <c r="H128" s="90">
        <v>0</v>
      </c>
      <c r="I128" s="90">
        <v>0</v>
      </c>
      <c r="J128" s="91">
        <v>0</v>
      </c>
      <c r="K128" s="89">
        <v>349</v>
      </c>
      <c r="L128" s="90">
        <v>70894</v>
      </c>
      <c r="M128" s="90">
        <v>28743</v>
      </c>
      <c r="N128" s="91">
        <v>263431</v>
      </c>
      <c r="O128" s="89">
        <v>47</v>
      </c>
      <c r="P128" s="90">
        <v>95</v>
      </c>
      <c r="Q128" s="90">
        <v>9</v>
      </c>
      <c r="R128" s="91">
        <v>88</v>
      </c>
      <c r="S128" s="89">
        <v>325</v>
      </c>
      <c r="T128" s="90">
        <v>1454.5</v>
      </c>
      <c r="U128" s="90">
        <v>43</v>
      </c>
      <c r="V128" s="90">
        <v>1411.5</v>
      </c>
      <c r="W128" s="91">
        <v>36168</v>
      </c>
      <c r="X128" s="89">
        <v>4</v>
      </c>
      <c r="Y128" s="90">
        <v>447</v>
      </c>
      <c r="Z128" s="90">
        <v>400</v>
      </c>
      <c r="AA128" s="91">
        <v>160</v>
      </c>
      <c r="AB128" s="89">
        <v>156</v>
      </c>
      <c r="AC128" s="90">
        <v>243</v>
      </c>
      <c r="AD128" s="90">
        <v>193</v>
      </c>
      <c r="AE128" s="91">
        <v>2910</v>
      </c>
      <c r="AF128" s="89">
        <v>0</v>
      </c>
      <c r="AG128" s="90">
        <v>0</v>
      </c>
      <c r="AH128" s="90">
        <v>0</v>
      </c>
      <c r="AI128" s="91">
        <v>0</v>
      </c>
      <c r="AJ128" s="89">
        <v>21</v>
      </c>
      <c r="AK128" s="90">
        <v>25</v>
      </c>
      <c r="AL128" s="90">
        <v>24</v>
      </c>
      <c r="AM128" s="91">
        <v>2555</v>
      </c>
      <c r="AN128" s="68">
        <v>5</v>
      </c>
      <c r="AO128" s="77">
        <v>20</v>
      </c>
      <c r="AP128" s="89">
        <v>127</v>
      </c>
      <c r="AQ128" s="90">
        <v>589</v>
      </c>
      <c r="AR128" s="90">
        <v>325</v>
      </c>
      <c r="AS128" s="91">
        <v>3740</v>
      </c>
      <c r="AT128" s="89">
        <v>124</v>
      </c>
      <c r="AU128" s="90">
        <v>182</v>
      </c>
      <c r="AV128" s="90">
        <v>136</v>
      </c>
      <c r="AW128" s="91">
        <v>3627</v>
      </c>
      <c r="AX128" s="89">
        <v>241</v>
      </c>
      <c r="AY128" s="90">
        <v>17282</v>
      </c>
      <c r="AZ128" s="90">
        <v>9493</v>
      </c>
      <c r="BA128" s="91">
        <v>329996</v>
      </c>
      <c r="BB128" s="89">
        <v>77</v>
      </c>
      <c r="BC128" s="90">
        <v>142</v>
      </c>
      <c r="BD128" s="90">
        <v>63</v>
      </c>
      <c r="BE128" s="91">
        <v>1288</v>
      </c>
      <c r="BF128" s="89">
        <v>0</v>
      </c>
      <c r="BG128" s="90">
        <v>0</v>
      </c>
      <c r="BH128" s="90">
        <v>0</v>
      </c>
      <c r="BI128" s="91">
        <v>0</v>
      </c>
      <c r="BJ128" s="68">
        <v>11</v>
      </c>
      <c r="BK128" s="77">
        <v>384</v>
      </c>
      <c r="BL128" s="89">
        <v>21</v>
      </c>
      <c r="BM128" s="90">
        <v>27</v>
      </c>
      <c r="BN128" s="90">
        <v>25</v>
      </c>
      <c r="BO128" s="91">
        <v>412</v>
      </c>
      <c r="BP128" s="89">
        <v>34</v>
      </c>
      <c r="BQ128" s="90">
        <v>92</v>
      </c>
      <c r="BR128" s="90">
        <v>74</v>
      </c>
      <c r="BS128" s="91">
        <v>1878</v>
      </c>
      <c r="BT128" s="89">
        <v>3</v>
      </c>
      <c r="BU128" s="90">
        <v>4</v>
      </c>
      <c r="BV128" s="90">
        <v>0</v>
      </c>
      <c r="BW128" s="91">
        <v>0</v>
      </c>
      <c r="BX128" s="68">
        <v>14</v>
      </c>
      <c r="BY128" s="74">
        <v>40</v>
      </c>
      <c r="BZ128" s="74">
        <v>6</v>
      </c>
      <c r="CA128" s="74">
        <v>34</v>
      </c>
      <c r="CB128" s="77">
        <v>180</v>
      </c>
      <c r="CC128" s="89">
        <v>2</v>
      </c>
      <c r="CD128" s="90">
        <v>2</v>
      </c>
      <c r="CE128" s="90">
        <v>2</v>
      </c>
      <c r="CF128" s="91">
        <v>52</v>
      </c>
      <c r="CG128" s="89">
        <v>6</v>
      </c>
      <c r="CH128" s="90">
        <v>7</v>
      </c>
      <c r="CI128" s="90">
        <v>6</v>
      </c>
      <c r="CJ128" s="91">
        <v>19</v>
      </c>
      <c r="CK128" s="89">
        <v>13</v>
      </c>
      <c r="CL128" s="90">
        <v>16</v>
      </c>
      <c r="CM128" s="90">
        <v>14</v>
      </c>
      <c r="CN128" s="91">
        <v>57</v>
      </c>
      <c r="CO128" s="89">
        <v>5</v>
      </c>
      <c r="CP128" s="90">
        <v>7</v>
      </c>
      <c r="CQ128" s="90">
        <v>0</v>
      </c>
      <c r="CR128" s="91">
        <v>0</v>
      </c>
      <c r="CS128" s="89">
        <v>0</v>
      </c>
      <c r="CT128" s="90">
        <v>0</v>
      </c>
      <c r="CU128" s="90">
        <v>0</v>
      </c>
      <c r="CV128" s="91">
        <v>0</v>
      </c>
      <c r="CW128" s="89">
        <v>0</v>
      </c>
      <c r="CX128" s="90">
        <v>0</v>
      </c>
      <c r="CY128" s="90">
        <v>0</v>
      </c>
      <c r="CZ128" s="90">
        <v>0</v>
      </c>
      <c r="DA128" s="90">
        <v>0</v>
      </c>
      <c r="DB128" s="96">
        <v>0</v>
      </c>
      <c r="DC128" s="96"/>
      <c r="DD128" s="96"/>
      <c r="DE128" s="89">
        <v>0</v>
      </c>
      <c r="DF128" s="90">
        <v>0</v>
      </c>
      <c r="DG128" s="90">
        <v>0</v>
      </c>
      <c r="DH128" s="91">
        <v>0</v>
      </c>
      <c r="DI128" s="89">
        <v>1</v>
      </c>
      <c r="DJ128" s="90">
        <v>5</v>
      </c>
      <c r="DK128" s="90">
        <v>0</v>
      </c>
      <c r="DL128" s="91">
        <v>0</v>
      </c>
      <c r="DM128" s="89">
        <v>0</v>
      </c>
      <c r="DN128" s="90">
        <v>0</v>
      </c>
      <c r="DO128" s="90">
        <v>0</v>
      </c>
      <c r="DP128" s="91">
        <v>0</v>
      </c>
      <c r="DQ128" s="89">
        <v>0</v>
      </c>
      <c r="DR128" s="90">
        <v>0</v>
      </c>
      <c r="DS128" s="90">
        <v>0</v>
      </c>
      <c r="DT128" s="90">
        <v>0</v>
      </c>
      <c r="DU128" s="91">
        <v>0</v>
      </c>
    </row>
    <row r="129" spans="1:125" ht="15.75" customHeight="1" x14ac:dyDescent="0.2">
      <c r="A129" s="22"/>
      <c r="B129" s="8" t="s">
        <v>132</v>
      </c>
      <c r="C129" s="89">
        <v>0</v>
      </c>
      <c r="D129" s="90">
        <v>0</v>
      </c>
      <c r="E129" s="90">
        <v>0</v>
      </c>
      <c r="F129" s="91">
        <v>0</v>
      </c>
      <c r="G129" s="89">
        <v>0</v>
      </c>
      <c r="H129" s="90">
        <v>0</v>
      </c>
      <c r="I129" s="90">
        <v>0</v>
      </c>
      <c r="J129" s="91">
        <v>0</v>
      </c>
      <c r="K129" s="89">
        <v>517</v>
      </c>
      <c r="L129" s="90">
        <v>94835</v>
      </c>
      <c r="M129" s="90">
        <v>35474</v>
      </c>
      <c r="N129" s="91">
        <v>277544</v>
      </c>
      <c r="O129" s="89">
        <v>111</v>
      </c>
      <c r="P129" s="90">
        <v>448</v>
      </c>
      <c r="Q129" s="90">
        <v>27</v>
      </c>
      <c r="R129" s="91">
        <v>230</v>
      </c>
      <c r="S129" s="89">
        <v>417</v>
      </c>
      <c r="T129" s="90">
        <v>1823.35</v>
      </c>
      <c r="U129" s="90">
        <v>84.5</v>
      </c>
      <c r="V129" s="90">
        <v>1738.8500000014901</v>
      </c>
      <c r="W129" s="91">
        <v>18077</v>
      </c>
      <c r="X129" s="89">
        <v>101</v>
      </c>
      <c r="Y129" s="90">
        <v>509</v>
      </c>
      <c r="Z129" s="90">
        <v>6</v>
      </c>
      <c r="AA129" s="91">
        <v>14</v>
      </c>
      <c r="AB129" s="89">
        <v>106</v>
      </c>
      <c r="AC129" s="90">
        <v>219</v>
      </c>
      <c r="AD129" s="90">
        <v>167</v>
      </c>
      <c r="AE129" s="91">
        <v>1216</v>
      </c>
      <c r="AF129" s="89">
        <v>0</v>
      </c>
      <c r="AG129" s="90">
        <v>0</v>
      </c>
      <c r="AH129" s="90">
        <v>0</v>
      </c>
      <c r="AI129" s="91">
        <v>0</v>
      </c>
      <c r="AJ129" s="89">
        <v>45</v>
      </c>
      <c r="AK129" s="90">
        <v>60</v>
      </c>
      <c r="AL129" s="90">
        <v>43</v>
      </c>
      <c r="AM129" s="91">
        <v>2122</v>
      </c>
      <c r="AN129" s="68">
        <v>0</v>
      </c>
      <c r="AO129" s="77">
        <v>0</v>
      </c>
      <c r="AP129" s="89">
        <v>98</v>
      </c>
      <c r="AQ129" s="90">
        <v>611</v>
      </c>
      <c r="AR129" s="90">
        <v>279</v>
      </c>
      <c r="AS129" s="91">
        <v>2654</v>
      </c>
      <c r="AT129" s="89">
        <v>286</v>
      </c>
      <c r="AU129" s="90">
        <v>1253</v>
      </c>
      <c r="AV129" s="90">
        <v>264</v>
      </c>
      <c r="AW129" s="91">
        <v>4205</v>
      </c>
      <c r="AX129" s="89">
        <v>140</v>
      </c>
      <c r="AY129" s="90">
        <v>3819</v>
      </c>
      <c r="AZ129" s="90">
        <v>2282</v>
      </c>
      <c r="BA129" s="91">
        <v>45965</v>
      </c>
      <c r="BB129" s="89">
        <v>227</v>
      </c>
      <c r="BC129" s="90">
        <v>811</v>
      </c>
      <c r="BD129" s="90">
        <v>213</v>
      </c>
      <c r="BE129" s="91">
        <v>3336</v>
      </c>
      <c r="BF129" s="89">
        <v>35</v>
      </c>
      <c r="BG129" s="90">
        <v>94</v>
      </c>
      <c r="BH129" s="90">
        <v>52</v>
      </c>
      <c r="BI129" s="91">
        <v>376</v>
      </c>
      <c r="BJ129" s="68">
        <v>5</v>
      </c>
      <c r="BK129" s="77">
        <v>18</v>
      </c>
      <c r="BL129" s="89">
        <v>4</v>
      </c>
      <c r="BM129" s="90">
        <v>6</v>
      </c>
      <c r="BN129" s="90">
        <v>4</v>
      </c>
      <c r="BO129" s="91">
        <v>107</v>
      </c>
      <c r="BP129" s="89">
        <v>0</v>
      </c>
      <c r="BQ129" s="90">
        <v>0</v>
      </c>
      <c r="BR129" s="90">
        <v>0</v>
      </c>
      <c r="BS129" s="91">
        <v>0</v>
      </c>
      <c r="BT129" s="89">
        <v>0</v>
      </c>
      <c r="BU129" s="90">
        <v>0</v>
      </c>
      <c r="BV129" s="90">
        <v>0</v>
      </c>
      <c r="BW129" s="91">
        <v>0</v>
      </c>
      <c r="BX129" s="68">
        <v>15</v>
      </c>
      <c r="BY129" s="74">
        <v>185.5</v>
      </c>
      <c r="BZ129" s="74">
        <v>0</v>
      </c>
      <c r="CA129" s="74">
        <v>185.5</v>
      </c>
      <c r="CB129" s="77">
        <v>209</v>
      </c>
      <c r="CC129" s="89">
        <v>0</v>
      </c>
      <c r="CD129" s="90">
        <v>0</v>
      </c>
      <c r="CE129" s="90">
        <v>0</v>
      </c>
      <c r="CF129" s="91">
        <v>0</v>
      </c>
      <c r="CG129" s="89">
        <v>10</v>
      </c>
      <c r="CH129" s="90">
        <v>20</v>
      </c>
      <c r="CI129" s="90">
        <v>9</v>
      </c>
      <c r="CJ129" s="91">
        <v>24</v>
      </c>
      <c r="CK129" s="89">
        <v>6</v>
      </c>
      <c r="CL129" s="90">
        <v>10</v>
      </c>
      <c r="CM129" s="90">
        <v>5</v>
      </c>
      <c r="CN129" s="91">
        <v>47</v>
      </c>
      <c r="CO129" s="89">
        <v>1</v>
      </c>
      <c r="CP129" s="90">
        <v>18</v>
      </c>
      <c r="CQ129" s="90">
        <v>0</v>
      </c>
      <c r="CR129" s="91">
        <v>0</v>
      </c>
      <c r="CS129" s="89">
        <v>0</v>
      </c>
      <c r="CT129" s="90">
        <v>0</v>
      </c>
      <c r="CU129" s="90">
        <v>0</v>
      </c>
      <c r="CV129" s="91">
        <v>0</v>
      </c>
      <c r="CW129" s="89">
        <v>0</v>
      </c>
      <c r="CX129" s="90">
        <v>0</v>
      </c>
      <c r="CY129" s="90">
        <v>0</v>
      </c>
      <c r="CZ129" s="90">
        <v>0</v>
      </c>
      <c r="DA129" s="90">
        <v>0</v>
      </c>
      <c r="DB129" s="96">
        <v>0</v>
      </c>
      <c r="DC129" s="96"/>
      <c r="DD129" s="96"/>
      <c r="DE129" s="89">
        <v>0</v>
      </c>
      <c r="DF129" s="90">
        <v>0</v>
      </c>
      <c r="DG129" s="90">
        <v>0</v>
      </c>
      <c r="DH129" s="91">
        <v>0</v>
      </c>
      <c r="DI129" s="89">
        <v>0</v>
      </c>
      <c r="DJ129" s="90">
        <v>0</v>
      </c>
      <c r="DK129" s="90">
        <v>0</v>
      </c>
      <c r="DL129" s="91">
        <v>0</v>
      </c>
      <c r="DM129" s="89">
        <v>0</v>
      </c>
      <c r="DN129" s="90">
        <v>0</v>
      </c>
      <c r="DO129" s="90">
        <v>0</v>
      </c>
      <c r="DP129" s="91">
        <v>0</v>
      </c>
      <c r="DQ129" s="89">
        <v>2</v>
      </c>
      <c r="DR129" s="90">
        <v>10</v>
      </c>
      <c r="DS129" s="90">
        <v>10</v>
      </c>
      <c r="DT129" s="90">
        <v>0</v>
      </c>
      <c r="DU129" s="91">
        <v>0</v>
      </c>
    </row>
    <row r="130" spans="1:125" ht="15.75" customHeight="1" x14ac:dyDescent="0.2">
      <c r="A130" s="22"/>
      <c r="B130" s="8" t="s">
        <v>124</v>
      </c>
      <c r="C130" s="89">
        <v>0</v>
      </c>
      <c r="D130" s="90">
        <v>0</v>
      </c>
      <c r="E130" s="90">
        <v>0</v>
      </c>
      <c r="F130" s="91">
        <v>0</v>
      </c>
      <c r="G130" s="89">
        <v>1</v>
      </c>
      <c r="H130" s="90">
        <v>1</v>
      </c>
      <c r="I130" s="90">
        <v>1</v>
      </c>
      <c r="J130" s="91">
        <v>35</v>
      </c>
      <c r="K130" s="89">
        <v>699</v>
      </c>
      <c r="L130" s="90">
        <v>315093</v>
      </c>
      <c r="M130" s="90">
        <v>121141</v>
      </c>
      <c r="N130" s="91">
        <v>983430</v>
      </c>
      <c r="O130" s="89">
        <v>79</v>
      </c>
      <c r="P130" s="90">
        <v>348</v>
      </c>
      <c r="Q130" s="90">
        <v>98</v>
      </c>
      <c r="R130" s="91">
        <v>909</v>
      </c>
      <c r="S130" s="89">
        <v>369</v>
      </c>
      <c r="T130" s="90">
        <v>2786</v>
      </c>
      <c r="U130" s="90">
        <v>584</v>
      </c>
      <c r="V130" s="90">
        <v>2202</v>
      </c>
      <c r="W130" s="91">
        <v>95088</v>
      </c>
      <c r="X130" s="89">
        <v>10</v>
      </c>
      <c r="Y130" s="90">
        <v>27</v>
      </c>
      <c r="Z130" s="90">
        <v>6</v>
      </c>
      <c r="AA130" s="91">
        <v>19</v>
      </c>
      <c r="AB130" s="89">
        <v>187</v>
      </c>
      <c r="AC130" s="90">
        <v>560</v>
      </c>
      <c r="AD130" s="90">
        <v>348</v>
      </c>
      <c r="AE130" s="91">
        <v>4411</v>
      </c>
      <c r="AF130" s="89">
        <v>0</v>
      </c>
      <c r="AG130" s="90">
        <v>0</v>
      </c>
      <c r="AH130" s="90">
        <v>0</v>
      </c>
      <c r="AI130" s="91">
        <v>0</v>
      </c>
      <c r="AJ130" s="89">
        <v>48</v>
      </c>
      <c r="AK130" s="90">
        <v>82</v>
      </c>
      <c r="AL130" s="90">
        <v>72</v>
      </c>
      <c r="AM130" s="91">
        <v>2922</v>
      </c>
      <c r="AN130" s="68">
        <v>2</v>
      </c>
      <c r="AO130" s="77">
        <v>25</v>
      </c>
      <c r="AP130" s="89">
        <v>92</v>
      </c>
      <c r="AQ130" s="90">
        <v>857</v>
      </c>
      <c r="AR130" s="90">
        <v>387</v>
      </c>
      <c r="AS130" s="91">
        <v>5065</v>
      </c>
      <c r="AT130" s="89">
        <v>270</v>
      </c>
      <c r="AU130" s="90">
        <v>1394</v>
      </c>
      <c r="AV130" s="90">
        <v>557</v>
      </c>
      <c r="AW130" s="91">
        <v>6184</v>
      </c>
      <c r="AX130" s="89">
        <v>64</v>
      </c>
      <c r="AY130" s="90">
        <v>4103</v>
      </c>
      <c r="AZ130" s="90">
        <v>1394</v>
      </c>
      <c r="BA130" s="91">
        <v>16965</v>
      </c>
      <c r="BB130" s="89">
        <v>207</v>
      </c>
      <c r="BC130" s="90">
        <v>834</v>
      </c>
      <c r="BD130" s="90">
        <v>330</v>
      </c>
      <c r="BE130" s="91">
        <v>4294</v>
      </c>
      <c r="BF130" s="89">
        <v>32</v>
      </c>
      <c r="BG130" s="90">
        <v>56</v>
      </c>
      <c r="BH130" s="90">
        <v>45</v>
      </c>
      <c r="BI130" s="91">
        <v>902</v>
      </c>
      <c r="BJ130" s="68">
        <v>8</v>
      </c>
      <c r="BK130" s="77">
        <v>74</v>
      </c>
      <c r="BL130" s="89">
        <v>7</v>
      </c>
      <c r="BM130" s="90">
        <v>9</v>
      </c>
      <c r="BN130" s="90">
        <v>7</v>
      </c>
      <c r="BO130" s="91">
        <v>140</v>
      </c>
      <c r="BP130" s="89">
        <v>1</v>
      </c>
      <c r="BQ130" s="90">
        <v>1</v>
      </c>
      <c r="BR130" s="90">
        <v>1</v>
      </c>
      <c r="BS130" s="91">
        <v>20</v>
      </c>
      <c r="BT130" s="89">
        <v>1</v>
      </c>
      <c r="BU130" s="90">
        <v>2</v>
      </c>
      <c r="BV130" s="90">
        <v>2</v>
      </c>
      <c r="BW130" s="91">
        <v>26</v>
      </c>
      <c r="BX130" s="68">
        <v>44</v>
      </c>
      <c r="BY130" s="74">
        <v>446</v>
      </c>
      <c r="BZ130" s="74">
        <v>120</v>
      </c>
      <c r="CA130" s="74">
        <v>326</v>
      </c>
      <c r="CB130" s="77">
        <v>1707</v>
      </c>
      <c r="CC130" s="89">
        <v>0</v>
      </c>
      <c r="CD130" s="90">
        <v>0</v>
      </c>
      <c r="CE130" s="90">
        <v>0</v>
      </c>
      <c r="CF130" s="91">
        <v>0</v>
      </c>
      <c r="CG130" s="89">
        <v>11</v>
      </c>
      <c r="CH130" s="90">
        <v>46</v>
      </c>
      <c r="CI130" s="90">
        <v>21</v>
      </c>
      <c r="CJ130" s="91">
        <v>115</v>
      </c>
      <c r="CK130" s="89">
        <v>3</v>
      </c>
      <c r="CL130" s="90">
        <v>6</v>
      </c>
      <c r="CM130" s="90">
        <v>5</v>
      </c>
      <c r="CN130" s="91">
        <v>21</v>
      </c>
      <c r="CO130" s="89">
        <v>0</v>
      </c>
      <c r="CP130" s="90">
        <v>0</v>
      </c>
      <c r="CQ130" s="90">
        <v>0</v>
      </c>
      <c r="CR130" s="91">
        <v>0</v>
      </c>
      <c r="CS130" s="89">
        <v>0</v>
      </c>
      <c r="CT130" s="90">
        <v>0</v>
      </c>
      <c r="CU130" s="90">
        <v>0</v>
      </c>
      <c r="CV130" s="91">
        <v>0</v>
      </c>
      <c r="CW130" s="89">
        <v>0</v>
      </c>
      <c r="CX130" s="90">
        <v>0</v>
      </c>
      <c r="CY130" s="90">
        <v>0</v>
      </c>
      <c r="CZ130" s="90">
        <v>0</v>
      </c>
      <c r="DA130" s="90">
        <v>0</v>
      </c>
      <c r="DB130" s="96">
        <v>0</v>
      </c>
      <c r="DC130" s="96"/>
      <c r="DD130" s="96"/>
      <c r="DE130" s="89">
        <v>0</v>
      </c>
      <c r="DF130" s="90">
        <v>0</v>
      </c>
      <c r="DG130" s="90">
        <v>0</v>
      </c>
      <c r="DH130" s="91">
        <v>0</v>
      </c>
      <c r="DI130" s="89">
        <v>0</v>
      </c>
      <c r="DJ130" s="90">
        <v>0</v>
      </c>
      <c r="DK130" s="90">
        <v>0</v>
      </c>
      <c r="DL130" s="91">
        <v>0</v>
      </c>
      <c r="DM130" s="89">
        <v>0</v>
      </c>
      <c r="DN130" s="90">
        <v>0</v>
      </c>
      <c r="DO130" s="90">
        <v>0</v>
      </c>
      <c r="DP130" s="91">
        <v>0</v>
      </c>
      <c r="DQ130" s="89">
        <v>0</v>
      </c>
      <c r="DR130" s="90">
        <v>0</v>
      </c>
      <c r="DS130" s="90">
        <v>0</v>
      </c>
      <c r="DT130" s="90">
        <v>0</v>
      </c>
      <c r="DU130" s="91">
        <v>0</v>
      </c>
    </row>
    <row r="131" spans="1:125" ht="15.75" customHeight="1" x14ac:dyDescent="0.2">
      <c r="A131" s="22"/>
      <c r="B131" s="8" t="s">
        <v>133</v>
      </c>
      <c r="C131" s="89">
        <v>0</v>
      </c>
      <c r="D131" s="90">
        <v>0</v>
      </c>
      <c r="E131" s="90">
        <v>0</v>
      </c>
      <c r="F131" s="91">
        <v>0</v>
      </c>
      <c r="G131" s="89">
        <v>0</v>
      </c>
      <c r="H131" s="90">
        <v>0</v>
      </c>
      <c r="I131" s="90">
        <v>0</v>
      </c>
      <c r="J131" s="91">
        <v>0</v>
      </c>
      <c r="K131" s="89">
        <v>664</v>
      </c>
      <c r="L131" s="90">
        <v>170555</v>
      </c>
      <c r="M131" s="90">
        <v>64974</v>
      </c>
      <c r="N131" s="91">
        <v>492112</v>
      </c>
      <c r="O131" s="89">
        <v>135</v>
      </c>
      <c r="P131" s="90">
        <v>399</v>
      </c>
      <c r="Q131" s="90">
        <v>47</v>
      </c>
      <c r="R131" s="91">
        <v>632</v>
      </c>
      <c r="S131" s="89">
        <v>445</v>
      </c>
      <c r="T131" s="90">
        <v>1113</v>
      </c>
      <c r="U131" s="90">
        <v>30.4</v>
      </c>
      <c r="V131" s="90">
        <v>1082.6000000238419</v>
      </c>
      <c r="W131" s="91">
        <v>49495</v>
      </c>
      <c r="X131" s="89">
        <v>11</v>
      </c>
      <c r="Y131" s="90">
        <v>24</v>
      </c>
      <c r="Z131" s="90">
        <v>1</v>
      </c>
      <c r="AA131" s="91">
        <v>3</v>
      </c>
      <c r="AB131" s="89">
        <v>299</v>
      </c>
      <c r="AC131" s="90">
        <v>558</v>
      </c>
      <c r="AD131" s="90">
        <v>485</v>
      </c>
      <c r="AE131" s="91">
        <v>6867</v>
      </c>
      <c r="AF131" s="89">
        <v>0</v>
      </c>
      <c r="AG131" s="90">
        <v>0</v>
      </c>
      <c r="AH131" s="90">
        <v>0</v>
      </c>
      <c r="AI131" s="91">
        <v>0</v>
      </c>
      <c r="AJ131" s="89">
        <v>60</v>
      </c>
      <c r="AK131" s="90">
        <v>84</v>
      </c>
      <c r="AL131" s="90">
        <v>77</v>
      </c>
      <c r="AM131" s="91">
        <v>6812</v>
      </c>
      <c r="AN131" s="68">
        <v>0</v>
      </c>
      <c r="AO131" s="77">
        <v>0</v>
      </c>
      <c r="AP131" s="89">
        <v>264</v>
      </c>
      <c r="AQ131" s="90">
        <v>1448</v>
      </c>
      <c r="AR131" s="90">
        <v>627</v>
      </c>
      <c r="AS131" s="91">
        <v>5400</v>
      </c>
      <c r="AT131" s="89">
        <v>299</v>
      </c>
      <c r="AU131" s="90">
        <v>553</v>
      </c>
      <c r="AV131" s="90">
        <v>407</v>
      </c>
      <c r="AW131" s="91">
        <v>16096</v>
      </c>
      <c r="AX131" s="89">
        <v>175</v>
      </c>
      <c r="AY131" s="90">
        <v>2210</v>
      </c>
      <c r="AZ131" s="90">
        <v>702</v>
      </c>
      <c r="BA131" s="91">
        <v>18419</v>
      </c>
      <c r="BB131" s="89">
        <v>277</v>
      </c>
      <c r="BC131" s="90">
        <v>617</v>
      </c>
      <c r="BD131" s="90">
        <v>223</v>
      </c>
      <c r="BE131" s="91">
        <v>4561</v>
      </c>
      <c r="BF131" s="89">
        <v>2</v>
      </c>
      <c r="BG131" s="90">
        <v>5</v>
      </c>
      <c r="BH131" s="90">
        <v>2</v>
      </c>
      <c r="BI131" s="91">
        <v>28</v>
      </c>
      <c r="BJ131" s="68">
        <v>12</v>
      </c>
      <c r="BK131" s="77">
        <v>182</v>
      </c>
      <c r="BL131" s="89">
        <v>64</v>
      </c>
      <c r="BM131" s="90">
        <v>83</v>
      </c>
      <c r="BN131" s="90">
        <v>80</v>
      </c>
      <c r="BO131" s="91">
        <v>963</v>
      </c>
      <c r="BP131" s="89">
        <v>1</v>
      </c>
      <c r="BQ131" s="90">
        <v>1</v>
      </c>
      <c r="BR131" s="90">
        <v>1</v>
      </c>
      <c r="BS131" s="91">
        <v>35</v>
      </c>
      <c r="BT131" s="89">
        <v>0</v>
      </c>
      <c r="BU131" s="90">
        <v>0</v>
      </c>
      <c r="BV131" s="90">
        <v>0</v>
      </c>
      <c r="BW131" s="91">
        <v>0</v>
      </c>
      <c r="BX131" s="68">
        <v>40</v>
      </c>
      <c r="BY131" s="74">
        <v>50</v>
      </c>
      <c r="BZ131" s="74">
        <v>2</v>
      </c>
      <c r="CA131" s="74">
        <v>48</v>
      </c>
      <c r="CB131" s="77">
        <v>553</v>
      </c>
      <c r="CC131" s="89">
        <v>2</v>
      </c>
      <c r="CD131" s="90">
        <v>2</v>
      </c>
      <c r="CE131" s="90">
        <v>1</v>
      </c>
      <c r="CF131" s="91">
        <v>2</v>
      </c>
      <c r="CG131" s="89">
        <v>12</v>
      </c>
      <c r="CH131" s="90">
        <v>18</v>
      </c>
      <c r="CI131" s="90">
        <v>10</v>
      </c>
      <c r="CJ131" s="91">
        <v>46</v>
      </c>
      <c r="CK131" s="89">
        <v>4</v>
      </c>
      <c r="CL131" s="90">
        <v>11</v>
      </c>
      <c r="CM131" s="90">
        <v>9</v>
      </c>
      <c r="CN131" s="91">
        <v>30</v>
      </c>
      <c r="CO131" s="89">
        <v>0</v>
      </c>
      <c r="CP131" s="90">
        <v>0</v>
      </c>
      <c r="CQ131" s="90">
        <v>0</v>
      </c>
      <c r="CR131" s="91">
        <v>0</v>
      </c>
      <c r="CS131" s="89">
        <v>0</v>
      </c>
      <c r="CT131" s="90">
        <v>0</v>
      </c>
      <c r="CU131" s="90">
        <v>0</v>
      </c>
      <c r="CV131" s="91">
        <v>0</v>
      </c>
      <c r="CW131" s="89">
        <v>0</v>
      </c>
      <c r="CX131" s="90">
        <v>0</v>
      </c>
      <c r="CY131" s="90">
        <v>0</v>
      </c>
      <c r="CZ131" s="90">
        <v>0</v>
      </c>
      <c r="DA131" s="90">
        <v>0</v>
      </c>
      <c r="DB131" s="96">
        <v>0</v>
      </c>
      <c r="DC131" s="96"/>
      <c r="DD131" s="96"/>
      <c r="DE131" s="89">
        <v>0</v>
      </c>
      <c r="DF131" s="90">
        <v>0</v>
      </c>
      <c r="DG131" s="90">
        <v>0</v>
      </c>
      <c r="DH131" s="91">
        <v>0</v>
      </c>
      <c r="DI131" s="89">
        <v>0</v>
      </c>
      <c r="DJ131" s="90">
        <v>0</v>
      </c>
      <c r="DK131" s="90">
        <v>0</v>
      </c>
      <c r="DL131" s="91">
        <v>0</v>
      </c>
      <c r="DM131" s="89">
        <v>0</v>
      </c>
      <c r="DN131" s="90">
        <v>0</v>
      </c>
      <c r="DO131" s="90">
        <v>0</v>
      </c>
      <c r="DP131" s="91">
        <v>0</v>
      </c>
      <c r="DQ131" s="89">
        <v>0</v>
      </c>
      <c r="DR131" s="90">
        <v>0</v>
      </c>
      <c r="DS131" s="90">
        <v>0</v>
      </c>
      <c r="DT131" s="90">
        <v>0</v>
      </c>
      <c r="DU131" s="91">
        <v>0</v>
      </c>
    </row>
    <row r="132" spans="1:125" ht="15.75" customHeight="1" x14ac:dyDescent="0.2">
      <c r="A132" s="22"/>
      <c r="B132" s="8" t="s">
        <v>134</v>
      </c>
      <c r="C132" s="89">
        <v>0</v>
      </c>
      <c r="D132" s="90">
        <v>0</v>
      </c>
      <c r="E132" s="90">
        <v>0</v>
      </c>
      <c r="F132" s="91">
        <v>0</v>
      </c>
      <c r="G132" s="89">
        <v>0</v>
      </c>
      <c r="H132" s="90">
        <v>0</v>
      </c>
      <c r="I132" s="90">
        <v>0</v>
      </c>
      <c r="J132" s="91">
        <v>0</v>
      </c>
      <c r="K132" s="89">
        <v>377</v>
      </c>
      <c r="L132" s="90">
        <v>205830</v>
      </c>
      <c r="M132" s="90">
        <v>91594</v>
      </c>
      <c r="N132" s="91">
        <v>401055</v>
      </c>
      <c r="O132" s="89">
        <v>5</v>
      </c>
      <c r="P132" s="90">
        <v>8</v>
      </c>
      <c r="Q132" s="90">
        <v>0</v>
      </c>
      <c r="R132" s="91">
        <v>0</v>
      </c>
      <c r="S132" s="89">
        <v>397</v>
      </c>
      <c r="T132" s="90">
        <v>667.25</v>
      </c>
      <c r="U132" s="90">
        <v>24.25</v>
      </c>
      <c r="V132" s="90">
        <v>643</v>
      </c>
      <c r="W132" s="91">
        <v>8892</v>
      </c>
      <c r="X132" s="89">
        <v>2</v>
      </c>
      <c r="Y132" s="90">
        <v>5</v>
      </c>
      <c r="Z132" s="90">
        <v>0</v>
      </c>
      <c r="AA132" s="91">
        <v>0</v>
      </c>
      <c r="AB132" s="89">
        <v>192</v>
      </c>
      <c r="AC132" s="90">
        <v>385</v>
      </c>
      <c r="AD132" s="90">
        <v>321</v>
      </c>
      <c r="AE132" s="91">
        <v>1943</v>
      </c>
      <c r="AF132" s="89">
        <v>0</v>
      </c>
      <c r="AG132" s="90">
        <v>0</v>
      </c>
      <c r="AH132" s="90">
        <v>0</v>
      </c>
      <c r="AI132" s="91">
        <v>0</v>
      </c>
      <c r="AJ132" s="89">
        <v>34</v>
      </c>
      <c r="AK132" s="90">
        <v>47</v>
      </c>
      <c r="AL132" s="90">
        <v>39</v>
      </c>
      <c r="AM132" s="91">
        <v>2221</v>
      </c>
      <c r="AN132" s="68">
        <v>1</v>
      </c>
      <c r="AO132" s="77">
        <v>15</v>
      </c>
      <c r="AP132" s="89">
        <v>37</v>
      </c>
      <c r="AQ132" s="90">
        <v>558</v>
      </c>
      <c r="AR132" s="90">
        <v>318</v>
      </c>
      <c r="AS132" s="91">
        <v>1446</v>
      </c>
      <c r="AT132" s="89">
        <v>176</v>
      </c>
      <c r="AU132" s="90">
        <v>455</v>
      </c>
      <c r="AV132" s="90">
        <v>324</v>
      </c>
      <c r="AW132" s="91">
        <v>3291</v>
      </c>
      <c r="AX132" s="89">
        <v>186</v>
      </c>
      <c r="AY132" s="90">
        <v>23390</v>
      </c>
      <c r="AZ132" s="90">
        <v>7555</v>
      </c>
      <c r="BA132" s="91">
        <v>83038</v>
      </c>
      <c r="BB132" s="89">
        <v>104</v>
      </c>
      <c r="BC132" s="90">
        <v>293</v>
      </c>
      <c r="BD132" s="90">
        <v>127</v>
      </c>
      <c r="BE132" s="91">
        <v>2140</v>
      </c>
      <c r="BF132" s="89">
        <v>12</v>
      </c>
      <c r="BG132" s="90">
        <v>28</v>
      </c>
      <c r="BH132" s="90">
        <v>28</v>
      </c>
      <c r="BI132" s="91">
        <v>389</v>
      </c>
      <c r="BJ132" s="68">
        <v>1</v>
      </c>
      <c r="BK132" s="77">
        <v>50</v>
      </c>
      <c r="BL132" s="89">
        <v>67</v>
      </c>
      <c r="BM132" s="90">
        <v>101</v>
      </c>
      <c r="BN132" s="90">
        <v>92</v>
      </c>
      <c r="BO132" s="91">
        <v>577</v>
      </c>
      <c r="BP132" s="89">
        <v>15</v>
      </c>
      <c r="BQ132" s="90">
        <v>23</v>
      </c>
      <c r="BR132" s="90">
        <v>22</v>
      </c>
      <c r="BS132" s="91">
        <v>402</v>
      </c>
      <c r="BT132" s="89">
        <v>0</v>
      </c>
      <c r="BU132" s="90">
        <v>0</v>
      </c>
      <c r="BV132" s="90">
        <v>0</v>
      </c>
      <c r="BW132" s="91">
        <v>0</v>
      </c>
      <c r="BX132" s="68">
        <v>17</v>
      </c>
      <c r="BY132" s="74">
        <v>204</v>
      </c>
      <c r="BZ132" s="74">
        <v>8</v>
      </c>
      <c r="CA132" s="74">
        <v>196</v>
      </c>
      <c r="CB132" s="77">
        <v>1101</v>
      </c>
      <c r="CC132" s="89">
        <v>5</v>
      </c>
      <c r="CD132" s="90">
        <v>6</v>
      </c>
      <c r="CE132" s="90">
        <v>6</v>
      </c>
      <c r="CF132" s="91">
        <v>36</v>
      </c>
      <c r="CG132" s="89">
        <v>0</v>
      </c>
      <c r="CH132" s="90">
        <v>0</v>
      </c>
      <c r="CI132" s="90">
        <v>0</v>
      </c>
      <c r="CJ132" s="91">
        <v>0</v>
      </c>
      <c r="CK132" s="89">
        <v>75</v>
      </c>
      <c r="CL132" s="90">
        <v>112</v>
      </c>
      <c r="CM132" s="90">
        <v>107</v>
      </c>
      <c r="CN132" s="91">
        <v>507</v>
      </c>
      <c r="CO132" s="89">
        <v>1</v>
      </c>
      <c r="CP132" s="90">
        <v>1</v>
      </c>
      <c r="CQ132" s="90">
        <v>0</v>
      </c>
      <c r="CR132" s="91">
        <v>0</v>
      </c>
      <c r="CS132" s="89">
        <v>0</v>
      </c>
      <c r="CT132" s="90">
        <v>0</v>
      </c>
      <c r="CU132" s="90">
        <v>0</v>
      </c>
      <c r="CV132" s="91">
        <v>0</v>
      </c>
      <c r="CW132" s="89">
        <v>0</v>
      </c>
      <c r="CX132" s="90">
        <v>0</v>
      </c>
      <c r="CY132" s="90">
        <v>0</v>
      </c>
      <c r="CZ132" s="90">
        <v>0</v>
      </c>
      <c r="DA132" s="90">
        <v>0</v>
      </c>
      <c r="DB132" s="96">
        <v>0</v>
      </c>
      <c r="DC132" s="96"/>
      <c r="DD132" s="96"/>
      <c r="DE132" s="89">
        <v>0</v>
      </c>
      <c r="DF132" s="90">
        <v>0</v>
      </c>
      <c r="DG132" s="90">
        <v>0</v>
      </c>
      <c r="DH132" s="91">
        <v>0</v>
      </c>
      <c r="DI132" s="89">
        <v>0</v>
      </c>
      <c r="DJ132" s="90">
        <v>0</v>
      </c>
      <c r="DK132" s="90">
        <v>0</v>
      </c>
      <c r="DL132" s="91">
        <v>0</v>
      </c>
      <c r="DM132" s="89">
        <v>0</v>
      </c>
      <c r="DN132" s="90">
        <v>0</v>
      </c>
      <c r="DO132" s="90">
        <v>0</v>
      </c>
      <c r="DP132" s="91">
        <v>0</v>
      </c>
      <c r="DQ132" s="89">
        <v>0</v>
      </c>
      <c r="DR132" s="90">
        <v>0</v>
      </c>
      <c r="DS132" s="90">
        <v>0</v>
      </c>
      <c r="DT132" s="90">
        <v>0</v>
      </c>
      <c r="DU132" s="91">
        <v>0</v>
      </c>
    </row>
    <row r="133" spans="1:125" ht="15.75" customHeight="1" x14ac:dyDescent="0.2">
      <c r="A133" s="22"/>
      <c r="B133" s="8" t="s">
        <v>135</v>
      </c>
      <c r="C133" s="89">
        <v>0</v>
      </c>
      <c r="D133" s="90">
        <v>0</v>
      </c>
      <c r="E133" s="90">
        <v>0</v>
      </c>
      <c r="F133" s="91">
        <v>0</v>
      </c>
      <c r="G133" s="89">
        <v>1</v>
      </c>
      <c r="H133" s="90">
        <v>3</v>
      </c>
      <c r="I133" s="90">
        <v>2</v>
      </c>
      <c r="J133" s="91">
        <v>1</v>
      </c>
      <c r="K133" s="89">
        <v>514</v>
      </c>
      <c r="L133" s="90">
        <v>196920</v>
      </c>
      <c r="M133" s="90">
        <v>64508</v>
      </c>
      <c r="N133" s="91">
        <v>556512</v>
      </c>
      <c r="O133" s="89">
        <v>100</v>
      </c>
      <c r="P133" s="90">
        <v>345</v>
      </c>
      <c r="Q133" s="90">
        <v>56</v>
      </c>
      <c r="R133" s="91">
        <v>544</v>
      </c>
      <c r="S133" s="89">
        <v>196</v>
      </c>
      <c r="T133" s="90">
        <v>292.39999999999998</v>
      </c>
      <c r="U133" s="90">
        <v>82.2</v>
      </c>
      <c r="V133" s="90">
        <v>210.19999992102385</v>
      </c>
      <c r="W133" s="91">
        <v>9912</v>
      </c>
      <c r="X133" s="89">
        <v>31</v>
      </c>
      <c r="Y133" s="90">
        <v>901</v>
      </c>
      <c r="Z133" s="90">
        <v>821</v>
      </c>
      <c r="AA133" s="91">
        <v>481</v>
      </c>
      <c r="AB133" s="89">
        <v>173</v>
      </c>
      <c r="AC133" s="90">
        <v>388</v>
      </c>
      <c r="AD133" s="90">
        <v>296</v>
      </c>
      <c r="AE133" s="91">
        <v>2002</v>
      </c>
      <c r="AF133" s="89">
        <v>0</v>
      </c>
      <c r="AG133" s="90">
        <v>0</v>
      </c>
      <c r="AH133" s="90">
        <v>0</v>
      </c>
      <c r="AI133" s="91">
        <v>0</v>
      </c>
      <c r="AJ133" s="89">
        <v>26</v>
      </c>
      <c r="AK133" s="90">
        <v>30</v>
      </c>
      <c r="AL133" s="90">
        <v>20</v>
      </c>
      <c r="AM133" s="91">
        <v>929</v>
      </c>
      <c r="AN133" s="68">
        <v>0</v>
      </c>
      <c r="AO133" s="77">
        <v>0</v>
      </c>
      <c r="AP133" s="89">
        <v>259</v>
      </c>
      <c r="AQ133" s="90">
        <v>2665</v>
      </c>
      <c r="AR133" s="90">
        <v>596</v>
      </c>
      <c r="AS133" s="91">
        <v>3560</v>
      </c>
      <c r="AT133" s="89">
        <v>251</v>
      </c>
      <c r="AU133" s="90">
        <v>534</v>
      </c>
      <c r="AV133" s="90">
        <v>373</v>
      </c>
      <c r="AW133" s="91">
        <v>4966</v>
      </c>
      <c r="AX133" s="89">
        <v>73</v>
      </c>
      <c r="AY133" s="90">
        <v>2786</v>
      </c>
      <c r="AZ133" s="90">
        <v>1109</v>
      </c>
      <c r="BA133" s="91">
        <v>30626</v>
      </c>
      <c r="BB133" s="89">
        <v>287</v>
      </c>
      <c r="BC133" s="90">
        <v>1215</v>
      </c>
      <c r="BD133" s="90">
        <v>336</v>
      </c>
      <c r="BE133" s="91">
        <v>3582</v>
      </c>
      <c r="BF133" s="89">
        <v>13</v>
      </c>
      <c r="BG133" s="90">
        <v>25</v>
      </c>
      <c r="BH133" s="90">
        <v>10</v>
      </c>
      <c r="BI133" s="91">
        <v>96</v>
      </c>
      <c r="BJ133" s="68">
        <v>18</v>
      </c>
      <c r="BK133" s="77">
        <v>200</v>
      </c>
      <c r="BL133" s="89">
        <v>36</v>
      </c>
      <c r="BM133" s="90">
        <v>44</v>
      </c>
      <c r="BN133" s="90">
        <v>35</v>
      </c>
      <c r="BO133" s="91">
        <v>278</v>
      </c>
      <c r="BP133" s="89">
        <v>1</v>
      </c>
      <c r="BQ133" s="90">
        <v>2</v>
      </c>
      <c r="BR133" s="90">
        <v>0</v>
      </c>
      <c r="BS133" s="91">
        <v>0</v>
      </c>
      <c r="BT133" s="89">
        <v>0</v>
      </c>
      <c r="BU133" s="90">
        <v>0</v>
      </c>
      <c r="BV133" s="90">
        <v>0</v>
      </c>
      <c r="BW133" s="91">
        <v>0</v>
      </c>
      <c r="BX133" s="68">
        <v>41</v>
      </c>
      <c r="BY133" s="74">
        <v>42.95</v>
      </c>
      <c r="BZ133" s="74">
        <v>22.95</v>
      </c>
      <c r="CA133" s="74">
        <v>19.999999821186066</v>
      </c>
      <c r="CB133" s="77">
        <v>172</v>
      </c>
      <c r="CC133" s="89">
        <v>2</v>
      </c>
      <c r="CD133" s="90">
        <v>2</v>
      </c>
      <c r="CE133" s="90">
        <v>1</v>
      </c>
      <c r="CF133" s="91">
        <v>3</v>
      </c>
      <c r="CG133" s="89">
        <v>26</v>
      </c>
      <c r="CH133" s="90">
        <v>48</v>
      </c>
      <c r="CI133" s="90">
        <v>12</v>
      </c>
      <c r="CJ133" s="91">
        <v>33</v>
      </c>
      <c r="CK133" s="89">
        <v>11</v>
      </c>
      <c r="CL133" s="90">
        <v>17</v>
      </c>
      <c r="CM133" s="90">
        <v>8</v>
      </c>
      <c r="CN133" s="91">
        <v>22</v>
      </c>
      <c r="CO133" s="89">
        <v>1</v>
      </c>
      <c r="CP133" s="90">
        <v>5</v>
      </c>
      <c r="CQ133" s="90">
        <v>0</v>
      </c>
      <c r="CR133" s="91">
        <v>0</v>
      </c>
      <c r="CS133" s="89">
        <v>0</v>
      </c>
      <c r="CT133" s="90">
        <v>0</v>
      </c>
      <c r="CU133" s="90">
        <v>0</v>
      </c>
      <c r="CV133" s="91">
        <v>0</v>
      </c>
      <c r="CW133" s="89">
        <v>0</v>
      </c>
      <c r="CX133" s="90">
        <v>0</v>
      </c>
      <c r="CY133" s="90">
        <v>0</v>
      </c>
      <c r="CZ133" s="90">
        <v>0</v>
      </c>
      <c r="DA133" s="90">
        <v>0</v>
      </c>
      <c r="DB133" s="96">
        <v>0</v>
      </c>
      <c r="DC133" s="96"/>
      <c r="DD133" s="96"/>
      <c r="DE133" s="89">
        <v>0</v>
      </c>
      <c r="DF133" s="90">
        <v>0</v>
      </c>
      <c r="DG133" s="90">
        <v>0</v>
      </c>
      <c r="DH133" s="91">
        <v>0</v>
      </c>
      <c r="DI133" s="89">
        <v>0</v>
      </c>
      <c r="DJ133" s="90">
        <v>0</v>
      </c>
      <c r="DK133" s="90">
        <v>0</v>
      </c>
      <c r="DL133" s="91">
        <v>0</v>
      </c>
      <c r="DM133" s="89">
        <v>0</v>
      </c>
      <c r="DN133" s="90">
        <v>0</v>
      </c>
      <c r="DO133" s="90">
        <v>0</v>
      </c>
      <c r="DP133" s="91">
        <v>0</v>
      </c>
      <c r="DQ133" s="89">
        <v>0</v>
      </c>
      <c r="DR133" s="90">
        <v>0</v>
      </c>
      <c r="DS133" s="90">
        <v>0</v>
      </c>
      <c r="DT133" s="90">
        <v>0</v>
      </c>
      <c r="DU133" s="91">
        <v>0</v>
      </c>
    </row>
    <row r="134" spans="1:125" ht="15.75" customHeight="1" x14ac:dyDescent="0.2">
      <c r="A134" s="22"/>
      <c r="B134" s="8" t="s">
        <v>136</v>
      </c>
      <c r="C134" s="89">
        <v>1</v>
      </c>
      <c r="D134" s="90">
        <v>2</v>
      </c>
      <c r="E134" s="90">
        <v>0</v>
      </c>
      <c r="F134" s="91">
        <v>0</v>
      </c>
      <c r="G134" s="89">
        <v>1</v>
      </c>
      <c r="H134" s="90">
        <v>1</v>
      </c>
      <c r="I134" s="90">
        <v>0</v>
      </c>
      <c r="J134" s="91">
        <v>0</v>
      </c>
      <c r="K134" s="89">
        <v>12</v>
      </c>
      <c r="L134" s="90">
        <v>334</v>
      </c>
      <c r="M134" s="90">
        <v>7</v>
      </c>
      <c r="N134" s="91">
        <v>17</v>
      </c>
      <c r="O134" s="89">
        <v>159</v>
      </c>
      <c r="P134" s="90">
        <v>430</v>
      </c>
      <c r="Q134" s="90">
        <v>101</v>
      </c>
      <c r="R134" s="91">
        <v>1669</v>
      </c>
      <c r="S134" s="89">
        <v>306</v>
      </c>
      <c r="T134" s="90">
        <v>544.29999999999995</v>
      </c>
      <c r="U134" s="90">
        <v>45</v>
      </c>
      <c r="V134" s="90">
        <v>499.29999995231628</v>
      </c>
      <c r="W134" s="91">
        <v>14245</v>
      </c>
      <c r="X134" s="89">
        <v>15</v>
      </c>
      <c r="Y134" s="90">
        <v>139</v>
      </c>
      <c r="Z134" s="90">
        <v>1</v>
      </c>
      <c r="AA134" s="91">
        <v>1</v>
      </c>
      <c r="AB134" s="89">
        <v>263</v>
      </c>
      <c r="AC134" s="90">
        <v>478</v>
      </c>
      <c r="AD134" s="90">
        <v>353</v>
      </c>
      <c r="AE134" s="91">
        <v>4123</v>
      </c>
      <c r="AF134" s="89">
        <v>25</v>
      </c>
      <c r="AG134" s="90">
        <v>3588</v>
      </c>
      <c r="AH134" s="90">
        <v>0</v>
      </c>
      <c r="AI134" s="91">
        <v>0</v>
      </c>
      <c r="AJ134" s="89">
        <v>11</v>
      </c>
      <c r="AK134" s="90">
        <v>32</v>
      </c>
      <c r="AL134" s="90">
        <v>8</v>
      </c>
      <c r="AM134" s="91">
        <v>280</v>
      </c>
      <c r="AN134" s="68">
        <v>42</v>
      </c>
      <c r="AO134" s="77">
        <v>14</v>
      </c>
      <c r="AP134" s="89">
        <v>103</v>
      </c>
      <c r="AQ134" s="90">
        <v>371</v>
      </c>
      <c r="AR134" s="90">
        <v>77</v>
      </c>
      <c r="AS134" s="91">
        <v>469</v>
      </c>
      <c r="AT134" s="89">
        <v>18</v>
      </c>
      <c r="AU134" s="90">
        <v>23</v>
      </c>
      <c r="AV134" s="90">
        <v>13</v>
      </c>
      <c r="AW134" s="91">
        <v>282</v>
      </c>
      <c r="AX134" s="89">
        <v>214</v>
      </c>
      <c r="AY134" s="90">
        <v>4382</v>
      </c>
      <c r="AZ134" s="90">
        <v>1050</v>
      </c>
      <c r="BA134" s="91">
        <v>15669</v>
      </c>
      <c r="BB134" s="89">
        <v>68</v>
      </c>
      <c r="BC134" s="90">
        <v>180</v>
      </c>
      <c r="BD134" s="90">
        <v>37</v>
      </c>
      <c r="BE134" s="91">
        <v>275</v>
      </c>
      <c r="BF134" s="89">
        <v>19</v>
      </c>
      <c r="BG134" s="90">
        <v>40</v>
      </c>
      <c r="BH134" s="90">
        <v>31</v>
      </c>
      <c r="BI134" s="91">
        <v>403</v>
      </c>
      <c r="BJ134" s="68">
        <v>31</v>
      </c>
      <c r="BK134" s="77">
        <v>360</v>
      </c>
      <c r="BL134" s="89">
        <v>160</v>
      </c>
      <c r="BM134" s="90">
        <v>262</v>
      </c>
      <c r="BN134" s="90">
        <v>200</v>
      </c>
      <c r="BO134" s="91">
        <v>2352</v>
      </c>
      <c r="BP134" s="89">
        <v>89</v>
      </c>
      <c r="BQ134" s="90">
        <v>129</v>
      </c>
      <c r="BR134" s="90">
        <v>108</v>
      </c>
      <c r="BS134" s="91">
        <v>3146</v>
      </c>
      <c r="BT134" s="89">
        <v>3</v>
      </c>
      <c r="BU134" s="90">
        <v>3</v>
      </c>
      <c r="BV134" s="90">
        <v>0</v>
      </c>
      <c r="BW134" s="91">
        <v>0</v>
      </c>
      <c r="BX134" s="68">
        <v>4</v>
      </c>
      <c r="BY134" s="74">
        <v>3</v>
      </c>
      <c r="BZ134" s="74">
        <v>0</v>
      </c>
      <c r="CA134" s="74">
        <v>3</v>
      </c>
      <c r="CB134" s="77">
        <v>40</v>
      </c>
      <c r="CC134" s="89">
        <v>5</v>
      </c>
      <c r="CD134" s="90">
        <v>5</v>
      </c>
      <c r="CE134" s="90">
        <v>4</v>
      </c>
      <c r="CF134" s="91">
        <v>28</v>
      </c>
      <c r="CG134" s="89">
        <v>9</v>
      </c>
      <c r="CH134" s="90">
        <v>13</v>
      </c>
      <c r="CI134" s="90">
        <v>9</v>
      </c>
      <c r="CJ134" s="91">
        <v>28</v>
      </c>
      <c r="CK134" s="89">
        <v>69</v>
      </c>
      <c r="CL134" s="90">
        <v>111</v>
      </c>
      <c r="CM134" s="90">
        <v>82</v>
      </c>
      <c r="CN134" s="91">
        <v>337</v>
      </c>
      <c r="CO134" s="89">
        <v>18</v>
      </c>
      <c r="CP134" s="90">
        <v>39</v>
      </c>
      <c r="CQ134" s="90">
        <v>0</v>
      </c>
      <c r="CR134" s="91">
        <v>0</v>
      </c>
      <c r="CS134" s="89">
        <v>7</v>
      </c>
      <c r="CT134" s="90">
        <v>26</v>
      </c>
      <c r="CU134" s="90">
        <v>9</v>
      </c>
      <c r="CV134" s="91">
        <v>14</v>
      </c>
      <c r="CW134" s="89">
        <v>0</v>
      </c>
      <c r="CX134" s="90">
        <v>0</v>
      </c>
      <c r="CY134" s="90">
        <v>0</v>
      </c>
      <c r="CZ134" s="90">
        <v>0</v>
      </c>
      <c r="DA134" s="90">
        <v>0</v>
      </c>
      <c r="DB134" s="96">
        <v>0</v>
      </c>
      <c r="DC134" s="96"/>
      <c r="DD134" s="96"/>
      <c r="DE134" s="89">
        <v>0</v>
      </c>
      <c r="DF134" s="90">
        <v>0</v>
      </c>
      <c r="DG134" s="90">
        <v>0</v>
      </c>
      <c r="DH134" s="91">
        <v>0</v>
      </c>
      <c r="DI134" s="89">
        <v>0</v>
      </c>
      <c r="DJ134" s="90">
        <v>0</v>
      </c>
      <c r="DK134" s="90">
        <v>0</v>
      </c>
      <c r="DL134" s="91">
        <v>0</v>
      </c>
      <c r="DM134" s="89">
        <v>1</v>
      </c>
      <c r="DN134" s="90">
        <v>1</v>
      </c>
      <c r="DO134" s="90">
        <v>0</v>
      </c>
      <c r="DP134" s="91">
        <v>0</v>
      </c>
      <c r="DQ134" s="89">
        <v>1</v>
      </c>
      <c r="DR134" s="90">
        <v>1</v>
      </c>
      <c r="DS134" s="90">
        <v>0</v>
      </c>
      <c r="DT134" s="90">
        <v>1</v>
      </c>
      <c r="DU134" s="91">
        <v>10</v>
      </c>
    </row>
    <row r="135" spans="1:125" ht="15.75" customHeight="1" x14ac:dyDescent="0.2">
      <c r="A135" s="22"/>
      <c r="B135" s="8" t="s">
        <v>137</v>
      </c>
      <c r="C135" s="89">
        <v>0</v>
      </c>
      <c r="D135" s="90">
        <v>0</v>
      </c>
      <c r="E135" s="90">
        <v>0</v>
      </c>
      <c r="F135" s="91">
        <v>0</v>
      </c>
      <c r="G135" s="89">
        <v>0</v>
      </c>
      <c r="H135" s="90">
        <v>0</v>
      </c>
      <c r="I135" s="90">
        <v>0</v>
      </c>
      <c r="J135" s="91">
        <v>0</v>
      </c>
      <c r="K135" s="89">
        <v>314</v>
      </c>
      <c r="L135" s="90">
        <v>86932</v>
      </c>
      <c r="M135" s="90">
        <v>33026</v>
      </c>
      <c r="N135" s="91">
        <v>241716</v>
      </c>
      <c r="O135" s="89">
        <v>129</v>
      </c>
      <c r="P135" s="90">
        <v>473</v>
      </c>
      <c r="Q135" s="90">
        <v>38</v>
      </c>
      <c r="R135" s="91">
        <v>290</v>
      </c>
      <c r="S135" s="89">
        <v>214</v>
      </c>
      <c r="T135" s="90">
        <v>1096.8</v>
      </c>
      <c r="U135" s="90">
        <v>92</v>
      </c>
      <c r="V135" s="90">
        <v>1004.8000000119209</v>
      </c>
      <c r="W135" s="91">
        <v>14338</v>
      </c>
      <c r="X135" s="89">
        <v>42</v>
      </c>
      <c r="Y135" s="90">
        <v>115</v>
      </c>
      <c r="Z135" s="90">
        <v>6</v>
      </c>
      <c r="AA135" s="91">
        <v>13</v>
      </c>
      <c r="AB135" s="89">
        <v>122</v>
      </c>
      <c r="AC135" s="90">
        <v>236</v>
      </c>
      <c r="AD135" s="90">
        <v>156</v>
      </c>
      <c r="AE135" s="91">
        <v>986</v>
      </c>
      <c r="AF135" s="89">
        <v>0</v>
      </c>
      <c r="AG135" s="90">
        <v>0</v>
      </c>
      <c r="AH135" s="90">
        <v>0</v>
      </c>
      <c r="AI135" s="91">
        <v>0</v>
      </c>
      <c r="AJ135" s="89">
        <v>50</v>
      </c>
      <c r="AK135" s="90">
        <v>68</v>
      </c>
      <c r="AL135" s="90">
        <v>52</v>
      </c>
      <c r="AM135" s="91">
        <v>3981</v>
      </c>
      <c r="AN135" s="68">
        <v>4</v>
      </c>
      <c r="AO135" s="77">
        <v>4</v>
      </c>
      <c r="AP135" s="89">
        <v>134</v>
      </c>
      <c r="AQ135" s="90">
        <v>818</v>
      </c>
      <c r="AR135" s="90">
        <v>180</v>
      </c>
      <c r="AS135" s="91">
        <v>1213</v>
      </c>
      <c r="AT135" s="89">
        <v>198</v>
      </c>
      <c r="AU135" s="90">
        <v>460</v>
      </c>
      <c r="AV135" s="90">
        <v>250</v>
      </c>
      <c r="AW135" s="91">
        <v>3102</v>
      </c>
      <c r="AX135" s="89">
        <v>72</v>
      </c>
      <c r="AY135" s="90">
        <v>4086</v>
      </c>
      <c r="AZ135" s="90">
        <v>1660</v>
      </c>
      <c r="BA135" s="91">
        <v>13785</v>
      </c>
      <c r="BB135" s="89">
        <v>222</v>
      </c>
      <c r="BC135" s="90">
        <v>685</v>
      </c>
      <c r="BD135" s="90">
        <v>165</v>
      </c>
      <c r="BE135" s="91">
        <v>2689</v>
      </c>
      <c r="BF135" s="89">
        <v>30</v>
      </c>
      <c r="BG135" s="90">
        <v>48</v>
      </c>
      <c r="BH135" s="90">
        <v>34</v>
      </c>
      <c r="BI135" s="91">
        <v>363</v>
      </c>
      <c r="BJ135" s="68">
        <v>24</v>
      </c>
      <c r="BK135" s="77">
        <v>362</v>
      </c>
      <c r="BL135" s="89">
        <v>2</v>
      </c>
      <c r="BM135" s="90">
        <v>2</v>
      </c>
      <c r="BN135" s="90">
        <v>2</v>
      </c>
      <c r="BO135" s="91">
        <v>8</v>
      </c>
      <c r="BP135" s="89">
        <v>0</v>
      </c>
      <c r="BQ135" s="90">
        <v>0</v>
      </c>
      <c r="BR135" s="90">
        <v>0</v>
      </c>
      <c r="BS135" s="91">
        <v>0</v>
      </c>
      <c r="BT135" s="89">
        <v>1</v>
      </c>
      <c r="BU135" s="90">
        <v>1</v>
      </c>
      <c r="BV135" s="90">
        <v>0</v>
      </c>
      <c r="BW135" s="91">
        <v>0</v>
      </c>
      <c r="BX135" s="68">
        <v>22</v>
      </c>
      <c r="BY135" s="74">
        <v>47.5</v>
      </c>
      <c r="BZ135" s="74">
        <v>2</v>
      </c>
      <c r="CA135" s="74">
        <v>45.5</v>
      </c>
      <c r="CB135" s="77">
        <v>362</v>
      </c>
      <c r="CC135" s="89">
        <v>0</v>
      </c>
      <c r="CD135" s="90">
        <v>0</v>
      </c>
      <c r="CE135" s="90">
        <v>0</v>
      </c>
      <c r="CF135" s="91">
        <v>0</v>
      </c>
      <c r="CG135" s="89">
        <v>6</v>
      </c>
      <c r="CH135" s="90">
        <v>15</v>
      </c>
      <c r="CI135" s="90">
        <v>1</v>
      </c>
      <c r="CJ135" s="91">
        <v>4</v>
      </c>
      <c r="CK135" s="89">
        <v>0</v>
      </c>
      <c r="CL135" s="90">
        <v>0</v>
      </c>
      <c r="CM135" s="90">
        <v>0</v>
      </c>
      <c r="CN135" s="91">
        <v>0</v>
      </c>
      <c r="CO135" s="89">
        <v>0</v>
      </c>
      <c r="CP135" s="90">
        <v>0</v>
      </c>
      <c r="CQ135" s="90">
        <v>0</v>
      </c>
      <c r="CR135" s="91">
        <v>0</v>
      </c>
      <c r="CS135" s="89">
        <v>0</v>
      </c>
      <c r="CT135" s="90">
        <v>0</v>
      </c>
      <c r="CU135" s="90">
        <v>0</v>
      </c>
      <c r="CV135" s="91">
        <v>0</v>
      </c>
      <c r="CW135" s="89">
        <v>0</v>
      </c>
      <c r="CX135" s="90">
        <v>0</v>
      </c>
      <c r="CY135" s="90">
        <v>0</v>
      </c>
      <c r="CZ135" s="90">
        <v>0</v>
      </c>
      <c r="DA135" s="90">
        <v>0</v>
      </c>
      <c r="DB135" s="96">
        <v>0</v>
      </c>
      <c r="DC135" s="96"/>
      <c r="DD135" s="96"/>
      <c r="DE135" s="89">
        <v>0</v>
      </c>
      <c r="DF135" s="90">
        <v>0</v>
      </c>
      <c r="DG135" s="90">
        <v>0</v>
      </c>
      <c r="DH135" s="91">
        <v>0</v>
      </c>
      <c r="DI135" s="89">
        <v>4</v>
      </c>
      <c r="DJ135" s="90">
        <v>4</v>
      </c>
      <c r="DK135" s="90">
        <v>0</v>
      </c>
      <c r="DL135" s="91">
        <v>0</v>
      </c>
      <c r="DM135" s="89">
        <v>0</v>
      </c>
      <c r="DN135" s="90">
        <v>0</v>
      </c>
      <c r="DO135" s="90">
        <v>0</v>
      </c>
      <c r="DP135" s="91">
        <v>0</v>
      </c>
      <c r="DQ135" s="89">
        <v>0</v>
      </c>
      <c r="DR135" s="90">
        <v>0</v>
      </c>
      <c r="DS135" s="90">
        <v>0</v>
      </c>
      <c r="DT135" s="90">
        <v>0</v>
      </c>
      <c r="DU135" s="91">
        <v>0</v>
      </c>
    </row>
    <row r="136" spans="1:125" ht="15.75" customHeight="1" x14ac:dyDescent="0.2">
      <c r="A136" s="22"/>
      <c r="B136" s="8" t="s">
        <v>138</v>
      </c>
      <c r="C136" s="89">
        <v>0</v>
      </c>
      <c r="D136" s="90">
        <v>0</v>
      </c>
      <c r="E136" s="90">
        <v>0</v>
      </c>
      <c r="F136" s="91">
        <v>0</v>
      </c>
      <c r="G136" s="89">
        <v>0</v>
      </c>
      <c r="H136" s="90">
        <v>0</v>
      </c>
      <c r="I136" s="90">
        <v>0</v>
      </c>
      <c r="J136" s="91">
        <v>0</v>
      </c>
      <c r="K136" s="89">
        <v>596</v>
      </c>
      <c r="L136" s="90">
        <v>169915</v>
      </c>
      <c r="M136" s="90">
        <v>53332</v>
      </c>
      <c r="N136" s="91">
        <v>505236</v>
      </c>
      <c r="O136" s="89">
        <v>184</v>
      </c>
      <c r="P136" s="90">
        <v>713</v>
      </c>
      <c r="Q136" s="90">
        <v>50</v>
      </c>
      <c r="R136" s="91">
        <v>530</v>
      </c>
      <c r="S136" s="89">
        <v>428</v>
      </c>
      <c r="T136" s="90">
        <v>934</v>
      </c>
      <c r="U136" s="90">
        <v>53</v>
      </c>
      <c r="V136" s="90">
        <v>881</v>
      </c>
      <c r="W136" s="91">
        <v>41489</v>
      </c>
      <c r="X136" s="89">
        <v>130</v>
      </c>
      <c r="Y136" s="90">
        <v>410</v>
      </c>
      <c r="Z136" s="90">
        <v>31</v>
      </c>
      <c r="AA136" s="91">
        <v>37</v>
      </c>
      <c r="AB136" s="89">
        <v>205</v>
      </c>
      <c r="AC136" s="90">
        <v>406</v>
      </c>
      <c r="AD136" s="90">
        <v>275</v>
      </c>
      <c r="AE136" s="91">
        <v>2683</v>
      </c>
      <c r="AF136" s="89">
        <v>0</v>
      </c>
      <c r="AG136" s="90">
        <v>0</v>
      </c>
      <c r="AH136" s="90">
        <v>0</v>
      </c>
      <c r="AI136" s="91">
        <v>0</v>
      </c>
      <c r="AJ136" s="89">
        <v>178</v>
      </c>
      <c r="AK136" s="90">
        <v>286</v>
      </c>
      <c r="AL136" s="90">
        <v>201</v>
      </c>
      <c r="AM136" s="91">
        <v>9557</v>
      </c>
      <c r="AN136" s="68">
        <v>0</v>
      </c>
      <c r="AO136" s="77">
        <v>0</v>
      </c>
      <c r="AP136" s="89">
        <v>272</v>
      </c>
      <c r="AQ136" s="90">
        <v>1480</v>
      </c>
      <c r="AR136" s="90">
        <v>380</v>
      </c>
      <c r="AS136" s="91">
        <v>3011</v>
      </c>
      <c r="AT136" s="89">
        <v>338</v>
      </c>
      <c r="AU136" s="90">
        <v>883</v>
      </c>
      <c r="AV136" s="90">
        <v>458</v>
      </c>
      <c r="AW136" s="91">
        <v>8550</v>
      </c>
      <c r="AX136" s="89">
        <v>84</v>
      </c>
      <c r="AY136" s="90">
        <v>1598</v>
      </c>
      <c r="AZ136" s="90">
        <v>404</v>
      </c>
      <c r="BA136" s="91">
        <v>1777</v>
      </c>
      <c r="BB136" s="89">
        <v>404</v>
      </c>
      <c r="BC136" s="90">
        <v>1550</v>
      </c>
      <c r="BD136" s="90">
        <v>406</v>
      </c>
      <c r="BE136" s="91">
        <v>5985</v>
      </c>
      <c r="BF136" s="89">
        <v>50</v>
      </c>
      <c r="BG136" s="90">
        <v>122</v>
      </c>
      <c r="BH136" s="90">
        <v>53</v>
      </c>
      <c r="BI136" s="91">
        <v>793</v>
      </c>
      <c r="BJ136" s="68">
        <v>41</v>
      </c>
      <c r="BK136" s="77">
        <v>496</v>
      </c>
      <c r="BL136" s="89">
        <v>39</v>
      </c>
      <c r="BM136" s="90">
        <v>52</v>
      </c>
      <c r="BN136" s="90">
        <v>39</v>
      </c>
      <c r="BO136" s="91">
        <v>439</v>
      </c>
      <c r="BP136" s="89">
        <v>0</v>
      </c>
      <c r="BQ136" s="90">
        <v>0</v>
      </c>
      <c r="BR136" s="90">
        <v>0</v>
      </c>
      <c r="BS136" s="91">
        <v>0</v>
      </c>
      <c r="BT136" s="89">
        <v>0</v>
      </c>
      <c r="BU136" s="90">
        <v>0</v>
      </c>
      <c r="BV136" s="90">
        <v>0</v>
      </c>
      <c r="BW136" s="91">
        <v>0</v>
      </c>
      <c r="BX136" s="68">
        <v>119</v>
      </c>
      <c r="BY136" s="74">
        <v>361</v>
      </c>
      <c r="BZ136" s="74">
        <v>23</v>
      </c>
      <c r="CA136" s="74">
        <v>338</v>
      </c>
      <c r="CB136" s="77">
        <v>2062</v>
      </c>
      <c r="CC136" s="89">
        <v>0</v>
      </c>
      <c r="CD136" s="90">
        <v>0</v>
      </c>
      <c r="CE136" s="90">
        <v>0</v>
      </c>
      <c r="CF136" s="91">
        <v>0</v>
      </c>
      <c r="CG136" s="89">
        <v>0</v>
      </c>
      <c r="CH136" s="90">
        <v>0</v>
      </c>
      <c r="CI136" s="90">
        <v>0</v>
      </c>
      <c r="CJ136" s="91">
        <v>0</v>
      </c>
      <c r="CK136" s="89">
        <v>17</v>
      </c>
      <c r="CL136" s="90">
        <v>21</v>
      </c>
      <c r="CM136" s="90">
        <v>14</v>
      </c>
      <c r="CN136" s="91">
        <v>47</v>
      </c>
      <c r="CO136" s="89">
        <v>0</v>
      </c>
      <c r="CP136" s="90">
        <v>0</v>
      </c>
      <c r="CQ136" s="90">
        <v>0</v>
      </c>
      <c r="CR136" s="91">
        <v>0</v>
      </c>
      <c r="CS136" s="89">
        <v>0</v>
      </c>
      <c r="CT136" s="90">
        <v>0</v>
      </c>
      <c r="CU136" s="90">
        <v>0</v>
      </c>
      <c r="CV136" s="91">
        <v>0</v>
      </c>
      <c r="CW136" s="89">
        <v>0</v>
      </c>
      <c r="CX136" s="90">
        <v>0</v>
      </c>
      <c r="CY136" s="90">
        <v>0</v>
      </c>
      <c r="CZ136" s="90">
        <v>0</v>
      </c>
      <c r="DA136" s="90">
        <v>0</v>
      </c>
      <c r="DB136" s="96">
        <v>0</v>
      </c>
      <c r="DC136" s="96"/>
      <c r="DD136" s="96"/>
      <c r="DE136" s="89">
        <v>0</v>
      </c>
      <c r="DF136" s="90">
        <v>0</v>
      </c>
      <c r="DG136" s="90">
        <v>0</v>
      </c>
      <c r="DH136" s="91">
        <v>0</v>
      </c>
      <c r="DI136" s="89">
        <v>0</v>
      </c>
      <c r="DJ136" s="90">
        <v>0</v>
      </c>
      <c r="DK136" s="90">
        <v>0</v>
      </c>
      <c r="DL136" s="91">
        <v>0</v>
      </c>
      <c r="DM136" s="89">
        <v>0</v>
      </c>
      <c r="DN136" s="90">
        <v>0</v>
      </c>
      <c r="DO136" s="90">
        <v>0</v>
      </c>
      <c r="DP136" s="91">
        <v>0</v>
      </c>
      <c r="DQ136" s="89">
        <v>0</v>
      </c>
      <c r="DR136" s="90">
        <v>0</v>
      </c>
      <c r="DS136" s="90">
        <v>0</v>
      </c>
      <c r="DT136" s="90">
        <v>0</v>
      </c>
      <c r="DU136" s="91">
        <v>0</v>
      </c>
    </row>
    <row r="137" spans="1:125" ht="15.75" customHeight="1" x14ac:dyDescent="0.2">
      <c r="A137" s="17" t="s">
        <v>139</v>
      </c>
      <c r="B137" s="8" t="s">
        <v>12</v>
      </c>
      <c r="C137" s="79">
        <v>0</v>
      </c>
      <c r="D137" s="80">
        <v>0</v>
      </c>
      <c r="E137" s="80">
        <v>0</v>
      </c>
      <c r="F137" s="81">
        <v>0</v>
      </c>
      <c r="G137" s="79">
        <v>7</v>
      </c>
      <c r="H137" s="80">
        <v>17</v>
      </c>
      <c r="I137" s="80">
        <v>8</v>
      </c>
      <c r="J137" s="81">
        <v>73</v>
      </c>
      <c r="K137" s="79">
        <v>3489</v>
      </c>
      <c r="L137" s="80">
        <v>2695519</v>
      </c>
      <c r="M137" s="80">
        <v>1062031</v>
      </c>
      <c r="N137" s="81">
        <v>5733606</v>
      </c>
      <c r="O137" s="79">
        <v>1615</v>
      </c>
      <c r="P137" s="80">
        <v>6946</v>
      </c>
      <c r="Q137" s="80">
        <v>744</v>
      </c>
      <c r="R137" s="81">
        <v>6286</v>
      </c>
      <c r="S137" s="79">
        <v>3137</v>
      </c>
      <c r="T137" s="80">
        <v>18023.199999999997</v>
      </c>
      <c r="U137" s="80">
        <v>539</v>
      </c>
      <c r="V137" s="80">
        <v>17484.200000189245</v>
      </c>
      <c r="W137" s="81">
        <v>329606</v>
      </c>
      <c r="X137" s="79">
        <v>406</v>
      </c>
      <c r="Y137" s="80">
        <v>1941</v>
      </c>
      <c r="Z137" s="80">
        <v>254</v>
      </c>
      <c r="AA137" s="81">
        <v>752</v>
      </c>
      <c r="AB137" s="79">
        <v>2081</v>
      </c>
      <c r="AC137" s="80">
        <v>6158</v>
      </c>
      <c r="AD137" s="80">
        <v>4813</v>
      </c>
      <c r="AE137" s="81">
        <v>55968</v>
      </c>
      <c r="AF137" s="79">
        <v>7</v>
      </c>
      <c r="AG137" s="80">
        <v>36</v>
      </c>
      <c r="AH137" s="80">
        <v>3</v>
      </c>
      <c r="AI137" s="81">
        <v>5</v>
      </c>
      <c r="AJ137" s="79">
        <v>685</v>
      </c>
      <c r="AK137" s="80">
        <v>1210</v>
      </c>
      <c r="AL137" s="80">
        <v>750</v>
      </c>
      <c r="AM137" s="81">
        <v>59839</v>
      </c>
      <c r="AN137" s="79">
        <v>112</v>
      </c>
      <c r="AO137" s="81">
        <v>1555</v>
      </c>
      <c r="AP137" s="79">
        <v>1713</v>
      </c>
      <c r="AQ137" s="80">
        <v>11551</v>
      </c>
      <c r="AR137" s="80">
        <v>2582</v>
      </c>
      <c r="AS137" s="81">
        <v>19636</v>
      </c>
      <c r="AT137" s="79">
        <v>2266</v>
      </c>
      <c r="AU137" s="80">
        <v>11388</v>
      </c>
      <c r="AV137" s="80">
        <v>9101</v>
      </c>
      <c r="AW137" s="81">
        <v>179414</v>
      </c>
      <c r="AX137" s="79">
        <v>1226</v>
      </c>
      <c r="AY137" s="80">
        <v>69003</v>
      </c>
      <c r="AZ137" s="80">
        <v>45820</v>
      </c>
      <c r="BA137" s="81">
        <v>1214375</v>
      </c>
      <c r="BB137" s="79">
        <v>2497</v>
      </c>
      <c r="BC137" s="80">
        <v>12180</v>
      </c>
      <c r="BD137" s="80">
        <v>5108</v>
      </c>
      <c r="BE137" s="81">
        <v>82824</v>
      </c>
      <c r="BF137" s="79">
        <v>860</v>
      </c>
      <c r="BG137" s="80">
        <v>2641</v>
      </c>
      <c r="BH137" s="80">
        <v>2111</v>
      </c>
      <c r="BI137" s="81">
        <v>28575</v>
      </c>
      <c r="BJ137" s="79">
        <v>214</v>
      </c>
      <c r="BK137" s="81">
        <v>3733</v>
      </c>
      <c r="BL137" s="79">
        <v>507</v>
      </c>
      <c r="BM137" s="80">
        <v>847</v>
      </c>
      <c r="BN137" s="80">
        <v>570</v>
      </c>
      <c r="BO137" s="81">
        <v>8980</v>
      </c>
      <c r="BP137" s="79">
        <v>408</v>
      </c>
      <c r="BQ137" s="80">
        <v>863</v>
      </c>
      <c r="BR137" s="80">
        <v>514</v>
      </c>
      <c r="BS137" s="81">
        <v>18970</v>
      </c>
      <c r="BT137" s="79">
        <v>117</v>
      </c>
      <c r="BU137" s="80">
        <v>211</v>
      </c>
      <c r="BV137" s="80">
        <v>22</v>
      </c>
      <c r="BW137" s="81">
        <v>486</v>
      </c>
      <c r="BX137" s="79">
        <v>597</v>
      </c>
      <c r="BY137" s="92">
        <v>1316.4</v>
      </c>
      <c r="BZ137" s="92">
        <v>69.7</v>
      </c>
      <c r="CA137" s="92">
        <v>1246.7000000327826</v>
      </c>
      <c r="CB137" s="81">
        <v>12795</v>
      </c>
      <c r="CC137" s="79">
        <v>322</v>
      </c>
      <c r="CD137" s="80">
        <v>530</v>
      </c>
      <c r="CE137" s="80">
        <v>386</v>
      </c>
      <c r="CF137" s="81">
        <v>8098</v>
      </c>
      <c r="CG137" s="79">
        <v>213</v>
      </c>
      <c r="CH137" s="80">
        <v>425</v>
      </c>
      <c r="CI137" s="80">
        <v>89</v>
      </c>
      <c r="CJ137" s="81">
        <v>366</v>
      </c>
      <c r="CK137" s="79">
        <v>506</v>
      </c>
      <c r="CL137" s="80">
        <v>2831</v>
      </c>
      <c r="CM137" s="80">
        <v>2459</v>
      </c>
      <c r="CN137" s="81">
        <v>11178</v>
      </c>
      <c r="CO137" s="79">
        <v>256</v>
      </c>
      <c r="CP137" s="80">
        <v>657</v>
      </c>
      <c r="CQ137" s="80">
        <v>35</v>
      </c>
      <c r="CR137" s="81">
        <v>380</v>
      </c>
      <c r="CS137" s="79">
        <v>15</v>
      </c>
      <c r="CT137" s="80">
        <v>28</v>
      </c>
      <c r="CU137" s="80">
        <v>2</v>
      </c>
      <c r="CV137" s="81">
        <v>1</v>
      </c>
      <c r="CW137" s="79">
        <v>2</v>
      </c>
      <c r="CX137" s="80">
        <v>3</v>
      </c>
      <c r="CY137" s="80">
        <v>2</v>
      </c>
      <c r="CZ137" s="80">
        <v>0</v>
      </c>
      <c r="DA137" s="80">
        <v>2</v>
      </c>
      <c r="DB137" s="92">
        <v>2</v>
      </c>
      <c r="DC137" s="62">
        <v>0</v>
      </c>
      <c r="DD137" s="92">
        <f>DB137</f>
        <v>2</v>
      </c>
      <c r="DE137" s="79">
        <v>1</v>
      </c>
      <c r="DF137" s="80">
        <v>2</v>
      </c>
      <c r="DG137" s="80">
        <v>0</v>
      </c>
      <c r="DH137" s="81">
        <v>0</v>
      </c>
      <c r="DI137" s="79">
        <v>31</v>
      </c>
      <c r="DJ137" s="80">
        <v>104</v>
      </c>
      <c r="DK137" s="80">
        <v>13</v>
      </c>
      <c r="DL137" s="81">
        <v>116</v>
      </c>
      <c r="DM137" s="79">
        <v>0</v>
      </c>
      <c r="DN137" s="80">
        <v>0</v>
      </c>
      <c r="DO137" s="80">
        <v>0</v>
      </c>
      <c r="DP137" s="81">
        <v>0</v>
      </c>
      <c r="DQ137" s="79">
        <v>3</v>
      </c>
      <c r="DR137" s="80">
        <v>2.2000000000000002</v>
      </c>
      <c r="DS137" s="80">
        <v>0</v>
      </c>
      <c r="DT137" s="80">
        <v>2.2000000029802322</v>
      </c>
      <c r="DU137" s="81">
        <v>15</v>
      </c>
    </row>
    <row r="138" spans="1:125" ht="15.75" customHeight="1" x14ac:dyDescent="0.2">
      <c r="A138" s="22"/>
      <c r="B138" s="8" t="s">
        <v>140</v>
      </c>
      <c r="C138" s="89">
        <v>0</v>
      </c>
      <c r="D138" s="90">
        <v>0</v>
      </c>
      <c r="E138" s="90">
        <v>0</v>
      </c>
      <c r="F138" s="91">
        <v>0</v>
      </c>
      <c r="G138" s="89">
        <v>1</v>
      </c>
      <c r="H138" s="90">
        <v>5</v>
      </c>
      <c r="I138" s="90">
        <v>2</v>
      </c>
      <c r="J138" s="91">
        <v>10</v>
      </c>
      <c r="K138" s="89">
        <v>2</v>
      </c>
      <c r="L138" s="90">
        <v>109</v>
      </c>
      <c r="M138" s="90">
        <v>4</v>
      </c>
      <c r="N138" s="91">
        <v>18</v>
      </c>
      <c r="O138" s="89">
        <v>258</v>
      </c>
      <c r="P138" s="90">
        <v>1453</v>
      </c>
      <c r="Q138" s="90">
        <v>300</v>
      </c>
      <c r="R138" s="91">
        <v>2268</v>
      </c>
      <c r="S138" s="89">
        <v>223</v>
      </c>
      <c r="T138" s="90">
        <v>883</v>
      </c>
      <c r="U138" s="90">
        <v>140</v>
      </c>
      <c r="V138" s="90">
        <v>743</v>
      </c>
      <c r="W138" s="91">
        <v>9022</v>
      </c>
      <c r="X138" s="89">
        <v>5</v>
      </c>
      <c r="Y138" s="90">
        <v>28</v>
      </c>
      <c r="Z138" s="90">
        <v>3</v>
      </c>
      <c r="AA138" s="91">
        <v>20</v>
      </c>
      <c r="AB138" s="89">
        <v>173</v>
      </c>
      <c r="AC138" s="90">
        <v>482</v>
      </c>
      <c r="AD138" s="90">
        <v>348</v>
      </c>
      <c r="AE138" s="91">
        <v>4659</v>
      </c>
      <c r="AF138" s="89">
        <v>3</v>
      </c>
      <c r="AG138" s="90">
        <v>11</v>
      </c>
      <c r="AH138" s="90">
        <v>3</v>
      </c>
      <c r="AI138" s="91">
        <v>5</v>
      </c>
      <c r="AJ138" s="89">
        <v>0</v>
      </c>
      <c r="AK138" s="90">
        <v>0</v>
      </c>
      <c r="AL138" s="90">
        <v>0</v>
      </c>
      <c r="AM138" s="91">
        <v>0</v>
      </c>
      <c r="AN138" s="68">
        <v>67</v>
      </c>
      <c r="AO138" s="77">
        <v>1155</v>
      </c>
      <c r="AP138" s="89">
        <v>85</v>
      </c>
      <c r="AQ138" s="90">
        <v>334</v>
      </c>
      <c r="AR138" s="90">
        <v>29</v>
      </c>
      <c r="AS138" s="91">
        <v>143</v>
      </c>
      <c r="AT138" s="89">
        <v>5</v>
      </c>
      <c r="AU138" s="90">
        <v>23</v>
      </c>
      <c r="AV138" s="90">
        <v>3</v>
      </c>
      <c r="AW138" s="91">
        <v>4</v>
      </c>
      <c r="AX138" s="89">
        <v>215</v>
      </c>
      <c r="AY138" s="90">
        <v>3635</v>
      </c>
      <c r="AZ138" s="90">
        <v>809</v>
      </c>
      <c r="BA138" s="91">
        <v>14993</v>
      </c>
      <c r="BB138" s="89">
        <v>112</v>
      </c>
      <c r="BC138" s="90">
        <v>385</v>
      </c>
      <c r="BD138" s="90">
        <v>27</v>
      </c>
      <c r="BE138" s="91">
        <v>171</v>
      </c>
      <c r="BF138" s="89">
        <v>11</v>
      </c>
      <c r="BG138" s="90">
        <v>24</v>
      </c>
      <c r="BH138" s="90">
        <v>16</v>
      </c>
      <c r="BI138" s="91">
        <v>170</v>
      </c>
      <c r="BJ138" s="68">
        <v>28</v>
      </c>
      <c r="BK138" s="77">
        <v>360</v>
      </c>
      <c r="BL138" s="89">
        <v>131</v>
      </c>
      <c r="BM138" s="90">
        <v>262</v>
      </c>
      <c r="BN138" s="90">
        <v>160</v>
      </c>
      <c r="BO138" s="91">
        <v>2133</v>
      </c>
      <c r="BP138" s="89">
        <v>149</v>
      </c>
      <c r="BQ138" s="90">
        <v>330</v>
      </c>
      <c r="BR138" s="90">
        <v>135</v>
      </c>
      <c r="BS138" s="91">
        <v>5522</v>
      </c>
      <c r="BT138" s="89">
        <v>35</v>
      </c>
      <c r="BU138" s="90">
        <v>76</v>
      </c>
      <c r="BV138" s="90">
        <v>2</v>
      </c>
      <c r="BW138" s="91">
        <v>15</v>
      </c>
      <c r="BX138" s="68">
        <v>0</v>
      </c>
      <c r="BY138" s="74">
        <v>0</v>
      </c>
      <c r="BZ138" s="74">
        <v>0</v>
      </c>
      <c r="CA138" s="74">
        <v>0</v>
      </c>
      <c r="CB138" s="77">
        <v>0</v>
      </c>
      <c r="CC138" s="89">
        <v>76</v>
      </c>
      <c r="CD138" s="90">
        <v>104</v>
      </c>
      <c r="CE138" s="90">
        <v>78</v>
      </c>
      <c r="CF138" s="91">
        <v>1425</v>
      </c>
      <c r="CG138" s="89">
        <v>29</v>
      </c>
      <c r="CH138" s="90">
        <v>75</v>
      </c>
      <c r="CI138" s="90">
        <v>22</v>
      </c>
      <c r="CJ138" s="91">
        <v>100</v>
      </c>
      <c r="CK138" s="89">
        <v>207</v>
      </c>
      <c r="CL138" s="90">
        <v>1146</v>
      </c>
      <c r="CM138" s="90">
        <v>1028</v>
      </c>
      <c r="CN138" s="91">
        <v>6361</v>
      </c>
      <c r="CO138" s="89">
        <v>96</v>
      </c>
      <c r="CP138" s="90">
        <v>294</v>
      </c>
      <c r="CQ138" s="90">
        <v>13</v>
      </c>
      <c r="CR138" s="91">
        <v>58</v>
      </c>
      <c r="CS138" s="89">
        <v>12</v>
      </c>
      <c r="CT138" s="90">
        <v>25</v>
      </c>
      <c r="CU138" s="90">
        <v>2</v>
      </c>
      <c r="CV138" s="91">
        <v>1</v>
      </c>
      <c r="CW138" s="89">
        <v>0</v>
      </c>
      <c r="CX138" s="90">
        <v>0</v>
      </c>
      <c r="CY138" s="90">
        <v>0</v>
      </c>
      <c r="CZ138" s="90">
        <v>0</v>
      </c>
      <c r="DA138" s="90">
        <v>0</v>
      </c>
      <c r="DB138" s="96">
        <v>0</v>
      </c>
      <c r="DC138" s="96"/>
      <c r="DD138" s="96"/>
      <c r="DE138" s="89">
        <v>1</v>
      </c>
      <c r="DF138" s="90">
        <v>2</v>
      </c>
      <c r="DG138" s="90">
        <v>0</v>
      </c>
      <c r="DH138" s="91">
        <v>0</v>
      </c>
      <c r="DI138" s="89">
        <v>2</v>
      </c>
      <c r="DJ138" s="90">
        <v>2</v>
      </c>
      <c r="DK138" s="90">
        <v>0</v>
      </c>
      <c r="DL138" s="91">
        <v>0</v>
      </c>
      <c r="DM138" s="89">
        <v>0</v>
      </c>
      <c r="DN138" s="90">
        <v>0</v>
      </c>
      <c r="DO138" s="90">
        <v>0</v>
      </c>
      <c r="DP138" s="91">
        <v>0</v>
      </c>
      <c r="DQ138" s="89">
        <v>0</v>
      </c>
      <c r="DR138" s="90">
        <v>0</v>
      </c>
      <c r="DS138" s="90">
        <v>0</v>
      </c>
      <c r="DT138" s="90">
        <v>0</v>
      </c>
      <c r="DU138" s="91">
        <v>0</v>
      </c>
    </row>
    <row r="139" spans="1:125" ht="15.75" customHeight="1" x14ac:dyDescent="0.2">
      <c r="A139" s="22"/>
      <c r="B139" s="8" t="s">
        <v>141</v>
      </c>
      <c r="C139" s="89">
        <v>0</v>
      </c>
      <c r="D139" s="90">
        <v>0</v>
      </c>
      <c r="E139" s="90">
        <v>0</v>
      </c>
      <c r="F139" s="91">
        <v>0</v>
      </c>
      <c r="G139" s="89">
        <v>2</v>
      </c>
      <c r="H139" s="90">
        <v>2</v>
      </c>
      <c r="I139" s="90">
        <v>1</v>
      </c>
      <c r="J139" s="91">
        <v>2</v>
      </c>
      <c r="K139" s="89">
        <v>510</v>
      </c>
      <c r="L139" s="90">
        <v>542663</v>
      </c>
      <c r="M139" s="90">
        <v>249248</v>
      </c>
      <c r="N139" s="91">
        <v>1524563</v>
      </c>
      <c r="O139" s="89">
        <v>198</v>
      </c>
      <c r="P139" s="90">
        <v>527</v>
      </c>
      <c r="Q139" s="90">
        <v>19</v>
      </c>
      <c r="R139" s="91">
        <v>106</v>
      </c>
      <c r="S139" s="89">
        <v>303</v>
      </c>
      <c r="T139" s="90">
        <v>828.4</v>
      </c>
      <c r="U139" s="90">
        <v>10.8</v>
      </c>
      <c r="V139" s="90">
        <v>817.60000002384186</v>
      </c>
      <c r="W139" s="91">
        <v>20915</v>
      </c>
      <c r="X139" s="89">
        <v>61</v>
      </c>
      <c r="Y139" s="90">
        <v>186</v>
      </c>
      <c r="Z139" s="90">
        <v>21</v>
      </c>
      <c r="AA139" s="91">
        <v>20</v>
      </c>
      <c r="AB139" s="89">
        <v>192</v>
      </c>
      <c r="AC139" s="90">
        <v>523</v>
      </c>
      <c r="AD139" s="90">
        <v>406</v>
      </c>
      <c r="AE139" s="91">
        <v>2820</v>
      </c>
      <c r="AF139" s="89">
        <v>0</v>
      </c>
      <c r="AG139" s="90">
        <v>0</v>
      </c>
      <c r="AH139" s="90">
        <v>0</v>
      </c>
      <c r="AI139" s="91">
        <v>0</v>
      </c>
      <c r="AJ139" s="89">
        <v>108</v>
      </c>
      <c r="AK139" s="90">
        <v>186</v>
      </c>
      <c r="AL139" s="90">
        <v>126</v>
      </c>
      <c r="AM139" s="91">
        <v>9423</v>
      </c>
      <c r="AN139" s="68">
        <v>0</v>
      </c>
      <c r="AO139" s="77">
        <v>0</v>
      </c>
      <c r="AP139" s="89">
        <v>289</v>
      </c>
      <c r="AQ139" s="90">
        <v>1575</v>
      </c>
      <c r="AR139" s="90">
        <v>630</v>
      </c>
      <c r="AS139" s="91">
        <v>4159</v>
      </c>
      <c r="AT139" s="89">
        <v>302</v>
      </c>
      <c r="AU139" s="90">
        <v>1139</v>
      </c>
      <c r="AV139" s="90">
        <v>967</v>
      </c>
      <c r="AW139" s="91">
        <v>12894</v>
      </c>
      <c r="AX139" s="89">
        <v>24</v>
      </c>
      <c r="AY139" s="90">
        <v>87</v>
      </c>
      <c r="AZ139" s="90">
        <v>28</v>
      </c>
      <c r="BA139" s="91">
        <v>33</v>
      </c>
      <c r="BB139" s="89">
        <v>350</v>
      </c>
      <c r="BC139" s="90">
        <v>1577</v>
      </c>
      <c r="BD139" s="90">
        <v>632</v>
      </c>
      <c r="BE139" s="91">
        <v>8200</v>
      </c>
      <c r="BF139" s="89">
        <v>127</v>
      </c>
      <c r="BG139" s="90">
        <v>380</v>
      </c>
      <c r="BH139" s="90">
        <v>342</v>
      </c>
      <c r="BI139" s="91">
        <v>3558</v>
      </c>
      <c r="BJ139" s="68">
        <v>23</v>
      </c>
      <c r="BK139" s="77">
        <v>325</v>
      </c>
      <c r="BL139" s="89">
        <v>11</v>
      </c>
      <c r="BM139" s="90">
        <v>14</v>
      </c>
      <c r="BN139" s="90">
        <v>9</v>
      </c>
      <c r="BO139" s="91">
        <v>63</v>
      </c>
      <c r="BP139" s="89">
        <v>0</v>
      </c>
      <c r="BQ139" s="90">
        <v>0</v>
      </c>
      <c r="BR139" s="90">
        <v>0</v>
      </c>
      <c r="BS139" s="91">
        <v>0</v>
      </c>
      <c r="BT139" s="89">
        <v>0</v>
      </c>
      <c r="BU139" s="90">
        <v>0</v>
      </c>
      <c r="BV139" s="90">
        <v>0</v>
      </c>
      <c r="BW139" s="91">
        <v>0</v>
      </c>
      <c r="BX139" s="68">
        <v>76</v>
      </c>
      <c r="BY139" s="74">
        <v>109.6</v>
      </c>
      <c r="BZ139" s="74">
        <v>9</v>
      </c>
      <c r="CA139" s="74">
        <v>100.60000000149012</v>
      </c>
      <c r="CB139" s="77">
        <v>987</v>
      </c>
      <c r="CC139" s="89">
        <v>1</v>
      </c>
      <c r="CD139" s="90">
        <v>1</v>
      </c>
      <c r="CE139" s="90">
        <v>0</v>
      </c>
      <c r="CF139" s="91">
        <v>0</v>
      </c>
      <c r="CG139" s="89">
        <v>26</v>
      </c>
      <c r="CH139" s="90">
        <v>55</v>
      </c>
      <c r="CI139" s="90">
        <v>10</v>
      </c>
      <c r="CJ139" s="91">
        <v>23</v>
      </c>
      <c r="CK139" s="89">
        <v>1</v>
      </c>
      <c r="CL139" s="90">
        <v>1</v>
      </c>
      <c r="CM139" s="90">
        <v>1</v>
      </c>
      <c r="CN139" s="91">
        <v>2</v>
      </c>
      <c r="CO139" s="89">
        <v>0</v>
      </c>
      <c r="CP139" s="90">
        <v>0</v>
      </c>
      <c r="CQ139" s="90">
        <v>0</v>
      </c>
      <c r="CR139" s="91">
        <v>0</v>
      </c>
      <c r="CS139" s="89">
        <v>0</v>
      </c>
      <c r="CT139" s="90">
        <v>0</v>
      </c>
      <c r="CU139" s="90">
        <v>0</v>
      </c>
      <c r="CV139" s="91">
        <v>0</v>
      </c>
      <c r="CW139" s="89">
        <v>0</v>
      </c>
      <c r="CX139" s="90">
        <v>0</v>
      </c>
      <c r="CY139" s="90">
        <v>0</v>
      </c>
      <c r="CZ139" s="90">
        <v>0</v>
      </c>
      <c r="DA139" s="90">
        <v>0</v>
      </c>
      <c r="DB139" s="96">
        <v>0</v>
      </c>
      <c r="DC139" s="96"/>
      <c r="DD139" s="96"/>
      <c r="DE139" s="89">
        <v>0</v>
      </c>
      <c r="DF139" s="90">
        <v>0</v>
      </c>
      <c r="DG139" s="90">
        <v>0</v>
      </c>
      <c r="DH139" s="91">
        <v>0</v>
      </c>
      <c r="DI139" s="89">
        <v>0</v>
      </c>
      <c r="DJ139" s="90">
        <v>0</v>
      </c>
      <c r="DK139" s="90">
        <v>0</v>
      </c>
      <c r="DL139" s="91">
        <v>0</v>
      </c>
      <c r="DM139" s="89">
        <v>0</v>
      </c>
      <c r="DN139" s="90">
        <v>0</v>
      </c>
      <c r="DO139" s="90">
        <v>0</v>
      </c>
      <c r="DP139" s="91">
        <v>0</v>
      </c>
      <c r="DQ139" s="89">
        <v>0</v>
      </c>
      <c r="DR139" s="90">
        <v>0</v>
      </c>
      <c r="DS139" s="90">
        <v>0</v>
      </c>
      <c r="DT139" s="90">
        <v>0</v>
      </c>
      <c r="DU139" s="91">
        <v>0</v>
      </c>
    </row>
    <row r="140" spans="1:125" ht="15.75" customHeight="1" x14ac:dyDescent="0.2">
      <c r="A140" s="22"/>
      <c r="B140" s="8" t="s">
        <v>142</v>
      </c>
      <c r="C140" s="89">
        <v>0</v>
      </c>
      <c r="D140" s="90">
        <v>0</v>
      </c>
      <c r="E140" s="90">
        <v>0</v>
      </c>
      <c r="F140" s="91">
        <v>0</v>
      </c>
      <c r="G140" s="89">
        <v>0</v>
      </c>
      <c r="H140" s="90">
        <v>0</v>
      </c>
      <c r="I140" s="90">
        <v>0</v>
      </c>
      <c r="J140" s="91">
        <v>0</v>
      </c>
      <c r="K140" s="89">
        <v>653</v>
      </c>
      <c r="L140" s="90">
        <v>325160</v>
      </c>
      <c r="M140" s="90">
        <v>100002</v>
      </c>
      <c r="N140" s="91">
        <v>564935</v>
      </c>
      <c r="O140" s="89">
        <v>18</v>
      </c>
      <c r="P140" s="90">
        <v>64</v>
      </c>
      <c r="Q140" s="90">
        <v>22</v>
      </c>
      <c r="R140" s="91">
        <v>176</v>
      </c>
      <c r="S140" s="89">
        <v>354</v>
      </c>
      <c r="T140" s="90">
        <v>1193.5</v>
      </c>
      <c r="U140" s="90">
        <v>70</v>
      </c>
      <c r="V140" s="90">
        <v>1123.5</v>
      </c>
      <c r="W140" s="91">
        <v>52765</v>
      </c>
      <c r="X140" s="89">
        <v>13</v>
      </c>
      <c r="Y140" s="90">
        <v>264</v>
      </c>
      <c r="Z140" s="90">
        <v>51</v>
      </c>
      <c r="AA140" s="91">
        <v>153</v>
      </c>
      <c r="AB140" s="89">
        <v>132</v>
      </c>
      <c r="AC140" s="90">
        <v>482</v>
      </c>
      <c r="AD140" s="90">
        <v>402</v>
      </c>
      <c r="AE140" s="91">
        <v>4208</v>
      </c>
      <c r="AF140" s="89">
        <v>0</v>
      </c>
      <c r="AG140" s="90">
        <v>0</v>
      </c>
      <c r="AH140" s="90">
        <v>0</v>
      </c>
      <c r="AI140" s="91">
        <v>0</v>
      </c>
      <c r="AJ140" s="89">
        <v>75</v>
      </c>
      <c r="AK140" s="90">
        <v>146</v>
      </c>
      <c r="AL140" s="90">
        <v>102</v>
      </c>
      <c r="AM140" s="91">
        <v>10116</v>
      </c>
      <c r="AN140" s="68">
        <v>0</v>
      </c>
      <c r="AO140" s="77">
        <v>0</v>
      </c>
      <c r="AP140" s="89">
        <v>15</v>
      </c>
      <c r="AQ140" s="90">
        <v>113</v>
      </c>
      <c r="AR140" s="90">
        <v>35</v>
      </c>
      <c r="AS140" s="91">
        <v>229</v>
      </c>
      <c r="AT140" s="89">
        <v>432</v>
      </c>
      <c r="AU140" s="90">
        <v>2387</v>
      </c>
      <c r="AV140" s="90">
        <v>1856</v>
      </c>
      <c r="AW140" s="91">
        <v>45519</v>
      </c>
      <c r="AX140" s="89">
        <v>45</v>
      </c>
      <c r="AY140" s="90">
        <v>5798</v>
      </c>
      <c r="AZ140" s="90">
        <v>5261</v>
      </c>
      <c r="BA140" s="91">
        <v>128340</v>
      </c>
      <c r="BB140" s="89">
        <v>323</v>
      </c>
      <c r="BC140" s="90">
        <v>1394</v>
      </c>
      <c r="BD140" s="90">
        <v>796</v>
      </c>
      <c r="BE140" s="91">
        <v>15939</v>
      </c>
      <c r="BF140" s="89">
        <v>15</v>
      </c>
      <c r="BG140" s="90">
        <v>43</v>
      </c>
      <c r="BH140" s="90">
        <v>39</v>
      </c>
      <c r="BI140" s="91">
        <v>1727</v>
      </c>
      <c r="BJ140" s="68">
        <v>7</v>
      </c>
      <c r="BK140" s="77">
        <v>260</v>
      </c>
      <c r="BL140" s="89">
        <v>5</v>
      </c>
      <c r="BM140" s="90">
        <v>7</v>
      </c>
      <c r="BN140" s="90">
        <v>7</v>
      </c>
      <c r="BO140" s="91">
        <v>90</v>
      </c>
      <c r="BP140" s="89">
        <v>0</v>
      </c>
      <c r="BQ140" s="90">
        <v>0</v>
      </c>
      <c r="BR140" s="90">
        <v>0</v>
      </c>
      <c r="BS140" s="91">
        <v>0</v>
      </c>
      <c r="BT140" s="89">
        <v>0</v>
      </c>
      <c r="BU140" s="90">
        <v>0</v>
      </c>
      <c r="BV140" s="90">
        <v>0</v>
      </c>
      <c r="BW140" s="91">
        <v>0</v>
      </c>
      <c r="BX140" s="68">
        <v>74</v>
      </c>
      <c r="BY140" s="74">
        <v>404.5</v>
      </c>
      <c r="BZ140" s="74">
        <v>10</v>
      </c>
      <c r="CA140" s="74">
        <v>394.5</v>
      </c>
      <c r="CB140" s="77">
        <v>3955</v>
      </c>
      <c r="CC140" s="89">
        <v>1</v>
      </c>
      <c r="CD140" s="90">
        <v>3</v>
      </c>
      <c r="CE140" s="90">
        <v>3</v>
      </c>
      <c r="CF140" s="91">
        <v>10</v>
      </c>
      <c r="CG140" s="89">
        <v>3</v>
      </c>
      <c r="CH140" s="90">
        <v>8</v>
      </c>
      <c r="CI140" s="90">
        <v>3</v>
      </c>
      <c r="CJ140" s="91">
        <v>25</v>
      </c>
      <c r="CK140" s="89">
        <v>0</v>
      </c>
      <c r="CL140" s="90">
        <v>0</v>
      </c>
      <c r="CM140" s="90">
        <v>0</v>
      </c>
      <c r="CN140" s="91">
        <v>0</v>
      </c>
      <c r="CO140" s="89">
        <v>0</v>
      </c>
      <c r="CP140" s="90">
        <v>0</v>
      </c>
      <c r="CQ140" s="90">
        <v>0</v>
      </c>
      <c r="CR140" s="91">
        <v>0</v>
      </c>
      <c r="CS140" s="89">
        <v>0</v>
      </c>
      <c r="CT140" s="90">
        <v>0</v>
      </c>
      <c r="CU140" s="90">
        <v>0</v>
      </c>
      <c r="CV140" s="91">
        <v>0</v>
      </c>
      <c r="CW140" s="89">
        <v>0</v>
      </c>
      <c r="CX140" s="90">
        <v>0</v>
      </c>
      <c r="CY140" s="90">
        <v>0</v>
      </c>
      <c r="CZ140" s="90">
        <v>0</v>
      </c>
      <c r="DA140" s="90">
        <v>0</v>
      </c>
      <c r="DB140" s="96">
        <v>0</v>
      </c>
      <c r="DC140" s="96"/>
      <c r="DD140" s="96"/>
      <c r="DE140" s="89">
        <v>0</v>
      </c>
      <c r="DF140" s="90">
        <v>0</v>
      </c>
      <c r="DG140" s="90">
        <v>0</v>
      </c>
      <c r="DH140" s="91">
        <v>0</v>
      </c>
      <c r="DI140" s="89">
        <v>0</v>
      </c>
      <c r="DJ140" s="90">
        <v>0</v>
      </c>
      <c r="DK140" s="90">
        <v>0</v>
      </c>
      <c r="DL140" s="91">
        <v>0</v>
      </c>
      <c r="DM140" s="89">
        <v>0</v>
      </c>
      <c r="DN140" s="90">
        <v>0</v>
      </c>
      <c r="DO140" s="90">
        <v>0</v>
      </c>
      <c r="DP140" s="91">
        <v>0</v>
      </c>
      <c r="DQ140" s="89">
        <v>0</v>
      </c>
      <c r="DR140" s="90">
        <v>0</v>
      </c>
      <c r="DS140" s="90">
        <v>0</v>
      </c>
      <c r="DT140" s="90">
        <v>0</v>
      </c>
      <c r="DU140" s="91">
        <v>0</v>
      </c>
    </row>
    <row r="141" spans="1:125" ht="15.75" customHeight="1" x14ac:dyDescent="0.2">
      <c r="A141" s="22"/>
      <c r="B141" s="8" t="s">
        <v>143</v>
      </c>
      <c r="C141" s="89">
        <v>0</v>
      </c>
      <c r="D141" s="90">
        <v>0</v>
      </c>
      <c r="E141" s="90">
        <v>0</v>
      </c>
      <c r="F141" s="91">
        <v>0</v>
      </c>
      <c r="G141" s="89">
        <v>0</v>
      </c>
      <c r="H141" s="90">
        <v>0</v>
      </c>
      <c r="I141" s="90">
        <v>0</v>
      </c>
      <c r="J141" s="91">
        <v>0</v>
      </c>
      <c r="K141" s="89">
        <v>142</v>
      </c>
      <c r="L141" s="90">
        <v>67969</v>
      </c>
      <c r="M141" s="90">
        <v>23833</v>
      </c>
      <c r="N141" s="91">
        <v>103594</v>
      </c>
      <c r="O141" s="89">
        <v>81</v>
      </c>
      <c r="P141" s="90">
        <v>505</v>
      </c>
      <c r="Q141" s="90">
        <v>14</v>
      </c>
      <c r="R141" s="91">
        <v>121</v>
      </c>
      <c r="S141" s="89">
        <v>231</v>
      </c>
      <c r="T141" s="90">
        <v>3995</v>
      </c>
      <c r="U141" s="90">
        <v>31</v>
      </c>
      <c r="V141" s="90">
        <v>3964</v>
      </c>
      <c r="W141" s="91">
        <v>44359</v>
      </c>
      <c r="X141" s="89">
        <v>33</v>
      </c>
      <c r="Y141" s="90">
        <v>116</v>
      </c>
      <c r="Z141" s="90">
        <v>11</v>
      </c>
      <c r="AA141" s="91">
        <v>33</v>
      </c>
      <c r="AB141" s="89">
        <v>79</v>
      </c>
      <c r="AC141" s="90">
        <v>199</v>
      </c>
      <c r="AD141" s="90">
        <v>161</v>
      </c>
      <c r="AE141" s="91">
        <v>1647</v>
      </c>
      <c r="AF141" s="89">
        <v>1</v>
      </c>
      <c r="AG141" s="90">
        <v>2</v>
      </c>
      <c r="AH141" s="90">
        <v>0</v>
      </c>
      <c r="AI141" s="91">
        <v>0</v>
      </c>
      <c r="AJ141" s="89">
        <v>27</v>
      </c>
      <c r="AK141" s="90">
        <v>45</v>
      </c>
      <c r="AL141" s="90">
        <v>20</v>
      </c>
      <c r="AM141" s="91">
        <v>3861</v>
      </c>
      <c r="AN141" s="68">
        <v>1</v>
      </c>
      <c r="AO141" s="77">
        <v>20</v>
      </c>
      <c r="AP141" s="89">
        <v>53</v>
      </c>
      <c r="AQ141" s="90">
        <v>331</v>
      </c>
      <c r="AR141" s="90">
        <v>50</v>
      </c>
      <c r="AS141" s="91">
        <v>449</v>
      </c>
      <c r="AT141" s="89">
        <v>93</v>
      </c>
      <c r="AU141" s="90">
        <v>328</v>
      </c>
      <c r="AV141" s="90">
        <v>164</v>
      </c>
      <c r="AW141" s="91">
        <v>2325</v>
      </c>
      <c r="AX141" s="89">
        <v>74</v>
      </c>
      <c r="AY141" s="90">
        <v>7647</v>
      </c>
      <c r="AZ141" s="90">
        <v>6169</v>
      </c>
      <c r="BA141" s="91">
        <v>260477</v>
      </c>
      <c r="BB141" s="89">
        <v>113</v>
      </c>
      <c r="BC141" s="90">
        <v>494</v>
      </c>
      <c r="BD141" s="90">
        <v>279</v>
      </c>
      <c r="BE141" s="91">
        <v>6213</v>
      </c>
      <c r="BF141" s="89">
        <v>35</v>
      </c>
      <c r="BG141" s="90">
        <v>107</v>
      </c>
      <c r="BH141" s="90">
        <v>93</v>
      </c>
      <c r="BI141" s="91">
        <v>1875</v>
      </c>
      <c r="BJ141" s="68">
        <v>7</v>
      </c>
      <c r="BK141" s="77">
        <v>72</v>
      </c>
      <c r="BL141" s="89">
        <v>24</v>
      </c>
      <c r="BM141" s="90">
        <v>35</v>
      </c>
      <c r="BN141" s="90">
        <v>29</v>
      </c>
      <c r="BO141" s="91">
        <v>697</v>
      </c>
      <c r="BP141" s="89">
        <v>13</v>
      </c>
      <c r="BQ141" s="90">
        <v>23</v>
      </c>
      <c r="BR141" s="90">
        <v>15</v>
      </c>
      <c r="BS141" s="91">
        <v>477</v>
      </c>
      <c r="BT141" s="89">
        <v>0</v>
      </c>
      <c r="BU141" s="90">
        <v>0</v>
      </c>
      <c r="BV141" s="90">
        <v>0</v>
      </c>
      <c r="BW141" s="91">
        <v>0</v>
      </c>
      <c r="BX141" s="68">
        <v>18</v>
      </c>
      <c r="BY141" s="74">
        <v>49</v>
      </c>
      <c r="BZ141" s="74">
        <v>1</v>
      </c>
      <c r="CA141" s="74">
        <v>48</v>
      </c>
      <c r="CB141" s="77">
        <v>462</v>
      </c>
      <c r="CC141" s="89">
        <v>15</v>
      </c>
      <c r="CD141" s="90">
        <v>18</v>
      </c>
      <c r="CE141" s="90">
        <v>13</v>
      </c>
      <c r="CF141" s="91">
        <v>161</v>
      </c>
      <c r="CG141" s="89">
        <v>20</v>
      </c>
      <c r="CH141" s="90">
        <v>39</v>
      </c>
      <c r="CI141" s="90">
        <v>6</v>
      </c>
      <c r="CJ141" s="91">
        <v>24</v>
      </c>
      <c r="CK141" s="89">
        <v>27</v>
      </c>
      <c r="CL141" s="90">
        <v>88</v>
      </c>
      <c r="CM141" s="90">
        <v>69</v>
      </c>
      <c r="CN141" s="91">
        <v>208</v>
      </c>
      <c r="CO141" s="89">
        <v>1</v>
      </c>
      <c r="CP141" s="90">
        <v>1</v>
      </c>
      <c r="CQ141" s="90">
        <v>0</v>
      </c>
      <c r="CR141" s="91">
        <v>0</v>
      </c>
      <c r="CS141" s="89">
        <v>0</v>
      </c>
      <c r="CT141" s="90">
        <v>0</v>
      </c>
      <c r="CU141" s="90">
        <v>0</v>
      </c>
      <c r="CV141" s="91">
        <v>0</v>
      </c>
      <c r="CW141" s="89">
        <v>0</v>
      </c>
      <c r="CX141" s="90">
        <v>0</v>
      </c>
      <c r="CY141" s="90">
        <v>0</v>
      </c>
      <c r="CZ141" s="90">
        <v>0</v>
      </c>
      <c r="DA141" s="90">
        <v>0</v>
      </c>
      <c r="DB141" s="96">
        <v>0</v>
      </c>
      <c r="DC141" s="96"/>
      <c r="DD141" s="96"/>
      <c r="DE141" s="89">
        <v>0</v>
      </c>
      <c r="DF141" s="90">
        <v>0</v>
      </c>
      <c r="DG141" s="90">
        <v>0</v>
      </c>
      <c r="DH141" s="91">
        <v>0</v>
      </c>
      <c r="DI141" s="89">
        <v>0</v>
      </c>
      <c r="DJ141" s="90">
        <v>0</v>
      </c>
      <c r="DK141" s="90">
        <v>0</v>
      </c>
      <c r="DL141" s="91">
        <v>0</v>
      </c>
      <c r="DM141" s="89">
        <v>0</v>
      </c>
      <c r="DN141" s="90">
        <v>0</v>
      </c>
      <c r="DO141" s="90">
        <v>0</v>
      </c>
      <c r="DP141" s="91">
        <v>0</v>
      </c>
      <c r="DQ141" s="89">
        <v>0</v>
      </c>
      <c r="DR141" s="90">
        <v>0</v>
      </c>
      <c r="DS141" s="90">
        <v>0</v>
      </c>
      <c r="DT141" s="90">
        <v>0</v>
      </c>
      <c r="DU141" s="91">
        <v>0</v>
      </c>
    </row>
    <row r="142" spans="1:125" ht="15.75" customHeight="1" x14ac:dyDescent="0.2">
      <c r="A142" s="22"/>
      <c r="B142" s="8" t="s">
        <v>144</v>
      </c>
      <c r="C142" s="89">
        <v>0</v>
      </c>
      <c r="D142" s="90">
        <v>0</v>
      </c>
      <c r="E142" s="90">
        <v>0</v>
      </c>
      <c r="F142" s="91">
        <v>0</v>
      </c>
      <c r="G142" s="89">
        <v>0</v>
      </c>
      <c r="H142" s="90">
        <v>0</v>
      </c>
      <c r="I142" s="90">
        <v>0</v>
      </c>
      <c r="J142" s="91">
        <v>0</v>
      </c>
      <c r="K142" s="89">
        <v>340</v>
      </c>
      <c r="L142" s="90">
        <v>66003</v>
      </c>
      <c r="M142" s="90">
        <v>21348</v>
      </c>
      <c r="N142" s="91">
        <v>139626</v>
      </c>
      <c r="O142" s="89">
        <v>141</v>
      </c>
      <c r="P142" s="90">
        <v>470</v>
      </c>
      <c r="Q142" s="90">
        <v>114</v>
      </c>
      <c r="R142" s="91">
        <v>1084</v>
      </c>
      <c r="S142" s="89">
        <v>150</v>
      </c>
      <c r="T142" s="90">
        <v>987.2</v>
      </c>
      <c r="U142" s="90">
        <v>50.8</v>
      </c>
      <c r="V142" s="90">
        <v>936.40000001341105</v>
      </c>
      <c r="W142" s="91">
        <v>7658</v>
      </c>
      <c r="X142" s="89">
        <v>67</v>
      </c>
      <c r="Y142" s="90">
        <v>604</v>
      </c>
      <c r="Z142" s="90">
        <v>62</v>
      </c>
      <c r="AA142" s="91">
        <v>67</v>
      </c>
      <c r="AB142" s="89">
        <v>229</v>
      </c>
      <c r="AC142" s="90">
        <v>701</v>
      </c>
      <c r="AD142" s="90">
        <v>515</v>
      </c>
      <c r="AE142" s="91">
        <v>4226</v>
      </c>
      <c r="AF142" s="89">
        <v>1</v>
      </c>
      <c r="AG142" s="90">
        <v>2</v>
      </c>
      <c r="AH142" s="90">
        <v>0</v>
      </c>
      <c r="AI142" s="91">
        <v>0</v>
      </c>
      <c r="AJ142" s="89">
        <v>75</v>
      </c>
      <c r="AK142" s="90">
        <v>133</v>
      </c>
      <c r="AL142" s="90">
        <v>74</v>
      </c>
      <c r="AM142" s="91">
        <v>4345</v>
      </c>
      <c r="AN142" s="68">
        <v>0</v>
      </c>
      <c r="AO142" s="77">
        <v>0</v>
      </c>
      <c r="AP142" s="89">
        <v>156</v>
      </c>
      <c r="AQ142" s="90">
        <v>557</v>
      </c>
      <c r="AR142" s="90">
        <v>227</v>
      </c>
      <c r="AS142" s="91">
        <v>1333</v>
      </c>
      <c r="AT142" s="89">
        <v>265</v>
      </c>
      <c r="AU142" s="90">
        <v>829</v>
      </c>
      <c r="AV142" s="90">
        <v>552</v>
      </c>
      <c r="AW142" s="91">
        <v>7739</v>
      </c>
      <c r="AX142" s="89">
        <v>43</v>
      </c>
      <c r="AY142" s="90">
        <v>501</v>
      </c>
      <c r="AZ142" s="90">
        <v>285</v>
      </c>
      <c r="BA142" s="91">
        <v>3235</v>
      </c>
      <c r="BB142" s="89">
        <v>245</v>
      </c>
      <c r="BC142" s="90">
        <v>838</v>
      </c>
      <c r="BD142" s="90">
        <v>416</v>
      </c>
      <c r="BE142" s="91">
        <v>7100</v>
      </c>
      <c r="BF142" s="89">
        <v>106</v>
      </c>
      <c r="BG142" s="90">
        <v>281</v>
      </c>
      <c r="BH142" s="90">
        <v>179</v>
      </c>
      <c r="BI142" s="91">
        <v>1675</v>
      </c>
      <c r="BJ142" s="68">
        <v>16</v>
      </c>
      <c r="BK142" s="77">
        <v>194</v>
      </c>
      <c r="BL142" s="89">
        <v>26</v>
      </c>
      <c r="BM142" s="90">
        <v>30</v>
      </c>
      <c r="BN142" s="90">
        <v>24</v>
      </c>
      <c r="BO142" s="91">
        <v>288</v>
      </c>
      <c r="BP142" s="89">
        <v>0</v>
      </c>
      <c r="BQ142" s="90">
        <v>0</v>
      </c>
      <c r="BR142" s="90">
        <v>0</v>
      </c>
      <c r="BS142" s="91">
        <v>0</v>
      </c>
      <c r="BT142" s="89">
        <v>0</v>
      </c>
      <c r="BU142" s="90">
        <v>0</v>
      </c>
      <c r="BV142" s="90">
        <v>0</v>
      </c>
      <c r="BW142" s="91">
        <v>0</v>
      </c>
      <c r="BX142" s="68">
        <v>59</v>
      </c>
      <c r="BY142" s="74">
        <v>145.4</v>
      </c>
      <c r="BZ142" s="74">
        <v>16.7</v>
      </c>
      <c r="CA142" s="74">
        <v>128.70000000298023</v>
      </c>
      <c r="CB142" s="77">
        <v>704</v>
      </c>
      <c r="CC142" s="89">
        <v>1</v>
      </c>
      <c r="CD142" s="90">
        <v>1</v>
      </c>
      <c r="CE142" s="90">
        <v>0</v>
      </c>
      <c r="CF142" s="91">
        <v>0</v>
      </c>
      <c r="CG142" s="89">
        <v>19</v>
      </c>
      <c r="CH142" s="90">
        <v>28</v>
      </c>
      <c r="CI142" s="90">
        <v>7</v>
      </c>
      <c r="CJ142" s="91">
        <v>29</v>
      </c>
      <c r="CK142" s="89">
        <v>2</v>
      </c>
      <c r="CL142" s="90">
        <v>4</v>
      </c>
      <c r="CM142" s="90">
        <v>3</v>
      </c>
      <c r="CN142" s="91">
        <v>35</v>
      </c>
      <c r="CO142" s="89">
        <v>0</v>
      </c>
      <c r="CP142" s="90">
        <v>0</v>
      </c>
      <c r="CQ142" s="90">
        <v>0</v>
      </c>
      <c r="CR142" s="91">
        <v>0</v>
      </c>
      <c r="CS142" s="89">
        <v>0</v>
      </c>
      <c r="CT142" s="90">
        <v>0</v>
      </c>
      <c r="CU142" s="90">
        <v>0</v>
      </c>
      <c r="CV142" s="91">
        <v>0</v>
      </c>
      <c r="CW142" s="89">
        <v>0</v>
      </c>
      <c r="CX142" s="90">
        <v>0</v>
      </c>
      <c r="CY142" s="90">
        <v>0</v>
      </c>
      <c r="CZ142" s="90">
        <v>0</v>
      </c>
      <c r="DA142" s="90">
        <v>0</v>
      </c>
      <c r="DB142" s="96">
        <v>0</v>
      </c>
      <c r="DC142" s="96"/>
      <c r="DD142" s="96"/>
      <c r="DE142" s="89">
        <v>0</v>
      </c>
      <c r="DF142" s="90">
        <v>0</v>
      </c>
      <c r="DG142" s="90">
        <v>0</v>
      </c>
      <c r="DH142" s="91">
        <v>0</v>
      </c>
      <c r="DI142" s="89">
        <v>0</v>
      </c>
      <c r="DJ142" s="90">
        <v>0</v>
      </c>
      <c r="DK142" s="90">
        <v>0</v>
      </c>
      <c r="DL142" s="91">
        <v>0</v>
      </c>
      <c r="DM142" s="89">
        <v>0</v>
      </c>
      <c r="DN142" s="90">
        <v>0</v>
      </c>
      <c r="DO142" s="90">
        <v>0</v>
      </c>
      <c r="DP142" s="91">
        <v>0</v>
      </c>
      <c r="DQ142" s="89">
        <v>0</v>
      </c>
      <c r="DR142" s="90">
        <v>0</v>
      </c>
      <c r="DS142" s="90">
        <v>0</v>
      </c>
      <c r="DT142" s="90">
        <v>0</v>
      </c>
      <c r="DU142" s="91">
        <v>0</v>
      </c>
    </row>
    <row r="143" spans="1:125" ht="15.75" customHeight="1" x14ac:dyDescent="0.2">
      <c r="A143" s="22"/>
      <c r="B143" s="8" t="s">
        <v>145</v>
      </c>
      <c r="C143" s="89">
        <v>0</v>
      </c>
      <c r="D143" s="90">
        <v>0</v>
      </c>
      <c r="E143" s="90">
        <v>0</v>
      </c>
      <c r="F143" s="91">
        <v>0</v>
      </c>
      <c r="G143" s="89">
        <v>1</v>
      </c>
      <c r="H143" s="90">
        <v>1</v>
      </c>
      <c r="I143" s="90">
        <v>1</v>
      </c>
      <c r="J143" s="91">
        <v>40</v>
      </c>
      <c r="K143" s="89">
        <v>4</v>
      </c>
      <c r="L143" s="90">
        <v>263</v>
      </c>
      <c r="M143" s="90">
        <v>1</v>
      </c>
      <c r="N143" s="91">
        <v>2</v>
      </c>
      <c r="O143" s="89">
        <v>306</v>
      </c>
      <c r="P143" s="90">
        <v>1688</v>
      </c>
      <c r="Q143" s="90">
        <v>106</v>
      </c>
      <c r="R143" s="91">
        <v>775</v>
      </c>
      <c r="S143" s="89">
        <v>444</v>
      </c>
      <c r="T143" s="90">
        <v>866</v>
      </c>
      <c r="U143" s="90">
        <v>3</v>
      </c>
      <c r="V143" s="90">
        <v>863</v>
      </c>
      <c r="W143" s="91">
        <v>26456</v>
      </c>
      <c r="X143" s="89">
        <v>4</v>
      </c>
      <c r="Y143" s="90">
        <v>7</v>
      </c>
      <c r="Z143" s="90">
        <v>0</v>
      </c>
      <c r="AA143" s="91">
        <v>0</v>
      </c>
      <c r="AB143" s="89">
        <v>370</v>
      </c>
      <c r="AC143" s="90">
        <v>888</v>
      </c>
      <c r="AD143" s="90">
        <v>709</v>
      </c>
      <c r="AE143" s="91">
        <v>11817</v>
      </c>
      <c r="AF143" s="89">
        <v>0</v>
      </c>
      <c r="AG143" s="90">
        <v>0</v>
      </c>
      <c r="AH143" s="90">
        <v>0</v>
      </c>
      <c r="AI143" s="91">
        <v>0</v>
      </c>
      <c r="AJ143" s="89">
        <v>6</v>
      </c>
      <c r="AK143" s="90">
        <v>17</v>
      </c>
      <c r="AL143" s="90">
        <v>15</v>
      </c>
      <c r="AM143" s="91">
        <v>398</v>
      </c>
      <c r="AN143" s="68">
        <v>44</v>
      </c>
      <c r="AO143" s="77">
        <v>380</v>
      </c>
      <c r="AP143" s="89">
        <v>280</v>
      </c>
      <c r="AQ143" s="90">
        <v>1786</v>
      </c>
      <c r="AR143" s="90">
        <v>87</v>
      </c>
      <c r="AS143" s="91">
        <v>655</v>
      </c>
      <c r="AT143" s="89">
        <v>19</v>
      </c>
      <c r="AU143" s="90">
        <v>32</v>
      </c>
      <c r="AV143" s="90">
        <v>11</v>
      </c>
      <c r="AW143" s="91">
        <v>96</v>
      </c>
      <c r="AX143" s="89">
        <v>461</v>
      </c>
      <c r="AY143" s="90">
        <v>27164</v>
      </c>
      <c r="AZ143" s="90">
        <v>17451</v>
      </c>
      <c r="BA143" s="91">
        <v>385485</v>
      </c>
      <c r="BB143" s="89">
        <v>86</v>
      </c>
      <c r="BC143" s="90">
        <v>193</v>
      </c>
      <c r="BD143" s="90">
        <v>41</v>
      </c>
      <c r="BE143" s="91">
        <v>283</v>
      </c>
      <c r="BF143" s="89">
        <v>58</v>
      </c>
      <c r="BG143" s="90">
        <v>154</v>
      </c>
      <c r="BH143" s="90">
        <v>116</v>
      </c>
      <c r="BI143" s="91">
        <v>1758</v>
      </c>
      <c r="BJ143" s="68">
        <v>29</v>
      </c>
      <c r="BK143" s="77">
        <v>467</v>
      </c>
      <c r="BL143" s="89">
        <v>228</v>
      </c>
      <c r="BM143" s="90">
        <v>387</v>
      </c>
      <c r="BN143" s="90">
        <v>251</v>
      </c>
      <c r="BO143" s="91">
        <v>4533</v>
      </c>
      <c r="BP143" s="89">
        <v>240</v>
      </c>
      <c r="BQ143" s="90">
        <v>500</v>
      </c>
      <c r="BR143" s="90">
        <v>357</v>
      </c>
      <c r="BS143" s="91">
        <v>12822</v>
      </c>
      <c r="BT143" s="89">
        <v>81</v>
      </c>
      <c r="BU143" s="90">
        <v>133</v>
      </c>
      <c r="BV143" s="90">
        <v>19</v>
      </c>
      <c r="BW143" s="91">
        <v>451</v>
      </c>
      <c r="BX143" s="68">
        <v>5</v>
      </c>
      <c r="BY143" s="74">
        <v>5</v>
      </c>
      <c r="BZ143" s="74">
        <v>0</v>
      </c>
      <c r="CA143" s="74">
        <v>5</v>
      </c>
      <c r="CB143" s="77">
        <v>50</v>
      </c>
      <c r="CC143" s="89">
        <v>227</v>
      </c>
      <c r="CD143" s="90">
        <v>402</v>
      </c>
      <c r="CE143" s="90">
        <v>291</v>
      </c>
      <c r="CF143" s="91">
        <v>6500</v>
      </c>
      <c r="CG143" s="89">
        <v>38</v>
      </c>
      <c r="CH143" s="90">
        <v>54</v>
      </c>
      <c r="CI143" s="90">
        <v>5</v>
      </c>
      <c r="CJ143" s="91">
        <v>38</v>
      </c>
      <c r="CK143" s="89">
        <v>266</v>
      </c>
      <c r="CL143" s="90">
        <v>1587</v>
      </c>
      <c r="CM143" s="90">
        <v>1355</v>
      </c>
      <c r="CN143" s="91">
        <v>4564</v>
      </c>
      <c r="CO143" s="89">
        <v>158</v>
      </c>
      <c r="CP143" s="90">
        <v>361</v>
      </c>
      <c r="CQ143" s="90">
        <v>22</v>
      </c>
      <c r="CR143" s="91">
        <v>322</v>
      </c>
      <c r="CS143" s="89">
        <v>3</v>
      </c>
      <c r="CT143" s="90">
        <v>3</v>
      </c>
      <c r="CU143" s="90">
        <v>0</v>
      </c>
      <c r="CV143" s="91">
        <v>0</v>
      </c>
      <c r="CW143" s="89">
        <v>1</v>
      </c>
      <c r="CX143" s="90">
        <v>1</v>
      </c>
      <c r="CY143" s="90">
        <v>0</v>
      </c>
      <c r="CZ143" s="90">
        <v>0</v>
      </c>
      <c r="DA143" s="90">
        <v>0</v>
      </c>
      <c r="DB143" s="96">
        <v>0</v>
      </c>
      <c r="DC143" s="96"/>
      <c r="DD143" s="96"/>
      <c r="DE143" s="89">
        <v>0</v>
      </c>
      <c r="DF143" s="90">
        <v>0</v>
      </c>
      <c r="DG143" s="90">
        <v>0</v>
      </c>
      <c r="DH143" s="91">
        <v>0</v>
      </c>
      <c r="DI143" s="89">
        <v>5</v>
      </c>
      <c r="DJ143" s="90">
        <v>26</v>
      </c>
      <c r="DK143" s="90">
        <v>0</v>
      </c>
      <c r="DL143" s="91">
        <v>0</v>
      </c>
      <c r="DM143" s="89">
        <v>0</v>
      </c>
      <c r="DN143" s="90">
        <v>0</v>
      </c>
      <c r="DO143" s="90">
        <v>0</v>
      </c>
      <c r="DP143" s="91">
        <v>0</v>
      </c>
      <c r="DQ143" s="89">
        <v>1</v>
      </c>
      <c r="DR143" s="90">
        <v>1</v>
      </c>
      <c r="DS143" s="90">
        <v>0</v>
      </c>
      <c r="DT143" s="90">
        <v>1</v>
      </c>
      <c r="DU143" s="91">
        <v>5</v>
      </c>
    </row>
    <row r="144" spans="1:125" ht="15.75" customHeight="1" x14ac:dyDescent="0.2">
      <c r="A144" s="22"/>
      <c r="B144" s="8" t="s">
        <v>146</v>
      </c>
      <c r="C144" s="89">
        <v>0</v>
      </c>
      <c r="D144" s="90">
        <v>0</v>
      </c>
      <c r="E144" s="90">
        <v>0</v>
      </c>
      <c r="F144" s="91">
        <v>0</v>
      </c>
      <c r="G144" s="89">
        <v>2</v>
      </c>
      <c r="H144" s="90">
        <v>7</v>
      </c>
      <c r="I144" s="90">
        <v>2</v>
      </c>
      <c r="J144" s="91">
        <v>10</v>
      </c>
      <c r="K144" s="89">
        <v>403</v>
      </c>
      <c r="L144" s="90">
        <v>137797</v>
      </c>
      <c r="M144" s="90">
        <v>47520</v>
      </c>
      <c r="N144" s="91">
        <v>277618</v>
      </c>
      <c r="O144" s="89">
        <v>111</v>
      </c>
      <c r="P144" s="90">
        <v>377</v>
      </c>
      <c r="Q144" s="90">
        <v>36</v>
      </c>
      <c r="R144" s="91">
        <v>512</v>
      </c>
      <c r="S144" s="89">
        <v>308</v>
      </c>
      <c r="T144" s="90">
        <v>937.7</v>
      </c>
      <c r="U144" s="90">
        <v>28</v>
      </c>
      <c r="V144" s="90">
        <v>909.70000000298023</v>
      </c>
      <c r="W144" s="91">
        <v>22217</v>
      </c>
      <c r="X144" s="89">
        <v>62</v>
      </c>
      <c r="Y144" s="90">
        <v>281</v>
      </c>
      <c r="Z144" s="90">
        <v>84</v>
      </c>
      <c r="AA144" s="91">
        <v>369</v>
      </c>
      <c r="AB144" s="89">
        <v>202</v>
      </c>
      <c r="AC144" s="90">
        <v>673</v>
      </c>
      <c r="AD144" s="90">
        <v>509</v>
      </c>
      <c r="AE144" s="91">
        <v>5661</v>
      </c>
      <c r="AF144" s="89">
        <v>0</v>
      </c>
      <c r="AG144" s="90">
        <v>0</v>
      </c>
      <c r="AH144" s="90">
        <v>0</v>
      </c>
      <c r="AI144" s="91">
        <v>0</v>
      </c>
      <c r="AJ144" s="89">
        <v>69</v>
      </c>
      <c r="AK144" s="90">
        <v>139</v>
      </c>
      <c r="AL144" s="90">
        <v>89</v>
      </c>
      <c r="AM144" s="91">
        <v>3711</v>
      </c>
      <c r="AN144" s="68">
        <v>0</v>
      </c>
      <c r="AO144" s="77">
        <v>0</v>
      </c>
      <c r="AP144" s="89">
        <v>121</v>
      </c>
      <c r="AQ144" s="90">
        <v>623</v>
      </c>
      <c r="AR144" s="90">
        <v>90</v>
      </c>
      <c r="AS144" s="91">
        <v>404</v>
      </c>
      <c r="AT144" s="89">
        <v>278</v>
      </c>
      <c r="AU144" s="90">
        <v>1370</v>
      </c>
      <c r="AV144" s="90">
        <v>1114</v>
      </c>
      <c r="AW144" s="91">
        <v>19603</v>
      </c>
      <c r="AX144" s="89">
        <v>63</v>
      </c>
      <c r="AY144" s="90">
        <v>1966</v>
      </c>
      <c r="AZ144" s="90">
        <v>710</v>
      </c>
      <c r="BA144" s="91">
        <v>25636</v>
      </c>
      <c r="BB144" s="89">
        <v>258</v>
      </c>
      <c r="BC144" s="90">
        <v>1204</v>
      </c>
      <c r="BD144" s="90">
        <v>562</v>
      </c>
      <c r="BE144" s="91">
        <v>10258</v>
      </c>
      <c r="BF144" s="89">
        <v>59</v>
      </c>
      <c r="BG144" s="90">
        <v>160</v>
      </c>
      <c r="BH144" s="90">
        <v>130</v>
      </c>
      <c r="BI144" s="91">
        <v>1954</v>
      </c>
      <c r="BJ144" s="68">
        <v>18</v>
      </c>
      <c r="BK144" s="77">
        <v>555</v>
      </c>
      <c r="BL144" s="89">
        <v>7</v>
      </c>
      <c r="BM144" s="90">
        <v>10</v>
      </c>
      <c r="BN144" s="90">
        <v>6</v>
      </c>
      <c r="BO144" s="91">
        <v>72</v>
      </c>
      <c r="BP144" s="89">
        <v>0</v>
      </c>
      <c r="BQ144" s="90">
        <v>0</v>
      </c>
      <c r="BR144" s="90">
        <v>0</v>
      </c>
      <c r="BS144" s="91">
        <v>0</v>
      </c>
      <c r="BT144" s="89">
        <v>1</v>
      </c>
      <c r="BU144" s="90">
        <v>2</v>
      </c>
      <c r="BV144" s="90">
        <v>1</v>
      </c>
      <c r="BW144" s="91">
        <v>20</v>
      </c>
      <c r="BX144" s="68">
        <v>83</v>
      </c>
      <c r="BY144" s="74">
        <v>185.5</v>
      </c>
      <c r="BZ144" s="74">
        <v>10.5</v>
      </c>
      <c r="CA144" s="74">
        <v>175</v>
      </c>
      <c r="CB144" s="77">
        <v>2114</v>
      </c>
      <c r="CC144" s="89">
        <v>0</v>
      </c>
      <c r="CD144" s="90">
        <v>0</v>
      </c>
      <c r="CE144" s="90">
        <v>0</v>
      </c>
      <c r="CF144" s="91">
        <v>0</v>
      </c>
      <c r="CG144" s="89">
        <v>26</v>
      </c>
      <c r="CH144" s="90">
        <v>63</v>
      </c>
      <c r="CI144" s="90">
        <v>15</v>
      </c>
      <c r="CJ144" s="91">
        <v>54</v>
      </c>
      <c r="CK144" s="89">
        <v>0</v>
      </c>
      <c r="CL144" s="90">
        <v>0</v>
      </c>
      <c r="CM144" s="90">
        <v>0</v>
      </c>
      <c r="CN144" s="91">
        <v>0</v>
      </c>
      <c r="CO144" s="89">
        <v>1</v>
      </c>
      <c r="CP144" s="90">
        <v>1</v>
      </c>
      <c r="CQ144" s="90">
        <v>0</v>
      </c>
      <c r="CR144" s="91">
        <v>0</v>
      </c>
      <c r="CS144" s="89">
        <v>0</v>
      </c>
      <c r="CT144" s="90">
        <v>0</v>
      </c>
      <c r="CU144" s="90">
        <v>0</v>
      </c>
      <c r="CV144" s="91">
        <v>0</v>
      </c>
      <c r="CW144" s="89">
        <v>0</v>
      </c>
      <c r="CX144" s="90">
        <v>0</v>
      </c>
      <c r="CY144" s="90">
        <v>0</v>
      </c>
      <c r="CZ144" s="90">
        <v>0</v>
      </c>
      <c r="DA144" s="90">
        <v>0</v>
      </c>
      <c r="DB144" s="96">
        <v>0</v>
      </c>
      <c r="DC144" s="96"/>
      <c r="DD144" s="96"/>
      <c r="DE144" s="89">
        <v>0</v>
      </c>
      <c r="DF144" s="90">
        <v>0</v>
      </c>
      <c r="DG144" s="90">
        <v>0</v>
      </c>
      <c r="DH144" s="91">
        <v>0</v>
      </c>
      <c r="DI144" s="89">
        <v>0</v>
      </c>
      <c r="DJ144" s="90">
        <v>0</v>
      </c>
      <c r="DK144" s="90">
        <v>0</v>
      </c>
      <c r="DL144" s="91">
        <v>0</v>
      </c>
      <c r="DM144" s="89">
        <v>0</v>
      </c>
      <c r="DN144" s="90">
        <v>0</v>
      </c>
      <c r="DO144" s="90">
        <v>0</v>
      </c>
      <c r="DP144" s="91">
        <v>0</v>
      </c>
      <c r="DQ144" s="89">
        <v>0</v>
      </c>
      <c r="DR144" s="90">
        <v>0</v>
      </c>
      <c r="DS144" s="90">
        <v>0</v>
      </c>
      <c r="DT144" s="90">
        <v>0</v>
      </c>
      <c r="DU144" s="91">
        <v>0</v>
      </c>
    </row>
    <row r="145" spans="1:125" ht="15.75" customHeight="1" x14ac:dyDescent="0.2">
      <c r="A145" s="22"/>
      <c r="B145" s="8" t="s">
        <v>147</v>
      </c>
      <c r="C145" s="89">
        <v>0</v>
      </c>
      <c r="D145" s="90">
        <v>0</v>
      </c>
      <c r="E145" s="90">
        <v>0</v>
      </c>
      <c r="F145" s="91">
        <v>0</v>
      </c>
      <c r="G145" s="89">
        <v>0</v>
      </c>
      <c r="H145" s="90">
        <v>0</v>
      </c>
      <c r="I145" s="90">
        <v>0</v>
      </c>
      <c r="J145" s="91">
        <v>0</v>
      </c>
      <c r="K145" s="89">
        <v>187</v>
      </c>
      <c r="L145" s="90">
        <v>156062</v>
      </c>
      <c r="M145" s="90">
        <v>56036</v>
      </c>
      <c r="N145" s="91">
        <v>324395</v>
      </c>
      <c r="O145" s="89">
        <v>14</v>
      </c>
      <c r="P145" s="90">
        <v>46</v>
      </c>
      <c r="Q145" s="90">
        <v>7</v>
      </c>
      <c r="R145" s="91">
        <v>98</v>
      </c>
      <c r="S145" s="89">
        <v>138</v>
      </c>
      <c r="T145" s="90">
        <v>4971</v>
      </c>
      <c r="U145" s="90">
        <v>29.2</v>
      </c>
      <c r="V145" s="90">
        <v>4941.8000000119209</v>
      </c>
      <c r="W145" s="91">
        <v>33507</v>
      </c>
      <c r="X145" s="89">
        <v>10</v>
      </c>
      <c r="Y145" s="90">
        <v>30</v>
      </c>
      <c r="Z145" s="90">
        <v>3</v>
      </c>
      <c r="AA145" s="91">
        <v>16</v>
      </c>
      <c r="AB145" s="89">
        <v>51</v>
      </c>
      <c r="AC145" s="90">
        <v>148</v>
      </c>
      <c r="AD145" s="90">
        <v>99</v>
      </c>
      <c r="AE145" s="91">
        <v>1267</v>
      </c>
      <c r="AF145" s="89">
        <v>0</v>
      </c>
      <c r="AG145" s="90">
        <v>0</v>
      </c>
      <c r="AH145" s="90">
        <v>0</v>
      </c>
      <c r="AI145" s="91">
        <v>0</v>
      </c>
      <c r="AJ145" s="89">
        <v>10</v>
      </c>
      <c r="AK145" s="90">
        <v>15</v>
      </c>
      <c r="AL145" s="90">
        <v>13</v>
      </c>
      <c r="AM145" s="91">
        <v>1650</v>
      </c>
      <c r="AN145" s="68">
        <v>0</v>
      </c>
      <c r="AO145" s="77">
        <v>0</v>
      </c>
      <c r="AP145" s="89">
        <v>20</v>
      </c>
      <c r="AQ145" s="90">
        <v>154</v>
      </c>
      <c r="AR145" s="90">
        <v>35</v>
      </c>
      <c r="AS145" s="91">
        <v>435</v>
      </c>
      <c r="AT145" s="89">
        <v>72</v>
      </c>
      <c r="AU145" s="90">
        <v>555</v>
      </c>
      <c r="AV145" s="90">
        <v>458</v>
      </c>
      <c r="AW145" s="91">
        <v>7758</v>
      </c>
      <c r="AX145" s="89">
        <v>68</v>
      </c>
      <c r="AY145" s="90">
        <v>7673</v>
      </c>
      <c r="AZ145" s="90">
        <v>6190</v>
      </c>
      <c r="BA145" s="91">
        <v>169673</v>
      </c>
      <c r="BB145" s="89">
        <v>78</v>
      </c>
      <c r="BC145" s="90">
        <v>432</v>
      </c>
      <c r="BD145" s="90">
        <v>180</v>
      </c>
      <c r="BE145" s="91">
        <v>3157</v>
      </c>
      <c r="BF145" s="89">
        <v>34</v>
      </c>
      <c r="BG145" s="90">
        <v>112</v>
      </c>
      <c r="BH145" s="90">
        <v>98</v>
      </c>
      <c r="BI145" s="91">
        <v>2504</v>
      </c>
      <c r="BJ145" s="68">
        <v>0</v>
      </c>
      <c r="BK145" s="77">
        <v>0</v>
      </c>
      <c r="BL145" s="89">
        <v>13</v>
      </c>
      <c r="BM145" s="90">
        <v>17</v>
      </c>
      <c r="BN145" s="90">
        <v>12</v>
      </c>
      <c r="BO145" s="91">
        <v>140</v>
      </c>
      <c r="BP145" s="89">
        <v>0</v>
      </c>
      <c r="BQ145" s="90">
        <v>0</v>
      </c>
      <c r="BR145" s="90">
        <v>0</v>
      </c>
      <c r="BS145" s="91">
        <v>0</v>
      </c>
      <c r="BT145" s="89">
        <v>0</v>
      </c>
      <c r="BU145" s="90">
        <v>0</v>
      </c>
      <c r="BV145" s="90">
        <v>0</v>
      </c>
      <c r="BW145" s="91">
        <v>0</v>
      </c>
      <c r="BX145" s="68">
        <v>14</v>
      </c>
      <c r="BY145" s="74">
        <v>22</v>
      </c>
      <c r="BZ145" s="74">
        <v>1.5</v>
      </c>
      <c r="CA145" s="74">
        <v>20.5</v>
      </c>
      <c r="CB145" s="77">
        <v>402</v>
      </c>
      <c r="CC145" s="89">
        <v>0</v>
      </c>
      <c r="CD145" s="90">
        <v>0</v>
      </c>
      <c r="CE145" s="90">
        <v>0</v>
      </c>
      <c r="CF145" s="91">
        <v>0</v>
      </c>
      <c r="CG145" s="89">
        <v>2</v>
      </c>
      <c r="CH145" s="90">
        <v>2</v>
      </c>
      <c r="CI145" s="90">
        <v>0</v>
      </c>
      <c r="CJ145" s="91">
        <v>0</v>
      </c>
      <c r="CK145" s="89">
        <v>0</v>
      </c>
      <c r="CL145" s="90">
        <v>0</v>
      </c>
      <c r="CM145" s="90">
        <v>0</v>
      </c>
      <c r="CN145" s="91">
        <v>0</v>
      </c>
      <c r="CO145" s="89">
        <v>0</v>
      </c>
      <c r="CP145" s="90">
        <v>0</v>
      </c>
      <c r="CQ145" s="90">
        <v>0</v>
      </c>
      <c r="CR145" s="91">
        <v>0</v>
      </c>
      <c r="CS145" s="89">
        <v>0</v>
      </c>
      <c r="CT145" s="90">
        <v>0</v>
      </c>
      <c r="CU145" s="90">
        <v>0</v>
      </c>
      <c r="CV145" s="91">
        <v>0</v>
      </c>
      <c r="CW145" s="89">
        <v>0</v>
      </c>
      <c r="CX145" s="90">
        <v>0</v>
      </c>
      <c r="CY145" s="90">
        <v>0</v>
      </c>
      <c r="CZ145" s="90">
        <v>0</v>
      </c>
      <c r="DA145" s="90">
        <v>0</v>
      </c>
      <c r="DB145" s="96">
        <v>0</v>
      </c>
      <c r="DC145" s="96"/>
      <c r="DD145" s="96"/>
      <c r="DE145" s="89">
        <v>0</v>
      </c>
      <c r="DF145" s="90">
        <v>0</v>
      </c>
      <c r="DG145" s="90">
        <v>0</v>
      </c>
      <c r="DH145" s="91">
        <v>0</v>
      </c>
      <c r="DI145" s="89">
        <v>0</v>
      </c>
      <c r="DJ145" s="90">
        <v>0</v>
      </c>
      <c r="DK145" s="90">
        <v>0</v>
      </c>
      <c r="DL145" s="91">
        <v>0</v>
      </c>
      <c r="DM145" s="89">
        <v>0</v>
      </c>
      <c r="DN145" s="90">
        <v>0</v>
      </c>
      <c r="DO145" s="90">
        <v>0</v>
      </c>
      <c r="DP145" s="91">
        <v>0</v>
      </c>
      <c r="DQ145" s="89">
        <v>0</v>
      </c>
      <c r="DR145" s="90">
        <v>0</v>
      </c>
      <c r="DS145" s="90">
        <v>0</v>
      </c>
      <c r="DT145" s="90">
        <v>0</v>
      </c>
      <c r="DU145" s="91">
        <v>0</v>
      </c>
    </row>
    <row r="146" spans="1:125" ht="15.75" customHeight="1" x14ac:dyDescent="0.2">
      <c r="A146" s="22"/>
      <c r="B146" s="8" t="s">
        <v>148</v>
      </c>
      <c r="C146" s="89">
        <v>0</v>
      </c>
      <c r="D146" s="90">
        <v>0</v>
      </c>
      <c r="E146" s="90">
        <v>0</v>
      </c>
      <c r="F146" s="91">
        <v>0</v>
      </c>
      <c r="G146" s="89">
        <v>1</v>
      </c>
      <c r="H146" s="90">
        <v>2</v>
      </c>
      <c r="I146" s="90">
        <v>2</v>
      </c>
      <c r="J146" s="91">
        <v>11</v>
      </c>
      <c r="K146" s="89">
        <v>431</v>
      </c>
      <c r="L146" s="90">
        <v>277852</v>
      </c>
      <c r="M146" s="90">
        <v>74842</v>
      </c>
      <c r="N146" s="91">
        <v>356185</v>
      </c>
      <c r="O146" s="89">
        <v>113</v>
      </c>
      <c r="P146" s="90">
        <v>429</v>
      </c>
      <c r="Q146" s="90">
        <v>21</v>
      </c>
      <c r="R146" s="91">
        <v>139</v>
      </c>
      <c r="S146" s="89">
        <v>315</v>
      </c>
      <c r="T146" s="90">
        <v>661.3</v>
      </c>
      <c r="U146" s="90">
        <v>61.2</v>
      </c>
      <c r="V146" s="90">
        <v>600.10000006109476</v>
      </c>
      <c r="W146" s="91">
        <v>20605</v>
      </c>
      <c r="X146" s="89">
        <v>52</v>
      </c>
      <c r="Y146" s="90">
        <v>124</v>
      </c>
      <c r="Z146" s="90">
        <v>12</v>
      </c>
      <c r="AA146" s="91">
        <v>54</v>
      </c>
      <c r="AB146" s="89">
        <v>222</v>
      </c>
      <c r="AC146" s="90">
        <v>735</v>
      </c>
      <c r="AD146" s="90">
        <v>574</v>
      </c>
      <c r="AE146" s="91">
        <v>9346</v>
      </c>
      <c r="AF146" s="89">
        <v>1</v>
      </c>
      <c r="AG146" s="90">
        <v>6</v>
      </c>
      <c r="AH146" s="90">
        <v>0</v>
      </c>
      <c r="AI146" s="91">
        <v>0</v>
      </c>
      <c r="AJ146" s="89">
        <v>116</v>
      </c>
      <c r="AK146" s="90">
        <v>186</v>
      </c>
      <c r="AL146" s="90">
        <v>112</v>
      </c>
      <c r="AM146" s="91">
        <v>12617</v>
      </c>
      <c r="AN146" s="68">
        <v>0</v>
      </c>
      <c r="AO146" s="77">
        <v>0</v>
      </c>
      <c r="AP146" s="89">
        <v>191</v>
      </c>
      <c r="AQ146" s="90">
        <v>1482</v>
      </c>
      <c r="AR146" s="90">
        <v>624</v>
      </c>
      <c r="AS146" s="91">
        <v>5806</v>
      </c>
      <c r="AT146" s="89">
        <v>287</v>
      </c>
      <c r="AU146" s="90">
        <v>2262</v>
      </c>
      <c r="AV146" s="90">
        <v>1941</v>
      </c>
      <c r="AW146" s="91">
        <v>56565</v>
      </c>
      <c r="AX146" s="89">
        <v>19</v>
      </c>
      <c r="AY146" s="90">
        <v>5172</v>
      </c>
      <c r="AZ146" s="90">
        <v>3162</v>
      </c>
      <c r="BA146" s="91">
        <v>35400</v>
      </c>
      <c r="BB146" s="89">
        <v>305</v>
      </c>
      <c r="BC146" s="90">
        <v>2207</v>
      </c>
      <c r="BD146" s="90">
        <v>613</v>
      </c>
      <c r="BE146" s="91">
        <v>10832</v>
      </c>
      <c r="BF146" s="89">
        <v>90</v>
      </c>
      <c r="BG146" s="90">
        <v>262</v>
      </c>
      <c r="BH146" s="90">
        <v>170</v>
      </c>
      <c r="BI146" s="91">
        <v>2663</v>
      </c>
      <c r="BJ146" s="68">
        <v>45</v>
      </c>
      <c r="BK146" s="77">
        <v>424</v>
      </c>
      <c r="BL146" s="89">
        <v>6</v>
      </c>
      <c r="BM146" s="90">
        <v>7</v>
      </c>
      <c r="BN146" s="90">
        <v>5</v>
      </c>
      <c r="BO146" s="91">
        <v>64</v>
      </c>
      <c r="BP146" s="89">
        <v>1</v>
      </c>
      <c r="BQ146" s="90">
        <v>1</v>
      </c>
      <c r="BR146" s="90">
        <v>1</v>
      </c>
      <c r="BS146" s="91">
        <v>9</v>
      </c>
      <c r="BT146" s="89">
        <v>0</v>
      </c>
      <c r="BU146" s="90">
        <v>0</v>
      </c>
      <c r="BV146" s="90">
        <v>0</v>
      </c>
      <c r="BW146" s="91">
        <v>0</v>
      </c>
      <c r="BX146" s="68">
        <v>85</v>
      </c>
      <c r="BY146" s="74">
        <v>104.5</v>
      </c>
      <c r="BZ146" s="74">
        <v>7</v>
      </c>
      <c r="CA146" s="74">
        <v>97.5</v>
      </c>
      <c r="CB146" s="77">
        <v>1111</v>
      </c>
      <c r="CC146" s="89">
        <v>1</v>
      </c>
      <c r="CD146" s="90">
        <v>1</v>
      </c>
      <c r="CE146" s="90">
        <v>1</v>
      </c>
      <c r="CF146" s="91">
        <v>2</v>
      </c>
      <c r="CG146" s="89">
        <v>19</v>
      </c>
      <c r="CH146" s="90">
        <v>42</v>
      </c>
      <c r="CI146" s="90">
        <v>5</v>
      </c>
      <c r="CJ146" s="91">
        <v>28</v>
      </c>
      <c r="CK146" s="89">
        <v>1</v>
      </c>
      <c r="CL146" s="90">
        <v>2</v>
      </c>
      <c r="CM146" s="90">
        <v>1</v>
      </c>
      <c r="CN146" s="91">
        <v>1</v>
      </c>
      <c r="CO146" s="89">
        <v>0</v>
      </c>
      <c r="CP146" s="90">
        <v>0</v>
      </c>
      <c r="CQ146" s="90">
        <v>0</v>
      </c>
      <c r="CR146" s="91">
        <v>0</v>
      </c>
      <c r="CS146" s="89">
        <v>0</v>
      </c>
      <c r="CT146" s="90">
        <v>0</v>
      </c>
      <c r="CU146" s="90">
        <v>0</v>
      </c>
      <c r="CV146" s="91">
        <v>0</v>
      </c>
      <c r="CW146" s="89">
        <v>1</v>
      </c>
      <c r="CX146" s="90">
        <v>2</v>
      </c>
      <c r="CY146" s="90">
        <v>2</v>
      </c>
      <c r="CZ146" s="90">
        <v>0</v>
      </c>
      <c r="DA146" s="90">
        <v>2</v>
      </c>
      <c r="DB146" s="96">
        <v>2</v>
      </c>
      <c r="DC146" s="96"/>
      <c r="DD146" s="96"/>
      <c r="DE146" s="89">
        <v>0</v>
      </c>
      <c r="DF146" s="90">
        <v>0</v>
      </c>
      <c r="DG146" s="90">
        <v>0</v>
      </c>
      <c r="DH146" s="91">
        <v>0</v>
      </c>
      <c r="DI146" s="89">
        <v>0</v>
      </c>
      <c r="DJ146" s="90">
        <v>0</v>
      </c>
      <c r="DK146" s="90">
        <v>0</v>
      </c>
      <c r="DL146" s="91">
        <v>0</v>
      </c>
      <c r="DM146" s="89">
        <v>0</v>
      </c>
      <c r="DN146" s="90">
        <v>0</v>
      </c>
      <c r="DO146" s="90">
        <v>0</v>
      </c>
      <c r="DP146" s="91">
        <v>0</v>
      </c>
      <c r="DQ146" s="89">
        <v>1</v>
      </c>
      <c r="DR146" s="90">
        <v>0.2</v>
      </c>
      <c r="DS146" s="90">
        <v>0</v>
      </c>
      <c r="DT146" s="90">
        <v>0.20000000298023224</v>
      </c>
      <c r="DU146" s="91">
        <v>6</v>
      </c>
    </row>
    <row r="147" spans="1:125" ht="15.75" customHeight="1" x14ac:dyDescent="0.2">
      <c r="A147" s="22"/>
      <c r="B147" s="8" t="s">
        <v>149</v>
      </c>
      <c r="C147" s="89">
        <v>0</v>
      </c>
      <c r="D147" s="90">
        <v>0</v>
      </c>
      <c r="E147" s="90">
        <v>0</v>
      </c>
      <c r="F147" s="91">
        <v>0</v>
      </c>
      <c r="G147" s="89">
        <v>0</v>
      </c>
      <c r="H147" s="90">
        <v>0</v>
      </c>
      <c r="I147" s="90">
        <v>0</v>
      </c>
      <c r="J147" s="91">
        <v>0</v>
      </c>
      <c r="K147" s="89">
        <v>313</v>
      </c>
      <c r="L147" s="90">
        <v>307290</v>
      </c>
      <c r="M147" s="90">
        <v>121379</v>
      </c>
      <c r="N147" s="91">
        <v>603732</v>
      </c>
      <c r="O147" s="89">
        <v>128</v>
      </c>
      <c r="P147" s="90">
        <v>587</v>
      </c>
      <c r="Q147" s="90">
        <v>51</v>
      </c>
      <c r="R147" s="91">
        <v>510</v>
      </c>
      <c r="S147" s="89">
        <v>284</v>
      </c>
      <c r="T147" s="90">
        <v>1966.6</v>
      </c>
      <c r="U147" s="90">
        <v>90</v>
      </c>
      <c r="V147" s="90">
        <v>1876.6000000759959</v>
      </c>
      <c r="W147" s="91">
        <v>56082</v>
      </c>
      <c r="X147" s="89">
        <v>28</v>
      </c>
      <c r="Y147" s="90">
        <v>106</v>
      </c>
      <c r="Z147" s="90">
        <v>5</v>
      </c>
      <c r="AA147" s="91">
        <v>18</v>
      </c>
      <c r="AB147" s="89">
        <v>149</v>
      </c>
      <c r="AC147" s="90">
        <v>482</v>
      </c>
      <c r="AD147" s="90">
        <v>413</v>
      </c>
      <c r="AE147" s="91">
        <v>2793</v>
      </c>
      <c r="AF147" s="89">
        <v>1</v>
      </c>
      <c r="AG147" s="90">
        <v>15</v>
      </c>
      <c r="AH147" s="90">
        <v>0</v>
      </c>
      <c r="AI147" s="91">
        <v>0</v>
      </c>
      <c r="AJ147" s="89">
        <v>68</v>
      </c>
      <c r="AK147" s="90">
        <v>115</v>
      </c>
      <c r="AL147" s="90">
        <v>57</v>
      </c>
      <c r="AM147" s="91">
        <v>4840</v>
      </c>
      <c r="AN147" s="68">
        <v>0</v>
      </c>
      <c r="AO147" s="77">
        <v>0</v>
      </c>
      <c r="AP147" s="89">
        <v>163</v>
      </c>
      <c r="AQ147" s="90">
        <v>1810</v>
      </c>
      <c r="AR147" s="90">
        <v>233</v>
      </c>
      <c r="AS147" s="91">
        <v>1776</v>
      </c>
      <c r="AT147" s="89">
        <v>215</v>
      </c>
      <c r="AU147" s="90">
        <v>997</v>
      </c>
      <c r="AV147" s="90">
        <v>766</v>
      </c>
      <c r="AW147" s="91">
        <v>8949</v>
      </c>
      <c r="AX147" s="89">
        <v>64</v>
      </c>
      <c r="AY147" s="90">
        <v>7644</v>
      </c>
      <c r="AZ147" s="90">
        <v>4813</v>
      </c>
      <c r="BA147" s="91">
        <v>187504</v>
      </c>
      <c r="BB147" s="89">
        <v>226</v>
      </c>
      <c r="BC147" s="90">
        <v>1051</v>
      </c>
      <c r="BD147" s="90">
        <v>471</v>
      </c>
      <c r="BE147" s="91">
        <v>9052</v>
      </c>
      <c r="BF147" s="89">
        <v>73</v>
      </c>
      <c r="BG147" s="90">
        <v>229</v>
      </c>
      <c r="BH147" s="90">
        <v>155</v>
      </c>
      <c r="BI147" s="91">
        <v>2085</v>
      </c>
      <c r="BJ147" s="68">
        <v>9</v>
      </c>
      <c r="BK147" s="77">
        <v>136</v>
      </c>
      <c r="BL147" s="89">
        <v>25</v>
      </c>
      <c r="BM147" s="90">
        <v>40</v>
      </c>
      <c r="BN147" s="90">
        <v>36</v>
      </c>
      <c r="BO147" s="91">
        <v>556</v>
      </c>
      <c r="BP147" s="89">
        <v>5</v>
      </c>
      <c r="BQ147" s="90">
        <v>9</v>
      </c>
      <c r="BR147" s="90">
        <v>6</v>
      </c>
      <c r="BS147" s="91">
        <v>140</v>
      </c>
      <c r="BT147" s="89">
        <v>0</v>
      </c>
      <c r="BU147" s="90">
        <v>0</v>
      </c>
      <c r="BV147" s="90">
        <v>0</v>
      </c>
      <c r="BW147" s="91">
        <v>0</v>
      </c>
      <c r="BX147" s="68">
        <v>81</v>
      </c>
      <c r="BY147" s="74">
        <v>153.9</v>
      </c>
      <c r="BZ147" s="74">
        <v>3</v>
      </c>
      <c r="CA147" s="74">
        <v>150.90000002831221</v>
      </c>
      <c r="CB147" s="77">
        <v>1436</v>
      </c>
      <c r="CC147" s="89">
        <v>0</v>
      </c>
      <c r="CD147" s="90">
        <v>0</v>
      </c>
      <c r="CE147" s="90">
        <v>0</v>
      </c>
      <c r="CF147" s="91">
        <v>0</v>
      </c>
      <c r="CG147" s="89">
        <v>22</v>
      </c>
      <c r="CH147" s="90">
        <v>43</v>
      </c>
      <c r="CI147" s="90">
        <v>12</v>
      </c>
      <c r="CJ147" s="91">
        <v>35</v>
      </c>
      <c r="CK147" s="89">
        <v>2</v>
      </c>
      <c r="CL147" s="90">
        <v>3</v>
      </c>
      <c r="CM147" s="90">
        <v>2</v>
      </c>
      <c r="CN147" s="91">
        <v>7</v>
      </c>
      <c r="CO147" s="89">
        <v>0</v>
      </c>
      <c r="CP147" s="90">
        <v>0</v>
      </c>
      <c r="CQ147" s="90">
        <v>0</v>
      </c>
      <c r="CR147" s="91">
        <v>0</v>
      </c>
      <c r="CS147" s="89">
        <v>0</v>
      </c>
      <c r="CT147" s="90">
        <v>0</v>
      </c>
      <c r="CU147" s="90">
        <v>0</v>
      </c>
      <c r="CV147" s="91">
        <v>0</v>
      </c>
      <c r="CW147" s="89">
        <v>0</v>
      </c>
      <c r="CX147" s="90">
        <v>0</v>
      </c>
      <c r="CY147" s="90">
        <v>0</v>
      </c>
      <c r="CZ147" s="90">
        <v>0</v>
      </c>
      <c r="DA147" s="90">
        <v>0</v>
      </c>
      <c r="DB147" s="96">
        <v>0</v>
      </c>
      <c r="DC147" s="96"/>
      <c r="DD147" s="96"/>
      <c r="DE147" s="89">
        <v>0</v>
      </c>
      <c r="DF147" s="90">
        <v>0</v>
      </c>
      <c r="DG147" s="90">
        <v>0</v>
      </c>
      <c r="DH147" s="91">
        <v>0</v>
      </c>
      <c r="DI147" s="89">
        <v>1</v>
      </c>
      <c r="DJ147" s="90">
        <v>35</v>
      </c>
      <c r="DK147" s="90">
        <v>0</v>
      </c>
      <c r="DL147" s="91">
        <v>0</v>
      </c>
      <c r="DM147" s="89">
        <v>0</v>
      </c>
      <c r="DN147" s="90">
        <v>0</v>
      </c>
      <c r="DO147" s="90">
        <v>0</v>
      </c>
      <c r="DP147" s="91">
        <v>0</v>
      </c>
      <c r="DQ147" s="89">
        <v>1</v>
      </c>
      <c r="DR147" s="90">
        <v>1</v>
      </c>
      <c r="DS147" s="90">
        <v>0</v>
      </c>
      <c r="DT147" s="90">
        <v>1</v>
      </c>
      <c r="DU147" s="91">
        <v>4</v>
      </c>
    </row>
    <row r="148" spans="1:125" ht="15.75" customHeight="1" x14ac:dyDescent="0.2">
      <c r="A148" s="22"/>
      <c r="B148" s="8" t="s">
        <v>150</v>
      </c>
      <c r="C148" s="89">
        <v>0</v>
      </c>
      <c r="D148" s="90">
        <v>0</v>
      </c>
      <c r="E148" s="90">
        <v>0</v>
      </c>
      <c r="F148" s="91">
        <v>0</v>
      </c>
      <c r="G148" s="89">
        <v>0</v>
      </c>
      <c r="H148" s="90">
        <v>0</v>
      </c>
      <c r="I148" s="90">
        <v>0</v>
      </c>
      <c r="J148" s="91">
        <v>0</v>
      </c>
      <c r="K148" s="89">
        <v>94</v>
      </c>
      <c r="L148" s="90">
        <v>145410</v>
      </c>
      <c r="M148" s="90">
        <v>56566</v>
      </c>
      <c r="N148" s="91">
        <v>210960</v>
      </c>
      <c r="O148" s="89">
        <v>19</v>
      </c>
      <c r="P148" s="90">
        <v>66</v>
      </c>
      <c r="Q148" s="90">
        <v>3</v>
      </c>
      <c r="R148" s="91">
        <v>13</v>
      </c>
      <c r="S148" s="89">
        <v>83</v>
      </c>
      <c r="T148" s="90">
        <v>284</v>
      </c>
      <c r="U148" s="90">
        <v>15.5</v>
      </c>
      <c r="V148" s="90">
        <v>268.5</v>
      </c>
      <c r="W148" s="91">
        <v>8240</v>
      </c>
      <c r="X148" s="89">
        <v>4</v>
      </c>
      <c r="Y148" s="90">
        <v>20</v>
      </c>
      <c r="Z148" s="90">
        <v>1</v>
      </c>
      <c r="AA148" s="91">
        <v>1</v>
      </c>
      <c r="AB148" s="89">
        <v>48</v>
      </c>
      <c r="AC148" s="90">
        <v>141</v>
      </c>
      <c r="AD148" s="90">
        <v>107</v>
      </c>
      <c r="AE148" s="91">
        <v>1566</v>
      </c>
      <c r="AF148" s="89">
        <v>0</v>
      </c>
      <c r="AG148" s="90">
        <v>0</v>
      </c>
      <c r="AH148" s="90">
        <v>0</v>
      </c>
      <c r="AI148" s="91">
        <v>0</v>
      </c>
      <c r="AJ148" s="89">
        <v>16</v>
      </c>
      <c r="AK148" s="90">
        <v>19</v>
      </c>
      <c r="AL148" s="90">
        <v>13</v>
      </c>
      <c r="AM148" s="91">
        <v>1720</v>
      </c>
      <c r="AN148" s="68">
        <v>0</v>
      </c>
      <c r="AO148" s="77">
        <v>0</v>
      </c>
      <c r="AP148" s="89">
        <v>54</v>
      </c>
      <c r="AQ148" s="90">
        <v>760</v>
      </c>
      <c r="AR148" s="90">
        <v>55</v>
      </c>
      <c r="AS148" s="91">
        <v>660</v>
      </c>
      <c r="AT148" s="89">
        <v>63</v>
      </c>
      <c r="AU148" s="90">
        <v>317</v>
      </c>
      <c r="AV148" s="90">
        <v>265</v>
      </c>
      <c r="AW148" s="91">
        <v>4517</v>
      </c>
      <c r="AX148" s="89">
        <v>9</v>
      </c>
      <c r="AY148" s="90">
        <v>73</v>
      </c>
      <c r="AZ148" s="90">
        <v>13</v>
      </c>
      <c r="BA148" s="91">
        <v>129</v>
      </c>
      <c r="BB148" s="89">
        <v>80</v>
      </c>
      <c r="BC148" s="90">
        <v>755</v>
      </c>
      <c r="BD148" s="90">
        <v>268</v>
      </c>
      <c r="BE148" s="91">
        <v>2674</v>
      </c>
      <c r="BF148" s="89">
        <v>24</v>
      </c>
      <c r="BG148" s="90">
        <v>73</v>
      </c>
      <c r="BH148" s="90">
        <v>67</v>
      </c>
      <c r="BI148" s="91">
        <v>904</v>
      </c>
      <c r="BJ148" s="68">
        <v>3</v>
      </c>
      <c r="BK148" s="77">
        <v>90</v>
      </c>
      <c r="BL148" s="89">
        <v>3</v>
      </c>
      <c r="BM148" s="90">
        <v>4</v>
      </c>
      <c r="BN148" s="90">
        <v>2</v>
      </c>
      <c r="BO148" s="91">
        <v>60</v>
      </c>
      <c r="BP148" s="89">
        <v>0</v>
      </c>
      <c r="BQ148" s="90">
        <v>0</v>
      </c>
      <c r="BR148" s="90">
        <v>0</v>
      </c>
      <c r="BS148" s="91">
        <v>0</v>
      </c>
      <c r="BT148" s="89">
        <v>0</v>
      </c>
      <c r="BU148" s="90">
        <v>0</v>
      </c>
      <c r="BV148" s="90">
        <v>0</v>
      </c>
      <c r="BW148" s="91">
        <v>0</v>
      </c>
      <c r="BX148" s="68">
        <v>26</v>
      </c>
      <c r="BY148" s="74">
        <v>38.5</v>
      </c>
      <c r="BZ148" s="74">
        <v>5.5</v>
      </c>
      <c r="CA148" s="74">
        <v>33</v>
      </c>
      <c r="CB148" s="77">
        <v>589</v>
      </c>
      <c r="CC148" s="89">
        <v>0</v>
      </c>
      <c r="CD148" s="90">
        <v>0</v>
      </c>
      <c r="CE148" s="90">
        <v>0</v>
      </c>
      <c r="CF148" s="91">
        <v>0</v>
      </c>
      <c r="CG148" s="89">
        <v>4</v>
      </c>
      <c r="CH148" s="90">
        <v>9</v>
      </c>
      <c r="CI148" s="90">
        <v>3</v>
      </c>
      <c r="CJ148" s="91">
        <v>8</v>
      </c>
      <c r="CK148" s="89">
        <v>0</v>
      </c>
      <c r="CL148" s="90">
        <v>0</v>
      </c>
      <c r="CM148" s="90">
        <v>0</v>
      </c>
      <c r="CN148" s="91">
        <v>0</v>
      </c>
      <c r="CO148" s="89">
        <v>0</v>
      </c>
      <c r="CP148" s="90">
        <v>0</v>
      </c>
      <c r="CQ148" s="90">
        <v>0</v>
      </c>
      <c r="CR148" s="91">
        <v>0</v>
      </c>
      <c r="CS148" s="89">
        <v>0</v>
      </c>
      <c r="CT148" s="90">
        <v>0</v>
      </c>
      <c r="CU148" s="90">
        <v>0</v>
      </c>
      <c r="CV148" s="91">
        <v>0</v>
      </c>
      <c r="CW148" s="89">
        <v>0</v>
      </c>
      <c r="CX148" s="90">
        <v>0</v>
      </c>
      <c r="CY148" s="90">
        <v>0</v>
      </c>
      <c r="CZ148" s="90">
        <v>0</v>
      </c>
      <c r="DA148" s="90">
        <v>0</v>
      </c>
      <c r="DB148" s="96">
        <v>0</v>
      </c>
      <c r="DC148" s="96"/>
      <c r="DD148" s="96"/>
      <c r="DE148" s="89">
        <v>0</v>
      </c>
      <c r="DF148" s="90">
        <v>0</v>
      </c>
      <c r="DG148" s="90">
        <v>0</v>
      </c>
      <c r="DH148" s="91">
        <v>0</v>
      </c>
      <c r="DI148" s="89">
        <v>0</v>
      </c>
      <c r="DJ148" s="90">
        <v>0</v>
      </c>
      <c r="DK148" s="90">
        <v>0</v>
      </c>
      <c r="DL148" s="91">
        <v>0</v>
      </c>
      <c r="DM148" s="89">
        <v>0</v>
      </c>
      <c r="DN148" s="90">
        <v>0</v>
      </c>
      <c r="DO148" s="90">
        <v>0</v>
      </c>
      <c r="DP148" s="91">
        <v>0</v>
      </c>
      <c r="DQ148" s="89">
        <v>0</v>
      </c>
      <c r="DR148" s="90">
        <v>0</v>
      </c>
      <c r="DS148" s="90">
        <v>0</v>
      </c>
      <c r="DT148" s="90">
        <v>0</v>
      </c>
      <c r="DU148" s="91">
        <v>0</v>
      </c>
    </row>
    <row r="149" spans="1:125" ht="15.75" customHeight="1" x14ac:dyDescent="0.2">
      <c r="A149" s="22"/>
      <c r="B149" s="8" t="s">
        <v>151</v>
      </c>
      <c r="C149" s="89">
        <v>0</v>
      </c>
      <c r="D149" s="90">
        <v>0</v>
      </c>
      <c r="E149" s="90">
        <v>0</v>
      </c>
      <c r="F149" s="91">
        <v>0</v>
      </c>
      <c r="G149" s="89">
        <v>0</v>
      </c>
      <c r="H149" s="90">
        <v>0</v>
      </c>
      <c r="I149" s="90">
        <v>0</v>
      </c>
      <c r="J149" s="91">
        <v>0</v>
      </c>
      <c r="K149" s="89">
        <v>410</v>
      </c>
      <c r="L149" s="90">
        <v>668941</v>
      </c>
      <c r="M149" s="90">
        <v>311252</v>
      </c>
      <c r="N149" s="91">
        <v>1627978</v>
      </c>
      <c r="O149" s="89">
        <v>228</v>
      </c>
      <c r="P149" s="90">
        <v>734</v>
      </c>
      <c r="Q149" s="90">
        <v>51</v>
      </c>
      <c r="R149" s="91">
        <v>484</v>
      </c>
      <c r="S149" s="89">
        <v>304</v>
      </c>
      <c r="T149" s="90">
        <v>449.5</v>
      </c>
      <c r="U149" s="90">
        <v>9.5</v>
      </c>
      <c r="V149" s="90">
        <v>440</v>
      </c>
      <c r="W149" s="91">
        <v>27780</v>
      </c>
      <c r="X149" s="89">
        <v>67</v>
      </c>
      <c r="Y149" s="90">
        <v>175</v>
      </c>
      <c r="Z149" s="90">
        <v>1</v>
      </c>
      <c r="AA149" s="91">
        <v>1</v>
      </c>
      <c r="AB149" s="89">
        <v>234</v>
      </c>
      <c r="AC149" s="90">
        <v>704</v>
      </c>
      <c r="AD149" s="90">
        <v>570</v>
      </c>
      <c r="AE149" s="91">
        <v>5958</v>
      </c>
      <c r="AF149" s="89">
        <v>0</v>
      </c>
      <c r="AG149" s="90">
        <v>0</v>
      </c>
      <c r="AH149" s="90">
        <v>0</v>
      </c>
      <c r="AI149" s="91">
        <v>0</v>
      </c>
      <c r="AJ149" s="89">
        <v>115</v>
      </c>
      <c r="AK149" s="90">
        <v>209</v>
      </c>
      <c r="AL149" s="90">
        <v>129</v>
      </c>
      <c r="AM149" s="91">
        <v>7158</v>
      </c>
      <c r="AN149" s="68">
        <v>0</v>
      </c>
      <c r="AO149" s="77">
        <v>0</v>
      </c>
      <c r="AP149" s="89">
        <v>286</v>
      </c>
      <c r="AQ149" s="90">
        <v>2026</v>
      </c>
      <c r="AR149" s="90">
        <v>487</v>
      </c>
      <c r="AS149" s="91">
        <v>3587</v>
      </c>
      <c r="AT149" s="89">
        <v>235</v>
      </c>
      <c r="AU149" s="90">
        <v>1149</v>
      </c>
      <c r="AV149" s="90">
        <v>1004</v>
      </c>
      <c r="AW149" s="91">
        <v>13445</v>
      </c>
      <c r="AX149" s="89">
        <v>141</v>
      </c>
      <c r="AY149" s="90">
        <v>1643</v>
      </c>
      <c r="AZ149" s="90">
        <v>929</v>
      </c>
      <c r="BA149" s="91">
        <v>3470</v>
      </c>
      <c r="BB149" s="89">
        <v>321</v>
      </c>
      <c r="BC149" s="90">
        <v>1650</v>
      </c>
      <c r="BD149" s="90">
        <v>823</v>
      </c>
      <c r="BE149" s="91">
        <v>8945</v>
      </c>
      <c r="BF149" s="89">
        <v>228</v>
      </c>
      <c r="BG149" s="90">
        <v>816</v>
      </c>
      <c r="BH149" s="90">
        <v>706</v>
      </c>
      <c r="BI149" s="91">
        <v>7702</v>
      </c>
      <c r="BJ149" s="68">
        <v>29</v>
      </c>
      <c r="BK149" s="77">
        <v>850</v>
      </c>
      <c r="BL149" s="89">
        <v>28</v>
      </c>
      <c r="BM149" s="90">
        <v>34</v>
      </c>
      <c r="BN149" s="90">
        <v>29</v>
      </c>
      <c r="BO149" s="91">
        <v>284</v>
      </c>
      <c r="BP149" s="89">
        <v>0</v>
      </c>
      <c r="BQ149" s="90">
        <v>0</v>
      </c>
      <c r="BR149" s="90">
        <v>0</v>
      </c>
      <c r="BS149" s="91">
        <v>0</v>
      </c>
      <c r="BT149" s="89">
        <v>0</v>
      </c>
      <c r="BU149" s="90">
        <v>0</v>
      </c>
      <c r="BV149" s="90">
        <v>0</v>
      </c>
      <c r="BW149" s="91">
        <v>0</v>
      </c>
      <c r="BX149" s="68">
        <v>76</v>
      </c>
      <c r="BY149" s="74">
        <v>98.5</v>
      </c>
      <c r="BZ149" s="74">
        <v>5.5</v>
      </c>
      <c r="CA149" s="74">
        <v>93</v>
      </c>
      <c r="CB149" s="77">
        <v>985</v>
      </c>
      <c r="CC149" s="89">
        <v>0</v>
      </c>
      <c r="CD149" s="90">
        <v>0</v>
      </c>
      <c r="CE149" s="90">
        <v>0</v>
      </c>
      <c r="CF149" s="91">
        <v>0</v>
      </c>
      <c r="CG149" s="89">
        <v>5</v>
      </c>
      <c r="CH149" s="90">
        <v>7</v>
      </c>
      <c r="CI149" s="90">
        <v>1</v>
      </c>
      <c r="CJ149" s="91">
        <v>2</v>
      </c>
      <c r="CK149" s="89">
        <v>0</v>
      </c>
      <c r="CL149" s="90">
        <v>0</v>
      </c>
      <c r="CM149" s="90">
        <v>0</v>
      </c>
      <c r="CN149" s="91">
        <v>0</v>
      </c>
      <c r="CO149" s="89">
        <v>0</v>
      </c>
      <c r="CP149" s="90">
        <v>0</v>
      </c>
      <c r="CQ149" s="90">
        <v>0</v>
      </c>
      <c r="CR149" s="91">
        <v>0</v>
      </c>
      <c r="CS149" s="89">
        <v>0</v>
      </c>
      <c r="CT149" s="90">
        <v>0</v>
      </c>
      <c r="CU149" s="90">
        <v>0</v>
      </c>
      <c r="CV149" s="91">
        <v>0</v>
      </c>
      <c r="CW149" s="89">
        <v>0</v>
      </c>
      <c r="CX149" s="90">
        <v>0</v>
      </c>
      <c r="CY149" s="90">
        <v>0</v>
      </c>
      <c r="CZ149" s="90">
        <v>0</v>
      </c>
      <c r="DA149" s="90">
        <v>0</v>
      </c>
      <c r="DB149" s="96">
        <v>0</v>
      </c>
      <c r="DC149" s="96"/>
      <c r="DD149" s="96"/>
      <c r="DE149" s="89">
        <v>0</v>
      </c>
      <c r="DF149" s="90">
        <v>0</v>
      </c>
      <c r="DG149" s="90">
        <v>0</v>
      </c>
      <c r="DH149" s="91">
        <v>0</v>
      </c>
      <c r="DI149" s="89">
        <v>23</v>
      </c>
      <c r="DJ149" s="90">
        <v>41</v>
      </c>
      <c r="DK149" s="90">
        <v>13</v>
      </c>
      <c r="DL149" s="91">
        <v>116</v>
      </c>
      <c r="DM149" s="89">
        <v>0</v>
      </c>
      <c r="DN149" s="90">
        <v>0</v>
      </c>
      <c r="DO149" s="90">
        <v>0</v>
      </c>
      <c r="DP149" s="91">
        <v>0</v>
      </c>
      <c r="DQ149" s="89">
        <v>0</v>
      </c>
      <c r="DR149" s="90">
        <v>0</v>
      </c>
      <c r="DS149" s="90">
        <v>0</v>
      </c>
      <c r="DT149" s="90">
        <v>0</v>
      </c>
      <c r="DU149" s="91">
        <v>0</v>
      </c>
    </row>
    <row r="150" spans="1:125" ht="15.75" customHeight="1" x14ac:dyDescent="0.2">
      <c r="A150" s="17" t="s">
        <v>152</v>
      </c>
      <c r="B150" s="8" t="s">
        <v>12</v>
      </c>
      <c r="C150" s="79">
        <v>794</v>
      </c>
      <c r="D150" s="80">
        <v>38007</v>
      </c>
      <c r="E150" s="80">
        <v>30712</v>
      </c>
      <c r="F150" s="81">
        <v>485221</v>
      </c>
      <c r="G150" s="79">
        <v>174</v>
      </c>
      <c r="H150" s="80">
        <v>349</v>
      </c>
      <c r="I150" s="80">
        <v>146</v>
      </c>
      <c r="J150" s="81">
        <v>2246</v>
      </c>
      <c r="K150" s="79">
        <v>0</v>
      </c>
      <c r="L150" s="80">
        <v>0</v>
      </c>
      <c r="M150" s="80">
        <v>0</v>
      </c>
      <c r="N150" s="81">
        <v>0</v>
      </c>
      <c r="O150" s="67">
        <v>0</v>
      </c>
      <c r="P150" s="62">
        <v>0</v>
      </c>
      <c r="Q150" s="62">
        <v>0</v>
      </c>
      <c r="R150" s="72">
        <v>0</v>
      </c>
      <c r="S150" s="79">
        <v>1</v>
      </c>
      <c r="T150" s="80">
        <v>1</v>
      </c>
      <c r="U150" s="80">
        <v>1</v>
      </c>
      <c r="V150" s="80">
        <v>0</v>
      </c>
      <c r="W150" s="81">
        <v>0</v>
      </c>
      <c r="X150" s="67">
        <v>0</v>
      </c>
      <c r="Y150" s="62">
        <v>0</v>
      </c>
      <c r="Z150" s="80">
        <v>0</v>
      </c>
      <c r="AA150" s="81">
        <v>0</v>
      </c>
      <c r="AB150" s="79">
        <v>0</v>
      </c>
      <c r="AC150" s="80">
        <v>0</v>
      </c>
      <c r="AD150" s="80">
        <v>0</v>
      </c>
      <c r="AE150" s="81">
        <v>0</v>
      </c>
      <c r="AF150" s="79">
        <v>42</v>
      </c>
      <c r="AG150" s="80">
        <v>1335</v>
      </c>
      <c r="AH150" s="80">
        <v>279</v>
      </c>
      <c r="AI150" s="81">
        <v>258</v>
      </c>
      <c r="AJ150" s="79">
        <v>0</v>
      </c>
      <c r="AK150" s="80">
        <v>0</v>
      </c>
      <c r="AL150" s="80">
        <v>0</v>
      </c>
      <c r="AM150" s="81">
        <v>0</v>
      </c>
      <c r="AN150" s="79">
        <v>136</v>
      </c>
      <c r="AO150" s="81">
        <v>480</v>
      </c>
      <c r="AP150" s="67">
        <v>0</v>
      </c>
      <c r="AQ150" s="62">
        <v>0</v>
      </c>
      <c r="AR150" s="62">
        <v>0</v>
      </c>
      <c r="AS150" s="72">
        <v>0</v>
      </c>
      <c r="AT150" s="79">
        <v>0</v>
      </c>
      <c r="AU150" s="80">
        <v>0</v>
      </c>
      <c r="AV150" s="80">
        <v>0</v>
      </c>
      <c r="AW150" s="81">
        <v>0</v>
      </c>
      <c r="AX150" s="79">
        <v>16</v>
      </c>
      <c r="AY150" s="80">
        <v>29</v>
      </c>
      <c r="AZ150" s="80">
        <v>17</v>
      </c>
      <c r="BA150" s="81">
        <v>131</v>
      </c>
      <c r="BB150" s="79">
        <v>0</v>
      </c>
      <c r="BC150" s="80">
        <v>0</v>
      </c>
      <c r="BD150" s="80">
        <v>0</v>
      </c>
      <c r="BE150" s="81">
        <v>0</v>
      </c>
      <c r="BF150" s="79">
        <v>0</v>
      </c>
      <c r="BG150" s="80">
        <v>0</v>
      </c>
      <c r="BH150" s="80">
        <v>0</v>
      </c>
      <c r="BI150" s="81">
        <v>0</v>
      </c>
      <c r="BJ150" s="79">
        <v>0</v>
      </c>
      <c r="BK150" s="81">
        <v>0</v>
      </c>
      <c r="BL150" s="79">
        <v>509</v>
      </c>
      <c r="BM150" s="80">
        <v>1304</v>
      </c>
      <c r="BN150" s="80">
        <v>857</v>
      </c>
      <c r="BO150" s="81">
        <v>17097</v>
      </c>
      <c r="BP150" s="79">
        <v>463</v>
      </c>
      <c r="BQ150" s="80">
        <v>1452</v>
      </c>
      <c r="BR150" s="80">
        <v>734</v>
      </c>
      <c r="BS150" s="81">
        <v>12933</v>
      </c>
      <c r="BT150" s="79">
        <v>175</v>
      </c>
      <c r="BU150" s="80">
        <v>270</v>
      </c>
      <c r="BV150" s="80">
        <v>132</v>
      </c>
      <c r="BW150" s="81">
        <v>2402</v>
      </c>
      <c r="BX150" s="79">
        <v>0</v>
      </c>
      <c r="BY150" s="92">
        <v>0</v>
      </c>
      <c r="BZ150" s="92">
        <v>0</v>
      </c>
      <c r="CA150" s="92">
        <v>0</v>
      </c>
      <c r="CB150" s="81">
        <v>0</v>
      </c>
      <c r="CC150" s="79">
        <v>208</v>
      </c>
      <c r="CD150" s="80">
        <v>453</v>
      </c>
      <c r="CE150" s="80">
        <v>327</v>
      </c>
      <c r="CF150" s="81">
        <v>8891</v>
      </c>
      <c r="CG150" s="79">
        <v>7</v>
      </c>
      <c r="CH150" s="80">
        <v>10</v>
      </c>
      <c r="CI150" s="80">
        <v>3</v>
      </c>
      <c r="CJ150" s="81">
        <v>24</v>
      </c>
      <c r="CK150" s="79">
        <v>2</v>
      </c>
      <c r="CL150" s="80">
        <v>2</v>
      </c>
      <c r="CM150" s="80">
        <v>2</v>
      </c>
      <c r="CN150" s="81">
        <v>17</v>
      </c>
      <c r="CO150" s="79">
        <v>382</v>
      </c>
      <c r="CP150" s="80">
        <v>1179</v>
      </c>
      <c r="CQ150" s="80">
        <v>676</v>
      </c>
      <c r="CR150" s="81">
        <v>7399</v>
      </c>
      <c r="CS150" s="79">
        <v>62</v>
      </c>
      <c r="CT150" s="80">
        <v>356</v>
      </c>
      <c r="CU150" s="80">
        <v>25</v>
      </c>
      <c r="CV150" s="81">
        <v>29</v>
      </c>
      <c r="CW150" s="80">
        <v>49</v>
      </c>
      <c r="CX150" s="80">
        <v>125</v>
      </c>
      <c r="CY150" s="80">
        <v>96.75</v>
      </c>
      <c r="CZ150" s="80">
        <v>0.5</v>
      </c>
      <c r="DA150" s="80">
        <v>96.250000007450581</v>
      </c>
      <c r="DB150" s="92">
        <v>1299</v>
      </c>
      <c r="DC150" s="92">
        <v>180</v>
      </c>
      <c r="DD150" s="92">
        <f>DC150+DB150</f>
        <v>1479</v>
      </c>
      <c r="DE150" s="79">
        <v>8</v>
      </c>
      <c r="DF150" s="80">
        <v>14</v>
      </c>
      <c r="DG150" s="80">
        <v>2</v>
      </c>
      <c r="DH150" s="81">
        <v>7</v>
      </c>
      <c r="DI150" s="79">
        <v>0</v>
      </c>
      <c r="DJ150" s="80">
        <v>0</v>
      </c>
      <c r="DK150" s="80">
        <v>0</v>
      </c>
      <c r="DL150" s="81">
        <v>0</v>
      </c>
      <c r="DM150" s="79">
        <v>38</v>
      </c>
      <c r="DN150" s="80">
        <v>52</v>
      </c>
      <c r="DO150" s="80">
        <v>11</v>
      </c>
      <c r="DP150" s="81">
        <v>8</v>
      </c>
      <c r="DQ150" s="79">
        <v>2</v>
      </c>
      <c r="DR150" s="80">
        <v>1</v>
      </c>
      <c r="DS150" s="80">
        <v>0</v>
      </c>
      <c r="DT150" s="80">
        <v>1</v>
      </c>
      <c r="DU150" s="81">
        <v>22</v>
      </c>
    </row>
    <row r="151" spans="1:125" ht="15.75" customHeight="1" x14ac:dyDescent="0.2">
      <c r="A151" s="22"/>
      <c r="B151" s="8" t="s">
        <v>153</v>
      </c>
      <c r="C151" s="89">
        <v>138</v>
      </c>
      <c r="D151" s="90">
        <v>8697</v>
      </c>
      <c r="E151" s="90">
        <v>7535</v>
      </c>
      <c r="F151" s="91">
        <v>97131</v>
      </c>
      <c r="G151" s="89">
        <v>60</v>
      </c>
      <c r="H151" s="90">
        <v>130</v>
      </c>
      <c r="I151" s="90">
        <v>79</v>
      </c>
      <c r="J151" s="91">
        <v>1001</v>
      </c>
      <c r="K151" s="89">
        <v>0</v>
      </c>
      <c r="L151" s="90">
        <v>0</v>
      </c>
      <c r="M151" s="90">
        <v>0</v>
      </c>
      <c r="N151" s="91">
        <v>0</v>
      </c>
      <c r="O151" s="89">
        <v>0</v>
      </c>
      <c r="P151" s="90">
        <v>0</v>
      </c>
      <c r="Q151" s="90">
        <v>0</v>
      </c>
      <c r="R151" s="91">
        <v>0</v>
      </c>
      <c r="S151" s="89">
        <v>0</v>
      </c>
      <c r="T151" s="90">
        <v>0</v>
      </c>
      <c r="U151" s="90">
        <v>0</v>
      </c>
      <c r="V151" s="90">
        <v>0</v>
      </c>
      <c r="W151" s="91">
        <v>0</v>
      </c>
      <c r="X151" s="89">
        <v>0</v>
      </c>
      <c r="Y151" s="90">
        <v>0</v>
      </c>
      <c r="Z151" s="90">
        <v>0</v>
      </c>
      <c r="AA151" s="91">
        <v>0</v>
      </c>
      <c r="AB151" s="89">
        <v>0</v>
      </c>
      <c r="AC151" s="90">
        <v>0</v>
      </c>
      <c r="AD151" s="90">
        <v>0</v>
      </c>
      <c r="AE151" s="91">
        <v>0</v>
      </c>
      <c r="AF151" s="89">
        <v>15</v>
      </c>
      <c r="AG151" s="90">
        <v>228</v>
      </c>
      <c r="AH151" s="90">
        <v>136</v>
      </c>
      <c r="AI151" s="91">
        <v>162</v>
      </c>
      <c r="AJ151" s="89">
        <v>0</v>
      </c>
      <c r="AK151" s="90">
        <v>0</v>
      </c>
      <c r="AL151" s="90">
        <v>0</v>
      </c>
      <c r="AM151" s="91">
        <v>0</v>
      </c>
      <c r="AN151" s="68">
        <v>14</v>
      </c>
      <c r="AO151" s="77">
        <v>147</v>
      </c>
      <c r="AP151" s="89">
        <v>0</v>
      </c>
      <c r="AQ151" s="90">
        <v>0</v>
      </c>
      <c r="AR151" s="90">
        <v>0</v>
      </c>
      <c r="AS151" s="91">
        <v>0</v>
      </c>
      <c r="AT151" s="89">
        <v>0</v>
      </c>
      <c r="AU151" s="90">
        <v>0</v>
      </c>
      <c r="AV151" s="90">
        <v>0</v>
      </c>
      <c r="AW151" s="91">
        <v>0</v>
      </c>
      <c r="AX151" s="89">
        <v>2</v>
      </c>
      <c r="AY151" s="90">
        <v>2</v>
      </c>
      <c r="AZ151" s="90">
        <v>2</v>
      </c>
      <c r="BA151" s="91">
        <v>2</v>
      </c>
      <c r="BB151" s="89">
        <v>0</v>
      </c>
      <c r="BC151" s="90">
        <v>0</v>
      </c>
      <c r="BD151" s="90">
        <v>0</v>
      </c>
      <c r="BE151" s="91">
        <v>0</v>
      </c>
      <c r="BF151" s="89">
        <v>0</v>
      </c>
      <c r="BG151" s="90">
        <v>0</v>
      </c>
      <c r="BH151" s="90">
        <v>0</v>
      </c>
      <c r="BI151" s="91">
        <v>0</v>
      </c>
      <c r="BJ151" s="68">
        <v>0</v>
      </c>
      <c r="BK151" s="77">
        <v>0</v>
      </c>
      <c r="BL151" s="89">
        <v>109</v>
      </c>
      <c r="BM151" s="90">
        <v>336</v>
      </c>
      <c r="BN151" s="90">
        <v>266</v>
      </c>
      <c r="BO151" s="91">
        <v>4681</v>
      </c>
      <c r="BP151" s="89">
        <v>110</v>
      </c>
      <c r="BQ151" s="90">
        <v>374</v>
      </c>
      <c r="BR151" s="90">
        <v>253</v>
      </c>
      <c r="BS151" s="91">
        <v>4654</v>
      </c>
      <c r="BT151" s="89">
        <v>15</v>
      </c>
      <c r="BU151" s="90">
        <v>32</v>
      </c>
      <c r="BV151" s="90">
        <v>18</v>
      </c>
      <c r="BW151" s="91">
        <v>249</v>
      </c>
      <c r="BX151" s="68">
        <v>0</v>
      </c>
      <c r="BY151" s="74">
        <v>0</v>
      </c>
      <c r="BZ151" s="74">
        <v>0</v>
      </c>
      <c r="CA151" s="74">
        <v>0</v>
      </c>
      <c r="CB151" s="77">
        <v>0</v>
      </c>
      <c r="CC151" s="89">
        <v>87</v>
      </c>
      <c r="CD151" s="90">
        <v>233</v>
      </c>
      <c r="CE151" s="90">
        <v>213</v>
      </c>
      <c r="CF151" s="91">
        <v>5738</v>
      </c>
      <c r="CG151" s="89">
        <v>0</v>
      </c>
      <c r="CH151" s="90">
        <v>0</v>
      </c>
      <c r="CI151" s="90">
        <v>0</v>
      </c>
      <c r="CJ151" s="91">
        <v>0</v>
      </c>
      <c r="CK151" s="89">
        <v>0</v>
      </c>
      <c r="CL151" s="90">
        <v>0</v>
      </c>
      <c r="CM151" s="90">
        <v>0</v>
      </c>
      <c r="CN151" s="91">
        <v>0</v>
      </c>
      <c r="CO151" s="89">
        <v>54</v>
      </c>
      <c r="CP151" s="90">
        <v>320</v>
      </c>
      <c r="CQ151" s="90">
        <v>259</v>
      </c>
      <c r="CR151" s="91">
        <v>1148</v>
      </c>
      <c r="CS151" s="89">
        <v>12</v>
      </c>
      <c r="CT151" s="90">
        <v>25</v>
      </c>
      <c r="CU151" s="90">
        <v>2</v>
      </c>
      <c r="CV151" s="91">
        <v>15</v>
      </c>
      <c r="CW151" s="89">
        <v>22</v>
      </c>
      <c r="CX151" s="90">
        <v>85.6</v>
      </c>
      <c r="CY151" s="90">
        <v>66.95</v>
      </c>
      <c r="CZ151" s="90">
        <v>0</v>
      </c>
      <c r="DA151" s="90">
        <v>66.950000002980232</v>
      </c>
      <c r="DB151" s="96">
        <v>1082</v>
      </c>
      <c r="DC151" s="96"/>
      <c r="DD151" s="96"/>
      <c r="DE151" s="89">
        <v>2</v>
      </c>
      <c r="DF151" s="90">
        <v>3</v>
      </c>
      <c r="DG151" s="90">
        <v>1</v>
      </c>
      <c r="DH151" s="91">
        <v>2</v>
      </c>
      <c r="DI151" s="89">
        <v>0</v>
      </c>
      <c r="DJ151" s="90">
        <v>0</v>
      </c>
      <c r="DK151" s="90">
        <v>0</v>
      </c>
      <c r="DL151" s="91">
        <v>0</v>
      </c>
      <c r="DM151" s="89">
        <v>15</v>
      </c>
      <c r="DN151" s="90">
        <v>22</v>
      </c>
      <c r="DO151" s="90">
        <v>11</v>
      </c>
      <c r="DP151" s="91">
        <v>8</v>
      </c>
      <c r="DQ151" s="89">
        <v>1</v>
      </c>
      <c r="DR151" s="90">
        <v>0.5</v>
      </c>
      <c r="DS151" s="90">
        <v>0</v>
      </c>
      <c r="DT151" s="90">
        <v>0.5</v>
      </c>
      <c r="DU151" s="91">
        <v>20</v>
      </c>
    </row>
    <row r="152" spans="1:125" ht="15.75" customHeight="1" x14ac:dyDescent="0.2">
      <c r="A152" s="22"/>
      <c r="B152" s="8" t="s">
        <v>154</v>
      </c>
      <c r="C152" s="89">
        <v>47</v>
      </c>
      <c r="D152" s="90">
        <v>92</v>
      </c>
      <c r="E152" s="90">
        <v>29</v>
      </c>
      <c r="F152" s="91">
        <v>528</v>
      </c>
      <c r="G152" s="89">
        <v>25</v>
      </c>
      <c r="H152" s="90">
        <v>39</v>
      </c>
      <c r="I152" s="90">
        <v>5</v>
      </c>
      <c r="J152" s="91">
        <v>57</v>
      </c>
      <c r="K152" s="89">
        <v>0</v>
      </c>
      <c r="L152" s="90">
        <v>0</v>
      </c>
      <c r="M152" s="90">
        <v>0</v>
      </c>
      <c r="N152" s="91">
        <v>0</v>
      </c>
      <c r="O152" s="89">
        <v>0</v>
      </c>
      <c r="P152" s="90">
        <v>0</v>
      </c>
      <c r="Q152" s="90">
        <v>0</v>
      </c>
      <c r="R152" s="91">
        <v>0</v>
      </c>
      <c r="S152" s="89">
        <v>0</v>
      </c>
      <c r="T152" s="90">
        <v>0</v>
      </c>
      <c r="U152" s="90">
        <v>0</v>
      </c>
      <c r="V152" s="90">
        <v>0</v>
      </c>
      <c r="W152" s="91">
        <v>0</v>
      </c>
      <c r="X152" s="89">
        <v>0</v>
      </c>
      <c r="Y152" s="90">
        <v>0</v>
      </c>
      <c r="Z152" s="90">
        <v>0</v>
      </c>
      <c r="AA152" s="91">
        <v>0</v>
      </c>
      <c r="AB152" s="89">
        <v>0</v>
      </c>
      <c r="AC152" s="90">
        <v>0</v>
      </c>
      <c r="AD152" s="90">
        <v>0</v>
      </c>
      <c r="AE152" s="91">
        <v>0</v>
      </c>
      <c r="AF152" s="89">
        <v>2</v>
      </c>
      <c r="AG152" s="90">
        <v>9</v>
      </c>
      <c r="AH152" s="90">
        <v>0</v>
      </c>
      <c r="AI152" s="91">
        <v>0</v>
      </c>
      <c r="AJ152" s="89">
        <v>0</v>
      </c>
      <c r="AK152" s="90">
        <v>0</v>
      </c>
      <c r="AL152" s="90">
        <v>0</v>
      </c>
      <c r="AM152" s="91">
        <v>0</v>
      </c>
      <c r="AN152" s="68">
        <v>24</v>
      </c>
      <c r="AO152" s="77">
        <v>50</v>
      </c>
      <c r="AP152" s="89">
        <v>0</v>
      </c>
      <c r="AQ152" s="90">
        <v>0</v>
      </c>
      <c r="AR152" s="90">
        <v>0</v>
      </c>
      <c r="AS152" s="91">
        <v>0</v>
      </c>
      <c r="AT152" s="89">
        <v>0</v>
      </c>
      <c r="AU152" s="90">
        <v>0</v>
      </c>
      <c r="AV152" s="90">
        <v>0</v>
      </c>
      <c r="AW152" s="91">
        <v>0</v>
      </c>
      <c r="AX152" s="89">
        <v>0</v>
      </c>
      <c r="AY152" s="90">
        <v>0</v>
      </c>
      <c r="AZ152" s="90">
        <v>0</v>
      </c>
      <c r="BA152" s="91">
        <v>0</v>
      </c>
      <c r="BB152" s="89">
        <v>0</v>
      </c>
      <c r="BC152" s="90">
        <v>0</v>
      </c>
      <c r="BD152" s="90">
        <v>0</v>
      </c>
      <c r="BE152" s="91">
        <v>0</v>
      </c>
      <c r="BF152" s="89">
        <v>0</v>
      </c>
      <c r="BG152" s="90">
        <v>0</v>
      </c>
      <c r="BH152" s="90">
        <v>0</v>
      </c>
      <c r="BI152" s="91">
        <v>0</v>
      </c>
      <c r="BJ152" s="68">
        <v>0</v>
      </c>
      <c r="BK152" s="77">
        <v>0</v>
      </c>
      <c r="BL152" s="89">
        <v>60</v>
      </c>
      <c r="BM152" s="90">
        <v>95</v>
      </c>
      <c r="BN152" s="90">
        <v>53</v>
      </c>
      <c r="BO152" s="91">
        <v>903</v>
      </c>
      <c r="BP152" s="89">
        <v>52</v>
      </c>
      <c r="BQ152" s="90">
        <v>91</v>
      </c>
      <c r="BR152" s="90">
        <v>24</v>
      </c>
      <c r="BS152" s="91">
        <v>211</v>
      </c>
      <c r="BT152" s="89">
        <v>12</v>
      </c>
      <c r="BU152" s="90">
        <v>13</v>
      </c>
      <c r="BV152" s="90">
        <v>1</v>
      </c>
      <c r="BW152" s="91">
        <v>50</v>
      </c>
      <c r="BX152" s="68">
        <v>0</v>
      </c>
      <c r="BY152" s="74">
        <v>0</v>
      </c>
      <c r="BZ152" s="74">
        <v>0</v>
      </c>
      <c r="CA152" s="74">
        <v>0</v>
      </c>
      <c r="CB152" s="77">
        <v>0</v>
      </c>
      <c r="CC152" s="89">
        <v>18</v>
      </c>
      <c r="CD152" s="90">
        <v>26</v>
      </c>
      <c r="CE152" s="90">
        <v>11</v>
      </c>
      <c r="CF152" s="91">
        <v>118</v>
      </c>
      <c r="CG152" s="89">
        <v>0</v>
      </c>
      <c r="CH152" s="90">
        <v>0</v>
      </c>
      <c r="CI152" s="90">
        <v>0</v>
      </c>
      <c r="CJ152" s="91">
        <v>0</v>
      </c>
      <c r="CK152" s="89">
        <v>0</v>
      </c>
      <c r="CL152" s="90">
        <v>0</v>
      </c>
      <c r="CM152" s="90">
        <v>0</v>
      </c>
      <c r="CN152" s="91">
        <v>0</v>
      </c>
      <c r="CO152" s="89">
        <v>35</v>
      </c>
      <c r="CP152" s="90">
        <v>63</v>
      </c>
      <c r="CQ152" s="90">
        <v>24</v>
      </c>
      <c r="CR152" s="91">
        <v>387</v>
      </c>
      <c r="CS152" s="89">
        <v>7</v>
      </c>
      <c r="CT152" s="90">
        <v>13</v>
      </c>
      <c r="CU152" s="90">
        <v>0</v>
      </c>
      <c r="CV152" s="91">
        <v>0</v>
      </c>
      <c r="CW152" s="89">
        <v>6</v>
      </c>
      <c r="CX152" s="90">
        <v>5</v>
      </c>
      <c r="CY152" s="90">
        <v>4.5</v>
      </c>
      <c r="CZ152" s="90">
        <v>0</v>
      </c>
      <c r="DA152" s="90">
        <v>4.5</v>
      </c>
      <c r="DB152" s="96">
        <v>8</v>
      </c>
      <c r="DC152" s="96"/>
      <c r="DD152" s="96"/>
      <c r="DE152" s="89">
        <v>4</v>
      </c>
      <c r="DF152" s="90">
        <v>9</v>
      </c>
      <c r="DG152" s="90">
        <v>0</v>
      </c>
      <c r="DH152" s="91">
        <v>0</v>
      </c>
      <c r="DI152" s="89">
        <v>0</v>
      </c>
      <c r="DJ152" s="90">
        <v>0</v>
      </c>
      <c r="DK152" s="90">
        <v>0</v>
      </c>
      <c r="DL152" s="91">
        <v>0</v>
      </c>
      <c r="DM152" s="89">
        <v>14</v>
      </c>
      <c r="DN152" s="90">
        <v>20</v>
      </c>
      <c r="DO152" s="90">
        <v>0</v>
      </c>
      <c r="DP152" s="91">
        <v>0</v>
      </c>
      <c r="DQ152" s="89">
        <v>1</v>
      </c>
      <c r="DR152" s="90">
        <v>0.5</v>
      </c>
      <c r="DS152" s="90">
        <v>0</v>
      </c>
      <c r="DT152" s="90">
        <v>0.5</v>
      </c>
      <c r="DU152" s="91">
        <v>2</v>
      </c>
    </row>
    <row r="153" spans="1:125" ht="15.75" customHeight="1" x14ac:dyDescent="0.2">
      <c r="A153" s="22"/>
      <c r="B153" s="8" t="s">
        <v>155</v>
      </c>
      <c r="C153" s="89">
        <v>108</v>
      </c>
      <c r="D153" s="90">
        <v>6158</v>
      </c>
      <c r="E153" s="90">
        <v>4396</v>
      </c>
      <c r="F153" s="91">
        <v>75577</v>
      </c>
      <c r="G153" s="89">
        <v>4</v>
      </c>
      <c r="H153" s="90">
        <v>12</v>
      </c>
      <c r="I153" s="90">
        <v>5</v>
      </c>
      <c r="J153" s="91">
        <v>121</v>
      </c>
      <c r="K153" s="89">
        <v>0</v>
      </c>
      <c r="L153" s="90">
        <v>0</v>
      </c>
      <c r="M153" s="90">
        <v>0</v>
      </c>
      <c r="N153" s="91">
        <v>0</v>
      </c>
      <c r="O153" s="89">
        <v>0</v>
      </c>
      <c r="P153" s="90">
        <v>0</v>
      </c>
      <c r="Q153" s="90">
        <v>0</v>
      </c>
      <c r="R153" s="91">
        <v>0</v>
      </c>
      <c r="S153" s="89">
        <v>0</v>
      </c>
      <c r="T153" s="90">
        <v>0</v>
      </c>
      <c r="U153" s="90">
        <v>0</v>
      </c>
      <c r="V153" s="90">
        <v>0</v>
      </c>
      <c r="W153" s="91">
        <v>0</v>
      </c>
      <c r="X153" s="89">
        <v>0</v>
      </c>
      <c r="Y153" s="90">
        <v>0</v>
      </c>
      <c r="Z153" s="90">
        <v>0</v>
      </c>
      <c r="AA153" s="91">
        <v>0</v>
      </c>
      <c r="AB153" s="89">
        <v>0</v>
      </c>
      <c r="AC153" s="90">
        <v>0</v>
      </c>
      <c r="AD153" s="90">
        <v>0</v>
      </c>
      <c r="AE153" s="91">
        <v>0</v>
      </c>
      <c r="AF153" s="89">
        <v>0</v>
      </c>
      <c r="AG153" s="90">
        <v>0</v>
      </c>
      <c r="AH153" s="90">
        <v>0</v>
      </c>
      <c r="AI153" s="91">
        <v>0</v>
      </c>
      <c r="AJ153" s="89">
        <v>0</v>
      </c>
      <c r="AK153" s="90">
        <v>0</v>
      </c>
      <c r="AL153" s="90">
        <v>0</v>
      </c>
      <c r="AM153" s="91">
        <v>0</v>
      </c>
      <c r="AN153" s="68">
        <v>3</v>
      </c>
      <c r="AO153" s="77">
        <v>50</v>
      </c>
      <c r="AP153" s="89">
        <v>0</v>
      </c>
      <c r="AQ153" s="90">
        <v>0</v>
      </c>
      <c r="AR153" s="90">
        <v>0</v>
      </c>
      <c r="AS153" s="91">
        <v>0</v>
      </c>
      <c r="AT153" s="89">
        <v>0</v>
      </c>
      <c r="AU153" s="90">
        <v>0</v>
      </c>
      <c r="AV153" s="90">
        <v>0</v>
      </c>
      <c r="AW153" s="91">
        <v>0</v>
      </c>
      <c r="AX153" s="89">
        <v>3</v>
      </c>
      <c r="AY153" s="90">
        <v>6</v>
      </c>
      <c r="AZ153" s="90">
        <v>3</v>
      </c>
      <c r="BA153" s="91">
        <v>23</v>
      </c>
      <c r="BB153" s="89">
        <v>0</v>
      </c>
      <c r="BC153" s="90">
        <v>0</v>
      </c>
      <c r="BD153" s="90">
        <v>0</v>
      </c>
      <c r="BE153" s="91">
        <v>0</v>
      </c>
      <c r="BF153" s="89">
        <v>0</v>
      </c>
      <c r="BG153" s="90">
        <v>0</v>
      </c>
      <c r="BH153" s="90">
        <v>0</v>
      </c>
      <c r="BI153" s="91">
        <v>0</v>
      </c>
      <c r="BJ153" s="68">
        <v>0</v>
      </c>
      <c r="BK153" s="77">
        <v>0</v>
      </c>
      <c r="BL153" s="89">
        <v>52</v>
      </c>
      <c r="BM153" s="90">
        <v>137</v>
      </c>
      <c r="BN153" s="90">
        <v>94</v>
      </c>
      <c r="BO153" s="91">
        <v>3139</v>
      </c>
      <c r="BP153" s="89">
        <v>39</v>
      </c>
      <c r="BQ153" s="90">
        <v>131</v>
      </c>
      <c r="BR153" s="90">
        <v>56</v>
      </c>
      <c r="BS153" s="91">
        <v>981</v>
      </c>
      <c r="BT153" s="89">
        <v>10</v>
      </c>
      <c r="BU153" s="90">
        <v>14</v>
      </c>
      <c r="BV153" s="90">
        <v>7</v>
      </c>
      <c r="BW153" s="91">
        <v>111</v>
      </c>
      <c r="BX153" s="68">
        <v>0</v>
      </c>
      <c r="BY153" s="74">
        <v>0</v>
      </c>
      <c r="BZ153" s="74">
        <v>0</v>
      </c>
      <c r="CA153" s="74">
        <v>0</v>
      </c>
      <c r="CB153" s="77">
        <v>0</v>
      </c>
      <c r="CC153" s="89">
        <v>1</v>
      </c>
      <c r="CD153" s="90">
        <v>2</v>
      </c>
      <c r="CE153" s="90">
        <v>2</v>
      </c>
      <c r="CF153" s="91">
        <v>54</v>
      </c>
      <c r="CG153" s="89">
        <v>0</v>
      </c>
      <c r="CH153" s="90">
        <v>0</v>
      </c>
      <c r="CI153" s="90">
        <v>0</v>
      </c>
      <c r="CJ153" s="91">
        <v>0</v>
      </c>
      <c r="CK153" s="89">
        <v>0</v>
      </c>
      <c r="CL153" s="90">
        <v>0</v>
      </c>
      <c r="CM153" s="90">
        <v>0</v>
      </c>
      <c r="CN153" s="91">
        <v>0</v>
      </c>
      <c r="CO153" s="89">
        <v>52</v>
      </c>
      <c r="CP153" s="90">
        <v>132</v>
      </c>
      <c r="CQ153" s="90">
        <v>71</v>
      </c>
      <c r="CR153" s="91">
        <v>845</v>
      </c>
      <c r="CS153" s="89">
        <v>3</v>
      </c>
      <c r="CT153" s="90">
        <v>253</v>
      </c>
      <c r="CU153" s="90">
        <v>23</v>
      </c>
      <c r="CV153" s="91">
        <v>14</v>
      </c>
      <c r="CW153" s="89">
        <v>2</v>
      </c>
      <c r="CX153" s="90">
        <v>8</v>
      </c>
      <c r="CY153" s="90">
        <v>7</v>
      </c>
      <c r="CZ153" s="90">
        <v>0</v>
      </c>
      <c r="DA153" s="90">
        <v>7</v>
      </c>
      <c r="DB153" s="96">
        <v>30</v>
      </c>
      <c r="DC153" s="96"/>
      <c r="DD153" s="96"/>
      <c r="DE153" s="89">
        <v>0</v>
      </c>
      <c r="DF153" s="90">
        <v>0</v>
      </c>
      <c r="DG153" s="90">
        <v>0</v>
      </c>
      <c r="DH153" s="91">
        <v>0</v>
      </c>
      <c r="DI153" s="89">
        <v>0</v>
      </c>
      <c r="DJ153" s="90">
        <v>0</v>
      </c>
      <c r="DK153" s="90">
        <v>0</v>
      </c>
      <c r="DL153" s="91">
        <v>0</v>
      </c>
      <c r="DM153" s="89">
        <v>1</v>
      </c>
      <c r="DN153" s="90">
        <v>1</v>
      </c>
      <c r="DO153" s="90">
        <v>0</v>
      </c>
      <c r="DP153" s="91">
        <v>0</v>
      </c>
      <c r="DQ153" s="89">
        <v>0</v>
      </c>
      <c r="DR153" s="90">
        <v>0</v>
      </c>
      <c r="DS153" s="90">
        <v>0</v>
      </c>
      <c r="DT153" s="90">
        <v>0</v>
      </c>
      <c r="DU153" s="91">
        <v>0</v>
      </c>
    </row>
    <row r="154" spans="1:125" ht="15.75" customHeight="1" x14ac:dyDescent="0.2">
      <c r="A154" s="22"/>
      <c r="B154" s="8" t="s">
        <v>156</v>
      </c>
      <c r="C154" s="89">
        <v>97</v>
      </c>
      <c r="D154" s="90">
        <v>848</v>
      </c>
      <c r="E154" s="90">
        <v>484</v>
      </c>
      <c r="F154" s="91">
        <v>7663</v>
      </c>
      <c r="G154" s="89">
        <v>17</v>
      </c>
      <c r="H154" s="90">
        <v>29</v>
      </c>
      <c r="I154" s="90">
        <v>12</v>
      </c>
      <c r="J154" s="91">
        <v>136</v>
      </c>
      <c r="K154" s="89">
        <v>0</v>
      </c>
      <c r="L154" s="90">
        <v>0</v>
      </c>
      <c r="M154" s="90">
        <v>0</v>
      </c>
      <c r="N154" s="91">
        <v>0</v>
      </c>
      <c r="O154" s="89">
        <v>0</v>
      </c>
      <c r="P154" s="90">
        <v>0</v>
      </c>
      <c r="Q154" s="90">
        <v>0</v>
      </c>
      <c r="R154" s="91">
        <v>0</v>
      </c>
      <c r="S154" s="89">
        <v>0</v>
      </c>
      <c r="T154" s="90">
        <v>0</v>
      </c>
      <c r="U154" s="90">
        <v>0</v>
      </c>
      <c r="V154" s="90">
        <v>0</v>
      </c>
      <c r="W154" s="91">
        <v>0</v>
      </c>
      <c r="X154" s="89">
        <v>0</v>
      </c>
      <c r="Y154" s="90">
        <v>0</v>
      </c>
      <c r="Z154" s="90">
        <v>0</v>
      </c>
      <c r="AA154" s="91">
        <v>0</v>
      </c>
      <c r="AB154" s="89">
        <v>0</v>
      </c>
      <c r="AC154" s="90">
        <v>0</v>
      </c>
      <c r="AD154" s="90">
        <v>0</v>
      </c>
      <c r="AE154" s="91">
        <v>0</v>
      </c>
      <c r="AF154" s="89">
        <v>12</v>
      </c>
      <c r="AG154" s="90">
        <v>524</v>
      </c>
      <c r="AH154" s="90">
        <v>125</v>
      </c>
      <c r="AI154" s="91">
        <v>86</v>
      </c>
      <c r="AJ154" s="89">
        <v>0</v>
      </c>
      <c r="AK154" s="90">
        <v>0</v>
      </c>
      <c r="AL154" s="90">
        <v>0</v>
      </c>
      <c r="AM154" s="91">
        <v>0</v>
      </c>
      <c r="AN154" s="68">
        <v>43</v>
      </c>
      <c r="AO154" s="77">
        <v>114</v>
      </c>
      <c r="AP154" s="89">
        <v>0</v>
      </c>
      <c r="AQ154" s="90">
        <v>0</v>
      </c>
      <c r="AR154" s="90">
        <v>0</v>
      </c>
      <c r="AS154" s="91">
        <v>0</v>
      </c>
      <c r="AT154" s="89">
        <v>0</v>
      </c>
      <c r="AU154" s="90">
        <v>0</v>
      </c>
      <c r="AV154" s="90">
        <v>0</v>
      </c>
      <c r="AW154" s="91">
        <v>0</v>
      </c>
      <c r="AX154" s="89">
        <v>0</v>
      </c>
      <c r="AY154" s="90">
        <v>0</v>
      </c>
      <c r="AZ154" s="90">
        <v>0</v>
      </c>
      <c r="BA154" s="91">
        <v>0</v>
      </c>
      <c r="BB154" s="89">
        <v>0</v>
      </c>
      <c r="BC154" s="90">
        <v>0</v>
      </c>
      <c r="BD154" s="90">
        <v>0</v>
      </c>
      <c r="BE154" s="91">
        <v>0</v>
      </c>
      <c r="BF154" s="89">
        <v>0</v>
      </c>
      <c r="BG154" s="90">
        <v>0</v>
      </c>
      <c r="BH154" s="90">
        <v>0</v>
      </c>
      <c r="BI154" s="91">
        <v>0</v>
      </c>
      <c r="BJ154" s="68">
        <v>0</v>
      </c>
      <c r="BK154" s="77">
        <v>0</v>
      </c>
      <c r="BL154" s="89">
        <v>65</v>
      </c>
      <c r="BM154" s="90">
        <v>126</v>
      </c>
      <c r="BN154" s="90">
        <v>70</v>
      </c>
      <c r="BO154" s="91">
        <v>735</v>
      </c>
      <c r="BP154" s="89">
        <v>39</v>
      </c>
      <c r="BQ154" s="90">
        <v>88</v>
      </c>
      <c r="BR154" s="90">
        <v>30</v>
      </c>
      <c r="BS154" s="91">
        <v>635</v>
      </c>
      <c r="BT154" s="89">
        <v>21</v>
      </c>
      <c r="BU154" s="90">
        <v>29</v>
      </c>
      <c r="BV154" s="90">
        <v>13</v>
      </c>
      <c r="BW154" s="91">
        <v>123</v>
      </c>
      <c r="BX154" s="68">
        <v>0</v>
      </c>
      <c r="BY154" s="74">
        <v>0</v>
      </c>
      <c r="BZ154" s="74">
        <v>0</v>
      </c>
      <c r="CA154" s="74">
        <v>0</v>
      </c>
      <c r="CB154" s="77">
        <v>0</v>
      </c>
      <c r="CC154" s="89">
        <v>31</v>
      </c>
      <c r="CD154" s="90">
        <v>58</v>
      </c>
      <c r="CE154" s="90">
        <v>37</v>
      </c>
      <c r="CF154" s="91">
        <v>1171</v>
      </c>
      <c r="CG154" s="89">
        <v>0</v>
      </c>
      <c r="CH154" s="90">
        <v>0</v>
      </c>
      <c r="CI154" s="90">
        <v>0</v>
      </c>
      <c r="CJ154" s="91">
        <v>0</v>
      </c>
      <c r="CK154" s="89">
        <v>0</v>
      </c>
      <c r="CL154" s="90">
        <v>0</v>
      </c>
      <c r="CM154" s="90">
        <v>0</v>
      </c>
      <c r="CN154" s="91">
        <v>0</v>
      </c>
      <c r="CO154" s="89">
        <v>69</v>
      </c>
      <c r="CP154" s="90">
        <v>173</v>
      </c>
      <c r="CQ154" s="90">
        <v>116</v>
      </c>
      <c r="CR154" s="91">
        <v>2459</v>
      </c>
      <c r="CS154" s="89">
        <v>15</v>
      </c>
      <c r="CT154" s="90">
        <v>22</v>
      </c>
      <c r="CU154" s="90">
        <v>0</v>
      </c>
      <c r="CV154" s="91">
        <v>0</v>
      </c>
      <c r="CW154" s="89">
        <v>4</v>
      </c>
      <c r="CX154" s="90">
        <v>3.5</v>
      </c>
      <c r="CY154" s="90">
        <v>2</v>
      </c>
      <c r="CZ154" s="90">
        <v>0</v>
      </c>
      <c r="DA154" s="90">
        <v>2</v>
      </c>
      <c r="DB154" s="96">
        <v>7</v>
      </c>
      <c r="DC154" s="96"/>
      <c r="DD154" s="96"/>
      <c r="DE154" s="89">
        <v>1</v>
      </c>
      <c r="DF154" s="90">
        <v>1</v>
      </c>
      <c r="DG154" s="90">
        <v>1</v>
      </c>
      <c r="DH154" s="91">
        <v>5</v>
      </c>
      <c r="DI154" s="89">
        <v>0</v>
      </c>
      <c r="DJ154" s="90">
        <v>0</v>
      </c>
      <c r="DK154" s="90">
        <v>0</v>
      </c>
      <c r="DL154" s="91">
        <v>0</v>
      </c>
      <c r="DM154" s="89">
        <v>3</v>
      </c>
      <c r="DN154" s="90">
        <v>3</v>
      </c>
      <c r="DO154" s="90">
        <v>0</v>
      </c>
      <c r="DP154" s="91">
        <v>0</v>
      </c>
      <c r="DQ154" s="89">
        <v>0</v>
      </c>
      <c r="DR154" s="90">
        <v>0</v>
      </c>
      <c r="DS154" s="90">
        <v>0</v>
      </c>
      <c r="DT154" s="90">
        <v>0</v>
      </c>
      <c r="DU154" s="91">
        <v>0</v>
      </c>
    </row>
    <row r="155" spans="1:125" ht="15.75" customHeight="1" x14ac:dyDescent="0.2">
      <c r="A155" s="22"/>
      <c r="B155" s="8" t="s">
        <v>157</v>
      </c>
      <c r="C155" s="89">
        <v>0</v>
      </c>
      <c r="D155" s="90">
        <v>0</v>
      </c>
      <c r="E155" s="90">
        <v>0</v>
      </c>
      <c r="F155" s="91">
        <v>0</v>
      </c>
      <c r="G155" s="89">
        <v>0</v>
      </c>
      <c r="H155" s="90">
        <v>0</v>
      </c>
      <c r="I155" s="90">
        <v>0</v>
      </c>
      <c r="J155" s="91">
        <v>0</v>
      </c>
      <c r="K155" s="89">
        <v>0</v>
      </c>
      <c r="L155" s="90">
        <v>0</v>
      </c>
      <c r="M155" s="90">
        <v>0</v>
      </c>
      <c r="N155" s="91">
        <v>0</v>
      </c>
      <c r="O155" s="89">
        <v>0</v>
      </c>
      <c r="P155" s="90">
        <v>0</v>
      </c>
      <c r="Q155" s="90">
        <v>0</v>
      </c>
      <c r="R155" s="91">
        <v>0</v>
      </c>
      <c r="S155" s="89">
        <v>0</v>
      </c>
      <c r="T155" s="90">
        <v>0</v>
      </c>
      <c r="U155" s="90">
        <v>0</v>
      </c>
      <c r="V155" s="90">
        <v>0</v>
      </c>
      <c r="W155" s="91">
        <v>0</v>
      </c>
      <c r="X155" s="89">
        <v>0</v>
      </c>
      <c r="Y155" s="90">
        <v>0</v>
      </c>
      <c r="Z155" s="90">
        <v>0</v>
      </c>
      <c r="AA155" s="91">
        <v>0</v>
      </c>
      <c r="AB155" s="89">
        <v>0</v>
      </c>
      <c r="AC155" s="90">
        <v>0</v>
      </c>
      <c r="AD155" s="90">
        <v>0</v>
      </c>
      <c r="AE155" s="91">
        <v>0</v>
      </c>
      <c r="AF155" s="89">
        <v>0</v>
      </c>
      <c r="AG155" s="90">
        <v>0</v>
      </c>
      <c r="AH155" s="90">
        <v>0</v>
      </c>
      <c r="AI155" s="91">
        <v>0</v>
      </c>
      <c r="AJ155" s="89">
        <v>0</v>
      </c>
      <c r="AK155" s="90">
        <v>0</v>
      </c>
      <c r="AL155" s="90">
        <v>0</v>
      </c>
      <c r="AM155" s="91">
        <v>0</v>
      </c>
      <c r="AN155" s="68">
        <v>0</v>
      </c>
      <c r="AO155" s="77">
        <v>0</v>
      </c>
      <c r="AP155" s="89">
        <v>0</v>
      </c>
      <c r="AQ155" s="90">
        <v>0</v>
      </c>
      <c r="AR155" s="90">
        <v>0</v>
      </c>
      <c r="AS155" s="91">
        <v>0</v>
      </c>
      <c r="AT155" s="89">
        <v>0</v>
      </c>
      <c r="AU155" s="90">
        <v>0</v>
      </c>
      <c r="AV155" s="90">
        <v>0</v>
      </c>
      <c r="AW155" s="91">
        <v>0</v>
      </c>
      <c r="AX155" s="89">
        <v>0</v>
      </c>
      <c r="AY155" s="90">
        <v>0</v>
      </c>
      <c r="AZ155" s="90">
        <v>0</v>
      </c>
      <c r="BA155" s="91">
        <v>0</v>
      </c>
      <c r="BB155" s="89">
        <v>0</v>
      </c>
      <c r="BC155" s="90">
        <v>0</v>
      </c>
      <c r="BD155" s="90">
        <v>0</v>
      </c>
      <c r="BE155" s="91">
        <v>0</v>
      </c>
      <c r="BF155" s="89">
        <v>0</v>
      </c>
      <c r="BG155" s="90">
        <v>0</v>
      </c>
      <c r="BH155" s="90">
        <v>0</v>
      </c>
      <c r="BI155" s="91">
        <v>0</v>
      </c>
      <c r="BJ155" s="68">
        <v>0</v>
      </c>
      <c r="BK155" s="77">
        <v>0</v>
      </c>
      <c r="BL155" s="89">
        <v>0</v>
      </c>
      <c r="BM155" s="90">
        <v>0</v>
      </c>
      <c r="BN155" s="90">
        <v>0</v>
      </c>
      <c r="BO155" s="91">
        <v>0</v>
      </c>
      <c r="BP155" s="89">
        <v>0</v>
      </c>
      <c r="BQ155" s="90">
        <v>0</v>
      </c>
      <c r="BR155" s="90">
        <v>0</v>
      </c>
      <c r="BS155" s="91">
        <v>0</v>
      </c>
      <c r="BT155" s="89">
        <v>0</v>
      </c>
      <c r="BU155" s="90">
        <v>0</v>
      </c>
      <c r="BV155" s="90">
        <v>0</v>
      </c>
      <c r="BW155" s="91">
        <v>0</v>
      </c>
      <c r="BX155" s="68">
        <v>0</v>
      </c>
      <c r="BY155" s="74">
        <v>0</v>
      </c>
      <c r="BZ155" s="74">
        <v>0</v>
      </c>
      <c r="CA155" s="74">
        <v>0</v>
      </c>
      <c r="CB155" s="77">
        <v>0</v>
      </c>
      <c r="CC155" s="89">
        <v>0</v>
      </c>
      <c r="CD155" s="90">
        <v>0</v>
      </c>
      <c r="CE155" s="90">
        <v>0</v>
      </c>
      <c r="CF155" s="91">
        <v>0</v>
      </c>
      <c r="CG155" s="89">
        <v>0</v>
      </c>
      <c r="CH155" s="90">
        <v>0</v>
      </c>
      <c r="CI155" s="90">
        <v>0</v>
      </c>
      <c r="CJ155" s="91">
        <v>0</v>
      </c>
      <c r="CK155" s="89">
        <v>0</v>
      </c>
      <c r="CL155" s="90">
        <v>0</v>
      </c>
      <c r="CM155" s="90">
        <v>0</v>
      </c>
      <c r="CN155" s="91">
        <v>0</v>
      </c>
      <c r="CO155" s="89">
        <v>0</v>
      </c>
      <c r="CP155" s="90">
        <v>0</v>
      </c>
      <c r="CQ155" s="90">
        <v>0</v>
      </c>
      <c r="CR155" s="91">
        <v>0</v>
      </c>
      <c r="CS155" s="89">
        <v>0</v>
      </c>
      <c r="CT155" s="90">
        <v>0</v>
      </c>
      <c r="CU155" s="90">
        <v>0</v>
      </c>
      <c r="CV155" s="91">
        <v>0</v>
      </c>
      <c r="CW155" s="89">
        <v>0</v>
      </c>
      <c r="CX155" s="90">
        <v>0</v>
      </c>
      <c r="CY155" s="90">
        <v>0</v>
      </c>
      <c r="CZ155" s="90">
        <v>0</v>
      </c>
      <c r="DA155" s="90">
        <v>0</v>
      </c>
      <c r="DB155" s="96">
        <v>0</v>
      </c>
      <c r="DC155" s="96"/>
      <c r="DD155" s="96"/>
      <c r="DE155" s="89">
        <v>0</v>
      </c>
      <c r="DF155" s="90">
        <v>0</v>
      </c>
      <c r="DG155" s="90">
        <v>0</v>
      </c>
      <c r="DH155" s="91">
        <v>0</v>
      </c>
      <c r="DI155" s="89">
        <v>0</v>
      </c>
      <c r="DJ155" s="90">
        <v>0</v>
      </c>
      <c r="DK155" s="90">
        <v>0</v>
      </c>
      <c r="DL155" s="91">
        <v>0</v>
      </c>
      <c r="DM155" s="89">
        <v>0</v>
      </c>
      <c r="DN155" s="90">
        <v>0</v>
      </c>
      <c r="DO155" s="90">
        <v>0</v>
      </c>
      <c r="DP155" s="91">
        <v>0</v>
      </c>
      <c r="DQ155" s="89">
        <v>0</v>
      </c>
      <c r="DR155" s="90">
        <v>0</v>
      </c>
      <c r="DS155" s="90">
        <v>0</v>
      </c>
      <c r="DT155" s="90">
        <v>0</v>
      </c>
      <c r="DU155" s="91">
        <v>0</v>
      </c>
    </row>
    <row r="156" spans="1:125" ht="15.75" customHeight="1" x14ac:dyDescent="0.2">
      <c r="A156" s="22"/>
      <c r="B156" s="8" t="s">
        <v>158</v>
      </c>
      <c r="C156" s="89">
        <v>404</v>
      </c>
      <c r="D156" s="90">
        <v>22212</v>
      </c>
      <c r="E156" s="90">
        <v>18268</v>
      </c>
      <c r="F156" s="91">
        <v>304322</v>
      </c>
      <c r="G156" s="89">
        <v>68</v>
      </c>
      <c r="H156" s="90">
        <v>139</v>
      </c>
      <c r="I156" s="90">
        <v>45</v>
      </c>
      <c r="J156" s="91">
        <v>931</v>
      </c>
      <c r="K156" s="89">
        <v>0</v>
      </c>
      <c r="L156" s="90">
        <v>0</v>
      </c>
      <c r="M156" s="90">
        <v>0</v>
      </c>
      <c r="N156" s="91">
        <v>0</v>
      </c>
      <c r="O156" s="89">
        <v>0</v>
      </c>
      <c r="P156" s="90">
        <v>0</v>
      </c>
      <c r="Q156" s="90">
        <v>0</v>
      </c>
      <c r="R156" s="91">
        <v>0</v>
      </c>
      <c r="S156" s="89">
        <v>1</v>
      </c>
      <c r="T156" s="90">
        <v>1</v>
      </c>
      <c r="U156" s="90">
        <v>1</v>
      </c>
      <c r="V156" s="90">
        <v>0</v>
      </c>
      <c r="W156" s="91">
        <v>0</v>
      </c>
      <c r="X156" s="89">
        <v>0</v>
      </c>
      <c r="Y156" s="90">
        <v>0</v>
      </c>
      <c r="Z156" s="90">
        <v>0</v>
      </c>
      <c r="AA156" s="91">
        <v>0</v>
      </c>
      <c r="AB156" s="89">
        <v>0</v>
      </c>
      <c r="AC156" s="90">
        <v>0</v>
      </c>
      <c r="AD156" s="90">
        <v>0</v>
      </c>
      <c r="AE156" s="91">
        <v>0</v>
      </c>
      <c r="AF156" s="89">
        <v>13</v>
      </c>
      <c r="AG156" s="90">
        <v>574</v>
      </c>
      <c r="AH156" s="90">
        <v>18</v>
      </c>
      <c r="AI156" s="91">
        <v>10</v>
      </c>
      <c r="AJ156" s="89">
        <v>0</v>
      </c>
      <c r="AK156" s="90">
        <v>0</v>
      </c>
      <c r="AL156" s="90">
        <v>0</v>
      </c>
      <c r="AM156" s="91">
        <v>0</v>
      </c>
      <c r="AN156" s="68">
        <v>52</v>
      </c>
      <c r="AO156" s="77">
        <v>119</v>
      </c>
      <c r="AP156" s="89">
        <v>0</v>
      </c>
      <c r="AQ156" s="90">
        <v>0</v>
      </c>
      <c r="AR156" s="90">
        <v>0</v>
      </c>
      <c r="AS156" s="91">
        <v>0</v>
      </c>
      <c r="AT156" s="89">
        <v>0</v>
      </c>
      <c r="AU156" s="90">
        <v>0</v>
      </c>
      <c r="AV156" s="90">
        <v>0</v>
      </c>
      <c r="AW156" s="91">
        <v>0</v>
      </c>
      <c r="AX156" s="89">
        <v>11</v>
      </c>
      <c r="AY156" s="90">
        <v>21</v>
      </c>
      <c r="AZ156" s="90">
        <v>12</v>
      </c>
      <c r="BA156" s="91">
        <v>106</v>
      </c>
      <c r="BB156" s="89">
        <v>0</v>
      </c>
      <c r="BC156" s="90">
        <v>0</v>
      </c>
      <c r="BD156" s="90">
        <v>0</v>
      </c>
      <c r="BE156" s="91">
        <v>0</v>
      </c>
      <c r="BF156" s="89">
        <v>0</v>
      </c>
      <c r="BG156" s="90">
        <v>0</v>
      </c>
      <c r="BH156" s="90">
        <v>0</v>
      </c>
      <c r="BI156" s="91">
        <v>0</v>
      </c>
      <c r="BJ156" s="68">
        <v>0</v>
      </c>
      <c r="BK156" s="77">
        <v>0</v>
      </c>
      <c r="BL156" s="89">
        <v>223</v>
      </c>
      <c r="BM156" s="90">
        <v>610</v>
      </c>
      <c r="BN156" s="90">
        <v>374</v>
      </c>
      <c r="BO156" s="91">
        <v>7639</v>
      </c>
      <c r="BP156" s="89">
        <v>223</v>
      </c>
      <c r="BQ156" s="90">
        <v>768</v>
      </c>
      <c r="BR156" s="90">
        <v>371</v>
      </c>
      <c r="BS156" s="91">
        <v>6452</v>
      </c>
      <c r="BT156" s="89">
        <v>117</v>
      </c>
      <c r="BU156" s="90">
        <v>182</v>
      </c>
      <c r="BV156" s="90">
        <v>93</v>
      </c>
      <c r="BW156" s="91">
        <v>1869</v>
      </c>
      <c r="BX156" s="68">
        <v>0</v>
      </c>
      <c r="BY156" s="74">
        <v>0</v>
      </c>
      <c r="BZ156" s="74">
        <v>0</v>
      </c>
      <c r="CA156" s="74">
        <v>0</v>
      </c>
      <c r="CB156" s="77">
        <v>0</v>
      </c>
      <c r="CC156" s="89">
        <v>71</v>
      </c>
      <c r="CD156" s="90">
        <v>134</v>
      </c>
      <c r="CE156" s="90">
        <v>64</v>
      </c>
      <c r="CF156" s="91">
        <v>1810</v>
      </c>
      <c r="CG156" s="89">
        <v>7</v>
      </c>
      <c r="CH156" s="90">
        <v>10</v>
      </c>
      <c r="CI156" s="90">
        <v>3</v>
      </c>
      <c r="CJ156" s="91">
        <v>24</v>
      </c>
      <c r="CK156" s="89">
        <v>2</v>
      </c>
      <c r="CL156" s="90">
        <v>2</v>
      </c>
      <c r="CM156" s="90">
        <v>2</v>
      </c>
      <c r="CN156" s="91">
        <v>17</v>
      </c>
      <c r="CO156" s="89">
        <v>172</v>
      </c>
      <c r="CP156" s="90">
        <v>491</v>
      </c>
      <c r="CQ156" s="90">
        <v>206</v>
      </c>
      <c r="CR156" s="91">
        <v>2560</v>
      </c>
      <c r="CS156" s="89">
        <v>25</v>
      </c>
      <c r="CT156" s="90">
        <v>43</v>
      </c>
      <c r="CU156" s="90">
        <v>0</v>
      </c>
      <c r="CV156" s="91">
        <v>0</v>
      </c>
      <c r="CW156" s="89">
        <v>15</v>
      </c>
      <c r="CX156" s="90">
        <v>22.9</v>
      </c>
      <c r="CY156" s="90">
        <v>16.3</v>
      </c>
      <c r="CZ156" s="90">
        <v>0.5</v>
      </c>
      <c r="DA156" s="90">
        <v>15.800000004470348</v>
      </c>
      <c r="DB156" s="96">
        <v>172</v>
      </c>
      <c r="DC156" s="96"/>
      <c r="DD156" s="96"/>
      <c r="DE156" s="89">
        <v>1</v>
      </c>
      <c r="DF156" s="90">
        <v>1</v>
      </c>
      <c r="DG156" s="90">
        <v>0</v>
      </c>
      <c r="DH156" s="91">
        <v>0</v>
      </c>
      <c r="DI156" s="89">
        <v>0</v>
      </c>
      <c r="DJ156" s="90">
        <v>0</v>
      </c>
      <c r="DK156" s="90">
        <v>0</v>
      </c>
      <c r="DL156" s="91">
        <v>0</v>
      </c>
      <c r="DM156" s="89">
        <v>5</v>
      </c>
      <c r="DN156" s="90">
        <v>6</v>
      </c>
      <c r="DO156" s="90">
        <v>0</v>
      </c>
      <c r="DP156" s="91">
        <v>0</v>
      </c>
      <c r="DQ156" s="89">
        <v>0</v>
      </c>
      <c r="DR156" s="90">
        <v>0</v>
      </c>
      <c r="DS156" s="90">
        <v>0</v>
      </c>
      <c r="DT156" s="90">
        <v>0</v>
      </c>
      <c r="DU156" s="91">
        <v>0</v>
      </c>
    </row>
    <row r="157" spans="1:125" ht="15.75" customHeight="1" x14ac:dyDescent="0.2">
      <c r="A157" s="22"/>
      <c r="B157" s="8" t="s">
        <v>159</v>
      </c>
      <c r="C157" s="89">
        <v>0</v>
      </c>
      <c r="D157" s="90">
        <v>0</v>
      </c>
      <c r="E157" s="90">
        <v>0</v>
      </c>
      <c r="F157" s="91">
        <v>0</v>
      </c>
      <c r="G157" s="89">
        <v>0</v>
      </c>
      <c r="H157" s="90">
        <v>0</v>
      </c>
      <c r="I157" s="90">
        <v>0</v>
      </c>
      <c r="J157" s="91">
        <v>0</v>
      </c>
      <c r="K157" s="89">
        <v>0</v>
      </c>
      <c r="L157" s="90">
        <v>0</v>
      </c>
      <c r="M157" s="90">
        <v>0</v>
      </c>
      <c r="N157" s="91">
        <v>0</v>
      </c>
      <c r="O157" s="89">
        <v>0</v>
      </c>
      <c r="P157" s="90">
        <v>0</v>
      </c>
      <c r="Q157" s="90">
        <v>0</v>
      </c>
      <c r="R157" s="91">
        <v>0</v>
      </c>
      <c r="S157" s="89">
        <v>0</v>
      </c>
      <c r="T157" s="90">
        <v>0</v>
      </c>
      <c r="U157" s="90">
        <v>0</v>
      </c>
      <c r="V157" s="90">
        <v>0</v>
      </c>
      <c r="W157" s="91">
        <v>0</v>
      </c>
      <c r="X157" s="89">
        <v>0</v>
      </c>
      <c r="Y157" s="90">
        <v>0</v>
      </c>
      <c r="Z157" s="90">
        <v>0</v>
      </c>
      <c r="AA157" s="91">
        <v>0</v>
      </c>
      <c r="AB157" s="89">
        <v>0</v>
      </c>
      <c r="AC157" s="90">
        <v>0</v>
      </c>
      <c r="AD157" s="90">
        <v>0</v>
      </c>
      <c r="AE157" s="91">
        <v>0</v>
      </c>
      <c r="AF157" s="89">
        <v>0</v>
      </c>
      <c r="AG157" s="90">
        <v>0</v>
      </c>
      <c r="AH157" s="90">
        <v>0</v>
      </c>
      <c r="AI157" s="91">
        <v>0</v>
      </c>
      <c r="AJ157" s="89">
        <v>0</v>
      </c>
      <c r="AK157" s="90">
        <v>0</v>
      </c>
      <c r="AL157" s="90">
        <v>0</v>
      </c>
      <c r="AM157" s="91">
        <v>0</v>
      </c>
      <c r="AN157" s="68">
        <v>0</v>
      </c>
      <c r="AO157" s="77">
        <v>0</v>
      </c>
      <c r="AP157" s="89">
        <v>0</v>
      </c>
      <c r="AQ157" s="90">
        <v>0</v>
      </c>
      <c r="AR157" s="90">
        <v>0</v>
      </c>
      <c r="AS157" s="91">
        <v>0</v>
      </c>
      <c r="AT157" s="89">
        <v>0</v>
      </c>
      <c r="AU157" s="90">
        <v>0</v>
      </c>
      <c r="AV157" s="90">
        <v>0</v>
      </c>
      <c r="AW157" s="91">
        <v>0</v>
      </c>
      <c r="AX157" s="89">
        <v>0</v>
      </c>
      <c r="AY157" s="90">
        <v>0</v>
      </c>
      <c r="AZ157" s="90">
        <v>0</v>
      </c>
      <c r="BA157" s="91">
        <v>0</v>
      </c>
      <c r="BB157" s="89">
        <v>0</v>
      </c>
      <c r="BC157" s="90">
        <v>0</v>
      </c>
      <c r="BD157" s="90">
        <v>0</v>
      </c>
      <c r="BE157" s="91">
        <v>0</v>
      </c>
      <c r="BF157" s="89">
        <v>0</v>
      </c>
      <c r="BG157" s="90">
        <v>0</v>
      </c>
      <c r="BH157" s="90">
        <v>0</v>
      </c>
      <c r="BI157" s="91">
        <v>0</v>
      </c>
      <c r="BJ157" s="68">
        <v>0</v>
      </c>
      <c r="BK157" s="77">
        <v>0</v>
      </c>
      <c r="BL157" s="89">
        <v>0</v>
      </c>
      <c r="BM157" s="90">
        <v>0</v>
      </c>
      <c r="BN157" s="90">
        <v>0</v>
      </c>
      <c r="BO157" s="91">
        <v>0</v>
      </c>
      <c r="BP157" s="89">
        <v>0</v>
      </c>
      <c r="BQ157" s="90">
        <v>0</v>
      </c>
      <c r="BR157" s="90">
        <v>0</v>
      </c>
      <c r="BS157" s="91">
        <v>0</v>
      </c>
      <c r="BT157" s="89">
        <v>0</v>
      </c>
      <c r="BU157" s="90">
        <v>0</v>
      </c>
      <c r="BV157" s="90">
        <v>0</v>
      </c>
      <c r="BW157" s="91">
        <v>0</v>
      </c>
      <c r="BX157" s="68">
        <v>0</v>
      </c>
      <c r="BY157" s="74">
        <v>0</v>
      </c>
      <c r="BZ157" s="74">
        <v>0</v>
      </c>
      <c r="CA157" s="74">
        <v>0</v>
      </c>
      <c r="CB157" s="77">
        <v>0</v>
      </c>
      <c r="CC157" s="89">
        <v>0</v>
      </c>
      <c r="CD157" s="90">
        <v>0</v>
      </c>
      <c r="CE157" s="90">
        <v>0</v>
      </c>
      <c r="CF157" s="91">
        <v>0</v>
      </c>
      <c r="CG157" s="89">
        <v>0</v>
      </c>
      <c r="CH157" s="90">
        <v>0</v>
      </c>
      <c r="CI157" s="90">
        <v>0</v>
      </c>
      <c r="CJ157" s="91">
        <v>0</v>
      </c>
      <c r="CK157" s="89">
        <v>0</v>
      </c>
      <c r="CL157" s="90">
        <v>0</v>
      </c>
      <c r="CM157" s="90">
        <v>0</v>
      </c>
      <c r="CN157" s="91">
        <v>0</v>
      </c>
      <c r="CO157" s="89">
        <v>0</v>
      </c>
      <c r="CP157" s="90">
        <v>0</v>
      </c>
      <c r="CQ157" s="90">
        <v>0</v>
      </c>
      <c r="CR157" s="91">
        <v>0</v>
      </c>
      <c r="CS157" s="89">
        <v>0</v>
      </c>
      <c r="CT157" s="90">
        <v>0</v>
      </c>
      <c r="CU157" s="90">
        <v>0</v>
      </c>
      <c r="CV157" s="91">
        <v>0</v>
      </c>
      <c r="CW157" s="89">
        <v>0</v>
      </c>
      <c r="CX157" s="90">
        <v>0</v>
      </c>
      <c r="CY157" s="90">
        <v>0</v>
      </c>
      <c r="CZ157" s="90">
        <v>0</v>
      </c>
      <c r="DA157" s="90">
        <v>0</v>
      </c>
      <c r="DB157" s="96">
        <v>0</v>
      </c>
      <c r="DC157" s="96"/>
      <c r="DD157" s="96"/>
      <c r="DE157" s="89">
        <v>0</v>
      </c>
      <c r="DF157" s="90">
        <v>0</v>
      </c>
      <c r="DG157" s="90">
        <v>0</v>
      </c>
      <c r="DH157" s="91">
        <v>0</v>
      </c>
      <c r="DI157" s="89">
        <v>0</v>
      </c>
      <c r="DJ157" s="90">
        <v>0</v>
      </c>
      <c r="DK157" s="90">
        <v>0</v>
      </c>
      <c r="DL157" s="91">
        <v>0</v>
      </c>
      <c r="DM157" s="89">
        <v>0</v>
      </c>
      <c r="DN157" s="90">
        <v>0</v>
      </c>
      <c r="DO157" s="90">
        <v>0</v>
      </c>
      <c r="DP157" s="91">
        <v>0</v>
      </c>
      <c r="DQ157" s="89">
        <v>0</v>
      </c>
      <c r="DR157" s="90">
        <v>0</v>
      </c>
      <c r="DS157" s="90">
        <v>0</v>
      </c>
      <c r="DT157" s="90">
        <v>0</v>
      </c>
      <c r="DU157" s="91">
        <v>0</v>
      </c>
    </row>
    <row r="158" spans="1:125" ht="15.75" customHeight="1" x14ac:dyDescent="0.2">
      <c r="A158" s="22"/>
      <c r="B158" s="8" t="s">
        <v>160</v>
      </c>
      <c r="C158" s="89">
        <v>0</v>
      </c>
      <c r="D158" s="90">
        <v>0</v>
      </c>
      <c r="E158" s="90">
        <v>0</v>
      </c>
      <c r="F158" s="91">
        <v>0</v>
      </c>
      <c r="G158" s="89">
        <v>0</v>
      </c>
      <c r="H158" s="90">
        <v>0</v>
      </c>
      <c r="I158" s="90">
        <v>0</v>
      </c>
      <c r="J158" s="91">
        <v>0</v>
      </c>
      <c r="K158" s="89">
        <v>0</v>
      </c>
      <c r="L158" s="90">
        <v>0</v>
      </c>
      <c r="M158" s="90">
        <v>0</v>
      </c>
      <c r="N158" s="91">
        <v>0</v>
      </c>
      <c r="O158" s="89">
        <v>0</v>
      </c>
      <c r="P158" s="90">
        <v>0</v>
      </c>
      <c r="Q158" s="90">
        <v>0</v>
      </c>
      <c r="R158" s="91">
        <v>0</v>
      </c>
      <c r="S158" s="89">
        <v>0</v>
      </c>
      <c r="T158" s="90">
        <v>0</v>
      </c>
      <c r="U158" s="90">
        <v>0</v>
      </c>
      <c r="V158" s="90">
        <v>0</v>
      </c>
      <c r="W158" s="91">
        <v>0</v>
      </c>
      <c r="X158" s="89">
        <v>0</v>
      </c>
      <c r="Y158" s="90">
        <v>0</v>
      </c>
      <c r="Z158" s="90">
        <v>0</v>
      </c>
      <c r="AA158" s="91">
        <v>0</v>
      </c>
      <c r="AB158" s="89">
        <v>0</v>
      </c>
      <c r="AC158" s="90">
        <v>0</v>
      </c>
      <c r="AD158" s="90">
        <v>0</v>
      </c>
      <c r="AE158" s="91">
        <v>0</v>
      </c>
      <c r="AF158" s="89">
        <v>0</v>
      </c>
      <c r="AG158" s="90">
        <v>0</v>
      </c>
      <c r="AH158" s="90">
        <v>0</v>
      </c>
      <c r="AI158" s="91">
        <v>0</v>
      </c>
      <c r="AJ158" s="89">
        <v>0</v>
      </c>
      <c r="AK158" s="90">
        <v>0</v>
      </c>
      <c r="AL158" s="90">
        <v>0</v>
      </c>
      <c r="AM158" s="91">
        <v>0</v>
      </c>
      <c r="AN158" s="68">
        <v>0</v>
      </c>
      <c r="AO158" s="77">
        <v>0</v>
      </c>
      <c r="AP158" s="89">
        <v>0</v>
      </c>
      <c r="AQ158" s="90">
        <v>0</v>
      </c>
      <c r="AR158" s="90">
        <v>0</v>
      </c>
      <c r="AS158" s="91">
        <v>0</v>
      </c>
      <c r="AT158" s="89">
        <v>0</v>
      </c>
      <c r="AU158" s="90">
        <v>0</v>
      </c>
      <c r="AV158" s="90">
        <v>0</v>
      </c>
      <c r="AW158" s="91">
        <v>0</v>
      </c>
      <c r="AX158" s="89">
        <v>0</v>
      </c>
      <c r="AY158" s="90">
        <v>0</v>
      </c>
      <c r="AZ158" s="90">
        <v>0</v>
      </c>
      <c r="BA158" s="91">
        <v>0</v>
      </c>
      <c r="BB158" s="89">
        <v>0</v>
      </c>
      <c r="BC158" s="90">
        <v>0</v>
      </c>
      <c r="BD158" s="90">
        <v>0</v>
      </c>
      <c r="BE158" s="91">
        <v>0</v>
      </c>
      <c r="BF158" s="89">
        <v>0</v>
      </c>
      <c r="BG158" s="90">
        <v>0</v>
      </c>
      <c r="BH158" s="90">
        <v>0</v>
      </c>
      <c r="BI158" s="91">
        <v>0</v>
      </c>
      <c r="BJ158" s="68">
        <v>0</v>
      </c>
      <c r="BK158" s="77">
        <v>0</v>
      </c>
      <c r="BL158" s="89">
        <v>0</v>
      </c>
      <c r="BM158" s="90">
        <v>0</v>
      </c>
      <c r="BN158" s="90">
        <v>0</v>
      </c>
      <c r="BO158" s="91">
        <v>0</v>
      </c>
      <c r="BP158" s="89">
        <v>0</v>
      </c>
      <c r="BQ158" s="90">
        <v>0</v>
      </c>
      <c r="BR158" s="90">
        <v>0</v>
      </c>
      <c r="BS158" s="91">
        <v>0</v>
      </c>
      <c r="BT158" s="89">
        <v>0</v>
      </c>
      <c r="BU158" s="90">
        <v>0</v>
      </c>
      <c r="BV158" s="90">
        <v>0</v>
      </c>
      <c r="BW158" s="91">
        <v>0</v>
      </c>
      <c r="BX158" s="68">
        <v>0</v>
      </c>
      <c r="BY158" s="74">
        <v>0</v>
      </c>
      <c r="BZ158" s="74">
        <v>0</v>
      </c>
      <c r="CA158" s="74">
        <v>0</v>
      </c>
      <c r="CB158" s="77">
        <v>0</v>
      </c>
      <c r="CC158" s="89">
        <v>0</v>
      </c>
      <c r="CD158" s="90">
        <v>0</v>
      </c>
      <c r="CE158" s="90">
        <v>0</v>
      </c>
      <c r="CF158" s="91">
        <v>0</v>
      </c>
      <c r="CG158" s="89">
        <v>0</v>
      </c>
      <c r="CH158" s="90">
        <v>0</v>
      </c>
      <c r="CI158" s="90">
        <v>0</v>
      </c>
      <c r="CJ158" s="91">
        <v>0</v>
      </c>
      <c r="CK158" s="89">
        <v>0</v>
      </c>
      <c r="CL158" s="90">
        <v>0</v>
      </c>
      <c r="CM158" s="90">
        <v>0</v>
      </c>
      <c r="CN158" s="91">
        <v>0</v>
      </c>
      <c r="CO158" s="89">
        <v>0</v>
      </c>
      <c r="CP158" s="90">
        <v>0</v>
      </c>
      <c r="CQ158" s="90">
        <v>0</v>
      </c>
      <c r="CR158" s="91">
        <v>0</v>
      </c>
      <c r="CS158" s="89">
        <v>0</v>
      </c>
      <c r="CT158" s="90">
        <v>0</v>
      </c>
      <c r="CU158" s="90">
        <v>0</v>
      </c>
      <c r="CV158" s="91">
        <v>0</v>
      </c>
      <c r="CW158" s="89">
        <v>0</v>
      </c>
      <c r="CX158" s="90">
        <v>0</v>
      </c>
      <c r="CY158" s="90">
        <v>0</v>
      </c>
      <c r="CZ158" s="90">
        <v>0</v>
      </c>
      <c r="DA158" s="90">
        <v>0</v>
      </c>
      <c r="DB158" s="96">
        <v>0</v>
      </c>
      <c r="DC158" s="96"/>
      <c r="DD158" s="96"/>
      <c r="DE158" s="89">
        <v>0</v>
      </c>
      <c r="DF158" s="90">
        <v>0</v>
      </c>
      <c r="DG158" s="90">
        <v>0</v>
      </c>
      <c r="DH158" s="91">
        <v>0</v>
      </c>
      <c r="DI158" s="89">
        <v>0</v>
      </c>
      <c r="DJ158" s="90">
        <v>0</v>
      </c>
      <c r="DK158" s="90">
        <v>0</v>
      </c>
      <c r="DL158" s="91">
        <v>0</v>
      </c>
      <c r="DM158" s="89">
        <v>0</v>
      </c>
      <c r="DN158" s="90">
        <v>0</v>
      </c>
      <c r="DO158" s="90">
        <v>0</v>
      </c>
      <c r="DP158" s="91">
        <v>0</v>
      </c>
      <c r="DQ158" s="89">
        <v>0</v>
      </c>
      <c r="DR158" s="90">
        <v>0</v>
      </c>
      <c r="DS158" s="90">
        <v>0</v>
      </c>
      <c r="DT158" s="90">
        <v>0</v>
      </c>
      <c r="DU158" s="91">
        <v>0</v>
      </c>
    </row>
    <row r="159" spans="1:125" ht="15.75" customHeight="1" x14ac:dyDescent="0.2">
      <c r="A159" s="17" t="s">
        <v>161</v>
      </c>
      <c r="B159" s="8" t="s">
        <v>12</v>
      </c>
      <c r="C159" s="79">
        <v>704</v>
      </c>
      <c r="D159" s="80">
        <v>3716</v>
      </c>
      <c r="E159" s="80">
        <v>767</v>
      </c>
      <c r="F159" s="81">
        <v>8044</v>
      </c>
      <c r="G159" s="79">
        <v>211</v>
      </c>
      <c r="H159" s="80">
        <v>592</v>
      </c>
      <c r="I159" s="80">
        <v>317</v>
      </c>
      <c r="J159" s="81">
        <v>2969</v>
      </c>
      <c r="K159" s="79">
        <v>0</v>
      </c>
      <c r="L159" s="80">
        <v>0</v>
      </c>
      <c r="M159" s="80">
        <v>0</v>
      </c>
      <c r="N159" s="81">
        <v>0</v>
      </c>
      <c r="O159" s="79">
        <v>1844</v>
      </c>
      <c r="P159" s="80">
        <v>10572</v>
      </c>
      <c r="Q159" s="80">
        <v>1565</v>
      </c>
      <c r="R159" s="81">
        <v>18798</v>
      </c>
      <c r="S159" s="79">
        <v>742</v>
      </c>
      <c r="T159" s="80">
        <v>3249.5</v>
      </c>
      <c r="U159" s="80">
        <v>390.1</v>
      </c>
      <c r="V159" s="80">
        <v>2859.3999998867512</v>
      </c>
      <c r="W159" s="81">
        <v>29989</v>
      </c>
      <c r="X159" s="79">
        <v>156</v>
      </c>
      <c r="Y159" s="80">
        <v>590</v>
      </c>
      <c r="Z159" s="80">
        <v>49</v>
      </c>
      <c r="AA159" s="81">
        <v>285</v>
      </c>
      <c r="AB159" s="79">
        <v>634</v>
      </c>
      <c r="AC159" s="80">
        <v>1779</v>
      </c>
      <c r="AD159" s="80">
        <v>1491</v>
      </c>
      <c r="AE159" s="81">
        <v>21170</v>
      </c>
      <c r="AF159" s="79">
        <v>349</v>
      </c>
      <c r="AG159" s="80">
        <v>80394</v>
      </c>
      <c r="AH159" s="80">
        <v>8323</v>
      </c>
      <c r="AI159" s="81">
        <v>8241</v>
      </c>
      <c r="AJ159" s="79">
        <v>25</v>
      </c>
      <c r="AK159" s="80">
        <v>61</v>
      </c>
      <c r="AL159" s="80">
        <v>22</v>
      </c>
      <c r="AM159" s="81">
        <v>1916</v>
      </c>
      <c r="AN159" s="79">
        <v>771</v>
      </c>
      <c r="AO159" s="81">
        <v>6028</v>
      </c>
      <c r="AP159" s="79">
        <v>256</v>
      </c>
      <c r="AQ159" s="80">
        <v>804</v>
      </c>
      <c r="AR159" s="80">
        <v>223</v>
      </c>
      <c r="AS159" s="81">
        <v>1704</v>
      </c>
      <c r="AT159" s="79">
        <v>28</v>
      </c>
      <c r="AU159" s="80">
        <v>44</v>
      </c>
      <c r="AV159" s="80">
        <v>14</v>
      </c>
      <c r="AW159" s="81">
        <v>117</v>
      </c>
      <c r="AX159" s="79">
        <v>2541</v>
      </c>
      <c r="AY159" s="80">
        <v>57491</v>
      </c>
      <c r="AZ159" s="80">
        <v>33434</v>
      </c>
      <c r="BA159" s="81">
        <v>615129</v>
      </c>
      <c r="BB159" s="79">
        <v>1149</v>
      </c>
      <c r="BC159" s="80">
        <v>7869</v>
      </c>
      <c r="BD159" s="80">
        <v>2953</v>
      </c>
      <c r="BE159" s="81">
        <v>35382</v>
      </c>
      <c r="BF159" s="79">
        <v>152</v>
      </c>
      <c r="BG159" s="80">
        <v>253</v>
      </c>
      <c r="BH159" s="80">
        <v>197</v>
      </c>
      <c r="BI159" s="81">
        <v>3241</v>
      </c>
      <c r="BJ159" s="79">
        <v>92</v>
      </c>
      <c r="BK159" s="81">
        <v>1269</v>
      </c>
      <c r="BL159" s="79">
        <v>1774</v>
      </c>
      <c r="BM159" s="80">
        <v>4718</v>
      </c>
      <c r="BN159" s="80">
        <v>2966</v>
      </c>
      <c r="BO159" s="81">
        <v>45375</v>
      </c>
      <c r="BP159" s="79">
        <v>2166</v>
      </c>
      <c r="BQ159" s="80">
        <v>8841</v>
      </c>
      <c r="BR159" s="80">
        <v>5514</v>
      </c>
      <c r="BS159" s="81">
        <v>126563</v>
      </c>
      <c r="BT159" s="79">
        <v>626</v>
      </c>
      <c r="BU159" s="80">
        <v>1315</v>
      </c>
      <c r="BV159" s="80">
        <v>407</v>
      </c>
      <c r="BW159" s="81">
        <v>7656</v>
      </c>
      <c r="BX159" s="79">
        <v>54</v>
      </c>
      <c r="BY159" s="92">
        <v>1313.7</v>
      </c>
      <c r="BZ159" s="92">
        <v>86.5</v>
      </c>
      <c r="CA159" s="92">
        <v>1227.2000000178814</v>
      </c>
      <c r="CB159" s="81">
        <v>10903</v>
      </c>
      <c r="CC159" s="79">
        <v>745</v>
      </c>
      <c r="CD159" s="80">
        <v>1166</v>
      </c>
      <c r="CE159" s="80">
        <v>854</v>
      </c>
      <c r="CF159" s="81">
        <v>29665</v>
      </c>
      <c r="CG159" s="79">
        <v>231</v>
      </c>
      <c r="CH159" s="80">
        <v>432</v>
      </c>
      <c r="CI159" s="80">
        <v>234</v>
      </c>
      <c r="CJ159" s="81">
        <v>2800</v>
      </c>
      <c r="CK159" s="79">
        <v>752</v>
      </c>
      <c r="CL159" s="80">
        <v>1377</v>
      </c>
      <c r="CM159" s="80">
        <v>1204</v>
      </c>
      <c r="CN159" s="81">
        <v>14346</v>
      </c>
      <c r="CO159" s="79">
        <v>1174</v>
      </c>
      <c r="CP159" s="80">
        <v>4201</v>
      </c>
      <c r="CQ159" s="80">
        <v>1647</v>
      </c>
      <c r="CR159" s="81">
        <v>28840</v>
      </c>
      <c r="CS159" s="79">
        <v>305</v>
      </c>
      <c r="CT159" s="80">
        <v>1014</v>
      </c>
      <c r="CU159" s="80">
        <v>250</v>
      </c>
      <c r="CV159" s="81">
        <v>792</v>
      </c>
      <c r="CW159" s="80">
        <v>7</v>
      </c>
      <c r="CX159" s="80">
        <v>5.2</v>
      </c>
      <c r="CY159" s="80">
        <v>3.6</v>
      </c>
      <c r="CZ159" s="80">
        <v>0</v>
      </c>
      <c r="DA159" s="80">
        <v>3.6000000014901161</v>
      </c>
      <c r="DB159" s="92">
        <v>6</v>
      </c>
      <c r="DC159" s="62">
        <v>0</v>
      </c>
      <c r="DD159" s="92">
        <f>DB159</f>
        <v>6</v>
      </c>
      <c r="DE159" s="79">
        <v>16</v>
      </c>
      <c r="DF159" s="80">
        <v>46</v>
      </c>
      <c r="DG159" s="80">
        <v>0</v>
      </c>
      <c r="DH159" s="81">
        <v>0</v>
      </c>
      <c r="DI159" s="79">
        <v>7</v>
      </c>
      <c r="DJ159" s="80">
        <v>19</v>
      </c>
      <c r="DK159" s="80">
        <v>0</v>
      </c>
      <c r="DL159" s="81">
        <v>0</v>
      </c>
      <c r="DM159" s="79">
        <v>5</v>
      </c>
      <c r="DN159" s="80">
        <v>13</v>
      </c>
      <c r="DO159" s="80">
        <v>5</v>
      </c>
      <c r="DP159" s="81">
        <v>100</v>
      </c>
      <c r="DQ159" s="79">
        <v>116</v>
      </c>
      <c r="DR159" s="80">
        <v>873.3</v>
      </c>
      <c r="DS159" s="80">
        <v>150.1</v>
      </c>
      <c r="DT159" s="80">
        <v>723.19999998062849</v>
      </c>
      <c r="DU159" s="81">
        <v>34900</v>
      </c>
    </row>
    <row r="160" spans="1:125" ht="15.75" customHeight="1" x14ac:dyDescent="0.2">
      <c r="A160" s="22"/>
      <c r="B160" s="8" t="s">
        <v>162</v>
      </c>
      <c r="C160" s="89">
        <v>74</v>
      </c>
      <c r="D160" s="90">
        <v>418</v>
      </c>
      <c r="E160" s="90">
        <v>223</v>
      </c>
      <c r="F160" s="91">
        <v>2633</v>
      </c>
      <c r="G160" s="89">
        <v>0</v>
      </c>
      <c r="H160" s="90">
        <v>0</v>
      </c>
      <c r="I160" s="90">
        <v>0</v>
      </c>
      <c r="J160" s="91">
        <v>0</v>
      </c>
      <c r="K160" s="89">
        <v>0</v>
      </c>
      <c r="L160" s="90">
        <v>0</v>
      </c>
      <c r="M160" s="90">
        <v>0</v>
      </c>
      <c r="N160" s="91">
        <v>0</v>
      </c>
      <c r="O160" s="89">
        <v>73</v>
      </c>
      <c r="P160" s="90">
        <v>235</v>
      </c>
      <c r="Q160" s="90">
        <v>20</v>
      </c>
      <c r="R160" s="91">
        <v>189</v>
      </c>
      <c r="S160" s="89">
        <v>6</v>
      </c>
      <c r="T160" s="90">
        <v>8</v>
      </c>
      <c r="U160" s="90">
        <v>2</v>
      </c>
      <c r="V160" s="90">
        <v>6</v>
      </c>
      <c r="W160" s="91">
        <v>225</v>
      </c>
      <c r="X160" s="89">
        <v>0</v>
      </c>
      <c r="Y160" s="90">
        <v>0</v>
      </c>
      <c r="Z160" s="90">
        <v>0</v>
      </c>
      <c r="AA160" s="91">
        <v>0</v>
      </c>
      <c r="AB160" s="89">
        <v>17</v>
      </c>
      <c r="AC160" s="90">
        <v>44</v>
      </c>
      <c r="AD160" s="90">
        <v>36</v>
      </c>
      <c r="AE160" s="91">
        <v>441</v>
      </c>
      <c r="AF160" s="89">
        <v>38</v>
      </c>
      <c r="AG160" s="90">
        <v>4634</v>
      </c>
      <c r="AH160" s="90">
        <v>1297</v>
      </c>
      <c r="AI160" s="91">
        <v>305</v>
      </c>
      <c r="AJ160" s="89">
        <v>0</v>
      </c>
      <c r="AK160" s="90">
        <v>0</v>
      </c>
      <c r="AL160" s="90">
        <v>0</v>
      </c>
      <c r="AM160" s="91">
        <v>0</v>
      </c>
      <c r="AN160" s="68">
        <v>47</v>
      </c>
      <c r="AO160" s="77">
        <v>67</v>
      </c>
      <c r="AP160" s="89">
        <v>0</v>
      </c>
      <c r="AQ160" s="90">
        <v>0</v>
      </c>
      <c r="AR160" s="90">
        <v>0</v>
      </c>
      <c r="AS160" s="91">
        <v>0</v>
      </c>
      <c r="AT160" s="89">
        <v>0</v>
      </c>
      <c r="AU160" s="90">
        <v>0</v>
      </c>
      <c r="AV160" s="90">
        <v>0</v>
      </c>
      <c r="AW160" s="91">
        <v>0</v>
      </c>
      <c r="AX160" s="89">
        <v>74</v>
      </c>
      <c r="AY160" s="90">
        <v>410</v>
      </c>
      <c r="AZ160" s="90">
        <v>270</v>
      </c>
      <c r="BA160" s="91">
        <v>3119</v>
      </c>
      <c r="BB160" s="89">
        <v>26</v>
      </c>
      <c r="BC160" s="90">
        <v>128</v>
      </c>
      <c r="BD160" s="90">
        <v>36</v>
      </c>
      <c r="BE160" s="91">
        <v>315</v>
      </c>
      <c r="BF160" s="89">
        <v>0</v>
      </c>
      <c r="BG160" s="90">
        <v>0</v>
      </c>
      <c r="BH160" s="90">
        <v>0</v>
      </c>
      <c r="BI160" s="91">
        <v>0</v>
      </c>
      <c r="BJ160" s="68">
        <v>0</v>
      </c>
      <c r="BK160" s="77">
        <v>0</v>
      </c>
      <c r="BL160" s="89">
        <v>102</v>
      </c>
      <c r="BM160" s="90">
        <v>246</v>
      </c>
      <c r="BN160" s="90">
        <v>195</v>
      </c>
      <c r="BO160" s="91">
        <v>6155</v>
      </c>
      <c r="BP160" s="89">
        <v>155</v>
      </c>
      <c r="BQ160" s="90">
        <v>767</v>
      </c>
      <c r="BR160" s="90">
        <v>580</v>
      </c>
      <c r="BS160" s="91">
        <v>12885</v>
      </c>
      <c r="BT160" s="89">
        <v>72</v>
      </c>
      <c r="BU160" s="90">
        <v>128</v>
      </c>
      <c r="BV160" s="90">
        <v>39</v>
      </c>
      <c r="BW160" s="91">
        <v>538</v>
      </c>
      <c r="BX160" s="68">
        <v>2</v>
      </c>
      <c r="BY160" s="74">
        <v>11</v>
      </c>
      <c r="BZ160" s="74">
        <v>10</v>
      </c>
      <c r="CA160" s="74">
        <v>1</v>
      </c>
      <c r="CB160" s="77">
        <v>2</v>
      </c>
      <c r="CC160" s="89">
        <v>65</v>
      </c>
      <c r="CD160" s="90">
        <v>106</v>
      </c>
      <c r="CE160" s="90">
        <v>94</v>
      </c>
      <c r="CF160" s="91">
        <v>3719</v>
      </c>
      <c r="CG160" s="89">
        <v>15</v>
      </c>
      <c r="CH160" s="90">
        <v>22</v>
      </c>
      <c r="CI160" s="90">
        <v>10</v>
      </c>
      <c r="CJ160" s="91">
        <v>72</v>
      </c>
      <c r="CK160" s="89">
        <v>109</v>
      </c>
      <c r="CL160" s="90">
        <v>200</v>
      </c>
      <c r="CM160" s="90">
        <v>174</v>
      </c>
      <c r="CN160" s="91">
        <v>2802</v>
      </c>
      <c r="CO160" s="89">
        <v>158</v>
      </c>
      <c r="CP160" s="90">
        <v>1347</v>
      </c>
      <c r="CQ160" s="90">
        <v>551</v>
      </c>
      <c r="CR160" s="91">
        <v>2030</v>
      </c>
      <c r="CS160" s="89">
        <v>45</v>
      </c>
      <c r="CT160" s="90">
        <v>96</v>
      </c>
      <c r="CU160" s="90">
        <v>27</v>
      </c>
      <c r="CV160" s="91">
        <v>58</v>
      </c>
      <c r="CW160" s="89">
        <v>0</v>
      </c>
      <c r="CX160" s="90">
        <v>0</v>
      </c>
      <c r="CY160" s="90">
        <v>0</v>
      </c>
      <c r="CZ160" s="90">
        <v>0</v>
      </c>
      <c r="DA160" s="90">
        <v>0</v>
      </c>
      <c r="DB160" s="96">
        <v>0</v>
      </c>
      <c r="DC160" s="96"/>
      <c r="DD160" s="96"/>
      <c r="DE160" s="89">
        <v>0</v>
      </c>
      <c r="DF160" s="90">
        <v>0</v>
      </c>
      <c r="DG160" s="90">
        <v>0</v>
      </c>
      <c r="DH160" s="91">
        <v>0</v>
      </c>
      <c r="DI160" s="89">
        <v>0</v>
      </c>
      <c r="DJ160" s="90">
        <v>0</v>
      </c>
      <c r="DK160" s="90">
        <v>0</v>
      </c>
      <c r="DL160" s="91">
        <v>0</v>
      </c>
      <c r="DM160" s="89">
        <v>0</v>
      </c>
      <c r="DN160" s="90">
        <v>0</v>
      </c>
      <c r="DO160" s="90">
        <v>0</v>
      </c>
      <c r="DP160" s="91">
        <v>0</v>
      </c>
      <c r="DQ160" s="89">
        <v>13</v>
      </c>
      <c r="DR160" s="90">
        <v>123.1</v>
      </c>
      <c r="DS160" s="90">
        <v>44</v>
      </c>
      <c r="DT160" s="90">
        <v>79.100000001490116</v>
      </c>
      <c r="DU160" s="91">
        <v>1780</v>
      </c>
    </row>
    <row r="161" spans="1:125" ht="15.75" customHeight="1" x14ac:dyDescent="0.2">
      <c r="A161" s="22"/>
      <c r="B161" s="8" t="s">
        <v>163</v>
      </c>
      <c r="C161" s="89">
        <v>32</v>
      </c>
      <c r="D161" s="90">
        <v>154</v>
      </c>
      <c r="E161" s="90">
        <v>93</v>
      </c>
      <c r="F161" s="91">
        <v>1617</v>
      </c>
      <c r="G161" s="89">
        <v>1</v>
      </c>
      <c r="H161" s="90">
        <v>2</v>
      </c>
      <c r="I161" s="90">
        <v>2</v>
      </c>
      <c r="J161" s="91">
        <v>60</v>
      </c>
      <c r="K161" s="89">
        <v>0</v>
      </c>
      <c r="L161" s="90">
        <v>0</v>
      </c>
      <c r="M161" s="90">
        <v>0</v>
      </c>
      <c r="N161" s="91">
        <v>0</v>
      </c>
      <c r="O161" s="89">
        <v>150</v>
      </c>
      <c r="P161" s="90">
        <v>685</v>
      </c>
      <c r="Q161" s="90">
        <v>227</v>
      </c>
      <c r="R161" s="91">
        <v>4057</v>
      </c>
      <c r="S161" s="89">
        <v>49</v>
      </c>
      <c r="T161" s="90">
        <v>278</v>
      </c>
      <c r="U161" s="90">
        <v>17</v>
      </c>
      <c r="V161" s="90">
        <v>261</v>
      </c>
      <c r="W161" s="91">
        <v>2912</v>
      </c>
      <c r="X161" s="89">
        <v>0</v>
      </c>
      <c r="Y161" s="90">
        <v>0</v>
      </c>
      <c r="Z161" s="90">
        <v>0</v>
      </c>
      <c r="AA161" s="91">
        <v>0</v>
      </c>
      <c r="AB161" s="89">
        <v>34</v>
      </c>
      <c r="AC161" s="90">
        <v>98</v>
      </c>
      <c r="AD161" s="90">
        <v>86</v>
      </c>
      <c r="AE161" s="91">
        <v>1895</v>
      </c>
      <c r="AF161" s="89">
        <v>12</v>
      </c>
      <c r="AG161" s="90">
        <v>1551</v>
      </c>
      <c r="AH161" s="90">
        <v>414</v>
      </c>
      <c r="AI161" s="91">
        <v>728</v>
      </c>
      <c r="AJ161" s="89">
        <v>0</v>
      </c>
      <c r="AK161" s="90">
        <v>0</v>
      </c>
      <c r="AL161" s="90">
        <v>0</v>
      </c>
      <c r="AM161" s="91">
        <v>0</v>
      </c>
      <c r="AN161" s="68">
        <v>5</v>
      </c>
      <c r="AO161" s="77">
        <v>22</v>
      </c>
      <c r="AP161" s="89">
        <v>3</v>
      </c>
      <c r="AQ161" s="90">
        <v>9</v>
      </c>
      <c r="AR161" s="90">
        <v>9</v>
      </c>
      <c r="AS161" s="91">
        <v>100</v>
      </c>
      <c r="AT161" s="89">
        <v>0</v>
      </c>
      <c r="AU161" s="90">
        <v>0</v>
      </c>
      <c r="AV161" s="90">
        <v>0</v>
      </c>
      <c r="AW161" s="91">
        <v>0</v>
      </c>
      <c r="AX161" s="89">
        <v>174</v>
      </c>
      <c r="AY161" s="90">
        <v>1176</v>
      </c>
      <c r="AZ161" s="90">
        <v>737</v>
      </c>
      <c r="BA161" s="91">
        <v>29598</v>
      </c>
      <c r="BB161" s="89">
        <v>128</v>
      </c>
      <c r="BC161" s="90">
        <v>674</v>
      </c>
      <c r="BD161" s="90">
        <v>361</v>
      </c>
      <c r="BE161" s="91">
        <v>8822</v>
      </c>
      <c r="BF161" s="89">
        <v>6</v>
      </c>
      <c r="BG161" s="90">
        <v>9</v>
      </c>
      <c r="BH161" s="90">
        <v>9</v>
      </c>
      <c r="BI161" s="91">
        <v>97</v>
      </c>
      <c r="BJ161" s="68">
        <v>1</v>
      </c>
      <c r="BK161" s="77">
        <v>2</v>
      </c>
      <c r="BL161" s="89">
        <v>57</v>
      </c>
      <c r="BM161" s="90">
        <v>109</v>
      </c>
      <c r="BN161" s="90">
        <v>102</v>
      </c>
      <c r="BO161" s="91">
        <v>2405</v>
      </c>
      <c r="BP161" s="89">
        <v>99</v>
      </c>
      <c r="BQ161" s="90">
        <v>615</v>
      </c>
      <c r="BR161" s="90">
        <v>557</v>
      </c>
      <c r="BS161" s="91">
        <v>17672</v>
      </c>
      <c r="BT161" s="89">
        <v>10</v>
      </c>
      <c r="BU161" s="90">
        <v>17</v>
      </c>
      <c r="BV161" s="90">
        <v>6</v>
      </c>
      <c r="BW161" s="91">
        <v>104</v>
      </c>
      <c r="BX161" s="68">
        <v>2</v>
      </c>
      <c r="BY161" s="74">
        <v>5</v>
      </c>
      <c r="BZ161" s="74">
        <v>0</v>
      </c>
      <c r="CA161" s="74">
        <v>5</v>
      </c>
      <c r="CB161" s="77">
        <v>60</v>
      </c>
      <c r="CC161" s="89">
        <v>24</v>
      </c>
      <c r="CD161" s="90">
        <v>55</v>
      </c>
      <c r="CE161" s="90">
        <v>44</v>
      </c>
      <c r="CF161" s="91">
        <v>1291</v>
      </c>
      <c r="CG161" s="89">
        <v>8</v>
      </c>
      <c r="CH161" s="90">
        <v>14</v>
      </c>
      <c r="CI161" s="90">
        <v>9</v>
      </c>
      <c r="CJ161" s="91">
        <v>230</v>
      </c>
      <c r="CK161" s="89">
        <v>35</v>
      </c>
      <c r="CL161" s="90">
        <v>54</v>
      </c>
      <c r="CM161" s="90">
        <v>54</v>
      </c>
      <c r="CN161" s="91">
        <v>508</v>
      </c>
      <c r="CO161" s="89">
        <v>52</v>
      </c>
      <c r="CP161" s="90">
        <v>128</v>
      </c>
      <c r="CQ161" s="90">
        <v>83</v>
      </c>
      <c r="CR161" s="91">
        <v>4297</v>
      </c>
      <c r="CS161" s="89">
        <v>6</v>
      </c>
      <c r="CT161" s="90">
        <v>15</v>
      </c>
      <c r="CU161" s="90">
        <v>10</v>
      </c>
      <c r="CV161" s="91">
        <v>62</v>
      </c>
      <c r="CW161" s="89">
        <v>0</v>
      </c>
      <c r="CX161" s="90">
        <v>0</v>
      </c>
      <c r="CY161" s="90">
        <v>0</v>
      </c>
      <c r="CZ161" s="90">
        <v>0</v>
      </c>
      <c r="DA161" s="90">
        <v>0</v>
      </c>
      <c r="DB161" s="96">
        <v>0</v>
      </c>
      <c r="DC161" s="96"/>
      <c r="DD161" s="96"/>
      <c r="DE161" s="89">
        <v>0</v>
      </c>
      <c r="DF161" s="90">
        <v>0</v>
      </c>
      <c r="DG161" s="90">
        <v>0</v>
      </c>
      <c r="DH161" s="91">
        <v>0</v>
      </c>
      <c r="DI161" s="89">
        <v>0</v>
      </c>
      <c r="DJ161" s="90">
        <v>0</v>
      </c>
      <c r="DK161" s="90">
        <v>0</v>
      </c>
      <c r="DL161" s="91">
        <v>0</v>
      </c>
      <c r="DM161" s="89">
        <v>0</v>
      </c>
      <c r="DN161" s="90">
        <v>0</v>
      </c>
      <c r="DO161" s="90">
        <v>0</v>
      </c>
      <c r="DP161" s="91">
        <v>0</v>
      </c>
      <c r="DQ161" s="89">
        <v>0</v>
      </c>
      <c r="DR161" s="90">
        <v>0</v>
      </c>
      <c r="DS161" s="90">
        <v>0</v>
      </c>
      <c r="DT161" s="90">
        <v>0</v>
      </c>
      <c r="DU161" s="91">
        <v>0</v>
      </c>
    </row>
    <row r="162" spans="1:125" ht="15.75" customHeight="1" x14ac:dyDescent="0.2">
      <c r="A162" s="22"/>
      <c r="B162" s="8" t="s">
        <v>164</v>
      </c>
      <c r="C162" s="89">
        <v>127</v>
      </c>
      <c r="D162" s="90">
        <v>844</v>
      </c>
      <c r="E162" s="90">
        <v>207</v>
      </c>
      <c r="F162" s="91">
        <v>1379</v>
      </c>
      <c r="G162" s="89">
        <v>9</v>
      </c>
      <c r="H162" s="90">
        <v>15</v>
      </c>
      <c r="I162" s="90">
        <v>2</v>
      </c>
      <c r="J162" s="91">
        <v>16</v>
      </c>
      <c r="K162" s="89">
        <v>0</v>
      </c>
      <c r="L162" s="90">
        <v>0</v>
      </c>
      <c r="M162" s="90">
        <v>0</v>
      </c>
      <c r="N162" s="91">
        <v>0</v>
      </c>
      <c r="O162" s="89">
        <v>147</v>
      </c>
      <c r="P162" s="90">
        <v>463</v>
      </c>
      <c r="Q162" s="90">
        <v>58</v>
      </c>
      <c r="R162" s="91">
        <v>1503</v>
      </c>
      <c r="S162" s="89">
        <v>27</v>
      </c>
      <c r="T162" s="90">
        <v>57.5</v>
      </c>
      <c r="U162" s="90">
        <v>17.100000000000001</v>
      </c>
      <c r="V162" s="90">
        <v>40.400000005960464</v>
      </c>
      <c r="W162" s="91">
        <v>682</v>
      </c>
      <c r="X162" s="89">
        <v>10</v>
      </c>
      <c r="Y162" s="90">
        <v>116</v>
      </c>
      <c r="Z162" s="90">
        <v>5</v>
      </c>
      <c r="AA162" s="91">
        <v>40</v>
      </c>
      <c r="AB162" s="89">
        <v>22</v>
      </c>
      <c r="AC162" s="90">
        <v>109</v>
      </c>
      <c r="AD162" s="90">
        <v>86</v>
      </c>
      <c r="AE162" s="91">
        <v>1333</v>
      </c>
      <c r="AF162" s="89">
        <v>14</v>
      </c>
      <c r="AG162" s="90">
        <v>5099</v>
      </c>
      <c r="AH162" s="90">
        <v>2080</v>
      </c>
      <c r="AI162" s="91">
        <v>127</v>
      </c>
      <c r="AJ162" s="89">
        <v>1</v>
      </c>
      <c r="AK162" s="90">
        <v>3</v>
      </c>
      <c r="AL162" s="90">
        <v>2</v>
      </c>
      <c r="AM162" s="91">
        <v>500</v>
      </c>
      <c r="AN162" s="68">
        <v>139</v>
      </c>
      <c r="AO162" s="77">
        <v>546</v>
      </c>
      <c r="AP162" s="89">
        <v>36</v>
      </c>
      <c r="AQ162" s="90">
        <v>76</v>
      </c>
      <c r="AR162" s="90">
        <v>35</v>
      </c>
      <c r="AS162" s="91">
        <v>281</v>
      </c>
      <c r="AT162" s="89">
        <v>0</v>
      </c>
      <c r="AU162" s="90">
        <v>0</v>
      </c>
      <c r="AV162" s="90">
        <v>0</v>
      </c>
      <c r="AW162" s="91">
        <v>0</v>
      </c>
      <c r="AX162" s="89">
        <v>185</v>
      </c>
      <c r="AY162" s="90">
        <v>2401</v>
      </c>
      <c r="AZ162" s="90">
        <v>1210</v>
      </c>
      <c r="BA162" s="91">
        <v>16760</v>
      </c>
      <c r="BB162" s="89">
        <v>57</v>
      </c>
      <c r="BC162" s="90">
        <v>281</v>
      </c>
      <c r="BD162" s="90">
        <v>83</v>
      </c>
      <c r="BE162" s="91">
        <v>1909</v>
      </c>
      <c r="BF162" s="89">
        <v>2</v>
      </c>
      <c r="BG162" s="90">
        <v>4</v>
      </c>
      <c r="BH162" s="90">
        <v>4</v>
      </c>
      <c r="BI162" s="91">
        <v>150</v>
      </c>
      <c r="BJ162" s="68">
        <v>14</v>
      </c>
      <c r="BK162" s="77">
        <v>195</v>
      </c>
      <c r="BL162" s="89">
        <v>201</v>
      </c>
      <c r="BM162" s="90">
        <v>337</v>
      </c>
      <c r="BN162" s="90">
        <v>216</v>
      </c>
      <c r="BO162" s="91">
        <v>3212</v>
      </c>
      <c r="BP162" s="89">
        <v>284</v>
      </c>
      <c r="BQ162" s="90">
        <v>1182</v>
      </c>
      <c r="BR162" s="90">
        <v>686</v>
      </c>
      <c r="BS162" s="91">
        <v>14658</v>
      </c>
      <c r="BT162" s="89">
        <v>103</v>
      </c>
      <c r="BU162" s="90">
        <v>191</v>
      </c>
      <c r="BV162" s="90">
        <v>47</v>
      </c>
      <c r="BW162" s="91">
        <v>934</v>
      </c>
      <c r="BX162" s="68">
        <v>1</v>
      </c>
      <c r="BY162" s="74">
        <v>1000</v>
      </c>
      <c r="BZ162" s="74">
        <v>0</v>
      </c>
      <c r="CA162" s="74">
        <v>1000</v>
      </c>
      <c r="CB162" s="77">
        <v>10300</v>
      </c>
      <c r="CC162" s="89">
        <v>110</v>
      </c>
      <c r="CD162" s="90">
        <v>167</v>
      </c>
      <c r="CE162" s="90">
        <v>115</v>
      </c>
      <c r="CF162" s="91">
        <v>2467</v>
      </c>
      <c r="CG162" s="89">
        <v>61</v>
      </c>
      <c r="CH162" s="90">
        <v>156</v>
      </c>
      <c r="CI162" s="90">
        <v>35</v>
      </c>
      <c r="CJ162" s="91">
        <v>347</v>
      </c>
      <c r="CK162" s="89">
        <v>114</v>
      </c>
      <c r="CL162" s="90">
        <v>197</v>
      </c>
      <c r="CM162" s="90">
        <v>157</v>
      </c>
      <c r="CN162" s="91">
        <v>980</v>
      </c>
      <c r="CO162" s="89">
        <v>159</v>
      </c>
      <c r="CP162" s="90">
        <v>379</v>
      </c>
      <c r="CQ162" s="90">
        <v>126</v>
      </c>
      <c r="CR162" s="91">
        <v>2372</v>
      </c>
      <c r="CS162" s="89">
        <v>13</v>
      </c>
      <c r="CT162" s="90">
        <v>22</v>
      </c>
      <c r="CU162" s="90">
        <v>0</v>
      </c>
      <c r="CV162" s="91">
        <v>0</v>
      </c>
      <c r="CW162" s="89">
        <v>4</v>
      </c>
      <c r="CX162" s="90">
        <v>2.2000000000000002</v>
      </c>
      <c r="CY162" s="90">
        <v>2.1</v>
      </c>
      <c r="CZ162" s="90">
        <v>0</v>
      </c>
      <c r="DA162" s="90">
        <v>2.1000000014901161</v>
      </c>
      <c r="DB162" s="96">
        <v>4</v>
      </c>
      <c r="DC162" s="96"/>
      <c r="DD162" s="96"/>
      <c r="DE162" s="89">
        <v>0</v>
      </c>
      <c r="DF162" s="90">
        <v>0</v>
      </c>
      <c r="DG162" s="90">
        <v>0</v>
      </c>
      <c r="DH162" s="91">
        <v>0</v>
      </c>
      <c r="DI162" s="89">
        <v>0</v>
      </c>
      <c r="DJ162" s="90">
        <v>0</v>
      </c>
      <c r="DK162" s="90">
        <v>0</v>
      </c>
      <c r="DL162" s="91">
        <v>0</v>
      </c>
      <c r="DM162" s="89">
        <v>0</v>
      </c>
      <c r="DN162" s="90">
        <v>0</v>
      </c>
      <c r="DO162" s="90">
        <v>0</v>
      </c>
      <c r="DP162" s="91">
        <v>0</v>
      </c>
      <c r="DQ162" s="89">
        <v>0</v>
      </c>
      <c r="DR162" s="90">
        <v>0</v>
      </c>
      <c r="DS162" s="90">
        <v>0</v>
      </c>
      <c r="DT162" s="90">
        <v>0</v>
      </c>
      <c r="DU162" s="91">
        <v>0</v>
      </c>
    </row>
    <row r="163" spans="1:125" ht="15.75" customHeight="1" x14ac:dyDescent="0.2">
      <c r="A163" s="22"/>
      <c r="B163" s="8" t="s">
        <v>165</v>
      </c>
      <c r="C163" s="89">
        <v>42</v>
      </c>
      <c r="D163" s="90">
        <v>141</v>
      </c>
      <c r="E163" s="90">
        <v>24</v>
      </c>
      <c r="F163" s="91">
        <v>285</v>
      </c>
      <c r="G163" s="89">
        <v>34</v>
      </c>
      <c r="H163" s="90">
        <v>74</v>
      </c>
      <c r="I163" s="90">
        <v>55</v>
      </c>
      <c r="J163" s="91">
        <v>819</v>
      </c>
      <c r="K163" s="89">
        <v>0</v>
      </c>
      <c r="L163" s="90">
        <v>0</v>
      </c>
      <c r="M163" s="90">
        <v>0</v>
      </c>
      <c r="N163" s="91">
        <v>0</v>
      </c>
      <c r="O163" s="89">
        <v>44</v>
      </c>
      <c r="P163" s="90">
        <v>126</v>
      </c>
      <c r="Q163" s="90">
        <v>59</v>
      </c>
      <c r="R163" s="91">
        <v>444</v>
      </c>
      <c r="S163" s="89">
        <v>24</v>
      </c>
      <c r="T163" s="90">
        <v>136</v>
      </c>
      <c r="U163" s="90">
        <v>35</v>
      </c>
      <c r="V163" s="90">
        <v>101</v>
      </c>
      <c r="W163" s="91">
        <v>2495</v>
      </c>
      <c r="X163" s="89">
        <v>0</v>
      </c>
      <c r="Y163" s="90">
        <v>0</v>
      </c>
      <c r="Z163" s="90">
        <v>0</v>
      </c>
      <c r="AA163" s="91">
        <v>0</v>
      </c>
      <c r="AB163" s="89">
        <v>12</v>
      </c>
      <c r="AC163" s="90">
        <v>30</v>
      </c>
      <c r="AD163" s="90">
        <v>27</v>
      </c>
      <c r="AE163" s="91">
        <v>700</v>
      </c>
      <c r="AF163" s="89">
        <v>53</v>
      </c>
      <c r="AG163" s="90">
        <v>4367</v>
      </c>
      <c r="AH163" s="90">
        <v>2015</v>
      </c>
      <c r="AI163" s="91">
        <v>5240</v>
      </c>
      <c r="AJ163" s="89">
        <v>0</v>
      </c>
      <c r="AK163" s="90">
        <v>0</v>
      </c>
      <c r="AL163" s="90">
        <v>0</v>
      </c>
      <c r="AM163" s="91">
        <v>0</v>
      </c>
      <c r="AN163" s="68">
        <v>50</v>
      </c>
      <c r="AO163" s="77">
        <v>759</v>
      </c>
      <c r="AP163" s="89">
        <v>27</v>
      </c>
      <c r="AQ163" s="90">
        <v>54</v>
      </c>
      <c r="AR163" s="90">
        <v>32</v>
      </c>
      <c r="AS163" s="91">
        <v>461</v>
      </c>
      <c r="AT163" s="89">
        <v>1</v>
      </c>
      <c r="AU163" s="90">
        <v>1</v>
      </c>
      <c r="AV163" s="90">
        <v>1</v>
      </c>
      <c r="AW163" s="91">
        <v>10</v>
      </c>
      <c r="AX163" s="89">
        <v>105</v>
      </c>
      <c r="AY163" s="90">
        <v>820</v>
      </c>
      <c r="AZ163" s="90">
        <v>729</v>
      </c>
      <c r="BA163" s="91">
        <v>30463</v>
      </c>
      <c r="BB163" s="89">
        <v>8</v>
      </c>
      <c r="BC163" s="90">
        <v>27</v>
      </c>
      <c r="BD163" s="90">
        <v>10</v>
      </c>
      <c r="BE163" s="91">
        <v>133</v>
      </c>
      <c r="BF163" s="89">
        <v>0</v>
      </c>
      <c r="BG163" s="90">
        <v>0</v>
      </c>
      <c r="BH163" s="90">
        <v>0</v>
      </c>
      <c r="BI163" s="91">
        <v>0</v>
      </c>
      <c r="BJ163" s="68">
        <v>0</v>
      </c>
      <c r="BK163" s="77">
        <v>0</v>
      </c>
      <c r="BL163" s="89">
        <v>131</v>
      </c>
      <c r="BM163" s="90">
        <v>308</v>
      </c>
      <c r="BN163" s="90">
        <v>241</v>
      </c>
      <c r="BO163" s="91">
        <v>6785</v>
      </c>
      <c r="BP163" s="89">
        <v>197</v>
      </c>
      <c r="BQ163" s="90">
        <v>532</v>
      </c>
      <c r="BR163" s="90">
        <v>395</v>
      </c>
      <c r="BS163" s="91">
        <v>25763</v>
      </c>
      <c r="BT163" s="89">
        <v>76</v>
      </c>
      <c r="BU163" s="90">
        <v>214</v>
      </c>
      <c r="BV163" s="90">
        <v>78</v>
      </c>
      <c r="BW163" s="91">
        <v>2012</v>
      </c>
      <c r="BX163" s="68">
        <v>0</v>
      </c>
      <c r="BY163" s="74">
        <v>0</v>
      </c>
      <c r="BZ163" s="74">
        <v>0</v>
      </c>
      <c r="CA163" s="74">
        <v>0</v>
      </c>
      <c r="CB163" s="77">
        <v>0</v>
      </c>
      <c r="CC163" s="89">
        <v>66</v>
      </c>
      <c r="CD163" s="90">
        <v>120</v>
      </c>
      <c r="CE163" s="90">
        <v>85</v>
      </c>
      <c r="CF163" s="91">
        <v>2208</v>
      </c>
      <c r="CG163" s="89">
        <v>3</v>
      </c>
      <c r="CH163" s="90">
        <v>3</v>
      </c>
      <c r="CI163" s="90">
        <v>3</v>
      </c>
      <c r="CJ163" s="91">
        <v>85</v>
      </c>
      <c r="CK163" s="89">
        <v>93</v>
      </c>
      <c r="CL163" s="90">
        <v>226</v>
      </c>
      <c r="CM163" s="90">
        <v>207</v>
      </c>
      <c r="CN163" s="91">
        <v>4869</v>
      </c>
      <c r="CO163" s="89">
        <v>87</v>
      </c>
      <c r="CP163" s="90">
        <v>181</v>
      </c>
      <c r="CQ163" s="90">
        <v>76</v>
      </c>
      <c r="CR163" s="91">
        <v>5539</v>
      </c>
      <c r="CS163" s="89">
        <v>15</v>
      </c>
      <c r="CT163" s="90">
        <v>93</v>
      </c>
      <c r="CU163" s="90">
        <v>13</v>
      </c>
      <c r="CV163" s="91">
        <v>17</v>
      </c>
      <c r="CW163" s="89">
        <v>0</v>
      </c>
      <c r="CX163" s="90">
        <v>0</v>
      </c>
      <c r="CY163" s="90">
        <v>0</v>
      </c>
      <c r="CZ163" s="90">
        <v>0</v>
      </c>
      <c r="DA163" s="90">
        <v>0</v>
      </c>
      <c r="DB163" s="96">
        <v>0</v>
      </c>
      <c r="DC163" s="96"/>
      <c r="DD163" s="96"/>
      <c r="DE163" s="89">
        <v>6</v>
      </c>
      <c r="DF163" s="90">
        <v>28</v>
      </c>
      <c r="DG163" s="90">
        <v>0</v>
      </c>
      <c r="DH163" s="91">
        <v>0</v>
      </c>
      <c r="DI163" s="89">
        <v>2</v>
      </c>
      <c r="DJ163" s="90">
        <v>5</v>
      </c>
      <c r="DK163" s="90">
        <v>0</v>
      </c>
      <c r="DL163" s="91">
        <v>0</v>
      </c>
      <c r="DM163" s="89">
        <v>1</v>
      </c>
      <c r="DN163" s="90">
        <v>9</v>
      </c>
      <c r="DO163" s="90">
        <v>5</v>
      </c>
      <c r="DP163" s="91">
        <v>100</v>
      </c>
      <c r="DQ163" s="89">
        <v>1</v>
      </c>
      <c r="DR163" s="90">
        <v>3</v>
      </c>
      <c r="DS163" s="90">
        <v>0</v>
      </c>
      <c r="DT163" s="90">
        <v>3</v>
      </c>
      <c r="DU163" s="91">
        <v>30</v>
      </c>
    </row>
    <row r="164" spans="1:125" ht="15.75" customHeight="1" x14ac:dyDescent="0.2">
      <c r="A164" s="22"/>
      <c r="B164" s="8" t="s">
        <v>166</v>
      </c>
      <c r="C164" s="89">
        <v>85</v>
      </c>
      <c r="D164" s="90">
        <v>442</v>
      </c>
      <c r="E164" s="90">
        <v>116</v>
      </c>
      <c r="F164" s="91">
        <v>945</v>
      </c>
      <c r="G164" s="89">
        <v>8</v>
      </c>
      <c r="H164" s="90">
        <v>22</v>
      </c>
      <c r="I164" s="90">
        <v>9</v>
      </c>
      <c r="J164" s="91">
        <v>79</v>
      </c>
      <c r="K164" s="89">
        <v>0</v>
      </c>
      <c r="L164" s="90">
        <v>0</v>
      </c>
      <c r="M164" s="90">
        <v>0</v>
      </c>
      <c r="N164" s="91">
        <v>0</v>
      </c>
      <c r="O164" s="89">
        <v>48</v>
      </c>
      <c r="P164" s="90">
        <v>239</v>
      </c>
      <c r="Q164" s="90">
        <v>17</v>
      </c>
      <c r="R164" s="91">
        <v>85</v>
      </c>
      <c r="S164" s="89">
        <v>119</v>
      </c>
      <c r="T164" s="90">
        <v>659</v>
      </c>
      <c r="U164" s="90">
        <v>213</v>
      </c>
      <c r="V164" s="90">
        <v>446</v>
      </c>
      <c r="W164" s="91">
        <v>2659</v>
      </c>
      <c r="X164" s="89">
        <v>0</v>
      </c>
      <c r="Y164" s="90">
        <v>0</v>
      </c>
      <c r="Z164" s="90">
        <v>0</v>
      </c>
      <c r="AA164" s="91">
        <v>0</v>
      </c>
      <c r="AB164" s="89">
        <v>61</v>
      </c>
      <c r="AC164" s="90">
        <v>141</v>
      </c>
      <c r="AD164" s="90">
        <v>125</v>
      </c>
      <c r="AE164" s="91">
        <v>608</v>
      </c>
      <c r="AF164" s="89">
        <v>17</v>
      </c>
      <c r="AG164" s="90">
        <v>1091</v>
      </c>
      <c r="AH164" s="90">
        <v>33</v>
      </c>
      <c r="AI164" s="91">
        <v>96</v>
      </c>
      <c r="AJ164" s="89">
        <v>0</v>
      </c>
      <c r="AK164" s="90">
        <v>0</v>
      </c>
      <c r="AL164" s="90">
        <v>0</v>
      </c>
      <c r="AM164" s="91">
        <v>0</v>
      </c>
      <c r="AN164" s="68">
        <v>32</v>
      </c>
      <c r="AO164" s="77">
        <v>474</v>
      </c>
      <c r="AP164" s="89">
        <v>0</v>
      </c>
      <c r="AQ164" s="90">
        <v>0</v>
      </c>
      <c r="AR164" s="90">
        <v>0</v>
      </c>
      <c r="AS164" s="91">
        <v>0</v>
      </c>
      <c r="AT164" s="89">
        <v>0</v>
      </c>
      <c r="AU164" s="90">
        <v>0</v>
      </c>
      <c r="AV164" s="90">
        <v>0</v>
      </c>
      <c r="AW164" s="91">
        <v>0</v>
      </c>
      <c r="AX164" s="89">
        <v>166</v>
      </c>
      <c r="AY164" s="90">
        <v>1763</v>
      </c>
      <c r="AZ164" s="90">
        <v>1123</v>
      </c>
      <c r="BA164" s="91">
        <v>23028</v>
      </c>
      <c r="BB164" s="89">
        <v>20</v>
      </c>
      <c r="BC164" s="90">
        <v>102</v>
      </c>
      <c r="BD164" s="90">
        <v>9</v>
      </c>
      <c r="BE164" s="91">
        <v>45</v>
      </c>
      <c r="BF164" s="89">
        <v>0</v>
      </c>
      <c r="BG164" s="90">
        <v>0</v>
      </c>
      <c r="BH164" s="90">
        <v>0</v>
      </c>
      <c r="BI164" s="91">
        <v>0</v>
      </c>
      <c r="BJ164" s="68">
        <v>4</v>
      </c>
      <c r="BK164" s="77">
        <v>150</v>
      </c>
      <c r="BL164" s="89">
        <v>84</v>
      </c>
      <c r="BM164" s="90">
        <v>189</v>
      </c>
      <c r="BN164" s="90">
        <v>139</v>
      </c>
      <c r="BO164" s="91">
        <v>2016</v>
      </c>
      <c r="BP164" s="89">
        <v>201</v>
      </c>
      <c r="BQ164" s="90">
        <v>712</v>
      </c>
      <c r="BR164" s="90">
        <v>509</v>
      </c>
      <c r="BS164" s="91">
        <v>13047</v>
      </c>
      <c r="BT164" s="89">
        <v>11</v>
      </c>
      <c r="BU164" s="90">
        <v>24</v>
      </c>
      <c r="BV164" s="90">
        <v>13</v>
      </c>
      <c r="BW164" s="91">
        <v>160</v>
      </c>
      <c r="BX164" s="68">
        <v>0</v>
      </c>
      <c r="BY164" s="74">
        <v>0</v>
      </c>
      <c r="BZ164" s="74">
        <v>0</v>
      </c>
      <c r="CA164" s="74">
        <v>0</v>
      </c>
      <c r="CB164" s="77">
        <v>0</v>
      </c>
      <c r="CC164" s="89">
        <v>32</v>
      </c>
      <c r="CD164" s="90">
        <v>51</v>
      </c>
      <c r="CE164" s="90">
        <v>36</v>
      </c>
      <c r="CF164" s="91">
        <v>1720</v>
      </c>
      <c r="CG164" s="89">
        <v>2</v>
      </c>
      <c r="CH164" s="90">
        <v>2</v>
      </c>
      <c r="CI164" s="90">
        <v>2</v>
      </c>
      <c r="CJ164" s="91">
        <v>17</v>
      </c>
      <c r="CK164" s="89">
        <v>12</v>
      </c>
      <c r="CL164" s="90">
        <v>16</v>
      </c>
      <c r="CM164" s="90">
        <v>14</v>
      </c>
      <c r="CN164" s="91">
        <v>87</v>
      </c>
      <c r="CO164" s="89">
        <v>58</v>
      </c>
      <c r="CP164" s="90">
        <v>217</v>
      </c>
      <c r="CQ164" s="90">
        <v>138</v>
      </c>
      <c r="CR164" s="91">
        <v>2165</v>
      </c>
      <c r="CS164" s="89">
        <v>35</v>
      </c>
      <c r="CT164" s="90">
        <v>81</v>
      </c>
      <c r="CU164" s="90">
        <v>26</v>
      </c>
      <c r="CV164" s="91">
        <v>230</v>
      </c>
      <c r="CW164" s="89">
        <v>0</v>
      </c>
      <c r="CX164" s="90">
        <v>0</v>
      </c>
      <c r="CY164" s="90">
        <v>0</v>
      </c>
      <c r="CZ164" s="90">
        <v>0</v>
      </c>
      <c r="DA164" s="90">
        <v>0</v>
      </c>
      <c r="DB164" s="96">
        <v>0</v>
      </c>
      <c r="DC164" s="96"/>
      <c r="DD164" s="96"/>
      <c r="DE164" s="89">
        <v>0</v>
      </c>
      <c r="DF164" s="90">
        <v>0</v>
      </c>
      <c r="DG164" s="90">
        <v>0</v>
      </c>
      <c r="DH164" s="91">
        <v>0</v>
      </c>
      <c r="DI164" s="89">
        <v>0</v>
      </c>
      <c r="DJ164" s="90">
        <v>0</v>
      </c>
      <c r="DK164" s="90">
        <v>0</v>
      </c>
      <c r="DL164" s="91">
        <v>0</v>
      </c>
      <c r="DM164" s="89">
        <v>0</v>
      </c>
      <c r="DN164" s="90">
        <v>0</v>
      </c>
      <c r="DO164" s="90">
        <v>0</v>
      </c>
      <c r="DP164" s="91">
        <v>0</v>
      </c>
      <c r="DQ164" s="89">
        <v>0</v>
      </c>
      <c r="DR164" s="90">
        <v>0</v>
      </c>
      <c r="DS164" s="90">
        <v>0</v>
      </c>
      <c r="DT164" s="90">
        <v>0</v>
      </c>
      <c r="DU164" s="91">
        <v>0</v>
      </c>
    </row>
    <row r="165" spans="1:125" ht="15.75" customHeight="1" x14ac:dyDescent="0.2">
      <c r="A165" s="22"/>
      <c r="B165" s="8" t="s">
        <v>167</v>
      </c>
      <c r="C165" s="89">
        <v>19</v>
      </c>
      <c r="D165" s="90">
        <v>216</v>
      </c>
      <c r="E165" s="90">
        <v>22</v>
      </c>
      <c r="F165" s="91">
        <v>184</v>
      </c>
      <c r="G165" s="89">
        <v>38</v>
      </c>
      <c r="H165" s="90">
        <v>202</v>
      </c>
      <c r="I165" s="90">
        <v>90</v>
      </c>
      <c r="J165" s="91">
        <v>754</v>
      </c>
      <c r="K165" s="89">
        <v>0</v>
      </c>
      <c r="L165" s="90">
        <v>0</v>
      </c>
      <c r="M165" s="90">
        <v>0</v>
      </c>
      <c r="N165" s="91">
        <v>0</v>
      </c>
      <c r="O165" s="89">
        <v>161</v>
      </c>
      <c r="P165" s="90">
        <v>1451</v>
      </c>
      <c r="Q165" s="90">
        <v>34</v>
      </c>
      <c r="R165" s="91">
        <v>362</v>
      </c>
      <c r="S165" s="89">
        <v>36</v>
      </c>
      <c r="T165" s="90">
        <v>182</v>
      </c>
      <c r="U165" s="90">
        <v>19</v>
      </c>
      <c r="V165" s="90">
        <v>163</v>
      </c>
      <c r="W165" s="91">
        <v>4060</v>
      </c>
      <c r="X165" s="89">
        <v>13</v>
      </c>
      <c r="Y165" s="90">
        <v>94</v>
      </c>
      <c r="Z165" s="90">
        <v>5</v>
      </c>
      <c r="AA165" s="91">
        <v>5</v>
      </c>
      <c r="AB165" s="89">
        <v>53</v>
      </c>
      <c r="AC165" s="90">
        <v>205</v>
      </c>
      <c r="AD165" s="90">
        <v>159</v>
      </c>
      <c r="AE165" s="91">
        <v>2112</v>
      </c>
      <c r="AF165" s="89">
        <v>100</v>
      </c>
      <c r="AG165" s="90">
        <v>34790</v>
      </c>
      <c r="AH165" s="90">
        <v>10</v>
      </c>
      <c r="AI165" s="91">
        <v>20</v>
      </c>
      <c r="AJ165" s="89">
        <v>5</v>
      </c>
      <c r="AK165" s="90">
        <v>27</v>
      </c>
      <c r="AL165" s="90">
        <v>0</v>
      </c>
      <c r="AM165" s="91">
        <v>0</v>
      </c>
      <c r="AN165" s="68">
        <v>208</v>
      </c>
      <c r="AO165" s="77">
        <v>2219</v>
      </c>
      <c r="AP165" s="89">
        <v>9</v>
      </c>
      <c r="AQ165" s="90">
        <v>14</v>
      </c>
      <c r="AR165" s="90">
        <v>2</v>
      </c>
      <c r="AS165" s="91">
        <v>28</v>
      </c>
      <c r="AT165" s="89">
        <v>2</v>
      </c>
      <c r="AU165" s="90">
        <v>5</v>
      </c>
      <c r="AV165" s="90">
        <v>0</v>
      </c>
      <c r="AW165" s="91">
        <v>0</v>
      </c>
      <c r="AX165" s="89">
        <v>233</v>
      </c>
      <c r="AY165" s="90">
        <v>6364</v>
      </c>
      <c r="AZ165" s="90">
        <v>3424</v>
      </c>
      <c r="BA165" s="91">
        <v>58509</v>
      </c>
      <c r="BB165" s="89">
        <v>85</v>
      </c>
      <c r="BC165" s="90">
        <v>887</v>
      </c>
      <c r="BD165" s="90">
        <v>232</v>
      </c>
      <c r="BE165" s="91">
        <v>1484</v>
      </c>
      <c r="BF165" s="89">
        <v>1</v>
      </c>
      <c r="BG165" s="90">
        <v>1</v>
      </c>
      <c r="BH165" s="90">
        <v>0</v>
      </c>
      <c r="BI165" s="91">
        <v>0</v>
      </c>
      <c r="BJ165" s="68">
        <v>21</v>
      </c>
      <c r="BK165" s="77">
        <v>529</v>
      </c>
      <c r="BL165" s="89">
        <v>363</v>
      </c>
      <c r="BM165" s="90">
        <v>1557</v>
      </c>
      <c r="BN165" s="90">
        <v>789</v>
      </c>
      <c r="BO165" s="91">
        <v>5763</v>
      </c>
      <c r="BP165" s="89">
        <v>217</v>
      </c>
      <c r="BQ165" s="90">
        <v>1187</v>
      </c>
      <c r="BR165" s="90">
        <v>418</v>
      </c>
      <c r="BS165" s="91">
        <v>11364</v>
      </c>
      <c r="BT165" s="89">
        <v>79</v>
      </c>
      <c r="BU165" s="90">
        <v>214</v>
      </c>
      <c r="BV165" s="90">
        <v>46</v>
      </c>
      <c r="BW165" s="91">
        <v>675</v>
      </c>
      <c r="BX165" s="68">
        <v>18</v>
      </c>
      <c r="BY165" s="74">
        <v>78</v>
      </c>
      <c r="BZ165" s="74">
        <v>9</v>
      </c>
      <c r="CA165" s="74">
        <v>69</v>
      </c>
      <c r="CB165" s="77">
        <v>304</v>
      </c>
      <c r="CC165" s="89">
        <v>98</v>
      </c>
      <c r="CD165" s="90">
        <v>145</v>
      </c>
      <c r="CE165" s="90">
        <v>117</v>
      </c>
      <c r="CF165" s="91">
        <v>7513</v>
      </c>
      <c r="CG165" s="89">
        <v>6</v>
      </c>
      <c r="CH165" s="90">
        <v>9</v>
      </c>
      <c r="CI165" s="90">
        <v>5</v>
      </c>
      <c r="CJ165" s="91">
        <v>32</v>
      </c>
      <c r="CK165" s="89">
        <v>78</v>
      </c>
      <c r="CL165" s="90">
        <v>150</v>
      </c>
      <c r="CM165" s="90">
        <v>122</v>
      </c>
      <c r="CN165" s="91">
        <v>1117</v>
      </c>
      <c r="CO165" s="89">
        <v>92</v>
      </c>
      <c r="CP165" s="90">
        <v>395</v>
      </c>
      <c r="CQ165" s="90">
        <v>32</v>
      </c>
      <c r="CR165" s="91">
        <v>374</v>
      </c>
      <c r="CS165" s="89">
        <v>4</v>
      </c>
      <c r="CT165" s="90">
        <v>30</v>
      </c>
      <c r="CU165" s="90">
        <v>8</v>
      </c>
      <c r="CV165" s="91">
        <v>24</v>
      </c>
      <c r="CW165" s="89">
        <v>0</v>
      </c>
      <c r="CX165" s="90">
        <v>0</v>
      </c>
      <c r="CY165" s="90">
        <v>0</v>
      </c>
      <c r="CZ165" s="90">
        <v>0</v>
      </c>
      <c r="DA165" s="90">
        <v>0</v>
      </c>
      <c r="DB165" s="96">
        <v>0</v>
      </c>
      <c r="DC165" s="96"/>
      <c r="DD165" s="96"/>
      <c r="DE165" s="89">
        <v>0</v>
      </c>
      <c r="DF165" s="90">
        <v>0</v>
      </c>
      <c r="DG165" s="90">
        <v>0</v>
      </c>
      <c r="DH165" s="91">
        <v>0</v>
      </c>
      <c r="DI165" s="89">
        <v>0</v>
      </c>
      <c r="DJ165" s="90">
        <v>0</v>
      </c>
      <c r="DK165" s="90">
        <v>0</v>
      </c>
      <c r="DL165" s="91">
        <v>0</v>
      </c>
      <c r="DM165" s="89">
        <v>0</v>
      </c>
      <c r="DN165" s="90">
        <v>0</v>
      </c>
      <c r="DO165" s="90">
        <v>0</v>
      </c>
      <c r="DP165" s="91">
        <v>0</v>
      </c>
      <c r="DQ165" s="89">
        <v>1</v>
      </c>
      <c r="DR165" s="90">
        <v>1</v>
      </c>
      <c r="DS165" s="90">
        <v>0</v>
      </c>
      <c r="DT165" s="90">
        <v>1</v>
      </c>
      <c r="DU165" s="91">
        <v>70</v>
      </c>
    </row>
    <row r="166" spans="1:125" ht="15.75" customHeight="1" x14ac:dyDescent="0.2">
      <c r="A166" s="22"/>
      <c r="B166" s="8" t="s">
        <v>168</v>
      </c>
      <c r="C166" s="89">
        <v>11</v>
      </c>
      <c r="D166" s="90">
        <v>98</v>
      </c>
      <c r="E166" s="90">
        <v>0</v>
      </c>
      <c r="F166" s="91">
        <v>0</v>
      </c>
      <c r="G166" s="89">
        <v>0</v>
      </c>
      <c r="H166" s="90">
        <v>0</v>
      </c>
      <c r="I166" s="90">
        <v>0</v>
      </c>
      <c r="J166" s="91">
        <v>0</v>
      </c>
      <c r="K166" s="89">
        <v>0</v>
      </c>
      <c r="L166" s="90">
        <v>0</v>
      </c>
      <c r="M166" s="90">
        <v>0</v>
      </c>
      <c r="N166" s="91">
        <v>0</v>
      </c>
      <c r="O166" s="89">
        <v>0</v>
      </c>
      <c r="P166" s="90">
        <v>0</v>
      </c>
      <c r="Q166" s="90">
        <v>0</v>
      </c>
      <c r="R166" s="91">
        <v>0</v>
      </c>
      <c r="S166" s="89">
        <v>11</v>
      </c>
      <c r="T166" s="90">
        <v>28</v>
      </c>
      <c r="U166" s="90">
        <v>0</v>
      </c>
      <c r="V166" s="90">
        <v>28</v>
      </c>
      <c r="W166" s="91">
        <v>221</v>
      </c>
      <c r="X166" s="89">
        <v>0</v>
      </c>
      <c r="Y166" s="90">
        <v>0</v>
      </c>
      <c r="Z166" s="90">
        <v>0</v>
      </c>
      <c r="AA166" s="91">
        <v>0</v>
      </c>
      <c r="AB166" s="89">
        <v>0</v>
      </c>
      <c r="AC166" s="90">
        <v>0</v>
      </c>
      <c r="AD166" s="90">
        <v>0</v>
      </c>
      <c r="AE166" s="91">
        <v>0</v>
      </c>
      <c r="AF166" s="89">
        <v>0</v>
      </c>
      <c r="AG166" s="90">
        <v>0</v>
      </c>
      <c r="AH166" s="90">
        <v>0</v>
      </c>
      <c r="AI166" s="91">
        <v>0</v>
      </c>
      <c r="AJ166" s="89">
        <v>0</v>
      </c>
      <c r="AK166" s="90">
        <v>0</v>
      </c>
      <c r="AL166" s="90">
        <v>0</v>
      </c>
      <c r="AM166" s="91">
        <v>0</v>
      </c>
      <c r="AN166" s="68">
        <v>12</v>
      </c>
      <c r="AO166" s="77">
        <v>91</v>
      </c>
      <c r="AP166" s="89">
        <v>0</v>
      </c>
      <c r="AQ166" s="90">
        <v>0</v>
      </c>
      <c r="AR166" s="90">
        <v>0</v>
      </c>
      <c r="AS166" s="91">
        <v>0</v>
      </c>
      <c r="AT166" s="89">
        <v>0</v>
      </c>
      <c r="AU166" s="90">
        <v>0</v>
      </c>
      <c r="AV166" s="90">
        <v>0</v>
      </c>
      <c r="AW166" s="91">
        <v>0</v>
      </c>
      <c r="AX166" s="89">
        <v>2</v>
      </c>
      <c r="AY166" s="90">
        <v>63</v>
      </c>
      <c r="AZ166" s="90">
        <v>60</v>
      </c>
      <c r="BA166" s="91">
        <v>1380</v>
      </c>
      <c r="BB166" s="89">
        <v>0</v>
      </c>
      <c r="BC166" s="90">
        <v>0</v>
      </c>
      <c r="BD166" s="90">
        <v>0</v>
      </c>
      <c r="BE166" s="91">
        <v>0</v>
      </c>
      <c r="BF166" s="89">
        <v>0</v>
      </c>
      <c r="BG166" s="90">
        <v>0</v>
      </c>
      <c r="BH166" s="90">
        <v>0</v>
      </c>
      <c r="BI166" s="91">
        <v>0</v>
      </c>
      <c r="BJ166" s="68">
        <v>0</v>
      </c>
      <c r="BK166" s="77">
        <v>0</v>
      </c>
      <c r="BL166" s="89">
        <v>16</v>
      </c>
      <c r="BM166" s="90">
        <v>104</v>
      </c>
      <c r="BN166" s="90">
        <v>35</v>
      </c>
      <c r="BO166" s="91">
        <v>270</v>
      </c>
      <c r="BP166" s="89">
        <v>19</v>
      </c>
      <c r="BQ166" s="90">
        <v>261</v>
      </c>
      <c r="BR166" s="90">
        <v>46</v>
      </c>
      <c r="BS166" s="91">
        <v>335</v>
      </c>
      <c r="BT166" s="89">
        <v>0</v>
      </c>
      <c r="BU166" s="90">
        <v>0</v>
      </c>
      <c r="BV166" s="90">
        <v>0</v>
      </c>
      <c r="BW166" s="91">
        <v>0</v>
      </c>
      <c r="BX166" s="68">
        <v>0</v>
      </c>
      <c r="BY166" s="74">
        <v>0</v>
      </c>
      <c r="BZ166" s="74">
        <v>0</v>
      </c>
      <c r="CA166" s="74">
        <v>0</v>
      </c>
      <c r="CB166" s="77">
        <v>0</v>
      </c>
      <c r="CC166" s="89">
        <v>11</v>
      </c>
      <c r="CD166" s="90">
        <v>36</v>
      </c>
      <c r="CE166" s="90">
        <v>10</v>
      </c>
      <c r="CF166" s="91">
        <v>340</v>
      </c>
      <c r="CG166" s="89">
        <v>0</v>
      </c>
      <c r="CH166" s="90">
        <v>0</v>
      </c>
      <c r="CI166" s="90">
        <v>0</v>
      </c>
      <c r="CJ166" s="91">
        <v>0</v>
      </c>
      <c r="CK166" s="89">
        <v>6</v>
      </c>
      <c r="CL166" s="90">
        <v>21</v>
      </c>
      <c r="CM166" s="90">
        <v>14</v>
      </c>
      <c r="CN166" s="91">
        <v>100</v>
      </c>
      <c r="CO166" s="89">
        <v>20</v>
      </c>
      <c r="CP166" s="90">
        <v>249</v>
      </c>
      <c r="CQ166" s="90">
        <v>10</v>
      </c>
      <c r="CR166" s="91">
        <v>100</v>
      </c>
      <c r="CS166" s="89">
        <v>4</v>
      </c>
      <c r="CT166" s="90">
        <v>14</v>
      </c>
      <c r="CU166" s="90">
        <v>0</v>
      </c>
      <c r="CV166" s="91">
        <v>0</v>
      </c>
      <c r="CW166" s="89">
        <v>0</v>
      </c>
      <c r="CX166" s="90">
        <v>0</v>
      </c>
      <c r="CY166" s="90">
        <v>0</v>
      </c>
      <c r="CZ166" s="90">
        <v>0</v>
      </c>
      <c r="DA166" s="90">
        <v>0</v>
      </c>
      <c r="DB166" s="96">
        <v>0</v>
      </c>
      <c r="DC166" s="96"/>
      <c r="DD166" s="96"/>
      <c r="DE166" s="89">
        <v>0</v>
      </c>
      <c r="DF166" s="90">
        <v>0</v>
      </c>
      <c r="DG166" s="90">
        <v>0</v>
      </c>
      <c r="DH166" s="91">
        <v>0</v>
      </c>
      <c r="DI166" s="89">
        <v>0</v>
      </c>
      <c r="DJ166" s="90">
        <v>0</v>
      </c>
      <c r="DK166" s="90">
        <v>0</v>
      </c>
      <c r="DL166" s="91">
        <v>0</v>
      </c>
      <c r="DM166" s="89">
        <v>0</v>
      </c>
      <c r="DN166" s="90">
        <v>0</v>
      </c>
      <c r="DO166" s="90">
        <v>0</v>
      </c>
      <c r="DP166" s="91">
        <v>0</v>
      </c>
      <c r="DQ166" s="89">
        <v>4</v>
      </c>
      <c r="DR166" s="90">
        <v>5</v>
      </c>
      <c r="DS166" s="90">
        <v>0</v>
      </c>
      <c r="DT166" s="90">
        <v>5</v>
      </c>
      <c r="DU166" s="91">
        <v>190</v>
      </c>
    </row>
    <row r="167" spans="1:125" ht="15.75" customHeight="1" x14ac:dyDescent="0.2">
      <c r="A167" s="22"/>
      <c r="B167" s="8" t="s">
        <v>169</v>
      </c>
      <c r="C167" s="89">
        <v>17</v>
      </c>
      <c r="D167" s="90">
        <v>51</v>
      </c>
      <c r="E167" s="90">
        <v>5</v>
      </c>
      <c r="F167" s="91">
        <v>26</v>
      </c>
      <c r="G167" s="89">
        <v>0</v>
      </c>
      <c r="H167" s="90">
        <v>0</v>
      </c>
      <c r="I167" s="90">
        <v>0</v>
      </c>
      <c r="J167" s="91">
        <v>0</v>
      </c>
      <c r="K167" s="89">
        <v>0</v>
      </c>
      <c r="L167" s="90">
        <v>0</v>
      </c>
      <c r="M167" s="90">
        <v>0</v>
      </c>
      <c r="N167" s="91">
        <v>0</v>
      </c>
      <c r="O167" s="89">
        <v>111</v>
      </c>
      <c r="P167" s="90">
        <v>625</v>
      </c>
      <c r="Q167" s="90">
        <v>55</v>
      </c>
      <c r="R167" s="91">
        <v>725</v>
      </c>
      <c r="S167" s="89">
        <v>26</v>
      </c>
      <c r="T167" s="90">
        <v>64.400000000000006</v>
      </c>
      <c r="U167" s="90">
        <v>0</v>
      </c>
      <c r="V167" s="90">
        <v>64.400000005960464</v>
      </c>
      <c r="W167" s="91">
        <v>1432</v>
      </c>
      <c r="X167" s="89">
        <v>9</v>
      </c>
      <c r="Y167" s="90">
        <v>33</v>
      </c>
      <c r="Z167" s="90">
        <v>0</v>
      </c>
      <c r="AA167" s="91">
        <v>0</v>
      </c>
      <c r="AB167" s="89">
        <v>41</v>
      </c>
      <c r="AC167" s="90">
        <v>101</v>
      </c>
      <c r="AD167" s="90">
        <v>99</v>
      </c>
      <c r="AE167" s="91">
        <v>1614</v>
      </c>
      <c r="AF167" s="89">
        <v>16</v>
      </c>
      <c r="AG167" s="90">
        <v>1870</v>
      </c>
      <c r="AH167" s="90">
        <v>26</v>
      </c>
      <c r="AI167" s="91">
        <v>7</v>
      </c>
      <c r="AJ167" s="89">
        <v>0</v>
      </c>
      <c r="AK167" s="90">
        <v>0</v>
      </c>
      <c r="AL167" s="90">
        <v>0</v>
      </c>
      <c r="AM167" s="91">
        <v>0</v>
      </c>
      <c r="AN167" s="68">
        <v>21</v>
      </c>
      <c r="AO167" s="77">
        <v>94</v>
      </c>
      <c r="AP167" s="89">
        <v>3</v>
      </c>
      <c r="AQ167" s="90">
        <v>6</v>
      </c>
      <c r="AR167" s="90">
        <v>6</v>
      </c>
      <c r="AS167" s="91">
        <v>30</v>
      </c>
      <c r="AT167" s="89">
        <v>0</v>
      </c>
      <c r="AU167" s="90">
        <v>0</v>
      </c>
      <c r="AV167" s="90">
        <v>0</v>
      </c>
      <c r="AW167" s="91">
        <v>0</v>
      </c>
      <c r="AX167" s="89">
        <v>226</v>
      </c>
      <c r="AY167" s="90">
        <v>3738</v>
      </c>
      <c r="AZ167" s="90">
        <v>2228</v>
      </c>
      <c r="BA167" s="91">
        <v>24076</v>
      </c>
      <c r="BB167" s="89">
        <v>51</v>
      </c>
      <c r="BC167" s="90">
        <v>458</v>
      </c>
      <c r="BD167" s="90">
        <v>194</v>
      </c>
      <c r="BE167" s="91">
        <v>1237</v>
      </c>
      <c r="BF167" s="89">
        <v>10</v>
      </c>
      <c r="BG167" s="90">
        <v>14</v>
      </c>
      <c r="BH167" s="90">
        <v>13</v>
      </c>
      <c r="BI167" s="91">
        <v>167</v>
      </c>
      <c r="BJ167" s="68">
        <v>3</v>
      </c>
      <c r="BK167" s="77">
        <v>30</v>
      </c>
      <c r="BL167" s="89">
        <v>89</v>
      </c>
      <c r="BM167" s="90">
        <v>197</v>
      </c>
      <c r="BN167" s="90">
        <v>146</v>
      </c>
      <c r="BO167" s="91">
        <v>2242</v>
      </c>
      <c r="BP167" s="89">
        <v>73</v>
      </c>
      <c r="BQ167" s="90">
        <v>585</v>
      </c>
      <c r="BR167" s="90">
        <v>403</v>
      </c>
      <c r="BS167" s="91">
        <v>1129</v>
      </c>
      <c r="BT167" s="89">
        <v>18</v>
      </c>
      <c r="BU167" s="90">
        <v>26</v>
      </c>
      <c r="BV167" s="90">
        <v>7</v>
      </c>
      <c r="BW167" s="91">
        <v>84</v>
      </c>
      <c r="BX167" s="68">
        <v>5</v>
      </c>
      <c r="BY167" s="74">
        <v>58</v>
      </c>
      <c r="BZ167" s="74">
        <v>45</v>
      </c>
      <c r="CA167" s="74">
        <v>13</v>
      </c>
      <c r="CB167" s="77">
        <v>76</v>
      </c>
      <c r="CC167" s="89">
        <v>40</v>
      </c>
      <c r="CD167" s="90">
        <v>60</v>
      </c>
      <c r="CE167" s="90">
        <v>49</v>
      </c>
      <c r="CF167" s="91">
        <v>1608</v>
      </c>
      <c r="CG167" s="89">
        <v>15</v>
      </c>
      <c r="CH167" s="90">
        <v>18</v>
      </c>
      <c r="CI167" s="90">
        <v>16</v>
      </c>
      <c r="CJ167" s="91">
        <v>181</v>
      </c>
      <c r="CK167" s="89">
        <v>30</v>
      </c>
      <c r="CL167" s="90">
        <v>49</v>
      </c>
      <c r="CM167" s="90">
        <v>46</v>
      </c>
      <c r="CN167" s="91">
        <v>328</v>
      </c>
      <c r="CO167" s="89">
        <v>50</v>
      </c>
      <c r="CP167" s="90">
        <v>127</v>
      </c>
      <c r="CQ167" s="90">
        <v>85</v>
      </c>
      <c r="CR167" s="91">
        <v>1267</v>
      </c>
      <c r="CS167" s="89">
        <v>11</v>
      </c>
      <c r="CT167" s="90">
        <v>24</v>
      </c>
      <c r="CU167" s="90">
        <v>15</v>
      </c>
      <c r="CV167" s="91">
        <v>26</v>
      </c>
      <c r="CW167" s="89">
        <v>0</v>
      </c>
      <c r="CX167" s="90">
        <v>0</v>
      </c>
      <c r="CY167" s="90">
        <v>0</v>
      </c>
      <c r="CZ167" s="90">
        <v>0</v>
      </c>
      <c r="DA167" s="90">
        <v>0</v>
      </c>
      <c r="DB167" s="96">
        <v>0</v>
      </c>
      <c r="DC167" s="96"/>
      <c r="DD167" s="96"/>
      <c r="DE167" s="89">
        <v>0</v>
      </c>
      <c r="DF167" s="90">
        <v>0</v>
      </c>
      <c r="DG167" s="90">
        <v>0</v>
      </c>
      <c r="DH167" s="91">
        <v>0</v>
      </c>
      <c r="DI167" s="89">
        <v>2</v>
      </c>
      <c r="DJ167" s="90">
        <v>4</v>
      </c>
      <c r="DK167" s="90">
        <v>0</v>
      </c>
      <c r="DL167" s="91">
        <v>0</v>
      </c>
      <c r="DM167" s="89">
        <v>0</v>
      </c>
      <c r="DN167" s="90">
        <v>0</v>
      </c>
      <c r="DO167" s="90">
        <v>0</v>
      </c>
      <c r="DP167" s="91">
        <v>0</v>
      </c>
      <c r="DQ167" s="89">
        <v>0</v>
      </c>
      <c r="DR167" s="90">
        <v>0</v>
      </c>
      <c r="DS167" s="90">
        <v>0</v>
      </c>
      <c r="DT167" s="90">
        <v>0</v>
      </c>
      <c r="DU167" s="91">
        <v>0</v>
      </c>
    </row>
    <row r="168" spans="1:125" ht="15.75" customHeight="1" x14ac:dyDescent="0.2">
      <c r="A168" s="22"/>
      <c r="B168" s="8" t="s">
        <v>170</v>
      </c>
      <c r="C168" s="89">
        <v>17</v>
      </c>
      <c r="D168" s="90">
        <v>25</v>
      </c>
      <c r="E168" s="90">
        <v>5</v>
      </c>
      <c r="F168" s="91">
        <v>150</v>
      </c>
      <c r="G168" s="89">
        <v>0</v>
      </c>
      <c r="H168" s="90">
        <v>0</v>
      </c>
      <c r="I168" s="90">
        <v>0</v>
      </c>
      <c r="J168" s="91">
        <v>0</v>
      </c>
      <c r="K168" s="89">
        <v>0</v>
      </c>
      <c r="L168" s="90">
        <v>0</v>
      </c>
      <c r="M168" s="90">
        <v>0</v>
      </c>
      <c r="N168" s="91">
        <v>0</v>
      </c>
      <c r="O168" s="89">
        <v>286</v>
      </c>
      <c r="P168" s="90">
        <v>1631</v>
      </c>
      <c r="Q168" s="90">
        <v>269</v>
      </c>
      <c r="R168" s="91">
        <v>2343</v>
      </c>
      <c r="S168" s="89">
        <v>76</v>
      </c>
      <c r="T168" s="90">
        <v>421.4</v>
      </c>
      <c r="U168" s="90">
        <v>47</v>
      </c>
      <c r="V168" s="90">
        <v>374.40000001341105</v>
      </c>
      <c r="W168" s="91">
        <v>2210</v>
      </c>
      <c r="X168" s="89">
        <v>43</v>
      </c>
      <c r="Y168" s="90">
        <v>106</v>
      </c>
      <c r="Z168" s="90">
        <v>3</v>
      </c>
      <c r="AA168" s="91">
        <v>14</v>
      </c>
      <c r="AB168" s="89">
        <v>138</v>
      </c>
      <c r="AC168" s="90">
        <v>305</v>
      </c>
      <c r="AD168" s="90">
        <v>247</v>
      </c>
      <c r="AE168" s="91">
        <v>3738</v>
      </c>
      <c r="AF168" s="89">
        <v>39</v>
      </c>
      <c r="AG168" s="90">
        <v>19613</v>
      </c>
      <c r="AH168" s="90">
        <v>1098</v>
      </c>
      <c r="AI168" s="91">
        <v>266</v>
      </c>
      <c r="AJ168" s="89">
        <v>1</v>
      </c>
      <c r="AK168" s="90">
        <v>1</v>
      </c>
      <c r="AL168" s="90">
        <v>0</v>
      </c>
      <c r="AM168" s="91">
        <v>0</v>
      </c>
      <c r="AN168" s="68">
        <v>18</v>
      </c>
      <c r="AO168" s="77">
        <v>165</v>
      </c>
      <c r="AP168" s="89">
        <v>8</v>
      </c>
      <c r="AQ168" s="90">
        <v>14</v>
      </c>
      <c r="AR168" s="90">
        <v>10</v>
      </c>
      <c r="AS168" s="91">
        <v>95</v>
      </c>
      <c r="AT168" s="89">
        <v>12</v>
      </c>
      <c r="AU168" s="90">
        <v>19</v>
      </c>
      <c r="AV168" s="90">
        <v>2</v>
      </c>
      <c r="AW168" s="91">
        <v>20</v>
      </c>
      <c r="AX168" s="89">
        <v>266</v>
      </c>
      <c r="AY168" s="90">
        <v>1892</v>
      </c>
      <c r="AZ168" s="90">
        <v>1396</v>
      </c>
      <c r="BA168" s="91">
        <v>14540</v>
      </c>
      <c r="BB168" s="89">
        <v>166</v>
      </c>
      <c r="BC168" s="90">
        <v>582</v>
      </c>
      <c r="BD168" s="90">
        <v>390</v>
      </c>
      <c r="BE168" s="91">
        <v>6097</v>
      </c>
      <c r="BF168" s="89">
        <v>58</v>
      </c>
      <c r="BG168" s="90">
        <v>91</v>
      </c>
      <c r="BH168" s="90">
        <v>58</v>
      </c>
      <c r="BI168" s="91">
        <v>742</v>
      </c>
      <c r="BJ168" s="68">
        <v>7</v>
      </c>
      <c r="BK168" s="77">
        <v>76</v>
      </c>
      <c r="BL168" s="89">
        <v>235</v>
      </c>
      <c r="BM168" s="90">
        <v>480</v>
      </c>
      <c r="BN168" s="90">
        <v>333</v>
      </c>
      <c r="BO168" s="91">
        <v>5288</v>
      </c>
      <c r="BP168" s="89">
        <v>258</v>
      </c>
      <c r="BQ168" s="90">
        <v>748</v>
      </c>
      <c r="BR168" s="90">
        <v>527</v>
      </c>
      <c r="BS168" s="91">
        <v>7372</v>
      </c>
      <c r="BT168" s="89">
        <v>61</v>
      </c>
      <c r="BU168" s="90">
        <v>108</v>
      </c>
      <c r="BV168" s="90">
        <v>53</v>
      </c>
      <c r="BW168" s="91">
        <v>970</v>
      </c>
      <c r="BX168" s="68">
        <v>6</v>
      </c>
      <c r="BY168" s="74">
        <v>3.5</v>
      </c>
      <c r="BZ168" s="74">
        <v>0</v>
      </c>
      <c r="CA168" s="74">
        <v>3.5000000149011612</v>
      </c>
      <c r="CB168" s="77">
        <v>52</v>
      </c>
      <c r="CC168" s="89">
        <v>59</v>
      </c>
      <c r="CD168" s="90">
        <v>90</v>
      </c>
      <c r="CE168" s="90">
        <v>71</v>
      </c>
      <c r="CF168" s="91">
        <v>1411</v>
      </c>
      <c r="CG168" s="89">
        <v>41</v>
      </c>
      <c r="CH168" s="90">
        <v>60</v>
      </c>
      <c r="CI168" s="90">
        <v>43</v>
      </c>
      <c r="CJ168" s="91">
        <v>535</v>
      </c>
      <c r="CK168" s="89">
        <v>61</v>
      </c>
      <c r="CL168" s="90">
        <v>86</v>
      </c>
      <c r="CM168" s="90">
        <v>68</v>
      </c>
      <c r="CN168" s="91">
        <v>863</v>
      </c>
      <c r="CO168" s="89">
        <v>79</v>
      </c>
      <c r="CP168" s="90">
        <v>163</v>
      </c>
      <c r="CQ168" s="90">
        <v>94</v>
      </c>
      <c r="CR168" s="91">
        <v>1638</v>
      </c>
      <c r="CS168" s="89">
        <v>3</v>
      </c>
      <c r="CT168" s="90">
        <v>104</v>
      </c>
      <c r="CU168" s="90">
        <v>0</v>
      </c>
      <c r="CV168" s="91">
        <v>0</v>
      </c>
      <c r="CW168" s="89">
        <v>0</v>
      </c>
      <c r="CX168" s="90">
        <v>0</v>
      </c>
      <c r="CY168" s="90">
        <v>0</v>
      </c>
      <c r="CZ168" s="90">
        <v>0</v>
      </c>
      <c r="DA168" s="90">
        <v>0</v>
      </c>
      <c r="DB168" s="96">
        <v>0</v>
      </c>
      <c r="DC168" s="96"/>
      <c r="DD168" s="96"/>
      <c r="DE168" s="89">
        <v>10</v>
      </c>
      <c r="DF168" s="90">
        <v>18</v>
      </c>
      <c r="DG168" s="90">
        <v>0</v>
      </c>
      <c r="DH168" s="91">
        <v>0</v>
      </c>
      <c r="DI168" s="89">
        <v>2</v>
      </c>
      <c r="DJ168" s="90">
        <v>5</v>
      </c>
      <c r="DK168" s="90">
        <v>0</v>
      </c>
      <c r="DL168" s="91">
        <v>0</v>
      </c>
      <c r="DM168" s="89">
        <v>4</v>
      </c>
      <c r="DN168" s="90">
        <v>4</v>
      </c>
      <c r="DO168" s="90">
        <v>0</v>
      </c>
      <c r="DP168" s="91">
        <v>0</v>
      </c>
      <c r="DQ168" s="89">
        <v>3</v>
      </c>
      <c r="DR168" s="90">
        <v>1.2</v>
      </c>
      <c r="DS168" s="90">
        <v>0</v>
      </c>
      <c r="DT168" s="90">
        <v>1.2000000029802322</v>
      </c>
      <c r="DU168" s="91">
        <v>68</v>
      </c>
    </row>
    <row r="169" spans="1:125" ht="15.75" customHeight="1" x14ac:dyDescent="0.2">
      <c r="A169" s="22"/>
      <c r="B169" s="8" t="s">
        <v>171</v>
      </c>
      <c r="C169" s="89">
        <v>98</v>
      </c>
      <c r="D169" s="90">
        <v>324</v>
      </c>
      <c r="E169" s="90">
        <v>13</v>
      </c>
      <c r="F169" s="91">
        <v>24</v>
      </c>
      <c r="G169" s="89">
        <v>0</v>
      </c>
      <c r="H169" s="90">
        <v>0</v>
      </c>
      <c r="I169" s="90">
        <v>0</v>
      </c>
      <c r="J169" s="91">
        <v>0</v>
      </c>
      <c r="K169" s="89">
        <v>0</v>
      </c>
      <c r="L169" s="90">
        <v>0</v>
      </c>
      <c r="M169" s="90">
        <v>0</v>
      </c>
      <c r="N169" s="91">
        <v>0</v>
      </c>
      <c r="O169" s="89">
        <v>0</v>
      </c>
      <c r="P169" s="90">
        <v>0</v>
      </c>
      <c r="Q169" s="90">
        <v>0</v>
      </c>
      <c r="R169" s="91">
        <v>0</v>
      </c>
      <c r="S169" s="89">
        <v>0</v>
      </c>
      <c r="T169" s="90">
        <v>0</v>
      </c>
      <c r="U169" s="90">
        <v>0</v>
      </c>
      <c r="V169" s="90">
        <v>0</v>
      </c>
      <c r="W169" s="91">
        <v>0</v>
      </c>
      <c r="X169" s="89">
        <v>0</v>
      </c>
      <c r="Y169" s="90">
        <v>0</v>
      </c>
      <c r="Z169" s="90">
        <v>0</v>
      </c>
      <c r="AA169" s="91">
        <v>0</v>
      </c>
      <c r="AB169" s="89">
        <v>0</v>
      </c>
      <c r="AC169" s="90">
        <v>0</v>
      </c>
      <c r="AD169" s="90">
        <v>0</v>
      </c>
      <c r="AE169" s="91">
        <v>0</v>
      </c>
      <c r="AF169" s="89">
        <v>10</v>
      </c>
      <c r="AG169" s="90">
        <v>71</v>
      </c>
      <c r="AH169" s="90">
        <v>0</v>
      </c>
      <c r="AI169" s="91">
        <v>0</v>
      </c>
      <c r="AJ169" s="89">
        <v>0</v>
      </c>
      <c r="AK169" s="90">
        <v>0</v>
      </c>
      <c r="AL169" s="90">
        <v>0</v>
      </c>
      <c r="AM169" s="91">
        <v>0</v>
      </c>
      <c r="AN169" s="68">
        <v>6</v>
      </c>
      <c r="AO169" s="77">
        <v>209</v>
      </c>
      <c r="AP169" s="89">
        <v>0</v>
      </c>
      <c r="AQ169" s="90">
        <v>0</v>
      </c>
      <c r="AR169" s="90">
        <v>0</v>
      </c>
      <c r="AS169" s="91">
        <v>0</v>
      </c>
      <c r="AT169" s="89">
        <v>0</v>
      </c>
      <c r="AU169" s="90">
        <v>0</v>
      </c>
      <c r="AV169" s="90">
        <v>0</v>
      </c>
      <c r="AW169" s="91">
        <v>0</v>
      </c>
      <c r="AX169" s="89">
        <v>2</v>
      </c>
      <c r="AY169" s="90">
        <v>5</v>
      </c>
      <c r="AZ169" s="90">
        <v>2</v>
      </c>
      <c r="BA169" s="91">
        <v>2</v>
      </c>
      <c r="BB169" s="89">
        <v>0</v>
      </c>
      <c r="BC169" s="90">
        <v>0</v>
      </c>
      <c r="BD169" s="90">
        <v>0</v>
      </c>
      <c r="BE169" s="91">
        <v>0</v>
      </c>
      <c r="BF169" s="89">
        <v>0</v>
      </c>
      <c r="BG169" s="90">
        <v>0</v>
      </c>
      <c r="BH169" s="90">
        <v>0</v>
      </c>
      <c r="BI169" s="91">
        <v>0</v>
      </c>
      <c r="BJ169" s="68">
        <v>0</v>
      </c>
      <c r="BK169" s="77">
        <v>0</v>
      </c>
      <c r="BL169" s="89">
        <v>49</v>
      </c>
      <c r="BM169" s="90">
        <v>100</v>
      </c>
      <c r="BN169" s="90">
        <v>63</v>
      </c>
      <c r="BO169" s="91">
        <v>1269</v>
      </c>
      <c r="BP169" s="89">
        <v>30</v>
      </c>
      <c r="BQ169" s="90">
        <v>81</v>
      </c>
      <c r="BR169" s="90">
        <v>50</v>
      </c>
      <c r="BS169" s="91">
        <v>1035</v>
      </c>
      <c r="BT169" s="89">
        <v>0</v>
      </c>
      <c r="BU169" s="90">
        <v>0</v>
      </c>
      <c r="BV169" s="90">
        <v>0</v>
      </c>
      <c r="BW169" s="91">
        <v>0</v>
      </c>
      <c r="BX169" s="68">
        <v>0</v>
      </c>
      <c r="BY169" s="74">
        <v>0</v>
      </c>
      <c r="BZ169" s="74">
        <v>0</v>
      </c>
      <c r="CA169" s="74">
        <v>0</v>
      </c>
      <c r="CB169" s="77">
        <v>0</v>
      </c>
      <c r="CC169" s="89">
        <v>30</v>
      </c>
      <c r="CD169" s="90">
        <v>37</v>
      </c>
      <c r="CE169" s="90">
        <v>32</v>
      </c>
      <c r="CF169" s="91">
        <v>1652</v>
      </c>
      <c r="CG169" s="89">
        <v>0</v>
      </c>
      <c r="CH169" s="90">
        <v>0</v>
      </c>
      <c r="CI169" s="90">
        <v>0</v>
      </c>
      <c r="CJ169" s="91">
        <v>0</v>
      </c>
      <c r="CK169" s="89">
        <v>6</v>
      </c>
      <c r="CL169" s="90">
        <v>10</v>
      </c>
      <c r="CM169" s="90">
        <v>10</v>
      </c>
      <c r="CN169" s="91">
        <v>158</v>
      </c>
      <c r="CO169" s="89">
        <v>3</v>
      </c>
      <c r="CP169" s="90">
        <v>3</v>
      </c>
      <c r="CQ169" s="90">
        <v>1</v>
      </c>
      <c r="CR169" s="91">
        <v>25</v>
      </c>
      <c r="CS169" s="89">
        <v>23</v>
      </c>
      <c r="CT169" s="90">
        <v>45</v>
      </c>
      <c r="CU169" s="90">
        <v>8</v>
      </c>
      <c r="CV169" s="91">
        <v>56</v>
      </c>
      <c r="CW169" s="89">
        <v>0</v>
      </c>
      <c r="CX169" s="90">
        <v>0</v>
      </c>
      <c r="CY169" s="90">
        <v>0</v>
      </c>
      <c r="CZ169" s="90">
        <v>0</v>
      </c>
      <c r="DA169" s="90">
        <v>0</v>
      </c>
      <c r="DB169" s="96">
        <v>0</v>
      </c>
      <c r="DC169" s="96"/>
      <c r="DD169" s="96"/>
      <c r="DE169" s="89">
        <v>0</v>
      </c>
      <c r="DF169" s="90">
        <v>0</v>
      </c>
      <c r="DG169" s="90">
        <v>0</v>
      </c>
      <c r="DH169" s="91">
        <v>0</v>
      </c>
      <c r="DI169" s="89">
        <v>0</v>
      </c>
      <c r="DJ169" s="90">
        <v>0</v>
      </c>
      <c r="DK169" s="90">
        <v>0</v>
      </c>
      <c r="DL169" s="91">
        <v>0</v>
      </c>
      <c r="DM169" s="89">
        <v>0</v>
      </c>
      <c r="DN169" s="90">
        <v>0</v>
      </c>
      <c r="DO169" s="90">
        <v>0</v>
      </c>
      <c r="DP169" s="91">
        <v>0</v>
      </c>
      <c r="DQ169" s="89">
        <v>0</v>
      </c>
      <c r="DR169" s="90">
        <v>0</v>
      </c>
      <c r="DS169" s="90">
        <v>0</v>
      </c>
      <c r="DT169" s="90">
        <v>0</v>
      </c>
      <c r="DU169" s="91">
        <v>0</v>
      </c>
    </row>
    <row r="170" spans="1:125" ht="15.75" customHeight="1" x14ac:dyDescent="0.2">
      <c r="A170" s="22"/>
      <c r="B170" s="8" t="s">
        <v>172</v>
      </c>
      <c r="C170" s="89">
        <v>23</v>
      </c>
      <c r="D170" s="90">
        <v>75</v>
      </c>
      <c r="E170" s="90">
        <v>20</v>
      </c>
      <c r="F170" s="91">
        <v>229</v>
      </c>
      <c r="G170" s="89">
        <v>41</v>
      </c>
      <c r="H170" s="90">
        <v>116</v>
      </c>
      <c r="I170" s="90">
        <v>71</v>
      </c>
      <c r="J170" s="91">
        <v>349</v>
      </c>
      <c r="K170" s="89">
        <v>0</v>
      </c>
      <c r="L170" s="90">
        <v>0</v>
      </c>
      <c r="M170" s="90">
        <v>0</v>
      </c>
      <c r="N170" s="91">
        <v>0</v>
      </c>
      <c r="O170" s="89">
        <v>193</v>
      </c>
      <c r="P170" s="90">
        <v>1588</v>
      </c>
      <c r="Q170" s="90">
        <v>311</v>
      </c>
      <c r="R170" s="91">
        <v>4393</v>
      </c>
      <c r="S170" s="89">
        <v>32</v>
      </c>
      <c r="T170" s="90">
        <v>81.099999999999994</v>
      </c>
      <c r="U170" s="90">
        <v>0</v>
      </c>
      <c r="V170" s="90">
        <v>81.100000001490116</v>
      </c>
      <c r="W170" s="91">
        <v>1045</v>
      </c>
      <c r="X170" s="89">
        <v>20</v>
      </c>
      <c r="Y170" s="90">
        <v>67</v>
      </c>
      <c r="Z170" s="90">
        <v>26</v>
      </c>
      <c r="AA170" s="91">
        <v>198</v>
      </c>
      <c r="AB170" s="89">
        <v>7</v>
      </c>
      <c r="AC170" s="90">
        <v>23</v>
      </c>
      <c r="AD170" s="90">
        <v>20</v>
      </c>
      <c r="AE170" s="91">
        <v>470</v>
      </c>
      <c r="AF170" s="89">
        <v>12</v>
      </c>
      <c r="AG170" s="90">
        <v>1802</v>
      </c>
      <c r="AH170" s="90">
        <v>142</v>
      </c>
      <c r="AI170" s="91">
        <v>55</v>
      </c>
      <c r="AJ170" s="89">
        <v>6</v>
      </c>
      <c r="AK170" s="90">
        <v>8</v>
      </c>
      <c r="AL170" s="90">
        <v>7</v>
      </c>
      <c r="AM170" s="91">
        <v>435</v>
      </c>
      <c r="AN170" s="68">
        <v>21</v>
      </c>
      <c r="AO170" s="77">
        <v>127</v>
      </c>
      <c r="AP170" s="89">
        <v>44</v>
      </c>
      <c r="AQ170" s="90">
        <v>144</v>
      </c>
      <c r="AR170" s="90">
        <v>31</v>
      </c>
      <c r="AS170" s="91">
        <v>243</v>
      </c>
      <c r="AT170" s="89">
        <v>4</v>
      </c>
      <c r="AU170" s="90">
        <v>5</v>
      </c>
      <c r="AV170" s="90">
        <v>2</v>
      </c>
      <c r="AW170" s="91">
        <v>30</v>
      </c>
      <c r="AX170" s="89">
        <v>127</v>
      </c>
      <c r="AY170" s="90">
        <v>1447</v>
      </c>
      <c r="AZ170" s="90">
        <v>943</v>
      </c>
      <c r="BA170" s="91">
        <v>7560</v>
      </c>
      <c r="BB170" s="89">
        <v>118</v>
      </c>
      <c r="BC170" s="90">
        <v>878</v>
      </c>
      <c r="BD170" s="90">
        <v>400</v>
      </c>
      <c r="BE170" s="91">
        <v>3291</v>
      </c>
      <c r="BF170" s="89">
        <v>13</v>
      </c>
      <c r="BG170" s="90">
        <v>18</v>
      </c>
      <c r="BH170" s="90">
        <v>16</v>
      </c>
      <c r="BI170" s="91">
        <v>300</v>
      </c>
      <c r="BJ170" s="68">
        <v>7</v>
      </c>
      <c r="BK170" s="77">
        <v>60</v>
      </c>
      <c r="BL170" s="89">
        <v>68</v>
      </c>
      <c r="BM170" s="90">
        <v>156</v>
      </c>
      <c r="BN170" s="90">
        <v>120</v>
      </c>
      <c r="BO170" s="91">
        <v>1719</v>
      </c>
      <c r="BP170" s="89">
        <v>111</v>
      </c>
      <c r="BQ170" s="90">
        <v>591</v>
      </c>
      <c r="BR170" s="90">
        <v>438</v>
      </c>
      <c r="BS170" s="91">
        <v>7628</v>
      </c>
      <c r="BT170" s="89">
        <v>36</v>
      </c>
      <c r="BU170" s="90">
        <v>90</v>
      </c>
      <c r="BV170" s="90">
        <v>36</v>
      </c>
      <c r="BW170" s="91">
        <v>301</v>
      </c>
      <c r="BX170" s="68">
        <v>2</v>
      </c>
      <c r="BY170" s="74">
        <v>16</v>
      </c>
      <c r="BZ170" s="74">
        <v>15</v>
      </c>
      <c r="CA170" s="74">
        <v>1</v>
      </c>
      <c r="CB170" s="77">
        <v>10</v>
      </c>
      <c r="CC170" s="89">
        <v>29</v>
      </c>
      <c r="CD170" s="90">
        <v>44</v>
      </c>
      <c r="CE170" s="90">
        <v>35</v>
      </c>
      <c r="CF170" s="91">
        <v>1368</v>
      </c>
      <c r="CG170" s="89">
        <v>18</v>
      </c>
      <c r="CH170" s="90">
        <v>40</v>
      </c>
      <c r="CI170" s="90">
        <v>28</v>
      </c>
      <c r="CJ170" s="91">
        <v>400</v>
      </c>
      <c r="CK170" s="89">
        <v>51</v>
      </c>
      <c r="CL170" s="90">
        <v>89</v>
      </c>
      <c r="CM170" s="90">
        <v>83</v>
      </c>
      <c r="CN170" s="91">
        <v>948</v>
      </c>
      <c r="CO170" s="89">
        <v>45</v>
      </c>
      <c r="CP170" s="90">
        <v>106</v>
      </c>
      <c r="CQ170" s="90">
        <v>47</v>
      </c>
      <c r="CR170" s="91">
        <v>530</v>
      </c>
      <c r="CS170" s="89">
        <v>13</v>
      </c>
      <c r="CT170" s="90">
        <v>32</v>
      </c>
      <c r="CU170" s="90">
        <v>17</v>
      </c>
      <c r="CV170" s="91">
        <v>30</v>
      </c>
      <c r="CW170" s="89">
        <v>2</v>
      </c>
      <c r="CX170" s="90">
        <v>2</v>
      </c>
      <c r="CY170" s="90">
        <v>1</v>
      </c>
      <c r="CZ170" s="90">
        <v>0</v>
      </c>
      <c r="DA170" s="90">
        <v>1</v>
      </c>
      <c r="DB170" s="96">
        <v>1</v>
      </c>
      <c r="DC170" s="96"/>
      <c r="DD170" s="96"/>
      <c r="DE170" s="89">
        <v>0</v>
      </c>
      <c r="DF170" s="90">
        <v>0</v>
      </c>
      <c r="DG170" s="90">
        <v>0</v>
      </c>
      <c r="DH170" s="91">
        <v>0</v>
      </c>
      <c r="DI170" s="89">
        <v>0</v>
      </c>
      <c r="DJ170" s="90">
        <v>0</v>
      </c>
      <c r="DK170" s="90">
        <v>0</v>
      </c>
      <c r="DL170" s="91">
        <v>0</v>
      </c>
      <c r="DM170" s="89">
        <v>0</v>
      </c>
      <c r="DN170" s="90">
        <v>0</v>
      </c>
      <c r="DO170" s="90">
        <v>0</v>
      </c>
      <c r="DP170" s="91">
        <v>0</v>
      </c>
      <c r="DQ170" s="89">
        <v>0</v>
      </c>
      <c r="DR170" s="90">
        <v>0</v>
      </c>
      <c r="DS170" s="90">
        <v>0</v>
      </c>
      <c r="DT170" s="90">
        <v>0</v>
      </c>
      <c r="DU170" s="91">
        <v>0</v>
      </c>
    </row>
    <row r="171" spans="1:125" ht="15.75" customHeight="1" x14ac:dyDescent="0.2">
      <c r="A171" s="22"/>
      <c r="B171" s="8" t="s">
        <v>173</v>
      </c>
      <c r="C171" s="89">
        <v>56</v>
      </c>
      <c r="D171" s="90">
        <v>247</v>
      </c>
      <c r="E171" s="90">
        <v>1</v>
      </c>
      <c r="F171" s="91">
        <v>2</v>
      </c>
      <c r="G171" s="89">
        <v>1</v>
      </c>
      <c r="H171" s="90">
        <v>1</v>
      </c>
      <c r="I171" s="90">
        <v>1</v>
      </c>
      <c r="J171" s="91">
        <v>40</v>
      </c>
      <c r="K171" s="89">
        <v>0</v>
      </c>
      <c r="L171" s="90">
        <v>0</v>
      </c>
      <c r="M171" s="90">
        <v>0</v>
      </c>
      <c r="N171" s="91">
        <v>0</v>
      </c>
      <c r="O171" s="89">
        <v>197</v>
      </c>
      <c r="P171" s="90">
        <v>1094</v>
      </c>
      <c r="Q171" s="90">
        <v>197</v>
      </c>
      <c r="R171" s="91">
        <v>1776</v>
      </c>
      <c r="S171" s="89">
        <v>74</v>
      </c>
      <c r="T171" s="90">
        <v>130</v>
      </c>
      <c r="U171" s="90">
        <v>3.8000000000000003</v>
      </c>
      <c r="V171" s="90">
        <v>126.19999977946281</v>
      </c>
      <c r="W171" s="91">
        <v>2305</v>
      </c>
      <c r="X171" s="89">
        <v>4</v>
      </c>
      <c r="Y171" s="90">
        <v>4</v>
      </c>
      <c r="Z171" s="90">
        <v>3</v>
      </c>
      <c r="AA171" s="91">
        <v>18</v>
      </c>
      <c r="AB171" s="89">
        <v>31</v>
      </c>
      <c r="AC171" s="90">
        <v>74</v>
      </c>
      <c r="AD171" s="90">
        <v>56</v>
      </c>
      <c r="AE171" s="91">
        <v>822</v>
      </c>
      <c r="AF171" s="89">
        <v>10</v>
      </c>
      <c r="AG171" s="90">
        <v>1201</v>
      </c>
      <c r="AH171" s="90">
        <v>167</v>
      </c>
      <c r="AI171" s="91">
        <v>92</v>
      </c>
      <c r="AJ171" s="89">
        <v>2</v>
      </c>
      <c r="AK171" s="90">
        <v>3</v>
      </c>
      <c r="AL171" s="90">
        <v>3</v>
      </c>
      <c r="AM171" s="91">
        <v>9</v>
      </c>
      <c r="AN171" s="68">
        <v>92</v>
      </c>
      <c r="AO171" s="77">
        <v>398</v>
      </c>
      <c r="AP171" s="89">
        <v>11</v>
      </c>
      <c r="AQ171" s="90">
        <v>33</v>
      </c>
      <c r="AR171" s="90">
        <v>12</v>
      </c>
      <c r="AS171" s="91">
        <v>58</v>
      </c>
      <c r="AT171" s="89">
        <v>3</v>
      </c>
      <c r="AU171" s="90">
        <v>6</v>
      </c>
      <c r="AV171" s="90">
        <v>6</v>
      </c>
      <c r="AW171" s="91">
        <v>53</v>
      </c>
      <c r="AX171" s="89">
        <v>198</v>
      </c>
      <c r="AY171" s="90">
        <v>2356</v>
      </c>
      <c r="AZ171" s="90">
        <v>1403</v>
      </c>
      <c r="BA171" s="91">
        <v>20645</v>
      </c>
      <c r="BB171" s="89">
        <v>95</v>
      </c>
      <c r="BC171" s="90">
        <v>477</v>
      </c>
      <c r="BD171" s="90">
        <v>210</v>
      </c>
      <c r="BE171" s="91">
        <v>2331</v>
      </c>
      <c r="BF171" s="89">
        <v>17</v>
      </c>
      <c r="BG171" s="90">
        <v>35</v>
      </c>
      <c r="BH171" s="90">
        <v>25</v>
      </c>
      <c r="BI171" s="91">
        <v>369</v>
      </c>
      <c r="BJ171" s="68">
        <v>5</v>
      </c>
      <c r="BK171" s="77">
        <v>48</v>
      </c>
      <c r="BL171" s="89">
        <v>157</v>
      </c>
      <c r="BM171" s="90">
        <v>450</v>
      </c>
      <c r="BN171" s="90">
        <v>226</v>
      </c>
      <c r="BO171" s="91">
        <v>3163</v>
      </c>
      <c r="BP171" s="89">
        <v>146</v>
      </c>
      <c r="BQ171" s="90">
        <v>547</v>
      </c>
      <c r="BR171" s="90">
        <v>243</v>
      </c>
      <c r="BS171" s="91">
        <v>1993</v>
      </c>
      <c r="BT171" s="89">
        <v>32</v>
      </c>
      <c r="BU171" s="90">
        <v>73</v>
      </c>
      <c r="BV171" s="90">
        <v>4</v>
      </c>
      <c r="BW171" s="91">
        <v>33</v>
      </c>
      <c r="BX171" s="68">
        <v>9</v>
      </c>
      <c r="BY171" s="74">
        <v>97</v>
      </c>
      <c r="BZ171" s="74">
        <v>2</v>
      </c>
      <c r="CA171" s="74">
        <v>95</v>
      </c>
      <c r="CB171" s="77">
        <v>22</v>
      </c>
      <c r="CC171" s="89">
        <v>50</v>
      </c>
      <c r="CD171" s="90">
        <v>76</v>
      </c>
      <c r="CE171" s="90">
        <v>51</v>
      </c>
      <c r="CF171" s="91">
        <v>875</v>
      </c>
      <c r="CG171" s="89">
        <v>10</v>
      </c>
      <c r="CH171" s="90">
        <v>28</v>
      </c>
      <c r="CI171" s="90">
        <v>14</v>
      </c>
      <c r="CJ171" s="91">
        <v>97</v>
      </c>
      <c r="CK171" s="89">
        <v>11</v>
      </c>
      <c r="CL171" s="90">
        <v>22</v>
      </c>
      <c r="CM171" s="90">
        <v>20</v>
      </c>
      <c r="CN171" s="91">
        <v>87</v>
      </c>
      <c r="CO171" s="89">
        <v>68</v>
      </c>
      <c r="CP171" s="90">
        <v>258</v>
      </c>
      <c r="CQ171" s="90">
        <v>67</v>
      </c>
      <c r="CR171" s="91">
        <v>1135</v>
      </c>
      <c r="CS171" s="89">
        <v>0</v>
      </c>
      <c r="CT171" s="90">
        <v>0</v>
      </c>
      <c r="CU171" s="90">
        <v>0</v>
      </c>
      <c r="CV171" s="91">
        <v>0</v>
      </c>
      <c r="CW171" s="89">
        <v>0</v>
      </c>
      <c r="CX171" s="90">
        <v>0</v>
      </c>
      <c r="CY171" s="90">
        <v>0</v>
      </c>
      <c r="CZ171" s="90">
        <v>0</v>
      </c>
      <c r="DA171" s="90">
        <v>0</v>
      </c>
      <c r="DB171" s="96">
        <v>0</v>
      </c>
      <c r="DC171" s="96"/>
      <c r="DD171" s="96"/>
      <c r="DE171" s="89">
        <v>0</v>
      </c>
      <c r="DF171" s="90">
        <v>0</v>
      </c>
      <c r="DG171" s="90">
        <v>0</v>
      </c>
      <c r="DH171" s="91">
        <v>0</v>
      </c>
      <c r="DI171" s="89">
        <v>1</v>
      </c>
      <c r="DJ171" s="90">
        <v>5</v>
      </c>
      <c r="DK171" s="90">
        <v>0</v>
      </c>
      <c r="DL171" s="91">
        <v>0</v>
      </c>
      <c r="DM171" s="89">
        <v>0</v>
      </c>
      <c r="DN171" s="90">
        <v>0</v>
      </c>
      <c r="DO171" s="90">
        <v>0</v>
      </c>
      <c r="DP171" s="91">
        <v>0</v>
      </c>
      <c r="DQ171" s="89">
        <v>2</v>
      </c>
      <c r="DR171" s="90">
        <v>9</v>
      </c>
      <c r="DS171" s="90">
        <v>7.1</v>
      </c>
      <c r="DT171" s="90">
        <v>1.8999999761581421</v>
      </c>
      <c r="DU171" s="91">
        <v>10</v>
      </c>
    </row>
    <row r="172" spans="1:125" ht="15.75" customHeight="1" x14ac:dyDescent="0.2">
      <c r="A172" s="22"/>
      <c r="B172" s="8" t="s">
        <v>174</v>
      </c>
      <c r="C172" s="89">
        <v>3</v>
      </c>
      <c r="D172" s="90">
        <v>8</v>
      </c>
      <c r="E172" s="90">
        <v>2</v>
      </c>
      <c r="F172" s="91">
        <v>4</v>
      </c>
      <c r="G172" s="89">
        <v>0</v>
      </c>
      <c r="H172" s="90">
        <v>0</v>
      </c>
      <c r="I172" s="90">
        <v>0</v>
      </c>
      <c r="J172" s="91">
        <v>0</v>
      </c>
      <c r="K172" s="89">
        <v>0</v>
      </c>
      <c r="L172" s="90">
        <v>0</v>
      </c>
      <c r="M172" s="90">
        <v>0</v>
      </c>
      <c r="N172" s="91">
        <v>0</v>
      </c>
      <c r="O172" s="89">
        <v>18</v>
      </c>
      <c r="P172" s="90">
        <v>115</v>
      </c>
      <c r="Q172" s="90">
        <v>32</v>
      </c>
      <c r="R172" s="91">
        <v>270</v>
      </c>
      <c r="S172" s="89">
        <v>5</v>
      </c>
      <c r="T172" s="90">
        <v>24</v>
      </c>
      <c r="U172" s="90">
        <v>3</v>
      </c>
      <c r="V172" s="90">
        <v>21</v>
      </c>
      <c r="W172" s="91">
        <v>495</v>
      </c>
      <c r="X172" s="89">
        <v>0</v>
      </c>
      <c r="Y172" s="90">
        <v>0</v>
      </c>
      <c r="Z172" s="90">
        <v>0</v>
      </c>
      <c r="AA172" s="91">
        <v>0</v>
      </c>
      <c r="AB172" s="89">
        <v>5</v>
      </c>
      <c r="AC172" s="90">
        <v>11</v>
      </c>
      <c r="AD172" s="90">
        <v>11</v>
      </c>
      <c r="AE172" s="91">
        <v>182</v>
      </c>
      <c r="AF172" s="89">
        <v>7</v>
      </c>
      <c r="AG172" s="90">
        <v>620</v>
      </c>
      <c r="AH172" s="90">
        <v>162</v>
      </c>
      <c r="AI172" s="91">
        <v>163</v>
      </c>
      <c r="AJ172" s="89">
        <v>0</v>
      </c>
      <c r="AK172" s="90">
        <v>0</v>
      </c>
      <c r="AL172" s="90">
        <v>0</v>
      </c>
      <c r="AM172" s="91">
        <v>0</v>
      </c>
      <c r="AN172" s="68">
        <v>35</v>
      </c>
      <c r="AO172" s="77">
        <v>791</v>
      </c>
      <c r="AP172" s="89">
        <v>0</v>
      </c>
      <c r="AQ172" s="90">
        <v>0</v>
      </c>
      <c r="AR172" s="90">
        <v>0</v>
      </c>
      <c r="AS172" s="91">
        <v>0</v>
      </c>
      <c r="AT172" s="89">
        <v>0</v>
      </c>
      <c r="AU172" s="90">
        <v>0</v>
      </c>
      <c r="AV172" s="90">
        <v>0</v>
      </c>
      <c r="AW172" s="91">
        <v>0</v>
      </c>
      <c r="AX172" s="89">
        <v>248</v>
      </c>
      <c r="AY172" s="90">
        <v>14962</v>
      </c>
      <c r="AZ172" s="90">
        <v>9744</v>
      </c>
      <c r="BA172" s="91">
        <v>112797</v>
      </c>
      <c r="BB172" s="89">
        <v>7</v>
      </c>
      <c r="BC172" s="90">
        <v>54</v>
      </c>
      <c r="BD172" s="90">
        <v>19</v>
      </c>
      <c r="BE172" s="91">
        <v>375</v>
      </c>
      <c r="BF172" s="89">
        <v>0</v>
      </c>
      <c r="BG172" s="90">
        <v>0</v>
      </c>
      <c r="BH172" s="90">
        <v>0</v>
      </c>
      <c r="BI172" s="91">
        <v>0</v>
      </c>
      <c r="BJ172" s="68">
        <v>0</v>
      </c>
      <c r="BK172" s="77">
        <v>0</v>
      </c>
      <c r="BL172" s="89">
        <v>31</v>
      </c>
      <c r="BM172" s="90">
        <v>65</v>
      </c>
      <c r="BN172" s="90">
        <v>56</v>
      </c>
      <c r="BO172" s="91">
        <v>581</v>
      </c>
      <c r="BP172" s="89">
        <v>70</v>
      </c>
      <c r="BQ172" s="90">
        <v>170</v>
      </c>
      <c r="BR172" s="90">
        <v>153</v>
      </c>
      <c r="BS172" s="91">
        <v>3427</v>
      </c>
      <c r="BT172" s="89">
        <v>4</v>
      </c>
      <c r="BU172" s="90">
        <v>6</v>
      </c>
      <c r="BV172" s="90">
        <v>3</v>
      </c>
      <c r="BW172" s="91">
        <v>28</v>
      </c>
      <c r="BX172" s="68">
        <v>1</v>
      </c>
      <c r="BY172" s="74">
        <v>5</v>
      </c>
      <c r="BZ172" s="74">
        <v>0</v>
      </c>
      <c r="CA172" s="74">
        <v>5</v>
      </c>
      <c r="CB172" s="77">
        <v>10</v>
      </c>
      <c r="CC172" s="89">
        <v>14</v>
      </c>
      <c r="CD172" s="90">
        <v>22</v>
      </c>
      <c r="CE172" s="90">
        <v>22</v>
      </c>
      <c r="CF172" s="91">
        <v>562</v>
      </c>
      <c r="CG172" s="89">
        <v>1</v>
      </c>
      <c r="CH172" s="90">
        <v>1</v>
      </c>
      <c r="CI172" s="90">
        <v>1</v>
      </c>
      <c r="CJ172" s="91">
        <v>20</v>
      </c>
      <c r="CK172" s="89">
        <v>0</v>
      </c>
      <c r="CL172" s="90">
        <v>0</v>
      </c>
      <c r="CM172" s="90">
        <v>0</v>
      </c>
      <c r="CN172" s="91">
        <v>0</v>
      </c>
      <c r="CO172" s="89">
        <v>20</v>
      </c>
      <c r="CP172" s="90">
        <v>35</v>
      </c>
      <c r="CQ172" s="90">
        <v>28</v>
      </c>
      <c r="CR172" s="91">
        <v>900</v>
      </c>
      <c r="CS172" s="89">
        <v>0</v>
      </c>
      <c r="CT172" s="90">
        <v>0</v>
      </c>
      <c r="CU172" s="90">
        <v>0</v>
      </c>
      <c r="CV172" s="91">
        <v>0</v>
      </c>
      <c r="CW172" s="89">
        <v>0</v>
      </c>
      <c r="CX172" s="90">
        <v>0</v>
      </c>
      <c r="CY172" s="90">
        <v>0</v>
      </c>
      <c r="CZ172" s="90">
        <v>0</v>
      </c>
      <c r="DA172" s="90">
        <v>0</v>
      </c>
      <c r="DB172" s="96">
        <v>0</v>
      </c>
      <c r="DC172" s="96"/>
      <c r="DD172" s="96"/>
      <c r="DE172" s="89">
        <v>0</v>
      </c>
      <c r="DF172" s="90">
        <v>0</v>
      </c>
      <c r="DG172" s="90">
        <v>0</v>
      </c>
      <c r="DH172" s="91">
        <v>0</v>
      </c>
      <c r="DI172" s="89">
        <v>0</v>
      </c>
      <c r="DJ172" s="90">
        <v>0</v>
      </c>
      <c r="DK172" s="90">
        <v>0</v>
      </c>
      <c r="DL172" s="91">
        <v>0</v>
      </c>
      <c r="DM172" s="89">
        <v>0</v>
      </c>
      <c r="DN172" s="90">
        <v>0</v>
      </c>
      <c r="DO172" s="90">
        <v>0</v>
      </c>
      <c r="DP172" s="91">
        <v>0</v>
      </c>
      <c r="DQ172" s="89">
        <v>0</v>
      </c>
      <c r="DR172" s="90">
        <v>0</v>
      </c>
      <c r="DS172" s="90">
        <v>0</v>
      </c>
      <c r="DT172" s="90">
        <v>0</v>
      </c>
      <c r="DU172" s="91">
        <v>0</v>
      </c>
    </row>
    <row r="173" spans="1:125" ht="15.75" customHeight="1" x14ac:dyDescent="0.2">
      <c r="A173" s="22"/>
      <c r="B173" s="8" t="s">
        <v>175</v>
      </c>
      <c r="C173" s="89">
        <v>36</v>
      </c>
      <c r="D173" s="90">
        <v>152</v>
      </c>
      <c r="E173" s="90">
        <v>14</v>
      </c>
      <c r="F173" s="91">
        <v>321</v>
      </c>
      <c r="G173" s="89">
        <v>0</v>
      </c>
      <c r="H173" s="90">
        <v>0</v>
      </c>
      <c r="I173" s="90">
        <v>0</v>
      </c>
      <c r="J173" s="91">
        <v>0</v>
      </c>
      <c r="K173" s="89">
        <v>0</v>
      </c>
      <c r="L173" s="90">
        <v>0</v>
      </c>
      <c r="M173" s="90">
        <v>0</v>
      </c>
      <c r="N173" s="91">
        <v>0</v>
      </c>
      <c r="O173" s="89">
        <v>215</v>
      </c>
      <c r="P173" s="90">
        <v>1050</v>
      </c>
      <c r="Q173" s="90">
        <v>100</v>
      </c>
      <c r="R173" s="91">
        <v>481</v>
      </c>
      <c r="S173" s="89">
        <v>146</v>
      </c>
      <c r="T173" s="90">
        <v>904</v>
      </c>
      <c r="U173" s="90">
        <v>14</v>
      </c>
      <c r="V173" s="90">
        <v>890</v>
      </c>
      <c r="W173" s="91">
        <v>6766</v>
      </c>
      <c r="X173" s="89">
        <v>4</v>
      </c>
      <c r="Y173" s="90">
        <v>19</v>
      </c>
      <c r="Z173" s="90">
        <v>0</v>
      </c>
      <c r="AA173" s="91">
        <v>0</v>
      </c>
      <c r="AB173" s="89">
        <v>138</v>
      </c>
      <c r="AC173" s="90">
        <v>425</v>
      </c>
      <c r="AD173" s="90">
        <v>334</v>
      </c>
      <c r="AE173" s="91">
        <v>4512</v>
      </c>
      <c r="AF173" s="89">
        <v>15</v>
      </c>
      <c r="AG173" s="90">
        <v>2370</v>
      </c>
      <c r="AH173" s="90">
        <v>574</v>
      </c>
      <c r="AI173" s="91">
        <v>1060</v>
      </c>
      <c r="AJ173" s="89">
        <v>6</v>
      </c>
      <c r="AK173" s="90">
        <v>11</v>
      </c>
      <c r="AL173" s="90">
        <v>7</v>
      </c>
      <c r="AM173" s="91">
        <v>955</v>
      </c>
      <c r="AN173" s="68">
        <v>4</v>
      </c>
      <c r="AO173" s="77">
        <v>45</v>
      </c>
      <c r="AP173" s="89">
        <v>68</v>
      </c>
      <c r="AQ173" s="90">
        <v>360</v>
      </c>
      <c r="AR173" s="90">
        <v>63</v>
      </c>
      <c r="AS173" s="91">
        <v>222</v>
      </c>
      <c r="AT173" s="89">
        <v>3</v>
      </c>
      <c r="AU173" s="90">
        <v>5</v>
      </c>
      <c r="AV173" s="90">
        <v>1</v>
      </c>
      <c r="AW173" s="91">
        <v>2</v>
      </c>
      <c r="AX173" s="89">
        <v>315</v>
      </c>
      <c r="AY173" s="90">
        <v>6271</v>
      </c>
      <c r="AZ173" s="90">
        <v>3880</v>
      </c>
      <c r="BA173" s="91">
        <v>107843</v>
      </c>
      <c r="BB173" s="89">
        <v>244</v>
      </c>
      <c r="BC173" s="90">
        <v>2309</v>
      </c>
      <c r="BD173" s="90">
        <v>765</v>
      </c>
      <c r="BE173" s="91">
        <v>6144</v>
      </c>
      <c r="BF173" s="89">
        <v>28</v>
      </c>
      <c r="BG173" s="90">
        <v>50</v>
      </c>
      <c r="BH173" s="90">
        <v>50</v>
      </c>
      <c r="BI173" s="91">
        <v>1164</v>
      </c>
      <c r="BJ173" s="68">
        <v>0</v>
      </c>
      <c r="BK173" s="77">
        <v>0</v>
      </c>
      <c r="BL173" s="89">
        <v>107</v>
      </c>
      <c r="BM173" s="90">
        <v>253</v>
      </c>
      <c r="BN173" s="90">
        <v>183</v>
      </c>
      <c r="BO173" s="91">
        <v>3130</v>
      </c>
      <c r="BP173" s="89">
        <v>125</v>
      </c>
      <c r="BQ173" s="90">
        <v>339</v>
      </c>
      <c r="BR173" s="90">
        <v>152</v>
      </c>
      <c r="BS173" s="91">
        <v>3034</v>
      </c>
      <c r="BT173" s="89">
        <v>51</v>
      </c>
      <c r="BU173" s="90">
        <v>99</v>
      </c>
      <c r="BV173" s="90">
        <v>25</v>
      </c>
      <c r="BW173" s="91">
        <v>702</v>
      </c>
      <c r="BX173" s="68">
        <v>2</v>
      </c>
      <c r="BY173" s="74">
        <v>3</v>
      </c>
      <c r="BZ173" s="74">
        <v>0</v>
      </c>
      <c r="CA173" s="74">
        <v>3</v>
      </c>
      <c r="CB173" s="77">
        <v>15</v>
      </c>
      <c r="CC173" s="89">
        <v>37</v>
      </c>
      <c r="CD173" s="90">
        <v>47</v>
      </c>
      <c r="CE173" s="90">
        <v>35</v>
      </c>
      <c r="CF173" s="91">
        <v>1251</v>
      </c>
      <c r="CG173" s="89">
        <v>31</v>
      </c>
      <c r="CH173" s="90">
        <v>50</v>
      </c>
      <c r="CI173" s="90">
        <v>43</v>
      </c>
      <c r="CJ173" s="91">
        <v>563</v>
      </c>
      <c r="CK173" s="89">
        <v>34</v>
      </c>
      <c r="CL173" s="90">
        <v>72</v>
      </c>
      <c r="CM173" s="90">
        <v>68</v>
      </c>
      <c r="CN173" s="91">
        <v>690</v>
      </c>
      <c r="CO173" s="89">
        <v>145</v>
      </c>
      <c r="CP173" s="90">
        <v>295</v>
      </c>
      <c r="CQ173" s="90">
        <v>131</v>
      </c>
      <c r="CR173" s="91">
        <v>3589</v>
      </c>
      <c r="CS173" s="89">
        <v>97</v>
      </c>
      <c r="CT173" s="90">
        <v>352</v>
      </c>
      <c r="CU173" s="90">
        <v>100</v>
      </c>
      <c r="CV173" s="91">
        <v>223</v>
      </c>
      <c r="CW173" s="89">
        <v>0</v>
      </c>
      <c r="CX173" s="90">
        <v>0</v>
      </c>
      <c r="CY173" s="90">
        <v>0</v>
      </c>
      <c r="CZ173" s="90">
        <v>0</v>
      </c>
      <c r="DA173" s="90">
        <v>0</v>
      </c>
      <c r="DB173" s="96">
        <v>0</v>
      </c>
      <c r="DC173" s="96"/>
      <c r="DD173" s="96"/>
      <c r="DE173" s="89">
        <v>0</v>
      </c>
      <c r="DF173" s="90">
        <v>0</v>
      </c>
      <c r="DG173" s="90">
        <v>0</v>
      </c>
      <c r="DH173" s="91">
        <v>0</v>
      </c>
      <c r="DI173" s="89">
        <v>0</v>
      </c>
      <c r="DJ173" s="90">
        <v>0</v>
      </c>
      <c r="DK173" s="90">
        <v>0</v>
      </c>
      <c r="DL173" s="91">
        <v>0</v>
      </c>
      <c r="DM173" s="89">
        <v>0</v>
      </c>
      <c r="DN173" s="90">
        <v>0</v>
      </c>
      <c r="DO173" s="90">
        <v>0</v>
      </c>
      <c r="DP173" s="91">
        <v>0</v>
      </c>
      <c r="DQ173" s="89">
        <v>59</v>
      </c>
      <c r="DR173" s="90">
        <v>690</v>
      </c>
      <c r="DS173" s="90">
        <v>99</v>
      </c>
      <c r="DT173" s="90">
        <v>591</v>
      </c>
      <c r="DU173" s="91">
        <v>30543</v>
      </c>
    </row>
    <row r="174" spans="1:125" ht="15.75" customHeight="1" x14ac:dyDescent="0.2">
      <c r="A174" s="22"/>
      <c r="B174" s="8" t="s">
        <v>176</v>
      </c>
      <c r="C174" s="89">
        <v>64</v>
      </c>
      <c r="D174" s="90">
        <v>521</v>
      </c>
      <c r="E174" s="90">
        <v>22</v>
      </c>
      <c r="F174" s="91">
        <v>245</v>
      </c>
      <c r="G174" s="89">
        <v>79</v>
      </c>
      <c r="H174" s="90">
        <v>160</v>
      </c>
      <c r="I174" s="90">
        <v>87</v>
      </c>
      <c r="J174" s="91">
        <v>852</v>
      </c>
      <c r="K174" s="89">
        <v>0</v>
      </c>
      <c r="L174" s="90">
        <v>0</v>
      </c>
      <c r="M174" s="90">
        <v>0</v>
      </c>
      <c r="N174" s="91">
        <v>0</v>
      </c>
      <c r="O174" s="89">
        <v>201</v>
      </c>
      <c r="P174" s="90">
        <v>1270</v>
      </c>
      <c r="Q174" s="90">
        <v>186</v>
      </c>
      <c r="R174" s="91">
        <v>2170</v>
      </c>
      <c r="S174" s="89">
        <v>111</v>
      </c>
      <c r="T174" s="90">
        <v>276.10000000000002</v>
      </c>
      <c r="U174" s="90">
        <v>19.2</v>
      </c>
      <c r="V174" s="90">
        <v>256.90000008046627</v>
      </c>
      <c r="W174" s="91">
        <v>2482</v>
      </c>
      <c r="X174" s="89">
        <v>53</v>
      </c>
      <c r="Y174" s="90">
        <v>151</v>
      </c>
      <c r="Z174" s="90">
        <v>7</v>
      </c>
      <c r="AA174" s="91">
        <v>10</v>
      </c>
      <c r="AB174" s="89">
        <v>75</v>
      </c>
      <c r="AC174" s="90">
        <v>213</v>
      </c>
      <c r="AD174" s="90">
        <v>205</v>
      </c>
      <c r="AE174" s="91">
        <v>2743</v>
      </c>
      <c r="AF174" s="89">
        <v>6</v>
      </c>
      <c r="AG174" s="90">
        <v>1315</v>
      </c>
      <c r="AH174" s="90">
        <v>305</v>
      </c>
      <c r="AI174" s="91">
        <v>82</v>
      </c>
      <c r="AJ174" s="89">
        <v>4</v>
      </c>
      <c r="AK174" s="90">
        <v>8</v>
      </c>
      <c r="AL174" s="90">
        <v>3</v>
      </c>
      <c r="AM174" s="91">
        <v>17</v>
      </c>
      <c r="AN174" s="68">
        <v>81</v>
      </c>
      <c r="AO174" s="77">
        <v>21</v>
      </c>
      <c r="AP174" s="89">
        <v>47</v>
      </c>
      <c r="AQ174" s="90">
        <v>94</v>
      </c>
      <c r="AR174" s="90">
        <v>23</v>
      </c>
      <c r="AS174" s="91">
        <v>186</v>
      </c>
      <c r="AT174" s="89">
        <v>3</v>
      </c>
      <c r="AU174" s="90">
        <v>3</v>
      </c>
      <c r="AV174" s="90">
        <v>2</v>
      </c>
      <c r="AW174" s="91">
        <v>2</v>
      </c>
      <c r="AX174" s="89">
        <v>220</v>
      </c>
      <c r="AY174" s="90">
        <v>13823</v>
      </c>
      <c r="AZ174" s="90">
        <v>6285</v>
      </c>
      <c r="BA174" s="91">
        <v>164809</v>
      </c>
      <c r="BB174" s="89">
        <v>144</v>
      </c>
      <c r="BC174" s="90">
        <v>1012</v>
      </c>
      <c r="BD174" s="90">
        <v>244</v>
      </c>
      <c r="BE174" s="91">
        <v>3199</v>
      </c>
      <c r="BF174" s="89">
        <v>17</v>
      </c>
      <c r="BG174" s="90">
        <v>31</v>
      </c>
      <c r="BH174" s="90">
        <v>22</v>
      </c>
      <c r="BI174" s="91">
        <v>252</v>
      </c>
      <c r="BJ174" s="68">
        <v>30</v>
      </c>
      <c r="BK174" s="77">
        <v>179</v>
      </c>
      <c r="BL174" s="89">
        <v>84</v>
      </c>
      <c r="BM174" s="90">
        <v>167</v>
      </c>
      <c r="BN174" s="90">
        <v>122</v>
      </c>
      <c r="BO174" s="91">
        <v>1377</v>
      </c>
      <c r="BP174" s="89">
        <v>181</v>
      </c>
      <c r="BQ174" s="90">
        <v>524</v>
      </c>
      <c r="BR174" s="90">
        <v>357</v>
      </c>
      <c r="BS174" s="91">
        <v>5221</v>
      </c>
      <c r="BT174" s="89">
        <v>73</v>
      </c>
      <c r="BU174" s="90">
        <v>125</v>
      </c>
      <c r="BV174" s="90">
        <v>50</v>
      </c>
      <c r="BW174" s="91">
        <v>1115</v>
      </c>
      <c r="BX174" s="68">
        <v>6</v>
      </c>
      <c r="BY174" s="74">
        <v>37.200000000000003</v>
      </c>
      <c r="BZ174" s="74">
        <v>5.5</v>
      </c>
      <c r="CA174" s="74">
        <v>31.700000002980232</v>
      </c>
      <c r="CB174" s="77">
        <v>52</v>
      </c>
      <c r="CC174" s="89">
        <v>80</v>
      </c>
      <c r="CD174" s="90">
        <v>110</v>
      </c>
      <c r="CE174" s="90">
        <v>58</v>
      </c>
      <c r="CF174" s="91">
        <v>1680</v>
      </c>
      <c r="CG174" s="89">
        <v>20</v>
      </c>
      <c r="CH174" s="90">
        <v>29</v>
      </c>
      <c r="CI174" s="90">
        <v>25</v>
      </c>
      <c r="CJ174" s="91">
        <v>221</v>
      </c>
      <c r="CK174" s="89">
        <v>112</v>
      </c>
      <c r="CL174" s="90">
        <v>185</v>
      </c>
      <c r="CM174" s="90">
        <v>167</v>
      </c>
      <c r="CN174" s="91">
        <v>809</v>
      </c>
      <c r="CO174" s="89">
        <v>138</v>
      </c>
      <c r="CP174" s="90">
        <v>318</v>
      </c>
      <c r="CQ174" s="90">
        <v>178</v>
      </c>
      <c r="CR174" s="91">
        <v>2879</v>
      </c>
      <c r="CS174" s="89">
        <v>36</v>
      </c>
      <c r="CT174" s="90">
        <v>106</v>
      </c>
      <c r="CU174" s="90">
        <v>26</v>
      </c>
      <c r="CV174" s="91">
        <v>66</v>
      </c>
      <c r="CW174" s="89">
        <v>1</v>
      </c>
      <c r="CX174" s="90">
        <v>1</v>
      </c>
      <c r="CY174" s="90">
        <v>0.5</v>
      </c>
      <c r="CZ174" s="90">
        <v>0</v>
      </c>
      <c r="DA174" s="90">
        <v>0.5</v>
      </c>
      <c r="DB174" s="96">
        <v>1</v>
      </c>
      <c r="DC174" s="96"/>
      <c r="DD174" s="96"/>
      <c r="DE174" s="89">
        <v>0</v>
      </c>
      <c r="DF174" s="90">
        <v>0</v>
      </c>
      <c r="DG174" s="90">
        <v>0</v>
      </c>
      <c r="DH174" s="91">
        <v>0</v>
      </c>
      <c r="DI174" s="89">
        <v>0</v>
      </c>
      <c r="DJ174" s="90">
        <v>0</v>
      </c>
      <c r="DK174" s="90">
        <v>0</v>
      </c>
      <c r="DL174" s="91">
        <v>0</v>
      </c>
      <c r="DM174" s="89">
        <v>0</v>
      </c>
      <c r="DN174" s="90">
        <v>0</v>
      </c>
      <c r="DO174" s="90">
        <v>0</v>
      </c>
      <c r="DP174" s="91">
        <v>0</v>
      </c>
      <c r="DQ174" s="89">
        <v>33</v>
      </c>
      <c r="DR174" s="90">
        <v>41</v>
      </c>
      <c r="DS174" s="90">
        <v>0</v>
      </c>
      <c r="DT174" s="90">
        <v>41</v>
      </c>
      <c r="DU174" s="91">
        <v>2209</v>
      </c>
    </row>
    <row r="175" spans="1:125" ht="15.75" customHeight="1" x14ac:dyDescent="0.2">
      <c r="A175" s="17" t="s">
        <v>177</v>
      </c>
      <c r="B175" s="8" t="s">
        <v>12</v>
      </c>
      <c r="C175" s="79">
        <v>563</v>
      </c>
      <c r="D175" s="80">
        <v>3292</v>
      </c>
      <c r="E175" s="80">
        <v>2171</v>
      </c>
      <c r="F175" s="81">
        <v>26238</v>
      </c>
      <c r="G175" s="79">
        <v>17</v>
      </c>
      <c r="H175" s="80">
        <v>45</v>
      </c>
      <c r="I175" s="80">
        <v>12</v>
      </c>
      <c r="J175" s="81">
        <v>247</v>
      </c>
      <c r="K175" s="79">
        <v>0</v>
      </c>
      <c r="L175" s="80">
        <v>0</v>
      </c>
      <c r="M175" s="80">
        <v>0</v>
      </c>
      <c r="N175" s="81">
        <v>0</v>
      </c>
      <c r="O175" s="79">
        <v>402</v>
      </c>
      <c r="P175" s="80">
        <v>1672</v>
      </c>
      <c r="Q175" s="80">
        <v>239</v>
      </c>
      <c r="R175" s="81">
        <v>3117</v>
      </c>
      <c r="S175" s="79">
        <v>393</v>
      </c>
      <c r="T175" s="80">
        <v>2185.8999999999996</v>
      </c>
      <c r="U175" s="80">
        <v>289</v>
      </c>
      <c r="V175" s="80">
        <v>1896.9000000432134</v>
      </c>
      <c r="W175" s="81">
        <v>17500</v>
      </c>
      <c r="X175" s="79">
        <v>42</v>
      </c>
      <c r="Y175" s="80">
        <v>89</v>
      </c>
      <c r="Z175" s="80">
        <v>19</v>
      </c>
      <c r="AA175" s="81">
        <v>104</v>
      </c>
      <c r="AB175" s="79">
        <v>198</v>
      </c>
      <c r="AC175" s="80">
        <v>512</v>
      </c>
      <c r="AD175" s="80">
        <v>456</v>
      </c>
      <c r="AE175" s="81">
        <v>8314</v>
      </c>
      <c r="AF175" s="79">
        <v>141</v>
      </c>
      <c r="AG175" s="80">
        <v>19005</v>
      </c>
      <c r="AH175" s="80">
        <v>5458</v>
      </c>
      <c r="AI175" s="81">
        <v>4325</v>
      </c>
      <c r="AJ175" s="79">
        <v>15</v>
      </c>
      <c r="AK175" s="80">
        <v>23</v>
      </c>
      <c r="AL175" s="80">
        <v>18</v>
      </c>
      <c r="AM175" s="81">
        <v>586</v>
      </c>
      <c r="AN175" s="79">
        <v>207</v>
      </c>
      <c r="AO175" s="81">
        <v>624</v>
      </c>
      <c r="AP175" s="79">
        <v>46</v>
      </c>
      <c r="AQ175" s="80">
        <v>124</v>
      </c>
      <c r="AR175" s="80">
        <v>34</v>
      </c>
      <c r="AS175" s="81">
        <v>177</v>
      </c>
      <c r="AT175" s="79">
        <v>35</v>
      </c>
      <c r="AU175" s="80">
        <v>52</v>
      </c>
      <c r="AV175" s="80">
        <v>13</v>
      </c>
      <c r="AW175" s="81">
        <v>133</v>
      </c>
      <c r="AX175" s="79">
        <v>1051</v>
      </c>
      <c r="AY175" s="80">
        <v>22737</v>
      </c>
      <c r="AZ175" s="80">
        <v>13600</v>
      </c>
      <c r="BA175" s="81">
        <v>393437</v>
      </c>
      <c r="BB175" s="79">
        <v>459</v>
      </c>
      <c r="BC175" s="80">
        <v>3290</v>
      </c>
      <c r="BD175" s="80">
        <v>1116</v>
      </c>
      <c r="BE175" s="81">
        <v>16922</v>
      </c>
      <c r="BF175" s="79">
        <v>64</v>
      </c>
      <c r="BG175" s="80">
        <v>137</v>
      </c>
      <c r="BH175" s="80">
        <v>110</v>
      </c>
      <c r="BI175" s="81">
        <v>1541</v>
      </c>
      <c r="BJ175" s="79">
        <v>70</v>
      </c>
      <c r="BK175" s="81">
        <v>968</v>
      </c>
      <c r="BL175" s="79">
        <v>715</v>
      </c>
      <c r="BM175" s="80">
        <v>1766</v>
      </c>
      <c r="BN175" s="80">
        <v>1341</v>
      </c>
      <c r="BO175" s="81">
        <v>27806</v>
      </c>
      <c r="BP175" s="79">
        <v>851</v>
      </c>
      <c r="BQ175" s="80">
        <v>3712</v>
      </c>
      <c r="BR175" s="80">
        <v>2611</v>
      </c>
      <c r="BS175" s="81">
        <v>48864</v>
      </c>
      <c r="BT175" s="79">
        <v>133</v>
      </c>
      <c r="BU175" s="80">
        <v>303</v>
      </c>
      <c r="BV175" s="80">
        <v>191</v>
      </c>
      <c r="BW175" s="81">
        <v>3333</v>
      </c>
      <c r="BX175" s="79">
        <v>12</v>
      </c>
      <c r="BY175" s="92">
        <v>14</v>
      </c>
      <c r="BZ175" s="92">
        <v>0</v>
      </c>
      <c r="CA175" s="92">
        <v>14</v>
      </c>
      <c r="CB175" s="81">
        <v>105</v>
      </c>
      <c r="CC175" s="79">
        <v>422</v>
      </c>
      <c r="CD175" s="80">
        <v>705</v>
      </c>
      <c r="CE175" s="80">
        <v>467</v>
      </c>
      <c r="CF175" s="81">
        <v>14638</v>
      </c>
      <c r="CG175" s="79">
        <v>136</v>
      </c>
      <c r="CH175" s="80">
        <v>238</v>
      </c>
      <c r="CI175" s="80">
        <v>177</v>
      </c>
      <c r="CJ175" s="81">
        <v>1674</v>
      </c>
      <c r="CK175" s="79">
        <v>474</v>
      </c>
      <c r="CL175" s="80">
        <v>803</v>
      </c>
      <c r="CM175" s="80">
        <v>738</v>
      </c>
      <c r="CN175" s="81">
        <v>6339</v>
      </c>
      <c r="CO175" s="79">
        <v>555</v>
      </c>
      <c r="CP175" s="80">
        <v>1939</v>
      </c>
      <c r="CQ175" s="80">
        <v>493</v>
      </c>
      <c r="CR175" s="81">
        <v>7487</v>
      </c>
      <c r="CS175" s="79">
        <v>200</v>
      </c>
      <c r="CT175" s="80">
        <v>893</v>
      </c>
      <c r="CU175" s="80">
        <v>365</v>
      </c>
      <c r="CV175" s="81">
        <v>1626</v>
      </c>
      <c r="CW175" s="80">
        <v>0</v>
      </c>
      <c r="CX175" s="80">
        <v>0</v>
      </c>
      <c r="CY175" s="80">
        <v>0</v>
      </c>
      <c r="CZ175" s="80">
        <v>0</v>
      </c>
      <c r="DA175" s="80">
        <v>0</v>
      </c>
      <c r="DB175" s="92">
        <v>0</v>
      </c>
      <c r="DC175" s="62">
        <v>0</v>
      </c>
      <c r="DD175" s="92">
        <f>DB175</f>
        <v>0</v>
      </c>
      <c r="DE175" s="79">
        <v>2</v>
      </c>
      <c r="DF175" s="80">
        <v>12</v>
      </c>
      <c r="DG175" s="80">
        <v>0</v>
      </c>
      <c r="DH175" s="81">
        <v>0</v>
      </c>
      <c r="DI175" s="79">
        <v>32</v>
      </c>
      <c r="DJ175" s="80">
        <v>88</v>
      </c>
      <c r="DK175" s="80">
        <v>1</v>
      </c>
      <c r="DL175" s="81">
        <v>6</v>
      </c>
      <c r="DM175" s="79">
        <v>0</v>
      </c>
      <c r="DN175" s="80">
        <v>0</v>
      </c>
      <c r="DO175" s="80">
        <v>0</v>
      </c>
      <c r="DP175" s="81">
        <v>0</v>
      </c>
      <c r="DQ175" s="79">
        <v>15</v>
      </c>
      <c r="DR175" s="80">
        <v>48.3</v>
      </c>
      <c r="DS175" s="80">
        <v>1.1000000000000001</v>
      </c>
      <c r="DT175" s="80">
        <v>47.200000017881393</v>
      </c>
      <c r="DU175" s="81">
        <v>2403</v>
      </c>
    </row>
    <row r="176" spans="1:125" ht="15.75" customHeight="1" x14ac:dyDescent="0.2">
      <c r="A176" s="22"/>
      <c r="B176" s="8" t="s">
        <v>178</v>
      </c>
      <c r="C176" s="89">
        <v>104</v>
      </c>
      <c r="D176" s="90">
        <v>257</v>
      </c>
      <c r="E176" s="90">
        <v>86</v>
      </c>
      <c r="F176" s="91">
        <v>340</v>
      </c>
      <c r="G176" s="89">
        <v>3</v>
      </c>
      <c r="H176" s="90">
        <v>28</v>
      </c>
      <c r="I176" s="90">
        <v>4</v>
      </c>
      <c r="J176" s="91">
        <v>110</v>
      </c>
      <c r="K176" s="89">
        <v>0</v>
      </c>
      <c r="L176" s="90">
        <v>0</v>
      </c>
      <c r="M176" s="90">
        <v>0</v>
      </c>
      <c r="N176" s="91">
        <v>0</v>
      </c>
      <c r="O176" s="89">
        <v>55</v>
      </c>
      <c r="P176" s="90">
        <v>112</v>
      </c>
      <c r="Q176" s="90">
        <v>7</v>
      </c>
      <c r="R176" s="91">
        <v>171</v>
      </c>
      <c r="S176" s="89">
        <v>2</v>
      </c>
      <c r="T176" s="90">
        <v>0.7</v>
      </c>
      <c r="U176" s="90">
        <v>0</v>
      </c>
      <c r="V176" s="90">
        <v>0.70000000298023224</v>
      </c>
      <c r="W176" s="91">
        <v>21</v>
      </c>
      <c r="X176" s="89">
        <v>0</v>
      </c>
      <c r="Y176" s="90">
        <v>0</v>
      </c>
      <c r="Z176" s="90">
        <v>0</v>
      </c>
      <c r="AA176" s="91">
        <v>0</v>
      </c>
      <c r="AB176" s="89">
        <v>0</v>
      </c>
      <c r="AC176" s="90">
        <v>0</v>
      </c>
      <c r="AD176" s="90">
        <v>0</v>
      </c>
      <c r="AE176" s="91">
        <v>0</v>
      </c>
      <c r="AF176" s="89">
        <v>68</v>
      </c>
      <c r="AG176" s="90">
        <v>7828</v>
      </c>
      <c r="AH176" s="90">
        <v>3247</v>
      </c>
      <c r="AI176" s="91">
        <v>2834</v>
      </c>
      <c r="AJ176" s="89">
        <v>0</v>
      </c>
      <c r="AK176" s="90">
        <v>0</v>
      </c>
      <c r="AL176" s="90">
        <v>0</v>
      </c>
      <c r="AM176" s="91">
        <v>0</v>
      </c>
      <c r="AN176" s="68">
        <v>127</v>
      </c>
      <c r="AO176" s="77">
        <v>47</v>
      </c>
      <c r="AP176" s="89">
        <v>0</v>
      </c>
      <c r="AQ176" s="90">
        <v>0</v>
      </c>
      <c r="AR176" s="90">
        <v>0</v>
      </c>
      <c r="AS176" s="91">
        <v>0</v>
      </c>
      <c r="AT176" s="89">
        <v>0</v>
      </c>
      <c r="AU176" s="90">
        <v>0</v>
      </c>
      <c r="AV176" s="90">
        <v>0</v>
      </c>
      <c r="AW176" s="91">
        <v>0</v>
      </c>
      <c r="AX176" s="89">
        <v>26</v>
      </c>
      <c r="AY176" s="90">
        <v>68</v>
      </c>
      <c r="AZ176" s="90">
        <v>25</v>
      </c>
      <c r="BA176" s="91">
        <v>129</v>
      </c>
      <c r="BB176" s="89">
        <v>0</v>
      </c>
      <c r="BC176" s="90">
        <v>0</v>
      </c>
      <c r="BD176" s="90">
        <v>0</v>
      </c>
      <c r="BE176" s="91">
        <v>0</v>
      </c>
      <c r="BF176" s="89">
        <v>0</v>
      </c>
      <c r="BG176" s="90">
        <v>0</v>
      </c>
      <c r="BH176" s="90">
        <v>0</v>
      </c>
      <c r="BI176" s="91">
        <v>0</v>
      </c>
      <c r="BJ176" s="68">
        <v>41</v>
      </c>
      <c r="BK176" s="77">
        <v>616</v>
      </c>
      <c r="BL176" s="89">
        <v>189</v>
      </c>
      <c r="BM176" s="90">
        <v>539</v>
      </c>
      <c r="BN176" s="90">
        <v>419</v>
      </c>
      <c r="BO176" s="91">
        <v>7314</v>
      </c>
      <c r="BP176" s="89">
        <v>187</v>
      </c>
      <c r="BQ176" s="90">
        <v>923</v>
      </c>
      <c r="BR176" s="90">
        <v>634</v>
      </c>
      <c r="BS176" s="91">
        <v>10525</v>
      </c>
      <c r="BT176" s="89">
        <v>47</v>
      </c>
      <c r="BU176" s="90">
        <v>116</v>
      </c>
      <c r="BV176" s="90">
        <v>37</v>
      </c>
      <c r="BW176" s="91">
        <v>614</v>
      </c>
      <c r="BX176" s="68">
        <v>0</v>
      </c>
      <c r="BY176" s="74">
        <v>0</v>
      </c>
      <c r="BZ176" s="74">
        <v>0</v>
      </c>
      <c r="CA176" s="74">
        <v>0</v>
      </c>
      <c r="CB176" s="77">
        <v>0</v>
      </c>
      <c r="CC176" s="89">
        <v>138</v>
      </c>
      <c r="CD176" s="90">
        <v>249</v>
      </c>
      <c r="CE176" s="90">
        <v>151</v>
      </c>
      <c r="CF176" s="91">
        <v>4099</v>
      </c>
      <c r="CG176" s="89">
        <v>3</v>
      </c>
      <c r="CH176" s="90">
        <v>4</v>
      </c>
      <c r="CI176" s="90">
        <v>1</v>
      </c>
      <c r="CJ176" s="91">
        <v>1</v>
      </c>
      <c r="CK176" s="89">
        <v>131</v>
      </c>
      <c r="CL176" s="90">
        <v>242</v>
      </c>
      <c r="CM176" s="90">
        <v>204</v>
      </c>
      <c r="CN176" s="91">
        <v>1982</v>
      </c>
      <c r="CO176" s="89">
        <v>117</v>
      </c>
      <c r="CP176" s="90">
        <v>459</v>
      </c>
      <c r="CQ176" s="90">
        <v>60</v>
      </c>
      <c r="CR176" s="91">
        <v>1447</v>
      </c>
      <c r="CS176" s="89">
        <v>153</v>
      </c>
      <c r="CT176" s="90">
        <v>762</v>
      </c>
      <c r="CU176" s="90">
        <v>309</v>
      </c>
      <c r="CV176" s="91">
        <v>1372</v>
      </c>
      <c r="CW176" s="89">
        <v>0</v>
      </c>
      <c r="CX176" s="90">
        <v>0</v>
      </c>
      <c r="CY176" s="90">
        <v>0</v>
      </c>
      <c r="CZ176" s="90">
        <v>0</v>
      </c>
      <c r="DA176" s="90">
        <v>0</v>
      </c>
      <c r="DB176" s="96">
        <v>0</v>
      </c>
      <c r="DC176" s="96"/>
      <c r="DD176" s="96"/>
      <c r="DE176" s="89">
        <v>0</v>
      </c>
      <c r="DF176" s="90">
        <v>0</v>
      </c>
      <c r="DG176" s="90">
        <v>0</v>
      </c>
      <c r="DH176" s="91">
        <v>0</v>
      </c>
      <c r="DI176" s="89">
        <v>14</v>
      </c>
      <c r="DJ176" s="90">
        <v>49</v>
      </c>
      <c r="DK176" s="90">
        <v>1</v>
      </c>
      <c r="DL176" s="91">
        <v>6</v>
      </c>
      <c r="DM176" s="89">
        <v>0</v>
      </c>
      <c r="DN176" s="90">
        <v>0</v>
      </c>
      <c r="DO176" s="90">
        <v>0</v>
      </c>
      <c r="DP176" s="91">
        <v>0</v>
      </c>
      <c r="DQ176" s="89">
        <v>4</v>
      </c>
      <c r="DR176" s="90">
        <v>2</v>
      </c>
      <c r="DS176" s="90">
        <v>0.1</v>
      </c>
      <c r="DT176" s="90">
        <v>1.9000000059604645</v>
      </c>
      <c r="DU176" s="91">
        <v>23</v>
      </c>
    </row>
    <row r="177" spans="1:125" ht="15.75" customHeight="1" x14ac:dyDescent="0.2">
      <c r="A177" s="22"/>
      <c r="B177" s="8" t="s">
        <v>179</v>
      </c>
      <c r="C177" s="89">
        <v>78</v>
      </c>
      <c r="D177" s="90">
        <v>265</v>
      </c>
      <c r="E177" s="90">
        <v>89</v>
      </c>
      <c r="F177" s="91">
        <v>794</v>
      </c>
      <c r="G177" s="89">
        <v>0</v>
      </c>
      <c r="H177" s="90">
        <v>0</v>
      </c>
      <c r="I177" s="90">
        <v>0</v>
      </c>
      <c r="J177" s="91">
        <v>0</v>
      </c>
      <c r="K177" s="89">
        <v>0</v>
      </c>
      <c r="L177" s="90">
        <v>0</v>
      </c>
      <c r="M177" s="90">
        <v>0</v>
      </c>
      <c r="N177" s="91">
        <v>0</v>
      </c>
      <c r="O177" s="89">
        <v>81</v>
      </c>
      <c r="P177" s="90">
        <v>205</v>
      </c>
      <c r="Q177" s="90">
        <v>17</v>
      </c>
      <c r="R177" s="91">
        <v>153</v>
      </c>
      <c r="S177" s="89">
        <v>84</v>
      </c>
      <c r="T177" s="90">
        <v>427</v>
      </c>
      <c r="U177" s="90">
        <v>86</v>
      </c>
      <c r="V177" s="90">
        <v>341</v>
      </c>
      <c r="W177" s="91">
        <v>2702</v>
      </c>
      <c r="X177" s="89">
        <v>12</v>
      </c>
      <c r="Y177" s="90">
        <v>16</v>
      </c>
      <c r="Z177" s="90">
        <v>5</v>
      </c>
      <c r="AA177" s="91">
        <v>19</v>
      </c>
      <c r="AB177" s="89">
        <v>35</v>
      </c>
      <c r="AC177" s="90">
        <v>125</v>
      </c>
      <c r="AD177" s="90">
        <v>113</v>
      </c>
      <c r="AE177" s="91">
        <v>1900</v>
      </c>
      <c r="AF177" s="89">
        <v>1</v>
      </c>
      <c r="AG177" s="90">
        <v>100</v>
      </c>
      <c r="AH177" s="90">
        <v>60</v>
      </c>
      <c r="AI177" s="91">
        <v>130</v>
      </c>
      <c r="AJ177" s="89">
        <v>1</v>
      </c>
      <c r="AK177" s="90">
        <v>1</v>
      </c>
      <c r="AL177" s="90">
        <v>1</v>
      </c>
      <c r="AM177" s="91">
        <v>100</v>
      </c>
      <c r="AN177" s="68">
        <v>2</v>
      </c>
      <c r="AO177" s="77">
        <v>1</v>
      </c>
      <c r="AP177" s="89">
        <v>3</v>
      </c>
      <c r="AQ177" s="90">
        <v>3</v>
      </c>
      <c r="AR177" s="90">
        <v>0</v>
      </c>
      <c r="AS177" s="91">
        <v>0</v>
      </c>
      <c r="AT177" s="89">
        <v>21</v>
      </c>
      <c r="AU177" s="90">
        <v>24</v>
      </c>
      <c r="AV177" s="90">
        <v>3</v>
      </c>
      <c r="AW177" s="91">
        <v>11</v>
      </c>
      <c r="AX177" s="89">
        <v>126</v>
      </c>
      <c r="AY177" s="90">
        <v>1718</v>
      </c>
      <c r="AZ177" s="90">
        <v>1101</v>
      </c>
      <c r="BA177" s="91">
        <v>30904</v>
      </c>
      <c r="BB177" s="89">
        <v>88</v>
      </c>
      <c r="BC177" s="90">
        <v>225</v>
      </c>
      <c r="BD177" s="90">
        <v>69</v>
      </c>
      <c r="BE177" s="91">
        <v>1105</v>
      </c>
      <c r="BF177" s="89">
        <v>9</v>
      </c>
      <c r="BG177" s="90">
        <v>11</v>
      </c>
      <c r="BH177" s="90">
        <v>10</v>
      </c>
      <c r="BI177" s="91">
        <v>173</v>
      </c>
      <c r="BJ177" s="68">
        <v>1</v>
      </c>
      <c r="BK177" s="77">
        <v>10</v>
      </c>
      <c r="BL177" s="89">
        <v>41</v>
      </c>
      <c r="BM177" s="90">
        <v>106</v>
      </c>
      <c r="BN177" s="90">
        <v>46</v>
      </c>
      <c r="BO177" s="91">
        <v>580</v>
      </c>
      <c r="BP177" s="89">
        <v>78</v>
      </c>
      <c r="BQ177" s="90">
        <v>257</v>
      </c>
      <c r="BR177" s="90">
        <v>119</v>
      </c>
      <c r="BS177" s="91">
        <v>1638</v>
      </c>
      <c r="BT177" s="89">
        <v>2</v>
      </c>
      <c r="BU177" s="90">
        <v>2</v>
      </c>
      <c r="BV177" s="90">
        <v>2</v>
      </c>
      <c r="BW177" s="91">
        <v>19</v>
      </c>
      <c r="BX177" s="68">
        <v>0</v>
      </c>
      <c r="BY177" s="74">
        <v>0</v>
      </c>
      <c r="BZ177" s="74">
        <v>0</v>
      </c>
      <c r="CA177" s="74">
        <v>0</v>
      </c>
      <c r="CB177" s="77">
        <v>0</v>
      </c>
      <c r="CC177" s="89">
        <v>12</v>
      </c>
      <c r="CD177" s="90">
        <v>27</v>
      </c>
      <c r="CE177" s="90">
        <v>9</v>
      </c>
      <c r="CF177" s="91">
        <v>216</v>
      </c>
      <c r="CG177" s="89">
        <v>2</v>
      </c>
      <c r="CH177" s="90">
        <v>3</v>
      </c>
      <c r="CI177" s="90">
        <v>1</v>
      </c>
      <c r="CJ177" s="91">
        <v>5</v>
      </c>
      <c r="CK177" s="89">
        <v>16</v>
      </c>
      <c r="CL177" s="90">
        <v>29</v>
      </c>
      <c r="CM177" s="90">
        <v>29</v>
      </c>
      <c r="CN177" s="91">
        <v>279</v>
      </c>
      <c r="CO177" s="89">
        <v>53</v>
      </c>
      <c r="CP177" s="90">
        <v>92</v>
      </c>
      <c r="CQ177" s="90">
        <v>28</v>
      </c>
      <c r="CR177" s="91">
        <v>449</v>
      </c>
      <c r="CS177" s="89">
        <v>3</v>
      </c>
      <c r="CT177" s="90">
        <v>23</v>
      </c>
      <c r="CU177" s="90">
        <v>5</v>
      </c>
      <c r="CV177" s="91">
        <v>8</v>
      </c>
      <c r="CW177" s="89">
        <v>0</v>
      </c>
      <c r="CX177" s="90">
        <v>0</v>
      </c>
      <c r="CY177" s="90">
        <v>0</v>
      </c>
      <c r="CZ177" s="90">
        <v>0</v>
      </c>
      <c r="DA177" s="90">
        <v>0</v>
      </c>
      <c r="DB177" s="96">
        <v>0</v>
      </c>
      <c r="DC177" s="96"/>
      <c r="DD177" s="96"/>
      <c r="DE177" s="89">
        <v>0</v>
      </c>
      <c r="DF177" s="90">
        <v>0</v>
      </c>
      <c r="DG177" s="90">
        <v>0</v>
      </c>
      <c r="DH177" s="91">
        <v>0</v>
      </c>
      <c r="DI177" s="89">
        <v>0</v>
      </c>
      <c r="DJ177" s="90">
        <v>0</v>
      </c>
      <c r="DK177" s="90">
        <v>0</v>
      </c>
      <c r="DL177" s="91">
        <v>0</v>
      </c>
      <c r="DM177" s="89">
        <v>0</v>
      </c>
      <c r="DN177" s="90">
        <v>0</v>
      </c>
      <c r="DO177" s="90">
        <v>0</v>
      </c>
      <c r="DP177" s="91">
        <v>0</v>
      </c>
      <c r="DQ177" s="89">
        <v>1</v>
      </c>
      <c r="DR177" s="90">
        <v>3</v>
      </c>
      <c r="DS177" s="90">
        <v>1</v>
      </c>
      <c r="DT177" s="90">
        <v>2</v>
      </c>
      <c r="DU177" s="91">
        <v>10</v>
      </c>
    </row>
    <row r="178" spans="1:125" ht="15.75" customHeight="1" x14ac:dyDescent="0.2">
      <c r="A178" s="22"/>
      <c r="B178" s="8" t="s">
        <v>180</v>
      </c>
      <c r="C178" s="89">
        <v>69</v>
      </c>
      <c r="D178" s="90">
        <v>704</v>
      </c>
      <c r="E178" s="90">
        <v>600</v>
      </c>
      <c r="F178" s="91">
        <v>8122</v>
      </c>
      <c r="G178" s="89">
        <v>1</v>
      </c>
      <c r="H178" s="90">
        <v>2</v>
      </c>
      <c r="I178" s="90">
        <v>1</v>
      </c>
      <c r="J178" s="91">
        <v>40</v>
      </c>
      <c r="K178" s="89">
        <v>0</v>
      </c>
      <c r="L178" s="90">
        <v>0</v>
      </c>
      <c r="M178" s="90">
        <v>0</v>
      </c>
      <c r="N178" s="91">
        <v>0</v>
      </c>
      <c r="O178" s="89">
        <v>28</v>
      </c>
      <c r="P178" s="90">
        <v>111</v>
      </c>
      <c r="Q178" s="90">
        <v>25</v>
      </c>
      <c r="R178" s="91">
        <v>296</v>
      </c>
      <c r="S178" s="89">
        <v>68</v>
      </c>
      <c r="T178" s="90">
        <v>243.2</v>
      </c>
      <c r="U178" s="90">
        <v>118</v>
      </c>
      <c r="V178" s="90">
        <v>125.20000003278255</v>
      </c>
      <c r="W178" s="91">
        <v>1674</v>
      </c>
      <c r="X178" s="89">
        <v>1</v>
      </c>
      <c r="Y178" s="90">
        <v>5</v>
      </c>
      <c r="Z178" s="90">
        <v>5</v>
      </c>
      <c r="AA178" s="91">
        <v>50</v>
      </c>
      <c r="AB178" s="89">
        <v>27</v>
      </c>
      <c r="AC178" s="90">
        <v>84</v>
      </c>
      <c r="AD178" s="90">
        <v>69</v>
      </c>
      <c r="AE178" s="91">
        <v>1101</v>
      </c>
      <c r="AF178" s="89">
        <v>3</v>
      </c>
      <c r="AG178" s="90">
        <v>800</v>
      </c>
      <c r="AH178" s="90">
        <v>50</v>
      </c>
      <c r="AI178" s="91">
        <v>120</v>
      </c>
      <c r="AJ178" s="89">
        <v>3</v>
      </c>
      <c r="AK178" s="90">
        <v>3</v>
      </c>
      <c r="AL178" s="90">
        <v>1</v>
      </c>
      <c r="AM178" s="91">
        <v>5</v>
      </c>
      <c r="AN178" s="68">
        <v>7</v>
      </c>
      <c r="AO178" s="77">
        <v>32</v>
      </c>
      <c r="AP178" s="89">
        <v>2</v>
      </c>
      <c r="AQ178" s="90">
        <v>20</v>
      </c>
      <c r="AR178" s="90">
        <v>4</v>
      </c>
      <c r="AS178" s="91">
        <v>5</v>
      </c>
      <c r="AT178" s="89">
        <v>1</v>
      </c>
      <c r="AU178" s="90">
        <v>1</v>
      </c>
      <c r="AV178" s="90">
        <v>1</v>
      </c>
      <c r="AW178" s="91">
        <v>50</v>
      </c>
      <c r="AX178" s="89">
        <v>247</v>
      </c>
      <c r="AY178" s="90">
        <v>4287</v>
      </c>
      <c r="AZ178" s="90">
        <v>3099</v>
      </c>
      <c r="BA178" s="91">
        <v>81423</v>
      </c>
      <c r="BB178" s="89">
        <v>106</v>
      </c>
      <c r="BC178" s="90">
        <v>671</v>
      </c>
      <c r="BD178" s="90">
        <v>242</v>
      </c>
      <c r="BE178" s="91">
        <v>3482</v>
      </c>
      <c r="BF178" s="89">
        <v>24</v>
      </c>
      <c r="BG178" s="90">
        <v>63</v>
      </c>
      <c r="BH178" s="90">
        <v>46</v>
      </c>
      <c r="BI178" s="91">
        <v>596</v>
      </c>
      <c r="BJ178" s="68">
        <v>0</v>
      </c>
      <c r="BK178" s="77">
        <v>0</v>
      </c>
      <c r="BL178" s="89">
        <v>44</v>
      </c>
      <c r="BM178" s="90">
        <v>186</v>
      </c>
      <c r="BN178" s="90">
        <v>175</v>
      </c>
      <c r="BO178" s="91">
        <v>3807</v>
      </c>
      <c r="BP178" s="89">
        <v>90</v>
      </c>
      <c r="BQ178" s="90">
        <v>591</v>
      </c>
      <c r="BR178" s="90">
        <v>532</v>
      </c>
      <c r="BS178" s="91">
        <v>10993</v>
      </c>
      <c r="BT178" s="89">
        <v>5</v>
      </c>
      <c r="BU178" s="90">
        <v>14</v>
      </c>
      <c r="BV178" s="90">
        <v>13</v>
      </c>
      <c r="BW178" s="91">
        <v>115</v>
      </c>
      <c r="BX178" s="68">
        <v>0</v>
      </c>
      <c r="BY178" s="74">
        <v>0</v>
      </c>
      <c r="BZ178" s="74">
        <v>0</v>
      </c>
      <c r="CA178" s="74">
        <v>0</v>
      </c>
      <c r="CB178" s="77">
        <v>0</v>
      </c>
      <c r="CC178" s="89">
        <v>20</v>
      </c>
      <c r="CD178" s="90">
        <v>32</v>
      </c>
      <c r="CE178" s="90">
        <v>27</v>
      </c>
      <c r="CF178" s="91">
        <v>994</v>
      </c>
      <c r="CG178" s="89">
        <v>10</v>
      </c>
      <c r="CH178" s="90">
        <v>21</v>
      </c>
      <c r="CI178" s="90">
        <v>12</v>
      </c>
      <c r="CJ178" s="91">
        <v>158</v>
      </c>
      <c r="CK178" s="89">
        <v>1</v>
      </c>
      <c r="CL178" s="90">
        <v>2</v>
      </c>
      <c r="CM178" s="90">
        <v>2</v>
      </c>
      <c r="CN178" s="91">
        <v>60</v>
      </c>
      <c r="CO178" s="89">
        <v>29</v>
      </c>
      <c r="CP178" s="90">
        <v>48</v>
      </c>
      <c r="CQ178" s="90">
        <v>44</v>
      </c>
      <c r="CR178" s="91">
        <v>800</v>
      </c>
      <c r="CS178" s="89">
        <v>7</v>
      </c>
      <c r="CT178" s="90">
        <v>20</v>
      </c>
      <c r="CU178" s="90">
        <v>17</v>
      </c>
      <c r="CV178" s="91">
        <v>149</v>
      </c>
      <c r="CW178" s="89">
        <v>0</v>
      </c>
      <c r="CX178" s="90">
        <v>0</v>
      </c>
      <c r="CY178" s="90">
        <v>0</v>
      </c>
      <c r="CZ178" s="90">
        <v>0</v>
      </c>
      <c r="DA178" s="90">
        <v>0</v>
      </c>
      <c r="DB178" s="96">
        <v>0</v>
      </c>
      <c r="DC178" s="96"/>
      <c r="DD178" s="96"/>
      <c r="DE178" s="89">
        <v>0</v>
      </c>
      <c r="DF178" s="90">
        <v>0</v>
      </c>
      <c r="DG178" s="90">
        <v>0</v>
      </c>
      <c r="DH178" s="91">
        <v>0</v>
      </c>
      <c r="DI178" s="89">
        <v>1</v>
      </c>
      <c r="DJ178" s="90">
        <v>3</v>
      </c>
      <c r="DK178" s="90">
        <v>0</v>
      </c>
      <c r="DL178" s="91">
        <v>0</v>
      </c>
      <c r="DM178" s="89">
        <v>0</v>
      </c>
      <c r="DN178" s="90">
        <v>0</v>
      </c>
      <c r="DO178" s="90">
        <v>0</v>
      </c>
      <c r="DP178" s="91">
        <v>0</v>
      </c>
      <c r="DQ178" s="89">
        <v>0</v>
      </c>
      <c r="DR178" s="90">
        <v>0</v>
      </c>
      <c r="DS178" s="90">
        <v>0</v>
      </c>
      <c r="DT178" s="90">
        <v>0</v>
      </c>
      <c r="DU178" s="91">
        <v>0</v>
      </c>
    </row>
    <row r="179" spans="1:125" ht="15.75" customHeight="1" x14ac:dyDescent="0.2">
      <c r="A179" s="22"/>
      <c r="B179" s="8" t="s">
        <v>181</v>
      </c>
      <c r="C179" s="89">
        <v>51</v>
      </c>
      <c r="D179" s="90">
        <v>157</v>
      </c>
      <c r="E179" s="90">
        <v>107</v>
      </c>
      <c r="F179" s="91">
        <v>1395</v>
      </c>
      <c r="G179" s="89">
        <v>9</v>
      </c>
      <c r="H179" s="90">
        <v>10</v>
      </c>
      <c r="I179" s="90">
        <v>2</v>
      </c>
      <c r="J179" s="91">
        <v>50</v>
      </c>
      <c r="K179" s="89">
        <v>0</v>
      </c>
      <c r="L179" s="90">
        <v>0</v>
      </c>
      <c r="M179" s="90">
        <v>0</v>
      </c>
      <c r="N179" s="91">
        <v>0</v>
      </c>
      <c r="O179" s="89">
        <v>23</v>
      </c>
      <c r="P179" s="90">
        <v>87</v>
      </c>
      <c r="Q179" s="90">
        <v>6</v>
      </c>
      <c r="R179" s="91">
        <v>39</v>
      </c>
      <c r="S179" s="89">
        <v>38</v>
      </c>
      <c r="T179" s="90">
        <v>51.8</v>
      </c>
      <c r="U179" s="90">
        <v>1</v>
      </c>
      <c r="V179" s="90">
        <v>50.800000004470348</v>
      </c>
      <c r="W179" s="91">
        <v>1738</v>
      </c>
      <c r="X179" s="89">
        <v>2</v>
      </c>
      <c r="Y179" s="90">
        <v>5</v>
      </c>
      <c r="Z179" s="90">
        <v>0</v>
      </c>
      <c r="AA179" s="91">
        <v>0</v>
      </c>
      <c r="AB179" s="89">
        <v>22</v>
      </c>
      <c r="AC179" s="90">
        <v>37</v>
      </c>
      <c r="AD179" s="90">
        <v>31</v>
      </c>
      <c r="AE179" s="91">
        <v>386</v>
      </c>
      <c r="AF179" s="89">
        <v>9</v>
      </c>
      <c r="AG179" s="90">
        <v>1605</v>
      </c>
      <c r="AH179" s="90">
        <v>410</v>
      </c>
      <c r="AI179" s="91">
        <v>75</v>
      </c>
      <c r="AJ179" s="89">
        <v>0</v>
      </c>
      <c r="AK179" s="90">
        <v>0</v>
      </c>
      <c r="AL179" s="90">
        <v>0</v>
      </c>
      <c r="AM179" s="91">
        <v>0</v>
      </c>
      <c r="AN179" s="68">
        <v>9</v>
      </c>
      <c r="AO179" s="77">
        <v>96</v>
      </c>
      <c r="AP179" s="89">
        <v>19</v>
      </c>
      <c r="AQ179" s="90">
        <v>44</v>
      </c>
      <c r="AR179" s="90">
        <v>13</v>
      </c>
      <c r="AS179" s="91">
        <v>39</v>
      </c>
      <c r="AT179" s="89">
        <v>1</v>
      </c>
      <c r="AU179" s="90">
        <v>2</v>
      </c>
      <c r="AV179" s="90">
        <v>1</v>
      </c>
      <c r="AW179" s="91">
        <v>2</v>
      </c>
      <c r="AX179" s="89">
        <v>155</v>
      </c>
      <c r="AY179" s="90">
        <v>2487</v>
      </c>
      <c r="AZ179" s="90">
        <v>1834</v>
      </c>
      <c r="BA179" s="91">
        <v>49247</v>
      </c>
      <c r="BB179" s="89">
        <v>66</v>
      </c>
      <c r="BC179" s="90">
        <v>320</v>
      </c>
      <c r="BD179" s="90">
        <v>208</v>
      </c>
      <c r="BE179" s="91">
        <v>1529</v>
      </c>
      <c r="BF179" s="89">
        <v>1</v>
      </c>
      <c r="BG179" s="90">
        <v>2</v>
      </c>
      <c r="BH179" s="90">
        <v>2</v>
      </c>
      <c r="BI179" s="91">
        <v>50</v>
      </c>
      <c r="BJ179" s="68">
        <v>9</v>
      </c>
      <c r="BK179" s="77">
        <v>76</v>
      </c>
      <c r="BL179" s="89">
        <v>79</v>
      </c>
      <c r="BM179" s="90">
        <v>150</v>
      </c>
      <c r="BN179" s="90">
        <v>95</v>
      </c>
      <c r="BO179" s="91">
        <v>2154</v>
      </c>
      <c r="BP179" s="89">
        <v>128</v>
      </c>
      <c r="BQ179" s="90">
        <v>346</v>
      </c>
      <c r="BR179" s="90">
        <v>280</v>
      </c>
      <c r="BS179" s="91">
        <v>5143</v>
      </c>
      <c r="BT179" s="89">
        <v>30</v>
      </c>
      <c r="BU179" s="90">
        <v>67</v>
      </c>
      <c r="BV179" s="90">
        <v>54</v>
      </c>
      <c r="BW179" s="91">
        <v>752</v>
      </c>
      <c r="BX179" s="68">
        <v>0</v>
      </c>
      <c r="BY179" s="74">
        <v>0</v>
      </c>
      <c r="BZ179" s="74">
        <v>0</v>
      </c>
      <c r="CA179" s="74">
        <v>0</v>
      </c>
      <c r="CB179" s="77">
        <v>0</v>
      </c>
      <c r="CC179" s="89">
        <v>58</v>
      </c>
      <c r="CD179" s="90">
        <v>70</v>
      </c>
      <c r="CE179" s="90">
        <v>59</v>
      </c>
      <c r="CF179" s="91">
        <v>1690</v>
      </c>
      <c r="CG179" s="89">
        <v>29</v>
      </c>
      <c r="CH179" s="90">
        <v>58</v>
      </c>
      <c r="CI179" s="90">
        <v>41</v>
      </c>
      <c r="CJ179" s="91">
        <v>349</v>
      </c>
      <c r="CK179" s="89">
        <v>84</v>
      </c>
      <c r="CL179" s="90">
        <v>131</v>
      </c>
      <c r="CM179" s="90">
        <v>126</v>
      </c>
      <c r="CN179" s="91">
        <v>813</v>
      </c>
      <c r="CO179" s="89">
        <v>103</v>
      </c>
      <c r="CP179" s="90">
        <v>307</v>
      </c>
      <c r="CQ179" s="90">
        <v>102</v>
      </c>
      <c r="CR179" s="91">
        <v>657</v>
      </c>
      <c r="CS179" s="89">
        <v>3</v>
      </c>
      <c r="CT179" s="90">
        <v>3</v>
      </c>
      <c r="CU179" s="90">
        <v>0</v>
      </c>
      <c r="CV179" s="91">
        <v>0</v>
      </c>
      <c r="CW179" s="89">
        <v>0</v>
      </c>
      <c r="CX179" s="90">
        <v>0</v>
      </c>
      <c r="CY179" s="90">
        <v>0</v>
      </c>
      <c r="CZ179" s="90">
        <v>0</v>
      </c>
      <c r="DA179" s="90">
        <v>0</v>
      </c>
      <c r="DB179" s="96">
        <v>0</v>
      </c>
      <c r="DC179" s="96"/>
      <c r="DD179" s="96"/>
      <c r="DE179" s="89">
        <v>2</v>
      </c>
      <c r="DF179" s="90">
        <v>12</v>
      </c>
      <c r="DG179" s="90">
        <v>0</v>
      </c>
      <c r="DH179" s="91">
        <v>0</v>
      </c>
      <c r="DI179" s="89">
        <v>6</v>
      </c>
      <c r="DJ179" s="90">
        <v>12</v>
      </c>
      <c r="DK179" s="90">
        <v>0</v>
      </c>
      <c r="DL179" s="91">
        <v>0</v>
      </c>
      <c r="DM179" s="89">
        <v>0</v>
      </c>
      <c r="DN179" s="90">
        <v>0</v>
      </c>
      <c r="DO179" s="90">
        <v>0</v>
      </c>
      <c r="DP179" s="91">
        <v>0</v>
      </c>
      <c r="DQ179" s="89">
        <v>3</v>
      </c>
      <c r="DR179" s="90">
        <v>32.299999999999997</v>
      </c>
      <c r="DS179" s="90">
        <v>0</v>
      </c>
      <c r="DT179" s="90">
        <v>32.300000011920929</v>
      </c>
      <c r="DU179" s="91">
        <v>2050</v>
      </c>
    </row>
    <row r="180" spans="1:125" ht="15.75" customHeight="1" x14ac:dyDescent="0.2">
      <c r="A180" s="22"/>
      <c r="B180" s="8" t="s">
        <v>182</v>
      </c>
      <c r="C180" s="89">
        <v>87</v>
      </c>
      <c r="D180" s="90">
        <v>381</v>
      </c>
      <c r="E180" s="90">
        <v>230</v>
      </c>
      <c r="F180" s="91">
        <v>3852</v>
      </c>
      <c r="G180" s="89">
        <v>0</v>
      </c>
      <c r="H180" s="90">
        <v>0</v>
      </c>
      <c r="I180" s="90">
        <v>0</v>
      </c>
      <c r="J180" s="91">
        <v>0</v>
      </c>
      <c r="K180" s="89">
        <v>0</v>
      </c>
      <c r="L180" s="90">
        <v>0</v>
      </c>
      <c r="M180" s="90">
        <v>0</v>
      </c>
      <c r="N180" s="91">
        <v>0</v>
      </c>
      <c r="O180" s="89">
        <v>58</v>
      </c>
      <c r="P180" s="90">
        <v>347</v>
      </c>
      <c r="Q180" s="90">
        <v>40</v>
      </c>
      <c r="R180" s="91">
        <v>429</v>
      </c>
      <c r="S180" s="89">
        <v>78</v>
      </c>
      <c r="T180" s="90">
        <v>1278</v>
      </c>
      <c r="U180" s="90">
        <v>83</v>
      </c>
      <c r="V180" s="90">
        <v>1195</v>
      </c>
      <c r="W180" s="91">
        <v>3568</v>
      </c>
      <c r="X180" s="89">
        <v>15</v>
      </c>
      <c r="Y180" s="90">
        <v>34</v>
      </c>
      <c r="Z180" s="90">
        <v>7</v>
      </c>
      <c r="AA180" s="91">
        <v>30</v>
      </c>
      <c r="AB180" s="89">
        <v>23</v>
      </c>
      <c r="AC180" s="90">
        <v>56</v>
      </c>
      <c r="AD180" s="90">
        <v>49</v>
      </c>
      <c r="AE180" s="91">
        <v>1000</v>
      </c>
      <c r="AF180" s="89">
        <v>8</v>
      </c>
      <c r="AG180" s="90">
        <v>1230</v>
      </c>
      <c r="AH180" s="90">
        <v>750</v>
      </c>
      <c r="AI180" s="91">
        <v>102</v>
      </c>
      <c r="AJ180" s="89">
        <v>1</v>
      </c>
      <c r="AK180" s="90">
        <v>1</v>
      </c>
      <c r="AL180" s="90">
        <v>1</v>
      </c>
      <c r="AM180" s="91">
        <v>10</v>
      </c>
      <c r="AN180" s="68">
        <v>12</v>
      </c>
      <c r="AO180" s="77">
        <v>47</v>
      </c>
      <c r="AP180" s="89">
        <v>4</v>
      </c>
      <c r="AQ180" s="90">
        <v>16</v>
      </c>
      <c r="AR180" s="90">
        <v>0</v>
      </c>
      <c r="AS180" s="91">
        <v>0</v>
      </c>
      <c r="AT180" s="89">
        <v>1</v>
      </c>
      <c r="AU180" s="90">
        <v>1</v>
      </c>
      <c r="AV180" s="90">
        <v>0</v>
      </c>
      <c r="AW180" s="91">
        <v>0</v>
      </c>
      <c r="AX180" s="89">
        <v>201</v>
      </c>
      <c r="AY180" s="90">
        <v>6183</v>
      </c>
      <c r="AZ180" s="90">
        <v>2627</v>
      </c>
      <c r="BA180" s="91">
        <v>36103</v>
      </c>
      <c r="BB180" s="89">
        <v>67</v>
      </c>
      <c r="BC180" s="90">
        <v>672</v>
      </c>
      <c r="BD180" s="90">
        <v>185</v>
      </c>
      <c r="BE180" s="91">
        <v>3435</v>
      </c>
      <c r="BF180" s="89">
        <v>13</v>
      </c>
      <c r="BG180" s="90">
        <v>21</v>
      </c>
      <c r="BH180" s="90">
        <v>15</v>
      </c>
      <c r="BI180" s="91">
        <v>420</v>
      </c>
      <c r="BJ180" s="68">
        <v>2</v>
      </c>
      <c r="BK180" s="77">
        <v>15</v>
      </c>
      <c r="BL180" s="89">
        <v>86</v>
      </c>
      <c r="BM180" s="90">
        <v>190</v>
      </c>
      <c r="BN180" s="90">
        <v>139</v>
      </c>
      <c r="BO180" s="91">
        <v>3297</v>
      </c>
      <c r="BP180" s="89">
        <v>96</v>
      </c>
      <c r="BQ180" s="90">
        <v>397</v>
      </c>
      <c r="BR180" s="90">
        <v>270</v>
      </c>
      <c r="BS180" s="91">
        <v>5217</v>
      </c>
      <c r="BT180" s="89">
        <v>2</v>
      </c>
      <c r="BU180" s="90">
        <v>6</v>
      </c>
      <c r="BV180" s="90">
        <v>6</v>
      </c>
      <c r="BW180" s="91">
        <v>105</v>
      </c>
      <c r="BX180" s="68">
        <v>0</v>
      </c>
      <c r="BY180" s="74">
        <v>0</v>
      </c>
      <c r="BZ180" s="74">
        <v>0</v>
      </c>
      <c r="CA180" s="74">
        <v>0</v>
      </c>
      <c r="CB180" s="77">
        <v>0</v>
      </c>
      <c r="CC180" s="89">
        <v>76</v>
      </c>
      <c r="CD180" s="90">
        <v>141</v>
      </c>
      <c r="CE180" s="90">
        <v>88</v>
      </c>
      <c r="CF180" s="91">
        <v>3077</v>
      </c>
      <c r="CG180" s="89">
        <v>27</v>
      </c>
      <c r="CH180" s="90">
        <v>40</v>
      </c>
      <c r="CI180" s="90">
        <v>24</v>
      </c>
      <c r="CJ180" s="91">
        <v>372</v>
      </c>
      <c r="CK180" s="89">
        <v>65</v>
      </c>
      <c r="CL180" s="90">
        <v>104</v>
      </c>
      <c r="CM180" s="90">
        <v>94</v>
      </c>
      <c r="CN180" s="91">
        <v>623</v>
      </c>
      <c r="CO180" s="89">
        <v>40</v>
      </c>
      <c r="CP180" s="90">
        <v>92</v>
      </c>
      <c r="CQ180" s="90">
        <v>33</v>
      </c>
      <c r="CR180" s="91">
        <v>691</v>
      </c>
      <c r="CS180" s="89">
        <v>8</v>
      </c>
      <c r="CT180" s="90">
        <v>32</v>
      </c>
      <c r="CU180" s="90">
        <v>14</v>
      </c>
      <c r="CV180" s="91">
        <v>24</v>
      </c>
      <c r="CW180" s="89">
        <v>0</v>
      </c>
      <c r="CX180" s="90">
        <v>0</v>
      </c>
      <c r="CY180" s="90">
        <v>0</v>
      </c>
      <c r="CZ180" s="90">
        <v>0</v>
      </c>
      <c r="DA180" s="90">
        <v>0</v>
      </c>
      <c r="DB180" s="96">
        <v>0</v>
      </c>
      <c r="DC180" s="96"/>
      <c r="DD180" s="96"/>
      <c r="DE180" s="89">
        <v>0</v>
      </c>
      <c r="DF180" s="90">
        <v>0</v>
      </c>
      <c r="DG180" s="90">
        <v>0</v>
      </c>
      <c r="DH180" s="91">
        <v>0</v>
      </c>
      <c r="DI180" s="89">
        <v>0</v>
      </c>
      <c r="DJ180" s="90">
        <v>0</v>
      </c>
      <c r="DK180" s="90">
        <v>0</v>
      </c>
      <c r="DL180" s="91">
        <v>0</v>
      </c>
      <c r="DM180" s="89">
        <v>0</v>
      </c>
      <c r="DN180" s="90">
        <v>0</v>
      </c>
      <c r="DO180" s="90">
        <v>0</v>
      </c>
      <c r="DP180" s="91">
        <v>0</v>
      </c>
      <c r="DQ180" s="89">
        <v>0</v>
      </c>
      <c r="DR180" s="90">
        <v>0</v>
      </c>
      <c r="DS180" s="90">
        <v>0</v>
      </c>
      <c r="DT180" s="90">
        <v>0</v>
      </c>
      <c r="DU180" s="91">
        <v>0</v>
      </c>
    </row>
    <row r="181" spans="1:125" ht="15.75" customHeight="1" x14ac:dyDescent="0.2">
      <c r="A181" s="22"/>
      <c r="B181" s="8" t="s">
        <v>183</v>
      </c>
      <c r="C181" s="89">
        <v>18</v>
      </c>
      <c r="D181" s="90">
        <v>79</v>
      </c>
      <c r="E181" s="90">
        <v>49</v>
      </c>
      <c r="F181" s="91">
        <v>840</v>
      </c>
      <c r="G181" s="89">
        <v>4</v>
      </c>
      <c r="H181" s="90">
        <v>5</v>
      </c>
      <c r="I181" s="90">
        <v>5</v>
      </c>
      <c r="J181" s="91">
        <v>47</v>
      </c>
      <c r="K181" s="89">
        <v>0</v>
      </c>
      <c r="L181" s="90">
        <v>0</v>
      </c>
      <c r="M181" s="90">
        <v>0</v>
      </c>
      <c r="N181" s="91">
        <v>0</v>
      </c>
      <c r="O181" s="89">
        <v>96</v>
      </c>
      <c r="P181" s="90">
        <v>466</v>
      </c>
      <c r="Q181" s="90">
        <v>124</v>
      </c>
      <c r="R181" s="91">
        <v>1729</v>
      </c>
      <c r="S181" s="89">
        <v>78</v>
      </c>
      <c r="T181" s="90">
        <v>110.5</v>
      </c>
      <c r="U181" s="90">
        <v>0</v>
      </c>
      <c r="V181" s="90">
        <v>110.5</v>
      </c>
      <c r="W181" s="91">
        <v>5847</v>
      </c>
      <c r="X181" s="89">
        <v>12</v>
      </c>
      <c r="Y181" s="90">
        <v>29</v>
      </c>
      <c r="Z181" s="90">
        <v>2</v>
      </c>
      <c r="AA181" s="91">
        <v>5</v>
      </c>
      <c r="AB181" s="89">
        <v>63</v>
      </c>
      <c r="AC181" s="90">
        <v>148</v>
      </c>
      <c r="AD181" s="90">
        <v>136</v>
      </c>
      <c r="AE181" s="91">
        <v>3019</v>
      </c>
      <c r="AF181" s="89">
        <v>10</v>
      </c>
      <c r="AG181" s="90">
        <v>1550</v>
      </c>
      <c r="AH181" s="90">
        <v>265</v>
      </c>
      <c r="AI181" s="91">
        <v>235</v>
      </c>
      <c r="AJ181" s="89">
        <v>10</v>
      </c>
      <c r="AK181" s="90">
        <v>18</v>
      </c>
      <c r="AL181" s="90">
        <v>15</v>
      </c>
      <c r="AM181" s="91">
        <v>471</v>
      </c>
      <c r="AN181" s="68">
        <v>25</v>
      </c>
      <c r="AO181" s="77">
        <v>146</v>
      </c>
      <c r="AP181" s="89">
        <v>9</v>
      </c>
      <c r="AQ181" s="90">
        <v>25</v>
      </c>
      <c r="AR181" s="90">
        <v>12</v>
      </c>
      <c r="AS181" s="91">
        <v>61</v>
      </c>
      <c r="AT181" s="89">
        <v>4</v>
      </c>
      <c r="AU181" s="90">
        <v>7</v>
      </c>
      <c r="AV181" s="90">
        <v>4</v>
      </c>
      <c r="AW181" s="91">
        <v>20</v>
      </c>
      <c r="AX181" s="89">
        <v>95</v>
      </c>
      <c r="AY181" s="90">
        <v>1862</v>
      </c>
      <c r="AZ181" s="90">
        <v>1433</v>
      </c>
      <c r="BA181" s="91">
        <v>97045</v>
      </c>
      <c r="BB181" s="89">
        <v>64</v>
      </c>
      <c r="BC181" s="90">
        <v>323</v>
      </c>
      <c r="BD181" s="90">
        <v>204</v>
      </c>
      <c r="BE181" s="91">
        <v>4999</v>
      </c>
      <c r="BF181" s="89">
        <v>13</v>
      </c>
      <c r="BG181" s="90">
        <v>15</v>
      </c>
      <c r="BH181" s="90">
        <v>15</v>
      </c>
      <c r="BI181" s="91">
        <v>147</v>
      </c>
      <c r="BJ181" s="68">
        <v>14</v>
      </c>
      <c r="BK181" s="77">
        <v>151</v>
      </c>
      <c r="BL181" s="89">
        <v>113</v>
      </c>
      <c r="BM181" s="90">
        <v>238</v>
      </c>
      <c r="BN181" s="90">
        <v>188</v>
      </c>
      <c r="BO181" s="91">
        <v>5016</v>
      </c>
      <c r="BP181" s="89">
        <v>87</v>
      </c>
      <c r="BQ181" s="90">
        <v>445</v>
      </c>
      <c r="BR181" s="90">
        <v>231</v>
      </c>
      <c r="BS181" s="91">
        <v>6643</v>
      </c>
      <c r="BT181" s="89">
        <v>34</v>
      </c>
      <c r="BU181" s="90">
        <v>68</v>
      </c>
      <c r="BV181" s="90">
        <v>50</v>
      </c>
      <c r="BW181" s="91">
        <v>1449</v>
      </c>
      <c r="BX181" s="68">
        <v>9</v>
      </c>
      <c r="BY181" s="74">
        <v>10</v>
      </c>
      <c r="BZ181" s="74">
        <v>0</v>
      </c>
      <c r="CA181" s="74">
        <v>10</v>
      </c>
      <c r="CB181" s="77">
        <v>75</v>
      </c>
      <c r="CC181" s="89">
        <v>40</v>
      </c>
      <c r="CD181" s="90">
        <v>66</v>
      </c>
      <c r="CE181" s="90">
        <v>44</v>
      </c>
      <c r="CF181" s="91">
        <v>1219</v>
      </c>
      <c r="CG181" s="89">
        <v>44</v>
      </c>
      <c r="CH181" s="90">
        <v>85</v>
      </c>
      <c r="CI181" s="90">
        <v>74</v>
      </c>
      <c r="CJ181" s="91">
        <v>440</v>
      </c>
      <c r="CK181" s="89">
        <v>56</v>
      </c>
      <c r="CL181" s="90">
        <v>93</v>
      </c>
      <c r="CM181" s="90">
        <v>89</v>
      </c>
      <c r="CN181" s="91">
        <v>443</v>
      </c>
      <c r="CO181" s="89">
        <v>58</v>
      </c>
      <c r="CP181" s="90">
        <v>124</v>
      </c>
      <c r="CQ181" s="90">
        <v>79</v>
      </c>
      <c r="CR181" s="91">
        <v>1711</v>
      </c>
      <c r="CS181" s="89">
        <v>18</v>
      </c>
      <c r="CT181" s="90">
        <v>37</v>
      </c>
      <c r="CU181" s="90">
        <v>17</v>
      </c>
      <c r="CV181" s="91">
        <v>68</v>
      </c>
      <c r="CW181" s="89">
        <v>0</v>
      </c>
      <c r="CX181" s="90">
        <v>0</v>
      </c>
      <c r="CY181" s="90">
        <v>0</v>
      </c>
      <c r="CZ181" s="90">
        <v>0</v>
      </c>
      <c r="DA181" s="90">
        <v>0</v>
      </c>
      <c r="DB181" s="96">
        <v>0</v>
      </c>
      <c r="DC181" s="96"/>
      <c r="DD181" s="96"/>
      <c r="DE181" s="89">
        <v>0</v>
      </c>
      <c r="DF181" s="90">
        <v>0</v>
      </c>
      <c r="DG181" s="90">
        <v>0</v>
      </c>
      <c r="DH181" s="91">
        <v>0</v>
      </c>
      <c r="DI181" s="89">
        <v>6</v>
      </c>
      <c r="DJ181" s="90">
        <v>14</v>
      </c>
      <c r="DK181" s="90">
        <v>0</v>
      </c>
      <c r="DL181" s="91">
        <v>0</v>
      </c>
      <c r="DM181" s="89">
        <v>0</v>
      </c>
      <c r="DN181" s="90">
        <v>0</v>
      </c>
      <c r="DO181" s="90">
        <v>0</v>
      </c>
      <c r="DP181" s="91">
        <v>0</v>
      </c>
      <c r="DQ181" s="89">
        <v>2</v>
      </c>
      <c r="DR181" s="90">
        <v>3</v>
      </c>
      <c r="DS181" s="90">
        <v>0</v>
      </c>
      <c r="DT181" s="90">
        <v>3</v>
      </c>
      <c r="DU181" s="91">
        <v>35</v>
      </c>
    </row>
    <row r="182" spans="1:125" ht="15.75" customHeight="1" x14ac:dyDescent="0.2">
      <c r="A182" s="22"/>
      <c r="B182" s="8" t="s">
        <v>184</v>
      </c>
      <c r="C182" s="89">
        <v>101</v>
      </c>
      <c r="D182" s="90">
        <v>1266</v>
      </c>
      <c r="E182" s="90">
        <v>917</v>
      </c>
      <c r="F182" s="91">
        <v>10237</v>
      </c>
      <c r="G182" s="89">
        <v>0</v>
      </c>
      <c r="H182" s="90">
        <v>0</v>
      </c>
      <c r="I182" s="90">
        <v>0</v>
      </c>
      <c r="J182" s="91">
        <v>0</v>
      </c>
      <c r="K182" s="89">
        <v>0</v>
      </c>
      <c r="L182" s="90">
        <v>0</v>
      </c>
      <c r="M182" s="90">
        <v>0</v>
      </c>
      <c r="N182" s="91">
        <v>0</v>
      </c>
      <c r="O182" s="89">
        <v>48</v>
      </c>
      <c r="P182" s="90">
        <v>294</v>
      </c>
      <c r="Q182" s="90">
        <v>14</v>
      </c>
      <c r="R182" s="91">
        <v>124</v>
      </c>
      <c r="S182" s="89">
        <v>43</v>
      </c>
      <c r="T182" s="90">
        <v>74</v>
      </c>
      <c r="U182" s="90">
        <v>1</v>
      </c>
      <c r="V182" s="90">
        <v>73</v>
      </c>
      <c r="W182" s="91">
        <v>1905</v>
      </c>
      <c r="X182" s="89">
        <v>0</v>
      </c>
      <c r="Y182" s="90">
        <v>0</v>
      </c>
      <c r="Z182" s="90">
        <v>0</v>
      </c>
      <c r="AA182" s="91">
        <v>0</v>
      </c>
      <c r="AB182" s="89">
        <v>21</v>
      </c>
      <c r="AC182" s="90">
        <v>44</v>
      </c>
      <c r="AD182" s="90">
        <v>41</v>
      </c>
      <c r="AE182" s="91">
        <v>663</v>
      </c>
      <c r="AF182" s="89">
        <v>22</v>
      </c>
      <c r="AG182" s="90">
        <v>2630</v>
      </c>
      <c r="AH182" s="90">
        <v>326</v>
      </c>
      <c r="AI182" s="91">
        <v>129</v>
      </c>
      <c r="AJ182" s="89">
        <v>0</v>
      </c>
      <c r="AK182" s="90">
        <v>0</v>
      </c>
      <c r="AL182" s="90">
        <v>0</v>
      </c>
      <c r="AM182" s="91">
        <v>0</v>
      </c>
      <c r="AN182" s="68">
        <v>13</v>
      </c>
      <c r="AO182" s="77">
        <v>4</v>
      </c>
      <c r="AP182" s="89">
        <v>7</v>
      </c>
      <c r="AQ182" s="90">
        <v>14</v>
      </c>
      <c r="AR182" s="90">
        <v>3</v>
      </c>
      <c r="AS182" s="91">
        <v>51</v>
      </c>
      <c r="AT182" s="89">
        <v>7</v>
      </c>
      <c r="AU182" s="90">
        <v>17</v>
      </c>
      <c r="AV182" s="90">
        <v>4</v>
      </c>
      <c r="AW182" s="91">
        <v>50</v>
      </c>
      <c r="AX182" s="89">
        <v>169</v>
      </c>
      <c r="AY182" s="90">
        <v>5722</v>
      </c>
      <c r="AZ182" s="90">
        <v>3077</v>
      </c>
      <c r="BA182" s="91">
        <v>92278</v>
      </c>
      <c r="BB182" s="89">
        <v>66</v>
      </c>
      <c r="BC182" s="90">
        <v>1077</v>
      </c>
      <c r="BD182" s="90">
        <v>206</v>
      </c>
      <c r="BE182" s="91">
        <v>2297</v>
      </c>
      <c r="BF182" s="89">
        <v>4</v>
      </c>
      <c r="BG182" s="90">
        <v>25</v>
      </c>
      <c r="BH182" s="90">
        <v>22</v>
      </c>
      <c r="BI182" s="91">
        <v>155</v>
      </c>
      <c r="BJ182" s="68">
        <v>2</v>
      </c>
      <c r="BK182" s="77">
        <v>80</v>
      </c>
      <c r="BL182" s="89">
        <v>57</v>
      </c>
      <c r="BM182" s="90">
        <v>114</v>
      </c>
      <c r="BN182" s="90">
        <v>98</v>
      </c>
      <c r="BO182" s="91">
        <v>1868</v>
      </c>
      <c r="BP182" s="89">
        <v>81</v>
      </c>
      <c r="BQ182" s="90">
        <v>252</v>
      </c>
      <c r="BR182" s="90">
        <v>203</v>
      </c>
      <c r="BS182" s="91">
        <v>3007</v>
      </c>
      <c r="BT182" s="89">
        <v>7</v>
      </c>
      <c r="BU182" s="90">
        <v>14</v>
      </c>
      <c r="BV182" s="90">
        <v>13</v>
      </c>
      <c r="BW182" s="91">
        <v>109</v>
      </c>
      <c r="BX182" s="68">
        <v>3</v>
      </c>
      <c r="BY182" s="74">
        <v>4</v>
      </c>
      <c r="BZ182" s="74">
        <v>0</v>
      </c>
      <c r="CA182" s="74">
        <v>4</v>
      </c>
      <c r="CB182" s="77">
        <v>30</v>
      </c>
      <c r="CC182" s="89">
        <v>35</v>
      </c>
      <c r="CD182" s="90">
        <v>45</v>
      </c>
      <c r="CE182" s="90">
        <v>39</v>
      </c>
      <c r="CF182" s="91">
        <v>1638</v>
      </c>
      <c r="CG182" s="89">
        <v>18</v>
      </c>
      <c r="CH182" s="90">
        <v>23</v>
      </c>
      <c r="CI182" s="90">
        <v>20</v>
      </c>
      <c r="CJ182" s="91">
        <v>335</v>
      </c>
      <c r="CK182" s="89">
        <v>77</v>
      </c>
      <c r="CL182" s="90">
        <v>124</v>
      </c>
      <c r="CM182" s="90">
        <v>116</v>
      </c>
      <c r="CN182" s="91">
        <v>1248</v>
      </c>
      <c r="CO182" s="89">
        <v>106</v>
      </c>
      <c r="CP182" s="90">
        <v>708</v>
      </c>
      <c r="CQ182" s="90">
        <v>116</v>
      </c>
      <c r="CR182" s="91">
        <v>1235</v>
      </c>
      <c r="CS182" s="89">
        <v>3</v>
      </c>
      <c r="CT182" s="90">
        <v>7</v>
      </c>
      <c r="CU182" s="90">
        <v>1</v>
      </c>
      <c r="CV182" s="91">
        <v>2</v>
      </c>
      <c r="CW182" s="89">
        <v>0</v>
      </c>
      <c r="CX182" s="90">
        <v>0</v>
      </c>
      <c r="CY182" s="90">
        <v>0</v>
      </c>
      <c r="CZ182" s="90">
        <v>0</v>
      </c>
      <c r="DA182" s="90">
        <v>0</v>
      </c>
      <c r="DB182" s="96">
        <v>0</v>
      </c>
      <c r="DC182" s="96"/>
      <c r="DD182" s="96"/>
      <c r="DE182" s="89">
        <v>0</v>
      </c>
      <c r="DF182" s="90">
        <v>0</v>
      </c>
      <c r="DG182" s="90">
        <v>0</v>
      </c>
      <c r="DH182" s="91">
        <v>0</v>
      </c>
      <c r="DI182" s="89">
        <v>2</v>
      </c>
      <c r="DJ182" s="90">
        <v>7</v>
      </c>
      <c r="DK182" s="90">
        <v>0</v>
      </c>
      <c r="DL182" s="91">
        <v>0</v>
      </c>
      <c r="DM182" s="89">
        <v>0</v>
      </c>
      <c r="DN182" s="90">
        <v>0</v>
      </c>
      <c r="DO182" s="90">
        <v>0</v>
      </c>
      <c r="DP182" s="91">
        <v>0</v>
      </c>
      <c r="DQ182" s="89">
        <v>5</v>
      </c>
      <c r="DR182" s="90">
        <v>8</v>
      </c>
      <c r="DS182" s="90">
        <v>0</v>
      </c>
      <c r="DT182" s="90">
        <v>8</v>
      </c>
      <c r="DU182" s="91">
        <v>285</v>
      </c>
    </row>
    <row r="183" spans="1:125" ht="15.75" customHeight="1" x14ac:dyDescent="0.2">
      <c r="A183" s="22"/>
      <c r="B183" s="8" t="s">
        <v>185</v>
      </c>
      <c r="C183" s="89">
        <v>55</v>
      </c>
      <c r="D183" s="90">
        <v>183</v>
      </c>
      <c r="E183" s="90">
        <v>93</v>
      </c>
      <c r="F183" s="91">
        <v>658</v>
      </c>
      <c r="G183" s="89">
        <v>0</v>
      </c>
      <c r="H183" s="90">
        <v>0</v>
      </c>
      <c r="I183" s="90">
        <v>0</v>
      </c>
      <c r="J183" s="91">
        <v>0</v>
      </c>
      <c r="K183" s="89">
        <v>0</v>
      </c>
      <c r="L183" s="90">
        <v>0</v>
      </c>
      <c r="M183" s="90">
        <v>0</v>
      </c>
      <c r="N183" s="91">
        <v>0</v>
      </c>
      <c r="O183" s="89">
        <v>13</v>
      </c>
      <c r="P183" s="90">
        <v>50</v>
      </c>
      <c r="Q183" s="90">
        <v>6</v>
      </c>
      <c r="R183" s="91">
        <v>176</v>
      </c>
      <c r="S183" s="89">
        <v>2</v>
      </c>
      <c r="T183" s="90">
        <v>0.7</v>
      </c>
      <c r="U183" s="90">
        <v>0</v>
      </c>
      <c r="V183" s="90">
        <v>0.70000000298023224</v>
      </c>
      <c r="W183" s="91">
        <v>45</v>
      </c>
      <c r="X183" s="89">
        <v>0</v>
      </c>
      <c r="Y183" s="90">
        <v>0</v>
      </c>
      <c r="Z183" s="90">
        <v>0</v>
      </c>
      <c r="AA183" s="91">
        <v>0</v>
      </c>
      <c r="AB183" s="89">
        <v>7</v>
      </c>
      <c r="AC183" s="90">
        <v>18</v>
      </c>
      <c r="AD183" s="90">
        <v>17</v>
      </c>
      <c r="AE183" s="91">
        <v>245</v>
      </c>
      <c r="AF183" s="89">
        <v>20</v>
      </c>
      <c r="AG183" s="90">
        <v>3262</v>
      </c>
      <c r="AH183" s="90">
        <v>350</v>
      </c>
      <c r="AI183" s="91">
        <v>700</v>
      </c>
      <c r="AJ183" s="89">
        <v>0</v>
      </c>
      <c r="AK183" s="90">
        <v>0</v>
      </c>
      <c r="AL183" s="90">
        <v>0</v>
      </c>
      <c r="AM183" s="91">
        <v>0</v>
      </c>
      <c r="AN183" s="68">
        <v>12</v>
      </c>
      <c r="AO183" s="77">
        <v>251</v>
      </c>
      <c r="AP183" s="89">
        <v>2</v>
      </c>
      <c r="AQ183" s="90">
        <v>2</v>
      </c>
      <c r="AR183" s="90">
        <v>2</v>
      </c>
      <c r="AS183" s="91">
        <v>21</v>
      </c>
      <c r="AT183" s="89">
        <v>0</v>
      </c>
      <c r="AU183" s="90">
        <v>0</v>
      </c>
      <c r="AV183" s="90">
        <v>0</v>
      </c>
      <c r="AW183" s="91">
        <v>0</v>
      </c>
      <c r="AX183" s="89">
        <v>32</v>
      </c>
      <c r="AY183" s="90">
        <v>410</v>
      </c>
      <c r="AZ183" s="90">
        <v>404</v>
      </c>
      <c r="BA183" s="91">
        <v>6308</v>
      </c>
      <c r="BB183" s="89">
        <v>2</v>
      </c>
      <c r="BC183" s="90">
        <v>2</v>
      </c>
      <c r="BD183" s="90">
        <v>2</v>
      </c>
      <c r="BE183" s="91">
        <v>75</v>
      </c>
      <c r="BF183" s="89">
        <v>0</v>
      </c>
      <c r="BG183" s="90">
        <v>0</v>
      </c>
      <c r="BH183" s="90">
        <v>0</v>
      </c>
      <c r="BI183" s="91">
        <v>0</v>
      </c>
      <c r="BJ183" s="68">
        <v>1</v>
      </c>
      <c r="BK183" s="77">
        <v>20</v>
      </c>
      <c r="BL183" s="89">
        <v>106</v>
      </c>
      <c r="BM183" s="90">
        <v>243</v>
      </c>
      <c r="BN183" s="90">
        <v>181</v>
      </c>
      <c r="BO183" s="91">
        <v>3770</v>
      </c>
      <c r="BP183" s="89">
        <v>104</v>
      </c>
      <c r="BQ183" s="90">
        <v>501</v>
      </c>
      <c r="BR183" s="90">
        <v>342</v>
      </c>
      <c r="BS183" s="91">
        <v>5698</v>
      </c>
      <c r="BT183" s="89">
        <v>6</v>
      </c>
      <c r="BU183" s="90">
        <v>16</v>
      </c>
      <c r="BV183" s="90">
        <v>16</v>
      </c>
      <c r="BW183" s="91">
        <v>170</v>
      </c>
      <c r="BX183" s="68">
        <v>0</v>
      </c>
      <c r="BY183" s="74">
        <v>0</v>
      </c>
      <c r="BZ183" s="74">
        <v>0</v>
      </c>
      <c r="CA183" s="74">
        <v>0</v>
      </c>
      <c r="CB183" s="77">
        <v>0</v>
      </c>
      <c r="CC183" s="89">
        <v>43</v>
      </c>
      <c r="CD183" s="90">
        <v>75</v>
      </c>
      <c r="CE183" s="90">
        <v>50</v>
      </c>
      <c r="CF183" s="91">
        <v>1705</v>
      </c>
      <c r="CG183" s="89">
        <v>3</v>
      </c>
      <c r="CH183" s="90">
        <v>4</v>
      </c>
      <c r="CI183" s="90">
        <v>4</v>
      </c>
      <c r="CJ183" s="91">
        <v>14</v>
      </c>
      <c r="CK183" s="89">
        <v>44</v>
      </c>
      <c r="CL183" s="90">
        <v>78</v>
      </c>
      <c r="CM183" s="90">
        <v>78</v>
      </c>
      <c r="CN183" s="91">
        <v>891</v>
      </c>
      <c r="CO183" s="89">
        <v>49</v>
      </c>
      <c r="CP183" s="90">
        <v>109</v>
      </c>
      <c r="CQ183" s="90">
        <v>31</v>
      </c>
      <c r="CR183" s="91">
        <v>497</v>
      </c>
      <c r="CS183" s="89">
        <v>5</v>
      </c>
      <c r="CT183" s="90">
        <v>9</v>
      </c>
      <c r="CU183" s="90">
        <v>2</v>
      </c>
      <c r="CV183" s="91">
        <v>3</v>
      </c>
      <c r="CW183" s="89">
        <v>0</v>
      </c>
      <c r="CX183" s="90">
        <v>0</v>
      </c>
      <c r="CY183" s="90">
        <v>0</v>
      </c>
      <c r="CZ183" s="90">
        <v>0</v>
      </c>
      <c r="DA183" s="90">
        <v>0</v>
      </c>
      <c r="DB183" s="96">
        <v>0</v>
      </c>
      <c r="DC183" s="96"/>
      <c r="DD183" s="96"/>
      <c r="DE183" s="89">
        <v>0</v>
      </c>
      <c r="DF183" s="90">
        <v>0</v>
      </c>
      <c r="DG183" s="90">
        <v>0</v>
      </c>
      <c r="DH183" s="91">
        <v>0</v>
      </c>
      <c r="DI183" s="89">
        <v>3</v>
      </c>
      <c r="DJ183" s="90">
        <v>3</v>
      </c>
      <c r="DK183" s="90">
        <v>0</v>
      </c>
      <c r="DL183" s="91">
        <v>0</v>
      </c>
      <c r="DM183" s="89">
        <v>0</v>
      </c>
      <c r="DN183" s="90">
        <v>0</v>
      </c>
      <c r="DO183" s="90">
        <v>0</v>
      </c>
      <c r="DP183" s="91">
        <v>0</v>
      </c>
      <c r="DQ183" s="89">
        <v>0</v>
      </c>
      <c r="DR183" s="90">
        <v>0</v>
      </c>
      <c r="DS183" s="90">
        <v>0</v>
      </c>
      <c r="DT183" s="90">
        <v>0</v>
      </c>
      <c r="DU183" s="91">
        <v>0</v>
      </c>
    </row>
    <row r="184" spans="1:125" ht="15.75" customHeight="1" x14ac:dyDescent="0.2">
      <c r="A184" s="17" t="s">
        <v>186</v>
      </c>
      <c r="B184" s="8" t="s">
        <v>12</v>
      </c>
      <c r="C184" s="79">
        <v>59</v>
      </c>
      <c r="D184" s="80">
        <v>196</v>
      </c>
      <c r="E184" s="80">
        <v>85</v>
      </c>
      <c r="F184" s="81">
        <v>1151</v>
      </c>
      <c r="G184" s="79">
        <v>16</v>
      </c>
      <c r="H184" s="80">
        <v>37</v>
      </c>
      <c r="I184" s="80">
        <v>11</v>
      </c>
      <c r="J184" s="81">
        <v>179</v>
      </c>
      <c r="K184" s="79">
        <v>0</v>
      </c>
      <c r="L184" s="80">
        <v>0</v>
      </c>
      <c r="M184" s="80">
        <v>0</v>
      </c>
      <c r="N184" s="81">
        <v>0</v>
      </c>
      <c r="O184" s="79">
        <v>500</v>
      </c>
      <c r="P184" s="80">
        <v>3937</v>
      </c>
      <c r="Q184" s="80">
        <v>268</v>
      </c>
      <c r="R184" s="81">
        <v>3300</v>
      </c>
      <c r="S184" s="79">
        <v>265</v>
      </c>
      <c r="T184" s="80">
        <v>1174.45</v>
      </c>
      <c r="U184" s="80">
        <v>156.9</v>
      </c>
      <c r="V184" s="80">
        <v>1017.5499995946884</v>
      </c>
      <c r="W184" s="81">
        <v>25874</v>
      </c>
      <c r="X184" s="79">
        <v>38</v>
      </c>
      <c r="Y184" s="80">
        <v>176</v>
      </c>
      <c r="Z184" s="80">
        <v>9</v>
      </c>
      <c r="AA184" s="81">
        <v>9</v>
      </c>
      <c r="AB184" s="79">
        <v>312</v>
      </c>
      <c r="AC184" s="80">
        <v>1913</v>
      </c>
      <c r="AD184" s="80">
        <v>1683</v>
      </c>
      <c r="AE184" s="81">
        <v>20181</v>
      </c>
      <c r="AF184" s="79">
        <v>52</v>
      </c>
      <c r="AG184" s="80">
        <v>4874</v>
      </c>
      <c r="AH184" s="80">
        <v>599</v>
      </c>
      <c r="AI184" s="81">
        <v>160</v>
      </c>
      <c r="AJ184" s="79">
        <v>35</v>
      </c>
      <c r="AK184" s="80">
        <v>103</v>
      </c>
      <c r="AL184" s="80">
        <v>29</v>
      </c>
      <c r="AM184" s="81">
        <v>2172</v>
      </c>
      <c r="AN184" s="79">
        <v>88</v>
      </c>
      <c r="AO184" s="81">
        <v>238</v>
      </c>
      <c r="AP184" s="79">
        <v>191</v>
      </c>
      <c r="AQ184" s="80">
        <v>1004</v>
      </c>
      <c r="AR184" s="80">
        <v>43</v>
      </c>
      <c r="AS184" s="81">
        <v>382</v>
      </c>
      <c r="AT184" s="79">
        <v>22</v>
      </c>
      <c r="AU184" s="80">
        <v>60</v>
      </c>
      <c r="AV184" s="80">
        <v>17</v>
      </c>
      <c r="AW184" s="81">
        <v>183</v>
      </c>
      <c r="AX184" s="79">
        <v>679</v>
      </c>
      <c r="AY184" s="80">
        <v>22337</v>
      </c>
      <c r="AZ184" s="80">
        <v>11097</v>
      </c>
      <c r="BA184" s="81">
        <v>230283</v>
      </c>
      <c r="BB184" s="79">
        <v>386</v>
      </c>
      <c r="BC184" s="80">
        <v>3044</v>
      </c>
      <c r="BD184" s="80">
        <v>372</v>
      </c>
      <c r="BE184" s="81">
        <v>5554</v>
      </c>
      <c r="BF184" s="79">
        <v>67</v>
      </c>
      <c r="BG184" s="80">
        <v>243</v>
      </c>
      <c r="BH184" s="80">
        <v>220</v>
      </c>
      <c r="BI184" s="81">
        <v>4589</v>
      </c>
      <c r="BJ184" s="79">
        <v>178</v>
      </c>
      <c r="BK184" s="81">
        <v>2374</v>
      </c>
      <c r="BL184" s="79">
        <v>495</v>
      </c>
      <c r="BM184" s="80">
        <v>1274</v>
      </c>
      <c r="BN184" s="80">
        <v>675</v>
      </c>
      <c r="BO184" s="81">
        <v>12286</v>
      </c>
      <c r="BP184" s="79">
        <v>375</v>
      </c>
      <c r="BQ184" s="80">
        <v>1028</v>
      </c>
      <c r="BR184" s="80">
        <v>533</v>
      </c>
      <c r="BS184" s="81">
        <v>10465</v>
      </c>
      <c r="BT184" s="79">
        <v>145</v>
      </c>
      <c r="BU184" s="80">
        <v>286</v>
      </c>
      <c r="BV184" s="80">
        <v>107</v>
      </c>
      <c r="BW184" s="81">
        <v>2626</v>
      </c>
      <c r="BX184" s="79">
        <v>6</v>
      </c>
      <c r="BY184" s="92">
        <v>17</v>
      </c>
      <c r="BZ184" s="92">
        <v>10</v>
      </c>
      <c r="CA184" s="92">
        <v>7</v>
      </c>
      <c r="CB184" s="81">
        <v>58</v>
      </c>
      <c r="CC184" s="79">
        <v>223</v>
      </c>
      <c r="CD184" s="80">
        <v>427</v>
      </c>
      <c r="CE184" s="80">
        <v>274</v>
      </c>
      <c r="CF184" s="81">
        <v>6467</v>
      </c>
      <c r="CG184" s="79">
        <v>101</v>
      </c>
      <c r="CH184" s="80">
        <v>246</v>
      </c>
      <c r="CI184" s="80">
        <v>105</v>
      </c>
      <c r="CJ184" s="81">
        <v>479</v>
      </c>
      <c r="CK184" s="79">
        <v>528</v>
      </c>
      <c r="CL184" s="80">
        <v>1625</v>
      </c>
      <c r="CM184" s="80">
        <v>1402</v>
      </c>
      <c r="CN184" s="81">
        <v>8366</v>
      </c>
      <c r="CO184" s="79">
        <v>414</v>
      </c>
      <c r="CP184" s="80">
        <v>2754</v>
      </c>
      <c r="CQ184" s="80">
        <v>266</v>
      </c>
      <c r="CR184" s="81">
        <v>3293</v>
      </c>
      <c r="CS184" s="79">
        <v>36</v>
      </c>
      <c r="CT184" s="80">
        <v>142</v>
      </c>
      <c r="CU184" s="80">
        <v>13</v>
      </c>
      <c r="CV184" s="81">
        <v>18</v>
      </c>
      <c r="CW184" s="80">
        <v>4</v>
      </c>
      <c r="CX184" s="80">
        <v>4</v>
      </c>
      <c r="CY184" s="80">
        <v>0.99</v>
      </c>
      <c r="CZ184" s="80">
        <v>0</v>
      </c>
      <c r="DA184" s="80">
        <v>0.99000000953674316</v>
      </c>
      <c r="DB184" s="92">
        <v>2</v>
      </c>
      <c r="DC184" s="62">
        <v>0</v>
      </c>
      <c r="DD184" s="92">
        <f>DB184</f>
        <v>2</v>
      </c>
      <c r="DE184" s="79">
        <v>0</v>
      </c>
      <c r="DF184" s="80">
        <v>0</v>
      </c>
      <c r="DG184" s="80">
        <v>0</v>
      </c>
      <c r="DH184" s="81">
        <v>0</v>
      </c>
      <c r="DI184" s="79">
        <v>24</v>
      </c>
      <c r="DJ184" s="80">
        <v>246</v>
      </c>
      <c r="DK184" s="80">
        <v>0</v>
      </c>
      <c r="DL184" s="81">
        <v>0</v>
      </c>
      <c r="DM184" s="79">
        <v>6</v>
      </c>
      <c r="DN184" s="80">
        <v>10</v>
      </c>
      <c r="DO184" s="80">
        <v>0</v>
      </c>
      <c r="DP184" s="81">
        <v>0</v>
      </c>
      <c r="DQ184" s="79">
        <v>0</v>
      </c>
      <c r="DR184" s="80">
        <v>0</v>
      </c>
      <c r="DS184" s="80">
        <v>0</v>
      </c>
      <c r="DT184" s="80">
        <v>0</v>
      </c>
      <c r="DU184" s="81">
        <v>0</v>
      </c>
    </row>
    <row r="185" spans="1:125" ht="15.75" customHeight="1" x14ac:dyDescent="0.2">
      <c r="A185" s="22"/>
      <c r="B185" s="8" t="s">
        <v>187</v>
      </c>
      <c r="C185" s="89">
        <v>5</v>
      </c>
      <c r="D185" s="90">
        <v>14</v>
      </c>
      <c r="E185" s="90">
        <v>1</v>
      </c>
      <c r="F185" s="91">
        <v>1</v>
      </c>
      <c r="G185" s="89">
        <v>15</v>
      </c>
      <c r="H185" s="90">
        <v>32</v>
      </c>
      <c r="I185" s="90">
        <v>11</v>
      </c>
      <c r="J185" s="91">
        <v>179</v>
      </c>
      <c r="K185" s="89">
        <v>0</v>
      </c>
      <c r="L185" s="90">
        <v>0</v>
      </c>
      <c r="M185" s="90">
        <v>0</v>
      </c>
      <c r="N185" s="91">
        <v>0</v>
      </c>
      <c r="O185" s="89">
        <v>199</v>
      </c>
      <c r="P185" s="90">
        <v>1768</v>
      </c>
      <c r="Q185" s="90">
        <v>35</v>
      </c>
      <c r="R185" s="91">
        <v>345</v>
      </c>
      <c r="S185" s="89">
        <v>77</v>
      </c>
      <c r="T185" s="90">
        <v>91.7</v>
      </c>
      <c r="U185" s="90">
        <v>15.7</v>
      </c>
      <c r="V185" s="90">
        <v>75.999999970197678</v>
      </c>
      <c r="W185" s="91">
        <v>1498</v>
      </c>
      <c r="X185" s="89">
        <v>1</v>
      </c>
      <c r="Y185" s="90">
        <v>2</v>
      </c>
      <c r="Z185" s="90">
        <v>0</v>
      </c>
      <c r="AA185" s="91">
        <v>0</v>
      </c>
      <c r="AB185" s="89">
        <v>92</v>
      </c>
      <c r="AC185" s="90">
        <v>236</v>
      </c>
      <c r="AD185" s="90">
        <v>201</v>
      </c>
      <c r="AE185" s="91">
        <v>2858</v>
      </c>
      <c r="AF185" s="89">
        <v>18</v>
      </c>
      <c r="AG185" s="90">
        <v>1622</v>
      </c>
      <c r="AH185" s="90">
        <v>8</v>
      </c>
      <c r="AI185" s="91">
        <v>2</v>
      </c>
      <c r="AJ185" s="89">
        <v>3</v>
      </c>
      <c r="AK185" s="90">
        <v>10</v>
      </c>
      <c r="AL185" s="90">
        <v>1</v>
      </c>
      <c r="AM185" s="91">
        <v>50</v>
      </c>
      <c r="AN185" s="68">
        <v>78</v>
      </c>
      <c r="AO185" s="77">
        <v>169</v>
      </c>
      <c r="AP185" s="89">
        <v>132</v>
      </c>
      <c r="AQ185" s="90">
        <v>653</v>
      </c>
      <c r="AR185" s="90">
        <v>19</v>
      </c>
      <c r="AS185" s="91">
        <v>294</v>
      </c>
      <c r="AT185" s="89">
        <v>2</v>
      </c>
      <c r="AU185" s="90">
        <v>9</v>
      </c>
      <c r="AV185" s="90">
        <v>2</v>
      </c>
      <c r="AW185" s="91">
        <v>2</v>
      </c>
      <c r="AX185" s="89">
        <v>237</v>
      </c>
      <c r="AY185" s="90">
        <v>3074</v>
      </c>
      <c r="AZ185" s="90">
        <v>1421</v>
      </c>
      <c r="BA185" s="91">
        <v>5970</v>
      </c>
      <c r="BB185" s="89">
        <v>94</v>
      </c>
      <c r="BC185" s="90">
        <v>921</v>
      </c>
      <c r="BD185" s="90">
        <v>40</v>
      </c>
      <c r="BE185" s="91">
        <v>187</v>
      </c>
      <c r="BF185" s="89">
        <v>4</v>
      </c>
      <c r="BG185" s="90">
        <v>10</v>
      </c>
      <c r="BH185" s="90">
        <v>4</v>
      </c>
      <c r="BI185" s="91">
        <v>206</v>
      </c>
      <c r="BJ185" s="68">
        <v>47</v>
      </c>
      <c r="BK185" s="77">
        <v>827</v>
      </c>
      <c r="BL185" s="89">
        <v>176</v>
      </c>
      <c r="BM185" s="90">
        <v>449</v>
      </c>
      <c r="BN185" s="90">
        <v>196</v>
      </c>
      <c r="BO185" s="91">
        <v>4067</v>
      </c>
      <c r="BP185" s="89">
        <v>159</v>
      </c>
      <c r="BQ185" s="90">
        <v>538</v>
      </c>
      <c r="BR185" s="90">
        <v>213</v>
      </c>
      <c r="BS185" s="91">
        <v>3262</v>
      </c>
      <c r="BT185" s="89">
        <v>106</v>
      </c>
      <c r="BU185" s="90">
        <v>211</v>
      </c>
      <c r="BV185" s="90">
        <v>84</v>
      </c>
      <c r="BW185" s="91">
        <v>2151</v>
      </c>
      <c r="BX185" s="68">
        <v>1</v>
      </c>
      <c r="BY185" s="74">
        <v>10</v>
      </c>
      <c r="BZ185" s="74">
        <v>10</v>
      </c>
      <c r="CA185" s="74">
        <v>0</v>
      </c>
      <c r="CB185" s="77">
        <v>0</v>
      </c>
      <c r="CC185" s="89">
        <v>136</v>
      </c>
      <c r="CD185" s="90">
        <v>248</v>
      </c>
      <c r="CE185" s="90">
        <v>161</v>
      </c>
      <c r="CF185" s="91">
        <v>4601</v>
      </c>
      <c r="CG185" s="89">
        <v>41</v>
      </c>
      <c r="CH185" s="90">
        <v>80</v>
      </c>
      <c r="CI185" s="90">
        <v>20</v>
      </c>
      <c r="CJ185" s="91">
        <v>155</v>
      </c>
      <c r="CK185" s="89">
        <v>309</v>
      </c>
      <c r="CL185" s="90">
        <v>1112</v>
      </c>
      <c r="CM185" s="90">
        <v>939</v>
      </c>
      <c r="CN185" s="91">
        <v>4389</v>
      </c>
      <c r="CO185" s="89">
        <v>182</v>
      </c>
      <c r="CP185" s="90">
        <v>686</v>
      </c>
      <c r="CQ185" s="90">
        <v>130</v>
      </c>
      <c r="CR185" s="91">
        <v>2005</v>
      </c>
      <c r="CS185" s="89">
        <v>22</v>
      </c>
      <c r="CT185" s="90">
        <v>73</v>
      </c>
      <c r="CU185" s="90">
        <v>8</v>
      </c>
      <c r="CV185" s="91">
        <v>5</v>
      </c>
      <c r="CW185" s="89">
        <v>1</v>
      </c>
      <c r="CX185" s="90">
        <v>1</v>
      </c>
      <c r="CY185" s="90">
        <v>0</v>
      </c>
      <c r="CZ185" s="90">
        <v>0</v>
      </c>
      <c r="DA185" s="90">
        <v>0</v>
      </c>
      <c r="DB185" s="96">
        <v>0</v>
      </c>
      <c r="DC185" s="96"/>
      <c r="DD185" s="96"/>
      <c r="DE185" s="89">
        <v>0</v>
      </c>
      <c r="DF185" s="90">
        <v>0</v>
      </c>
      <c r="DG185" s="90">
        <v>0</v>
      </c>
      <c r="DH185" s="91">
        <v>0</v>
      </c>
      <c r="DI185" s="89">
        <v>18</v>
      </c>
      <c r="DJ185" s="90">
        <v>169</v>
      </c>
      <c r="DK185" s="90">
        <v>0</v>
      </c>
      <c r="DL185" s="91">
        <v>0</v>
      </c>
      <c r="DM185" s="89">
        <v>0</v>
      </c>
      <c r="DN185" s="90">
        <v>0</v>
      </c>
      <c r="DO185" s="90">
        <v>0</v>
      </c>
      <c r="DP185" s="91">
        <v>0</v>
      </c>
      <c r="DQ185" s="89">
        <v>0</v>
      </c>
      <c r="DR185" s="90">
        <v>0</v>
      </c>
      <c r="DS185" s="90">
        <v>0</v>
      </c>
      <c r="DT185" s="90">
        <v>0</v>
      </c>
      <c r="DU185" s="91">
        <v>0</v>
      </c>
    </row>
    <row r="186" spans="1:125" ht="15.75" customHeight="1" x14ac:dyDescent="0.2">
      <c r="A186" s="22"/>
      <c r="B186" s="8" t="s">
        <v>188</v>
      </c>
      <c r="C186" s="89">
        <v>0</v>
      </c>
      <c r="D186" s="90">
        <v>0</v>
      </c>
      <c r="E186" s="90">
        <v>0</v>
      </c>
      <c r="F186" s="91">
        <v>0</v>
      </c>
      <c r="G186" s="89">
        <v>0</v>
      </c>
      <c r="H186" s="90">
        <v>0</v>
      </c>
      <c r="I186" s="90">
        <v>0</v>
      </c>
      <c r="J186" s="91">
        <v>0</v>
      </c>
      <c r="K186" s="89">
        <v>0</v>
      </c>
      <c r="L186" s="90">
        <v>0</v>
      </c>
      <c r="M186" s="90">
        <v>0</v>
      </c>
      <c r="N186" s="91">
        <v>0</v>
      </c>
      <c r="O186" s="89">
        <v>71</v>
      </c>
      <c r="P186" s="90">
        <v>300</v>
      </c>
      <c r="Q186" s="90">
        <v>19</v>
      </c>
      <c r="R186" s="91">
        <v>203</v>
      </c>
      <c r="S186" s="89">
        <v>29</v>
      </c>
      <c r="T186" s="90">
        <v>118</v>
      </c>
      <c r="U186" s="90">
        <v>44</v>
      </c>
      <c r="V186" s="90">
        <v>74</v>
      </c>
      <c r="W186" s="91">
        <v>775</v>
      </c>
      <c r="X186" s="89">
        <v>27</v>
      </c>
      <c r="Y186" s="90">
        <v>115</v>
      </c>
      <c r="Z186" s="90">
        <v>0</v>
      </c>
      <c r="AA186" s="91">
        <v>0</v>
      </c>
      <c r="AB186" s="89">
        <v>62</v>
      </c>
      <c r="AC186" s="90">
        <v>212</v>
      </c>
      <c r="AD186" s="90">
        <v>111</v>
      </c>
      <c r="AE186" s="91">
        <v>1343</v>
      </c>
      <c r="AF186" s="89">
        <v>3</v>
      </c>
      <c r="AG186" s="90">
        <v>122</v>
      </c>
      <c r="AH186" s="90">
        <v>0</v>
      </c>
      <c r="AI186" s="91">
        <v>0</v>
      </c>
      <c r="AJ186" s="89">
        <v>5</v>
      </c>
      <c r="AK186" s="90">
        <v>17</v>
      </c>
      <c r="AL186" s="90">
        <v>2</v>
      </c>
      <c r="AM186" s="91">
        <v>100</v>
      </c>
      <c r="AN186" s="68">
        <v>3</v>
      </c>
      <c r="AO186" s="77">
        <v>65</v>
      </c>
      <c r="AP186" s="89">
        <v>34</v>
      </c>
      <c r="AQ186" s="90">
        <v>158</v>
      </c>
      <c r="AR186" s="90">
        <v>4</v>
      </c>
      <c r="AS186" s="91">
        <v>15</v>
      </c>
      <c r="AT186" s="89">
        <v>9</v>
      </c>
      <c r="AU186" s="90">
        <v>27</v>
      </c>
      <c r="AV186" s="90">
        <v>6</v>
      </c>
      <c r="AW186" s="91">
        <v>40</v>
      </c>
      <c r="AX186" s="89">
        <v>139</v>
      </c>
      <c r="AY186" s="90">
        <v>7809</v>
      </c>
      <c r="AZ186" s="90">
        <v>2910</v>
      </c>
      <c r="BA186" s="91">
        <v>59174</v>
      </c>
      <c r="BB186" s="89">
        <v>90</v>
      </c>
      <c r="BC186" s="90">
        <v>634</v>
      </c>
      <c r="BD186" s="90">
        <v>82</v>
      </c>
      <c r="BE186" s="91">
        <v>848</v>
      </c>
      <c r="BF186" s="89">
        <v>8</v>
      </c>
      <c r="BG186" s="90">
        <v>9</v>
      </c>
      <c r="BH186" s="90">
        <v>5</v>
      </c>
      <c r="BI186" s="91">
        <v>59</v>
      </c>
      <c r="BJ186" s="68">
        <v>2</v>
      </c>
      <c r="BK186" s="77">
        <v>200</v>
      </c>
      <c r="BL186" s="89">
        <v>43</v>
      </c>
      <c r="BM186" s="90">
        <v>125</v>
      </c>
      <c r="BN186" s="90">
        <v>64</v>
      </c>
      <c r="BO186" s="91">
        <v>1480</v>
      </c>
      <c r="BP186" s="89">
        <v>16</v>
      </c>
      <c r="BQ186" s="90">
        <v>29</v>
      </c>
      <c r="BR186" s="90">
        <v>17</v>
      </c>
      <c r="BS186" s="91">
        <v>854</v>
      </c>
      <c r="BT186" s="89">
        <v>1</v>
      </c>
      <c r="BU186" s="90">
        <v>1</v>
      </c>
      <c r="BV186" s="90">
        <v>1</v>
      </c>
      <c r="BW186" s="91">
        <v>2</v>
      </c>
      <c r="BX186" s="68">
        <v>1</v>
      </c>
      <c r="BY186" s="74">
        <v>1</v>
      </c>
      <c r="BZ186" s="74">
        <v>0</v>
      </c>
      <c r="CA186" s="74">
        <v>1</v>
      </c>
      <c r="CB186" s="77">
        <v>2</v>
      </c>
      <c r="CC186" s="89">
        <v>7</v>
      </c>
      <c r="CD186" s="90">
        <v>12</v>
      </c>
      <c r="CE186" s="90">
        <v>9</v>
      </c>
      <c r="CF186" s="91">
        <v>241</v>
      </c>
      <c r="CG186" s="89">
        <v>28</v>
      </c>
      <c r="CH186" s="90">
        <v>70</v>
      </c>
      <c r="CI186" s="90">
        <v>24</v>
      </c>
      <c r="CJ186" s="91">
        <v>103</v>
      </c>
      <c r="CK186" s="89">
        <v>12</v>
      </c>
      <c r="CL186" s="90">
        <v>42</v>
      </c>
      <c r="CM186" s="90">
        <v>40</v>
      </c>
      <c r="CN186" s="91">
        <v>166</v>
      </c>
      <c r="CO186" s="89">
        <v>24</v>
      </c>
      <c r="CP186" s="90">
        <v>728</v>
      </c>
      <c r="CQ186" s="90">
        <v>58</v>
      </c>
      <c r="CR186" s="91">
        <v>515</v>
      </c>
      <c r="CS186" s="89">
        <v>2</v>
      </c>
      <c r="CT186" s="90">
        <v>5</v>
      </c>
      <c r="CU186" s="90">
        <v>1</v>
      </c>
      <c r="CV186" s="91">
        <v>1</v>
      </c>
      <c r="CW186" s="89">
        <v>2</v>
      </c>
      <c r="CX186" s="90">
        <v>2</v>
      </c>
      <c r="CY186" s="90">
        <v>0</v>
      </c>
      <c r="CZ186" s="90">
        <v>0</v>
      </c>
      <c r="DA186" s="90">
        <v>0</v>
      </c>
      <c r="DB186" s="96">
        <v>0</v>
      </c>
      <c r="DC186" s="96"/>
      <c r="DD186" s="96"/>
      <c r="DE186" s="89">
        <v>0</v>
      </c>
      <c r="DF186" s="90">
        <v>0</v>
      </c>
      <c r="DG186" s="90">
        <v>0</v>
      </c>
      <c r="DH186" s="91">
        <v>0</v>
      </c>
      <c r="DI186" s="89">
        <v>3</v>
      </c>
      <c r="DJ186" s="90">
        <v>57</v>
      </c>
      <c r="DK186" s="90">
        <v>0</v>
      </c>
      <c r="DL186" s="91">
        <v>0</v>
      </c>
      <c r="DM186" s="89">
        <v>0</v>
      </c>
      <c r="DN186" s="90">
        <v>0</v>
      </c>
      <c r="DO186" s="90">
        <v>0</v>
      </c>
      <c r="DP186" s="91">
        <v>0</v>
      </c>
      <c r="DQ186" s="89">
        <v>0</v>
      </c>
      <c r="DR186" s="90">
        <v>0</v>
      </c>
      <c r="DS186" s="90">
        <v>0</v>
      </c>
      <c r="DT186" s="90">
        <v>0</v>
      </c>
      <c r="DU186" s="91">
        <v>0</v>
      </c>
    </row>
    <row r="187" spans="1:125" ht="15.75" customHeight="1" x14ac:dyDescent="0.2">
      <c r="A187" s="22"/>
      <c r="B187" s="8" t="s">
        <v>189</v>
      </c>
      <c r="C187" s="89">
        <v>2</v>
      </c>
      <c r="D187" s="90">
        <v>62</v>
      </c>
      <c r="E187" s="90">
        <v>2</v>
      </c>
      <c r="F187" s="91">
        <v>20</v>
      </c>
      <c r="G187" s="89">
        <v>0</v>
      </c>
      <c r="H187" s="90">
        <v>0</v>
      </c>
      <c r="I187" s="90">
        <v>0</v>
      </c>
      <c r="J187" s="91">
        <v>0</v>
      </c>
      <c r="K187" s="89">
        <v>0</v>
      </c>
      <c r="L187" s="90">
        <v>0</v>
      </c>
      <c r="M187" s="90">
        <v>0</v>
      </c>
      <c r="N187" s="91">
        <v>0</v>
      </c>
      <c r="O187" s="89">
        <v>210</v>
      </c>
      <c r="P187" s="90">
        <v>1694</v>
      </c>
      <c r="Q187" s="90">
        <v>211</v>
      </c>
      <c r="R187" s="91">
        <v>2702</v>
      </c>
      <c r="S187" s="89">
        <v>159</v>
      </c>
      <c r="T187" s="90">
        <v>964.75</v>
      </c>
      <c r="U187" s="90">
        <v>97.2</v>
      </c>
      <c r="V187" s="90">
        <v>867.54999962449074</v>
      </c>
      <c r="W187" s="91">
        <v>23601</v>
      </c>
      <c r="X187" s="89">
        <v>10</v>
      </c>
      <c r="Y187" s="90">
        <v>59</v>
      </c>
      <c r="Z187" s="90">
        <v>9</v>
      </c>
      <c r="AA187" s="91">
        <v>9</v>
      </c>
      <c r="AB187" s="89">
        <v>156</v>
      </c>
      <c r="AC187" s="90">
        <v>1463</v>
      </c>
      <c r="AD187" s="90">
        <v>1369</v>
      </c>
      <c r="AE187" s="91">
        <v>15905</v>
      </c>
      <c r="AF187" s="89">
        <v>0</v>
      </c>
      <c r="AG187" s="90">
        <v>0</v>
      </c>
      <c r="AH187" s="90">
        <v>0</v>
      </c>
      <c r="AI187" s="91">
        <v>0</v>
      </c>
      <c r="AJ187" s="89">
        <v>27</v>
      </c>
      <c r="AK187" s="90">
        <v>76</v>
      </c>
      <c r="AL187" s="90">
        <v>26</v>
      </c>
      <c r="AM187" s="91">
        <v>2022</v>
      </c>
      <c r="AN187" s="68">
        <v>2</v>
      </c>
      <c r="AO187" s="77">
        <v>0</v>
      </c>
      <c r="AP187" s="89">
        <v>25</v>
      </c>
      <c r="AQ187" s="90">
        <v>193</v>
      </c>
      <c r="AR187" s="90">
        <v>20</v>
      </c>
      <c r="AS187" s="91">
        <v>73</v>
      </c>
      <c r="AT187" s="89">
        <v>10</v>
      </c>
      <c r="AU187" s="90">
        <v>23</v>
      </c>
      <c r="AV187" s="90">
        <v>8</v>
      </c>
      <c r="AW187" s="91">
        <v>121</v>
      </c>
      <c r="AX187" s="89">
        <v>254</v>
      </c>
      <c r="AY187" s="90">
        <v>11264</v>
      </c>
      <c r="AZ187" s="90">
        <v>6603</v>
      </c>
      <c r="BA187" s="91">
        <v>159135</v>
      </c>
      <c r="BB187" s="89">
        <v>198</v>
      </c>
      <c r="BC187" s="90">
        <v>1387</v>
      </c>
      <c r="BD187" s="90">
        <v>250</v>
      </c>
      <c r="BE187" s="91">
        <v>4519</v>
      </c>
      <c r="BF187" s="89">
        <v>55</v>
      </c>
      <c r="BG187" s="90">
        <v>224</v>
      </c>
      <c r="BH187" s="90">
        <v>211</v>
      </c>
      <c r="BI187" s="91">
        <v>4324</v>
      </c>
      <c r="BJ187" s="68">
        <v>2</v>
      </c>
      <c r="BK187" s="77">
        <v>23</v>
      </c>
      <c r="BL187" s="89">
        <v>76</v>
      </c>
      <c r="BM187" s="90">
        <v>233</v>
      </c>
      <c r="BN187" s="90">
        <v>96</v>
      </c>
      <c r="BO187" s="91">
        <v>1031</v>
      </c>
      <c r="BP187" s="89">
        <v>4</v>
      </c>
      <c r="BQ187" s="90">
        <v>12</v>
      </c>
      <c r="BR187" s="90">
        <v>4</v>
      </c>
      <c r="BS187" s="91">
        <v>205</v>
      </c>
      <c r="BT187" s="89">
        <v>7</v>
      </c>
      <c r="BU187" s="90">
        <v>20</v>
      </c>
      <c r="BV187" s="90">
        <v>1</v>
      </c>
      <c r="BW187" s="91">
        <v>30</v>
      </c>
      <c r="BX187" s="68">
        <v>4</v>
      </c>
      <c r="BY187" s="74">
        <v>6</v>
      </c>
      <c r="BZ187" s="74">
        <v>0</v>
      </c>
      <c r="CA187" s="74">
        <v>6</v>
      </c>
      <c r="CB187" s="77">
        <v>56</v>
      </c>
      <c r="CC187" s="89">
        <v>11</v>
      </c>
      <c r="CD187" s="90">
        <v>26</v>
      </c>
      <c r="CE187" s="90">
        <v>15</v>
      </c>
      <c r="CF187" s="91">
        <v>176</v>
      </c>
      <c r="CG187" s="89">
        <v>32</v>
      </c>
      <c r="CH187" s="90">
        <v>96</v>
      </c>
      <c r="CI187" s="90">
        <v>61</v>
      </c>
      <c r="CJ187" s="91">
        <v>221</v>
      </c>
      <c r="CK187" s="89">
        <v>52</v>
      </c>
      <c r="CL187" s="90">
        <v>142</v>
      </c>
      <c r="CM187" s="90">
        <v>137</v>
      </c>
      <c r="CN187" s="91">
        <v>747</v>
      </c>
      <c r="CO187" s="89">
        <v>56</v>
      </c>
      <c r="CP187" s="90">
        <v>191</v>
      </c>
      <c r="CQ187" s="90">
        <v>48</v>
      </c>
      <c r="CR187" s="91">
        <v>494</v>
      </c>
      <c r="CS187" s="89">
        <v>10</v>
      </c>
      <c r="CT187" s="90">
        <v>44</v>
      </c>
      <c r="CU187" s="90">
        <v>4</v>
      </c>
      <c r="CV187" s="91">
        <v>12</v>
      </c>
      <c r="CW187" s="89">
        <v>1</v>
      </c>
      <c r="CX187" s="90">
        <v>1</v>
      </c>
      <c r="CY187" s="90">
        <v>0.99</v>
      </c>
      <c r="CZ187" s="90">
        <v>0</v>
      </c>
      <c r="DA187" s="90">
        <v>0.99000000953674316</v>
      </c>
      <c r="DB187" s="96">
        <v>2</v>
      </c>
      <c r="DC187" s="96"/>
      <c r="DD187" s="96"/>
      <c r="DE187" s="89">
        <v>0</v>
      </c>
      <c r="DF187" s="90">
        <v>0</v>
      </c>
      <c r="DG187" s="90">
        <v>0</v>
      </c>
      <c r="DH187" s="91">
        <v>0</v>
      </c>
      <c r="DI187" s="89">
        <v>3</v>
      </c>
      <c r="DJ187" s="90">
        <v>20</v>
      </c>
      <c r="DK187" s="90">
        <v>0</v>
      </c>
      <c r="DL187" s="91">
        <v>0</v>
      </c>
      <c r="DM187" s="89">
        <v>2</v>
      </c>
      <c r="DN187" s="90">
        <v>4</v>
      </c>
      <c r="DO187" s="90">
        <v>0</v>
      </c>
      <c r="DP187" s="91">
        <v>0</v>
      </c>
      <c r="DQ187" s="89">
        <v>0</v>
      </c>
      <c r="DR187" s="90">
        <v>0</v>
      </c>
      <c r="DS187" s="90">
        <v>0</v>
      </c>
      <c r="DT187" s="90">
        <v>0</v>
      </c>
      <c r="DU187" s="91">
        <v>0</v>
      </c>
    </row>
    <row r="188" spans="1:125" ht="15.75" customHeight="1" x14ac:dyDescent="0.2">
      <c r="A188" s="22"/>
      <c r="B188" s="8" t="s">
        <v>190</v>
      </c>
      <c r="C188" s="89">
        <v>45</v>
      </c>
      <c r="D188" s="90">
        <v>108</v>
      </c>
      <c r="E188" s="90">
        <v>73</v>
      </c>
      <c r="F188" s="91">
        <v>1058</v>
      </c>
      <c r="G188" s="89">
        <v>1</v>
      </c>
      <c r="H188" s="90">
        <v>5</v>
      </c>
      <c r="I188" s="90">
        <v>0</v>
      </c>
      <c r="J188" s="91">
        <v>0</v>
      </c>
      <c r="K188" s="89">
        <v>0</v>
      </c>
      <c r="L188" s="90">
        <v>0</v>
      </c>
      <c r="M188" s="90">
        <v>0</v>
      </c>
      <c r="N188" s="91">
        <v>0</v>
      </c>
      <c r="O188" s="89">
        <v>0</v>
      </c>
      <c r="P188" s="90">
        <v>0</v>
      </c>
      <c r="Q188" s="90">
        <v>0</v>
      </c>
      <c r="R188" s="91">
        <v>0</v>
      </c>
      <c r="S188" s="89">
        <v>0</v>
      </c>
      <c r="T188" s="90">
        <v>0</v>
      </c>
      <c r="U188" s="90">
        <v>0</v>
      </c>
      <c r="V188" s="90">
        <v>0</v>
      </c>
      <c r="W188" s="91">
        <v>0</v>
      </c>
      <c r="X188" s="89">
        <v>0</v>
      </c>
      <c r="Y188" s="90">
        <v>0</v>
      </c>
      <c r="Z188" s="90">
        <v>0</v>
      </c>
      <c r="AA188" s="91">
        <v>0</v>
      </c>
      <c r="AB188" s="89">
        <v>0</v>
      </c>
      <c r="AC188" s="90">
        <v>0</v>
      </c>
      <c r="AD188" s="90">
        <v>0</v>
      </c>
      <c r="AE188" s="91">
        <v>0</v>
      </c>
      <c r="AF188" s="89">
        <v>23</v>
      </c>
      <c r="AG188" s="90">
        <v>2725</v>
      </c>
      <c r="AH188" s="90">
        <v>523</v>
      </c>
      <c r="AI188" s="91">
        <v>91</v>
      </c>
      <c r="AJ188" s="89">
        <v>0</v>
      </c>
      <c r="AK188" s="90">
        <v>0</v>
      </c>
      <c r="AL188" s="90">
        <v>0</v>
      </c>
      <c r="AM188" s="91">
        <v>0</v>
      </c>
      <c r="AN188" s="68">
        <v>3</v>
      </c>
      <c r="AO188" s="77">
        <v>4</v>
      </c>
      <c r="AP188" s="89">
        <v>0</v>
      </c>
      <c r="AQ188" s="90">
        <v>0</v>
      </c>
      <c r="AR188" s="90">
        <v>0</v>
      </c>
      <c r="AS188" s="91">
        <v>0</v>
      </c>
      <c r="AT188" s="89">
        <v>0</v>
      </c>
      <c r="AU188" s="90">
        <v>0</v>
      </c>
      <c r="AV188" s="90">
        <v>0</v>
      </c>
      <c r="AW188" s="91">
        <v>0</v>
      </c>
      <c r="AX188" s="89">
        <v>19</v>
      </c>
      <c r="AY188" s="90">
        <v>51</v>
      </c>
      <c r="AZ188" s="90">
        <v>33</v>
      </c>
      <c r="BA188" s="91">
        <v>209</v>
      </c>
      <c r="BB188" s="89">
        <v>0</v>
      </c>
      <c r="BC188" s="90">
        <v>0</v>
      </c>
      <c r="BD188" s="90">
        <v>0</v>
      </c>
      <c r="BE188" s="91">
        <v>0</v>
      </c>
      <c r="BF188" s="89">
        <v>0</v>
      </c>
      <c r="BG188" s="90">
        <v>0</v>
      </c>
      <c r="BH188" s="90">
        <v>0</v>
      </c>
      <c r="BI188" s="91">
        <v>0</v>
      </c>
      <c r="BJ188" s="68">
        <v>127</v>
      </c>
      <c r="BK188" s="77">
        <v>1324</v>
      </c>
      <c r="BL188" s="89">
        <v>186</v>
      </c>
      <c r="BM188" s="90">
        <v>443</v>
      </c>
      <c r="BN188" s="90">
        <v>299</v>
      </c>
      <c r="BO188" s="91">
        <v>5185</v>
      </c>
      <c r="BP188" s="89">
        <v>146</v>
      </c>
      <c r="BQ188" s="90">
        <v>361</v>
      </c>
      <c r="BR188" s="90">
        <v>238</v>
      </c>
      <c r="BS188" s="91">
        <v>4325</v>
      </c>
      <c r="BT188" s="89">
        <v>6</v>
      </c>
      <c r="BU188" s="90">
        <v>14</v>
      </c>
      <c r="BV188" s="90">
        <v>5</v>
      </c>
      <c r="BW188" s="91">
        <v>8</v>
      </c>
      <c r="BX188" s="68">
        <v>0</v>
      </c>
      <c r="BY188" s="74">
        <v>0</v>
      </c>
      <c r="BZ188" s="74">
        <v>0</v>
      </c>
      <c r="CA188" s="74">
        <v>0</v>
      </c>
      <c r="CB188" s="77">
        <v>0</v>
      </c>
      <c r="CC188" s="89">
        <v>57</v>
      </c>
      <c r="CD188" s="90">
        <v>124</v>
      </c>
      <c r="CE188" s="90">
        <v>75</v>
      </c>
      <c r="CF188" s="91">
        <v>939</v>
      </c>
      <c r="CG188" s="89">
        <v>0</v>
      </c>
      <c r="CH188" s="90">
        <v>0</v>
      </c>
      <c r="CI188" s="90">
        <v>0</v>
      </c>
      <c r="CJ188" s="91">
        <v>0</v>
      </c>
      <c r="CK188" s="89">
        <v>117</v>
      </c>
      <c r="CL188" s="90">
        <v>287</v>
      </c>
      <c r="CM188" s="90">
        <v>244</v>
      </c>
      <c r="CN188" s="91">
        <v>2333</v>
      </c>
      <c r="CO188" s="89">
        <v>125</v>
      </c>
      <c r="CP188" s="90">
        <v>975</v>
      </c>
      <c r="CQ188" s="90">
        <v>30</v>
      </c>
      <c r="CR188" s="91">
        <v>279</v>
      </c>
      <c r="CS188" s="89">
        <v>0</v>
      </c>
      <c r="CT188" s="90">
        <v>0</v>
      </c>
      <c r="CU188" s="90">
        <v>0</v>
      </c>
      <c r="CV188" s="91">
        <v>0</v>
      </c>
      <c r="CW188" s="89">
        <v>0</v>
      </c>
      <c r="CX188" s="90">
        <v>0</v>
      </c>
      <c r="CY188" s="90">
        <v>0</v>
      </c>
      <c r="CZ188" s="90">
        <v>0</v>
      </c>
      <c r="DA188" s="90">
        <v>0</v>
      </c>
      <c r="DB188" s="96">
        <v>0</v>
      </c>
      <c r="DC188" s="96"/>
      <c r="DD188" s="96"/>
      <c r="DE188" s="89">
        <v>0</v>
      </c>
      <c r="DF188" s="90">
        <v>0</v>
      </c>
      <c r="DG188" s="90">
        <v>0</v>
      </c>
      <c r="DH188" s="91">
        <v>0</v>
      </c>
      <c r="DI188" s="89">
        <v>0</v>
      </c>
      <c r="DJ188" s="90">
        <v>0</v>
      </c>
      <c r="DK188" s="90">
        <v>0</v>
      </c>
      <c r="DL188" s="91">
        <v>0</v>
      </c>
      <c r="DM188" s="89">
        <v>3</v>
      </c>
      <c r="DN188" s="90">
        <v>5</v>
      </c>
      <c r="DO188" s="90">
        <v>0</v>
      </c>
      <c r="DP188" s="91">
        <v>0</v>
      </c>
      <c r="DQ188" s="89">
        <v>0</v>
      </c>
      <c r="DR188" s="90">
        <v>0</v>
      </c>
      <c r="DS188" s="90">
        <v>0</v>
      </c>
      <c r="DT188" s="90">
        <v>0</v>
      </c>
      <c r="DU188" s="91">
        <v>0</v>
      </c>
    </row>
    <row r="189" spans="1:125" ht="15.75" customHeight="1" x14ac:dyDescent="0.2">
      <c r="A189" s="22"/>
      <c r="B189" s="8" t="s">
        <v>191</v>
      </c>
      <c r="C189" s="89">
        <v>7</v>
      </c>
      <c r="D189" s="90">
        <v>12</v>
      </c>
      <c r="E189" s="90">
        <v>9</v>
      </c>
      <c r="F189" s="91">
        <v>72</v>
      </c>
      <c r="G189" s="89">
        <v>0</v>
      </c>
      <c r="H189" s="90">
        <v>0</v>
      </c>
      <c r="I189" s="90">
        <v>0</v>
      </c>
      <c r="J189" s="91">
        <v>0</v>
      </c>
      <c r="K189" s="89">
        <v>0</v>
      </c>
      <c r="L189" s="90">
        <v>0</v>
      </c>
      <c r="M189" s="90">
        <v>0</v>
      </c>
      <c r="N189" s="91">
        <v>0</v>
      </c>
      <c r="O189" s="89">
        <v>20</v>
      </c>
      <c r="P189" s="90">
        <v>175</v>
      </c>
      <c r="Q189" s="90">
        <v>3</v>
      </c>
      <c r="R189" s="91">
        <v>50</v>
      </c>
      <c r="S189" s="89">
        <v>0</v>
      </c>
      <c r="T189" s="90">
        <v>0</v>
      </c>
      <c r="U189" s="90">
        <v>0</v>
      </c>
      <c r="V189" s="90">
        <v>0</v>
      </c>
      <c r="W189" s="91">
        <v>0</v>
      </c>
      <c r="X189" s="89">
        <v>0</v>
      </c>
      <c r="Y189" s="90">
        <v>0</v>
      </c>
      <c r="Z189" s="90">
        <v>0</v>
      </c>
      <c r="AA189" s="91">
        <v>0</v>
      </c>
      <c r="AB189" s="89">
        <v>2</v>
      </c>
      <c r="AC189" s="90">
        <v>2</v>
      </c>
      <c r="AD189" s="90">
        <v>2</v>
      </c>
      <c r="AE189" s="91">
        <v>75</v>
      </c>
      <c r="AF189" s="89">
        <v>8</v>
      </c>
      <c r="AG189" s="90">
        <v>405</v>
      </c>
      <c r="AH189" s="90">
        <v>68</v>
      </c>
      <c r="AI189" s="91">
        <v>67</v>
      </c>
      <c r="AJ189" s="89">
        <v>0</v>
      </c>
      <c r="AK189" s="90">
        <v>0</v>
      </c>
      <c r="AL189" s="90">
        <v>0</v>
      </c>
      <c r="AM189" s="91">
        <v>0</v>
      </c>
      <c r="AN189" s="68">
        <v>2</v>
      </c>
      <c r="AO189" s="77">
        <v>0</v>
      </c>
      <c r="AP189" s="89">
        <v>0</v>
      </c>
      <c r="AQ189" s="90">
        <v>0</v>
      </c>
      <c r="AR189" s="90">
        <v>0</v>
      </c>
      <c r="AS189" s="91">
        <v>0</v>
      </c>
      <c r="AT189" s="89">
        <v>1</v>
      </c>
      <c r="AU189" s="90">
        <v>1</v>
      </c>
      <c r="AV189" s="90">
        <v>1</v>
      </c>
      <c r="AW189" s="91">
        <v>20</v>
      </c>
      <c r="AX189" s="89">
        <v>30</v>
      </c>
      <c r="AY189" s="90">
        <v>139</v>
      </c>
      <c r="AZ189" s="90">
        <v>130</v>
      </c>
      <c r="BA189" s="91">
        <v>5795</v>
      </c>
      <c r="BB189" s="89">
        <v>4</v>
      </c>
      <c r="BC189" s="90">
        <v>102</v>
      </c>
      <c r="BD189" s="90">
        <v>0</v>
      </c>
      <c r="BE189" s="91">
        <v>0</v>
      </c>
      <c r="BF189" s="89">
        <v>0</v>
      </c>
      <c r="BG189" s="90">
        <v>0</v>
      </c>
      <c r="BH189" s="90">
        <v>0</v>
      </c>
      <c r="BI189" s="91">
        <v>0</v>
      </c>
      <c r="BJ189" s="68">
        <v>0</v>
      </c>
      <c r="BK189" s="77">
        <v>0</v>
      </c>
      <c r="BL189" s="89">
        <v>14</v>
      </c>
      <c r="BM189" s="90">
        <v>24</v>
      </c>
      <c r="BN189" s="90">
        <v>20</v>
      </c>
      <c r="BO189" s="91">
        <v>523</v>
      </c>
      <c r="BP189" s="89">
        <v>50</v>
      </c>
      <c r="BQ189" s="90">
        <v>88</v>
      </c>
      <c r="BR189" s="90">
        <v>61</v>
      </c>
      <c r="BS189" s="91">
        <v>1819</v>
      </c>
      <c r="BT189" s="89">
        <v>25</v>
      </c>
      <c r="BU189" s="90">
        <v>40</v>
      </c>
      <c r="BV189" s="90">
        <v>16</v>
      </c>
      <c r="BW189" s="91">
        <v>435</v>
      </c>
      <c r="BX189" s="68">
        <v>0</v>
      </c>
      <c r="BY189" s="74">
        <v>0</v>
      </c>
      <c r="BZ189" s="74">
        <v>0</v>
      </c>
      <c r="CA189" s="74">
        <v>0</v>
      </c>
      <c r="CB189" s="77">
        <v>0</v>
      </c>
      <c r="CC189" s="89">
        <v>12</v>
      </c>
      <c r="CD189" s="90">
        <v>17</v>
      </c>
      <c r="CE189" s="90">
        <v>14</v>
      </c>
      <c r="CF189" s="91">
        <v>510</v>
      </c>
      <c r="CG189" s="89">
        <v>0</v>
      </c>
      <c r="CH189" s="90">
        <v>0</v>
      </c>
      <c r="CI189" s="90">
        <v>0</v>
      </c>
      <c r="CJ189" s="91">
        <v>0</v>
      </c>
      <c r="CK189" s="89">
        <v>38</v>
      </c>
      <c r="CL189" s="90">
        <v>42</v>
      </c>
      <c r="CM189" s="90">
        <v>42</v>
      </c>
      <c r="CN189" s="91">
        <v>731</v>
      </c>
      <c r="CO189" s="89">
        <v>27</v>
      </c>
      <c r="CP189" s="90">
        <v>174</v>
      </c>
      <c r="CQ189" s="90">
        <v>0</v>
      </c>
      <c r="CR189" s="91">
        <v>0</v>
      </c>
      <c r="CS189" s="89">
        <v>2</v>
      </c>
      <c r="CT189" s="90">
        <v>20</v>
      </c>
      <c r="CU189" s="90">
        <v>0</v>
      </c>
      <c r="CV189" s="91">
        <v>0</v>
      </c>
      <c r="CW189" s="89">
        <v>0</v>
      </c>
      <c r="CX189" s="90">
        <v>0</v>
      </c>
      <c r="CY189" s="90">
        <v>0</v>
      </c>
      <c r="CZ189" s="90">
        <v>0</v>
      </c>
      <c r="DA189" s="90">
        <v>0</v>
      </c>
      <c r="DB189" s="96">
        <v>0</v>
      </c>
      <c r="DC189" s="96"/>
      <c r="DD189" s="96"/>
      <c r="DE189" s="89">
        <v>0</v>
      </c>
      <c r="DF189" s="90">
        <v>0</v>
      </c>
      <c r="DG189" s="90">
        <v>0</v>
      </c>
      <c r="DH189" s="91">
        <v>0</v>
      </c>
      <c r="DI189" s="89">
        <v>0</v>
      </c>
      <c r="DJ189" s="90">
        <v>0</v>
      </c>
      <c r="DK189" s="90">
        <v>0</v>
      </c>
      <c r="DL189" s="91">
        <v>0</v>
      </c>
      <c r="DM189" s="89">
        <v>1</v>
      </c>
      <c r="DN189" s="90">
        <v>1</v>
      </c>
      <c r="DO189" s="90">
        <v>0</v>
      </c>
      <c r="DP189" s="91">
        <v>0</v>
      </c>
      <c r="DQ189" s="89">
        <v>0</v>
      </c>
      <c r="DR189" s="90">
        <v>0</v>
      </c>
      <c r="DS189" s="90">
        <v>0</v>
      </c>
      <c r="DT189" s="90">
        <v>0</v>
      </c>
      <c r="DU189" s="91">
        <v>0</v>
      </c>
    </row>
    <row r="190" spans="1:125" ht="15.75" customHeight="1" x14ac:dyDescent="0.2">
      <c r="A190" s="17" t="s">
        <v>192</v>
      </c>
      <c r="B190" s="8" t="s">
        <v>12</v>
      </c>
      <c r="C190" s="79">
        <v>190</v>
      </c>
      <c r="D190" s="80">
        <v>1119</v>
      </c>
      <c r="E190" s="80">
        <v>98</v>
      </c>
      <c r="F190" s="81">
        <v>315</v>
      </c>
      <c r="G190" s="79">
        <v>12</v>
      </c>
      <c r="H190" s="80">
        <v>32</v>
      </c>
      <c r="I190" s="80">
        <v>8</v>
      </c>
      <c r="J190" s="81">
        <v>65</v>
      </c>
      <c r="K190" s="79">
        <v>206</v>
      </c>
      <c r="L190" s="80">
        <v>11487</v>
      </c>
      <c r="M190" s="80">
        <v>1884</v>
      </c>
      <c r="N190" s="81">
        <v>11902</v>
      </c>
      <c r="O190" s="79">
        <v>2328</v>
      </c>
      <c r="P190" s="80">
        <v>25632</v>
      </c>
      <c r="Q190" s="80">
        <v>3466</v>
      </c>
      <c r="R190" s="81">
        <v>40392</v>
      </c>
      <c r="S190" s="79">
        <v>2196</v>
      </c>
      <c r="T190" s="80">
        <v>17807.3</v>
      </c>
      <c r="U190" s="80">
        <v>525.4</v>
      </c>
      <c r="V190" s="80">
        <v>17281.900000043213</v>
      </c>
      <c r="W190" s="81">
        <v>493236</v>
      </c>
      <c r="X190" s="79">
        <v>298</v>
      </c>
      <c r="Y190" s="80">
        <v>1855</v>
      </c>
      <c r="Z190" s="80">
        <v>417</v>
      </c>
      <c r="AA190" s="81">
        <v>928</v>
      </c>
      <c r="AB190" s="79">
        <v>1817</v>
      </c>
      <c r="AC190" s="80">
        <v>7609</v>
      </c>
      <c r="AD190" s="80">
        <v>6167</v>
      </c>
      <c r="AE190" s="81">
        <v>88824</v>
      </c>
      <c r="AF190" s="79">
        <v>164</v>
      </c>
      <c r="AG190" s="80">
        <v>25003</v>
      </c>
      <c r="AH190" s="80">
        <v>324</v>
      </c>
      <c r="AI190" s="81">
        <v>55</v>
      </c>
      <c r="AJ190" s="79">
        <v>227</v>
      </c>
      <c r="AK190" s="80">
        <v>417</v>
      </c>
      <c r="AL190" s="80">
        <v>167</v>
      </c>
      <c r="AM190" s="81">
        <v>11401</v>
      </c>
      <c r="AN190" s="79">
        <v>368</v>
      </c>
      <c r="AO190" s="81">
        <v>6388</v>
      </c>
      <c r="AP190" s="79">
        <v>1316</v>
      </c>
      <c r="AQ190" s="80">
        <v>10487</v>
      </c>
      <c r="AR190" s="80">
        <v>1493</v>
      </c>
      <c r="AS190" s="81">
        <v>8447</v>
      </c>
      <c r="AT190" s="79">
        <v>481</v>
      </c>
      <c r="AU190" s="80">
        <v>2230</v>
      </c>
      <c r="AV190" s="80">
        <v>859</v>
      </c>
      <c r="AW190" s="81">
        <v>14794</v>
      </c>
      <c r="AX190" s="79">
        <v>2431</v>
      </c>
      <c r="AY190" s="80">
        <v>155385</v>
      </c>
      <c r="AZ190" s="80">
        <v>101691</v>
      </c>
      <c r="BA190" s="81">
        <v>2941675</v>
      </c>
      <c r="BB190" s="79">
        <v>1565</v>
      </c>
      <c r="BC190" s="80">
        <v>11772</v>
      </c>
      <c r="BD190" s="80">
        <v>4327</v>
      </c>
      <c r="BE190" s="81">
        <v>71023</v>
      </c>
      <c r="BF190" s="79">
        <v>751</v>
      </c>
      <c r="BG190" s="80">
        <v>3633</v>
      </c>
      <c r="BH190" s="80">
        <v>2435</v>
      </c>
      <c r="BI190" s="81">
        <v>41288</v>
      </c>
      <c r="BJ190" s="79">
        <v>328</v>
      </c>
      <c r="BK190" s="81">
        <v>11114</v>
      </c>
      <c r="BL190" s="79">
        <v>947</v>
      </c>
      <c r="BM190" s="80">
        <v>2486</v>
      </c>
      <c r="BN190" s="80">
        <v>1779</v>
      </c>
      <c r="BO190" s="81">
        <v>34102</v>
      </c>
      <c r="BP190" s="79">
        <v>877</v>
      </c>
      <c r="BQ190" s="80">
        <v>1850</v>
      </c>
      <c r="BR190" s="80">
        <v>1428</v>
      </c>
      <c r="BS190" s="81">
        <v>69983</v>
      </c>
      <c r="BT190" s="79">
        <v>149</v>
      </c>
      <c r="BU190" s="80">
        <v>456</v>
      </c>
      <c r="BV190" s="80">
        <v>178</v>
      </c>
      <c r="BW190" s="81">
        <v>1245</v>
      </c>
      <c r="BX190" s="79">
        <v>100</v>
      </c>
      <c r="BY190" s="92">
        <v>464.8</v>
      </c>
      <c r="BZ190" s="92">
        <v>22.5</v>
      </c>
      <c r="CA190" s="92">
        <v>442.30000001192093</v>
      </c>
      <c r="CB190" s="81">
        <v>1541</v>
      </c>
      <c r="CC190" s="79">
        <v>671</v>
      </c>
      <c r="CD190" s="80">
        <v>1358</v>
      </c>
      <c r="CE190" s="80">
        <v>1118</v>
      </c>
      <c r="CF190" s="81">
        <v>44032</v>
      </c>
      <c r="CG190" s="79">
        <v>708</v>
      </c>
      <c r="CH190" s="80">
        <v>2470</v>
      </c>
      <c r="CI190" s="80">
        <v>1020</v>
      </c>
      <c r="CJ190" s="81">
        <v>7536</v>
      </c>
      <c r="CK190" s="79">
        <v>1261</v>
      </c>
      <c r="CL190" s="80">
        <v>6804</v>
      </c>
      <c r="CM190" s="80">
        <v>5708</v>
      </c>
      <c r="CN190" s="81">
        <v>28807</v>
      </c>
      <c r="CO190" s="79">
        <v>421</v>
      </c>
      <c r="CP190" s="80">
        <v>4538</v>
      </c>
      <c r="CQ190" s="80">
        <v>229</v>
      </c>
      <c r="CR190" s="81">
        <v>1287</v>
      </c>
      <c r="CS190" s="79">
        <v>125</v>
      </c>
      <c r="CT190" s="80">
        <v>591</v>
      </c>
      <c r="CU190" s="80">
        <v>46</v>
      </c>
      <c r="CV190" s="81">
        <v>262</v>
      </c>
      <c r="CW190" s="80">
        <v>12</v>
      </c>
      <c r="CX190" s="80">
        <v>15.5</v>
      </c>
      <c r="CY190" s="80">
        <v>11</v>
      </c>
      <c r="CZ190" s="80">
        <v>0.5</v>
      </c>
      <c r="DA190" s="80">
        <v>10.5</v>
      </c>
      <c r="DB190" s="92">
        <v>39</v>
      </c>
      <c r="DC190" s="62">
        <v>0</v>
      </c>
      <c r="DD190" s="92">
        <f>DB190</f>
        <v>39</v>
      </c>
      <c r="DE190" s="79">
        <v>9</v>
      </c>
      <c r="DF190" s="80">
        <v>59</v>
      </c>
      <c r="DG190" s="80">
        <v>3</v>
      </c>
      <c r="DH190" s="81">
        <v>11</v>
      </c>
      <c r="DI190" s="79">
        <v>46</v>
      </c>
      <c r="DJ190" s="80">
        <v>295</v>
      </c>
      <c r="DK190" s="80">
        <v>52</v>
      </c>
      <c r="DL190" s="81">
        <v>510</v>
      </c>
      <c r="DM190" s="79">
        <v>3</v>
      </c>
      <c r="DN190" s="80">
        <v>15</v>
      </c>
      <c r="DO190" s="80">
        <v>6</v>
      </c>
      <c r="DP190" s="81">
        <v>15</v>
      </c>
      <c r="DQ190" s="79">
        <v>36</v>
      </c>
      <c r="DR190" s="80">
        <v>247</v>
      </c>
      <c r="DS190" s="80">
        <v>27</v>
      </c>
      <c r="DT190" s="80">
        <v>220</v>
      </c>
      <c r="DU190" s="81">
        <v>2853</v>
      </c>
    </row>
    <row r="191" spans="1:125" ht="15.75" customHeight="1" x14ac:dyDescent="0.2">
      <c r="A191" s="22"/>
      <c r="B191" s="8" t="s">
        <v>193</v>
      </c>
      <c r="C191" s="89">
        <v>7</v>
      </c>
      <c r="D191" s="90">
        <v>14</v>
      </c>
      <c r="E191" s="90">
        <v>0</v>
      </c>
      <c r="F191" s="91">
        <v>0</v>
      </c>
      <c r="G191" s="89">
        <v>0</v>
      </c>
      <c r="H191" s="90">
        <v>0</v>
      </c>
      <c r="I191" s="90">
        <v>0</v>
      </c>
      <c r="J191" s="91">
        <v>0</v>
      </c>
      <c r="K191" s="89">
        <v>41</v>
      </c>
      <c r="L191" s="90">
        <v>5604</v>
      </c>
      <c r="M191" s="90">
        <v>918</v>
      </c>
      <c r="N191" s="91">
        <v>4067</v>
      </c>
      <c r="O191" s="89">
        <v>75</v>
      </c>
      <c r="P191" s="90">
        <v>406</v>
      </c>
      <c r="Q191" s="90">
        <v>31</v>
      </c>
      <c r="R191" s="91">
        <v>463</v>
      </c>
      <c r="S191" s="89">
        <v>163</v>
      </c>
      <c r="T191" s="90">
        <v>1682</v>
      </c>
      <c r="U191" s="90">
        <v>0</v>
      </c>
      <c r="V191" s="90">
        <v>1682</v>
      </c>
      <c r="W191" s="91">
        <v>63048</v>
      </c>
      <c r="X191" s="89">
        <v>17</v>
      </c>
      <c r="Y191" s="90">
        <v>123</v>
      </c>
      <c r="Z191" s="90">
        <v>64</v>
      </c>
      <c r="AA191" s="91">
        <v>114</v>
      </c>
      <c r="AB191" s="89">
        <v>95</v>
      </c>
      <c r="AC191" s="90">
        <v>284</v>
      </c>
      <c r="AD191" s="90">
        <v>263</v>
      </c>
      <c r="AE191" s="91">
        <v>3110</v>
      </c>
      <c r="AF191" s="89">
        <v>0</v>
      </c>
      <c r="AG191" s="90">
        <v>0</v>
      </c>
      <c r="AH191" s="90">
        <v>0</v>
      </c>
      <c r="AI191" s="91">
        <v>0</v>
      </c>
      <c r="AJ191" s="89">
        <v>23</v>
      </c>
      <c r="AK191" s="90">
        <v>29</v>
      </c>
      <c r="AL191" s="90">
        <v>10</v>
      </c>
      <c r="AM191" s="91">
        <v>887</v>
      </c>
      <c r="AN191" s="68">
        <v>12</v>
      </c>
      <c r="AO191" s="77">
        <v>224</v>
      </c>
      <c r="AP191" s="89">
        <v>84</v>
      </c>
      <c r="AQ191" s="90">
        <v>867</v>
      </c>
      <c r="AR191" s="90">
        <v>216</v>
      </c>
      <c r="AS191" s="91">
        <v>1626</v>
      </c>
      <c r="AT191" s="89">
        <v>36</v>
      </c>
      <c r="AU191" s="90">
        <v>99</v>
      </c>
      <c r="AV191" s="90">
        <v>30</v>
      </c>
      <c r="AW191" s="91">
        <v>555</v>
      </c>
      <c r="AX191" s="89">
        <v>117</v>
      </c>
      <c r="AY191" s="90">
        <v>12031</v>
      </c>
      <c r="AZ191" s="90">
        <v>7184</v>
      </c>
      <c r="BA191" s="91">
        <v>276129</v>
      </c>
      <c r="BB191" s="89">
        <v>82</v>
      </c>
      <c r="BC191" s="90">
        <v>527</v>
      </c>
      <c r="BD191" s="90">
        <v>278</v>
      </c>
      <c r="BE191" s="91">
        <v>16836</v>
      </c>
      <c r="BF191" s="89">
        <v>38</v>
      </c>
      <c r="BG191" s="90">
        <v>80</v>
      </c>
      <c r="BH191" s="90">
        <v>70</v>
      </c>
      <c r="BI191" s="91">
        <v>1185</v>
      </c>
      <c r="BJ191" s="68">
        <v>14</v>
      </c>
      <c r="BK191" s="77">
        <v>245</v>
      </c>
      <c r="BL191" s="89">
        <v>46</v>
      </c>
      <c r="BM191" s="90">
        <v>79</v>
      </c>
      <c r="BN191" s="90">
        <v>70</v>
      </c>
      <c r="BO191" s="91">
        <v>1591</v>
      </c>
      <c r="BP191" s="89">
        <v>39</v>
      </c>
      <c r="BQ191" s="90">
        <v>73</v>
      </c>
      <c r="BR191" s="90">
        <v>58</v>
      </c>
      <c r="BS191" s="91">
        <v>2387</v>
      </c>
      <c r="BT191" s="89">
        <v>0</v>
      </c>
      <c r="BU191" s="90">
        <v>0</v>
      </c>
      <c r="BV191" s="90">
        <v>0</v>
      </c>
      <c r="BW191" s="91">
        <v>0</v>
      </c>
      <c r="BX191" s="68">
        <v>10</v>
      </c>
      <c r="BY191" s="74">
        <v>23</v>
      </c>
      <c r="BZ191" s="74">
        <v>2</v>
      </c>
      <c r="CA191" s="74">
        <v>21</v>
      </c>
      <c r="CB191" s="77">
        <v>48</v>
      </c>
      <c r="CC191" s="89">
        <v>20</v>
      </c>
      <c r="CD191" s="90">
        <v>30</v>
      </c>
      <c r="CE191" s="90">
        <v>26</v>
      </c>
      <c r="CF191" s="91">
        <v>1102</v>
      </c>
      <c r="CG191" s="89">
        <v>48</v>
      </c>
      <c r="CH191" s="90">
        <v>149</v>
      </c>
      <c r="CI191" s="90">
        <v>102</v>
      </c>
      <c r="CJ191" s="91">
        <v>809</v>
      </c>
      <c r="CK191" s="89">
        <v>51</v>
      </c>
      <c r="CL191" s="90">
        <v>157</v>
      </c>
      <c r="CM191" s="90">
        <v>145</v>
      </c>
      <c r="CN191" s="91">
        <v>1094</v>
      </c>
      <c r="CO191" s="89">
        <v>13</v>
      </c>
      <c r="CP191" s="90">
        <v>33</v>
      </c>
      <c r="CQ191" s="90">
        <v>2</v>
      </c>
      <c r="CR191" s="91">
        <v>5</v>
      </c>
      <c r="CS191" s="89">
        <v>12</v>
      </c>
      <c r="CT191" s="90">
        <v>28</v>
      </c>
      <c r="CU191" s="90">
        <v>11</v>
      </c>
      <c r="CV191" s="91">
        <v>38</v>
      </c>
      <c r="CW191" s="89">
        <v>0</v>
      </c>
      <c r="CX191" s="90">
        <v>0</v>
      </c>
      <c r="CY191" s="90">
        <v>0</v>
      </c>
      <c r="CZ191" s="90">
        <v>0</v>
      </c>
      <c r="DA191" s="90">
        <v>0</v>
      </c>
      <c r="DB191" s="96">
        <v>0</v>
      </c>
      <c r="DC191" s="96"/>
      <c r="DD191" s="96"/>
      <c r="DE191" s="89">
        <v>0</v>
      </c>
      <c r="DF191" s="90">
        <v>0</v>
      </c>
      <c r="DG191" s="90">
        <v>0</v>
      </c>
      <c r="DH191" s="91">
        <v>0</v>
      </c>
      <c r="DI191" s="89">
        <v>2</v>
      </c>
      <c r="DJ191" s="90">
        <v>4</v>
      </c>
      <c r="DK191" s="90">
        <v>0</v>
      </c>
      <c r="DL191" s="91">
        <v>0</v>
      </c>
      <c r="DM191" s="89">
        <v>0</v>
      </c>
      <c r="DN191" s="90">
        <v>0</v>
      </c>
      <c r="DO191" s="90">
        <v>0</v>
      </c>
      <c r="DP191" s="91">
        <v>0</v>
      </c>
      <c r="DQ191" s="89">
        <v>1</v>
      </c>
      <c r="DR191" s="90">
        <v>1</v>
      </c>
      <c r="DS191" s="90">
        <v>0</v>
      </c>
      <c r="DT191" s="90">
        <v>1</v>
      </c>
      <c r="DU191" s="91">
        <v>20</v>
      </c>
    </row>
    <row r="192" spans="1:125" ht="15.75" customHeight="1" x14ac:dyDescent="0.2">
      <c r="A192" s="22"/>
      <c r="B192" s="8" t="s">
        <v>194</v>
      </c>
      <c r="C192" s="89">
        <v>48</v>
      </c>
      <c r="D192" s="90">
        <v>340</v>
      </c>
      <c r="E192" s="90">
        <v>21</v>
      </c>
      <c r="F192" s="91">
        <v>56</v>
      </c>
      <c r="G192" s="89">
        <v>0</v>
      </c>
      <c r="H192" s="90">
        <v>0</v>
      </c>
      <c r="I192" s="90">
        <v>0</v>
      </c>
      <c r="J192" s="91">
        <v>0</v>
      </c>
      <c r="K192" s="89">
        <v>0</v>
      </c>
      <c r="L192" s="90">
        <v>0</v>
      </c>
      <c r="M192" s="90">
        <v>0</v>
      </c>
      <c r="N192" s="91">
        <v>0</v>
      </c>
      <c r="O192" s="89">
        <v>284</v>
      </c>
      <c r="P192" s="90">
        <v>3139</v>
      </c>
      <c r="Q192" s="90">
        <v>345</v>
      </c>
      <c r="R192" s="91">
        <v>2823</v>
      </c>
      <c r="S192" s="89">
        <v>185</v>
      </c>
      <c r="T192" s="90">
        <v>916.8</v>
      </c>
      <c r="U192" s="90">
        <v>31</v>
      </c>
      <c r="V192" s="90">
        <v>885.80000001192093</v>
      </c>
      <c r="W192" s="91">
        <v>11747</v>
      </c>
      <c r="X192" s="89">
        <v>19</v>
      </c>
      <c r="Y192" s="90">
        <v>120</v>
      </c>
      <c r="Z192" s="90">
        <v>12</v>
      </c>
      <c r="AA192" s="91">
        <v>32</v>
      </c>
      <c r="AB192" s="89">
        <v>175</v>
      </c>
      <c r="AC192" s="90">
        <v>478</v>
      </c>
      <c r="AD192" s="90">
        <v>366</v>
      </c>
      <c r="AE192" s="91">
        <v>5786</v>
      </c>
      <c r="AF192" s="89">
        <v>47</v>
      </c>
      <c r="AG192" s="90">
        <v>7114</v>
      </c>
      <c r="AH192" s="90">
        <v>300</v>
      </c>
      <c r="AI192" s="91">
        <v>0</v>
      </c>
      <c r="AJ192" s="89">
        <v>5</v>
      </c>
      <c r="AK192" s="90">
        <v>9</v>
      </c>
      <c r="AL192" s="90">
        <v>3</v>
      </c>
      <c r="AM192" s="91">
        <v>80</v>
      </c>
      <c r="AN192" s="68">
        <v>130</v>
      </c>
      <c r="AO192" s="77">
        <v>1194</v>
      </c>
      <c r="AP192" s="89">
        <v>117</v>
      </c>
      <c r="AQ192" s="90">
        <v>720</v>
      </c>
      <c r="AR192" s="90">
        <v>64</v>
      </c>
      <c r="AS192" s="91">
        <v>282</v>
      </c>
      <c r="AT192" s="89">
        <v>9</v>
      </c>
      <c r="AU192" s="90">
        <v>12</v>
      </c>
      <c r="AV192" s="90">
        <v>2</v>
      </c>
      <c r="AW192" s="91">
        <v>10</v>
      </c>
      <c r="AX192" s="89">
        <v>212</v>
      </c>
      <c r="AY192" s="90">
        <v>13598</v>
      </c>
      <c r="AZ192" s="90">
        <v>8232</v>
      </c>
      <c r="BA192" s="91">
        <v>148271</v>
      </c>
      <c r="BB192" s="89">
        <v>113</v>
      </c>
      <c r="BC192" s="90">
        <v>395</v>
      </c>
      <c r="BD192" s="90">
        <v>86</v>
      </c>
      <c r="BE192" s="91">
        <v>801</v>
      </c>
      <c r="BF192" s="89">
        <v>33</v>
      </c>
      <c r="BG192" s="90">
        <v>90</v>
      </c>
      <c r="BH192" s="90">
        <v>66</v>
      </c>
      <c r="BI192" s="91">
        <v>1595</v>
      </c>
      <c r="BJ192" s="68">
        <v>36</v>
      </c>
      <c r="BK192" s="77">
        <v>455</v>
      </c>
      <c r="BL192" s="89">
        <v>136</v>
      </c>
      <c r="BM192" s="90">
        <v>409</v>
      </c>
      <c r="BN192" s="90">
        <v>296</v>
      </c>
      <c r="BO192" s="91">
        <v>3186</v>
      </c>
      <c r="BP192" s="89">
        <v>140</v>
      </c>
      <c r="BQ192" s="90">
        <v>263</v>
      </c>
      <c r="BR192" s="90">
        <v>225</v>
      </c>
      <c r="BS192" s="91">
        <v>9884</v>
      </c>
      <c r="BT192" s="89">
        <v>40</v>
      </c>
      <c r="BU192" s="90">
        <v>128</v>
      </c>
      <c r="BV192" s="90">
        <v>57</v>
      </c>
      <c r="BW192" s="91">
        <v>123</v>
      </c>
      <c r="BX192" s="68">
        <v>4</v>
      </c>
      <c r="BY192" s="74">
        <v>8</v>
      </c>
      <c r="BZ192" s="74">
        <v>1</v>
      </c>
      <c r="CA192" s="74">
        <v>7</v>
      </c>
      <c r="CB192" s="77">
        <v>18</v>
      </c>
      <c r="CC192" s="89">
        <v>80</v>
      </c>
      <c r="CD192" s="90">
        <v>116</v>
      </c>
      <c r="CE192" s="90">
        <v>102</v>
      </c>
      <c r="CF192" s="91">
        <v>3682</v>
      </c>
      <c r="CG192" s="89">
        <v>66</v>
      </c>
      <c r="CH192" s="90">
        <v>133</v>
      </c>
      <c r="CI192" s="90">
        <v>80</v>
      </c>
      <c r="CJ192" s="91">
        <v>314</v>
      </c>
      <c r="CK192" s="89">
        <v>210</v>
      </c>
      <c r="CL192" s="90">
        <v>1113</v>
      </c>
      <c r="CM192" s="90">
        <v>897</v>
      </c>
      <c r="CN192" s="91">
        <v>5215</v>
      </c>
      <c r="CO192" s="89">
        <v>74</v>
      </c>
      <c r="CP192" s="90">
        <v>327</v>
      </c>
      <c r="CQ192" s="90">
        <v>48</v>
      </c>
      <c r="CR192" s="91">
        <v>126</v>
      </c>
      <c r="CS192" s="89">
        <v>4</v>
      </c>
      <c r="CT192" s="90">
        <v>24</v>
      </c>
      <c r="CU192" s="90">
        <v>2</v>
      </c>
      <c r="CV192" s="91">
        <v>0</v>
      </c>
      <c r="CW192" s="89">
        <v>6</v>
      </c>
      <c r="CX192" s="90">
        <v>7</v>
      </c>
      <c r="CY192" s="90">
        <v>7</v>
      </c>
      <c r="CZ192" s="90">
        <v>0.5</v>
      </c>
      <c r="DA192" s="90">
        <v>6.5</v>
      </c>
      <c r="DB192" s="96">
        <v>22</v>
      </c>
      <c r="DC192" s="96"/>
      <c r="DD192" s="96"/>
      <c r="DE192" s="89">
        <v>1</v>
      </c>
      <c r="DF192" s="90">
        <v>1</v>
      </c>
      <c r="DG192" s="90">
        <v>0</v>
      </c>
      <c r="DH192" s="91">
        <v>0</v>
      </c>
      <c r="DI192" s="89">
        <v>4</v>
      </c>
      <c r="DJ192" s="90">
        <v>18</v>
      </c>
      <c r="DK192" s="90">
        <v>0</v>
      </c>
      <c r="DL192" s="91">
        <v>0</v>
      </c>
      <c r="DM192" s="89">
        <v>1</v>
      </c>
      <c r="DN192" s="90">
        <v>1</v>
      </c>
      <c r="DO192" s="90">
        <v>0</v>
      </c>
      <c r="DP192" s="91">
        <v>0</v>
      </c>
      <c r="DQ192" s="89">
        <v>2</v>
      </c>
      <c r="DR192" s="90">
        <v>8</v>
      </c>
      <c r="DS192" s="90">
        <v>1</v>
      </c>
      <c r="DT192" s="90">
        <v>7</v>
      </c>
      <c r="DU192" s="91">
        <v>200</v>
      </c>
    </row>
    <row r="193" spans="1:125" ht="15.75" customHeight="1" x14ac:dyDescent="0.2">
      <c r="A193" s="22"/>
      <c r="B193" s="8" t="s">
        <v>195</v>
      </c>
      <c r="C193" s="89">
        <v>0</v>
      </c>
      <c r="D193" s="90">
        <v>0</v>
      </c>
      <c r="E193" s="90">
        <v>0</v>
      </c>
      <c r="F193" s="91">
        <v>0</v>
      </c>
      <c r="G193" s="89">
        <v>0</v>
      </c>
      <c r="H193" s="90">
        <v>0</v>
      </c>
      <c r="I193" s="90">
        <v>0</v>
      </c>
      <c r="J193" s="91">
        <v>0</v>
      </c>
      <c r="K193" s="89">
        <v>2</v>
      </c>
      <c r="L193" s="90">
        <v>36</v>
      </c>
      <c r="M193" s="90">
        <v>14</v>
      </c>
      <c r="N193" s="91">
        <v>56</v>
      </c>
      <c r="O193" s="89">
        <v>171</v>
      </c>
      <c r="P193" s="90">
        <v>1535</v>
      </c>
      <c r="Q193" s="90">
        <v>380</v>
      </c>
      <c r="R193" s="91">
        <v>3031</v>
      </c>
      <c r="S193" s="89">
        <v>149</v>
      </c>
      <c r="T193" s="90">
        <v>598.5</v>
      </c>
      <c r="U193" s="90">
        <v>2</v>
      </c>
      <c r="V193" s="90">
        <v>596.5</v>
      </c>
      <c r="W193" s="91">
        <v>29691</v>
      </c>
      <c r="X193" s="89">
        <v>11</v>
      </c>
      <c r="Y193" s="90">
        <v>49</v>
      </c>
      <c r="Z193" s="90">
        <v>10</v>
      </c>
      <c r="AA193" s="91">
        <v>33</v>
      </c>
      <c r="AB193" s="89">
        <v>154</v>
      </c>
      <c r="AC193" s="90">
        <v>645</v>
      </c>
      <c r="AD193" s="90">
        <v>497</v>
      </c>
      <c r="AE193" s="91">
        <v>7939</v>
      </c>
      <c r="AF193" s="89">
        <v>0</v>
      </c>
      <c r="AG193" s="90">
        <v>0</v>
      </c>
      <c r="AH193" s="90">
        <v>0</v>
      </c>
      <c r="AI193" s="91">
        <v>0</v>
      </c>
      <c r="AJ193" s="89">
        <v>3</v>
      </c>
      <c r="AK193" s="90">
        <v>5</v>
      </c>
      <c r="AL193" s="90">
        <v>5</v>
      </c>
      <c r="AM193" s="91">
        <v>220</v>
      </c>
      <c r="AN193" s="68">
        <v>7</v>
      </c>
      <c r="AO193" s="77">
        <v>2</v>
      </c>
      <c r="AP193" s="89">
        <v>58</v>
      </c>
      <c r="AQ193" s="90">
        <v>219</v>
      </c>
      <c r="AR193" s="90">
        <v>65</v>
      </c>
      <c r="AS193" s="91">
        <v>271</v>
      </c>
      <c r="AT193" s="89">
        <v>47</v>
      </c>
      <c r="AU193" s="90">
        <v>177</v>
      </c>
      <c r="AV193" s="90">
        <v>116</v>
      </c>
      <c r="AW193" s="91">
        <v>1394</v>
      </c>
      <c r="AX193" s="89">
        <v>178</v>
      </c>
      <c r="AY193" s="90">
        <v>13586</v>
      </c>
      <c r="AZ193" s="90">
        <v>10691</v>
      </c>
      <c r="BA193" s="91">
        <v>187491</v>
      </c>
      <c r="BB193" s="89">
        <v>110</v>
      </c>
      <c r="BC193" s="90">
        <v>570</v>
      </c>
      <c r="BD193" s="90">
        <v>284</v>
      </c>
      <c r="BE193" s="91">
        <v>7137</v>
      </c>
      <c r="BF193" s="89">
        <v>68</v>
      </c>
      <c r="BG193" s="90">
        <v>220</v>
      </c>
      <c r="BH193" s="90">
        <v>154</v>
      </c>
      <c r="BI193" s="91">
        <v>3045</v>
      </c>
      <c r="BJ193" s="68">
        <v>2</v>
      </c>
      <c r="BK193" s="77">
        <v>30</v>
      </c>
      <c r="BL193" s="89">
        <v>5</v>
      </c>
      <c r="BM193" s="90">
        <v>15</v>
      </c>
      <c r="BN193" s="90">
        <v>12</v>
      </c>
      <c r="BO193" s="91">
        <v>235</v>
      </c>
      <c r="BP193" s="89">
        <v>9</v>
      </c>
      <c r="BQ193" s="90">
        <v>12</v>
      </c>
      <c r="BR193" s="90">
        <v>12</v>
      </c>
      <c r="BS193" s="91">
        <v>862</v>
      </c>
      <c r="BT193" s="89">
        <v>0</v>
      </c>
      <c r="BU193" s="90">
        <v>0</v>
      </c>
      <c r="BV193" s="90">
        <v>0</v>
      </c>
      <c r="BW193" s="91">
        <v>0</v>
      </c>
      <c r="BX193" s="68">
        <v>1</v>
      </c>
      <c r="BY193" s="74">
        <v>0.5</v>
      </c>
      <c r="BZ193" s="74">
        <v>0</v>
      </c>
      <c r="CA193" s="74">
        <v>0.5</v>
      </c>
      <c r="CB193" s="77">
        <v>4</v>
      </c>
      <c r="CC193" s="89">
        <v>17</v>
      </c>
      <c r="CD193" s="90">
        <v>27</v>
      </c>
      <c r="CE193" s="90">
        <v>24</v>
      </c>
      <c r="CF193" s="91">
        <v>532</v>
      </c>
      <c r="CG193" s="89">
        <v>23</v>
      </c>
      <c r="CH193" s="90">
        <v>65</v>
      </c>
      <c r="CI193" s="90">
        <v>29</v>
      </c>
      <c r="CJ193" s="91">
        <v>147</v>
      </c>
      <c r="CK193" s="89">
        <v>26</v>
      </c>
      <c r="CL193" s="90">
        <v>75</v>
      </c>
      <c r="CM193" s="90">
        <v>57</v>
      </c>
      <c r="CN193" s="91">
        <v>253</v>
      </c>
      <c r="CO193" s="89">
        <v>2</v>
      </c>
      <c r="CP193" s="90">
        <v>4</v>
      </c>
      <c r="CQ193" s="90">
        <v>0</v>
      </c>
      <c r="CR193" s="91">
        <v>0</v>
      </c>
      <c r="CS193" s="89">
        <v>0</v>
      </c>
      <c r="CT193" s="90">
        <v>0</v>
      </c>
      <c r="CU193" s="90">
        <v>0</v>
      </c>
      <c r="CV193" s="91">
        <v>0</v>
      </c>
      <c r="CW193" s="89">
        <v>0</v>
      </c>
      <c r="CX193" s="90">
        <v>0</v>
      </c>
      <c r="CY193" s="90">
        <v>0</v>
      </c>
      <c r="CZ193" s="90">
        <v>0</v>
      </c>
      <c r="DA193" s="90">
        <v>0</v>
      </c>
      <c r="DB193" s="96">
        <v>0</v>
      </c>
      <c r="DC193" s="96"/>
      <c r="DD193" s="96"/>
      <c r="DE193" s="89">
        <v>0</v>
      </c>
      <c r="DF193" s="90">
        <v>0</v>
      </c>
      <c r="DG193" s="90">
        <v>0</v>
      </c>
      <c r="DH193" s="91">
        <v>0</v>
      </c>
      <c r="DI193" s="89">
        <v>0</v>
      </c>
      <c r="DJ193" s="90">
        <v>0</v>
      </c>
      <c r="DK193" s="90">
        <v>0</v>
      </c>
      <c r="DL193" s="91">
        <v>0</v>
      </c>
      <c r="DM193" s="89">
        <v>0</v>
      </c>
      <c r="DN193" s="90">
        <v>0</v>
      </c>
      <c r="DO193" s="90">
        <v>0</v>
      </c>
      <c r="DP193" s="91">
        <v>0</v>
      </c>
      <c r="DQ193" s="89">
        <v>1</v>
      </c>
      <c r="DR193" s="90">
        <v>1</v>
      </c>
      <c r="DS193" s="90">
        <v>0</v>
      </c>
      <c r="DT193" s="90">
        <v>1</v>
      </c>
      <c r="DU193" s="91">
        <v>20</v>
      </c>
    </row>
    <row r="194" spans="1:125" ht="15.75" customHeight="1" x14ac:dyDescent="0.2">
      <c r="A194" s="22"/>
      <c r="B194" s="8" t="s">
        <v>196</v>
      </c>
      <c r="C194" s="89">
        <v>114</v>
      </c>
      <c r="D194" s="90">
        <v>691</v>
      </c>
      <c r="E194" s="90">
        <v>63</v>
      </c>
      <c r="F194" s="91">
        <v>194</v>
      </c>
      <c r="G194" s="89">
        <v>4</v>
      </c>
      <c r="H194" s="90">
        <v>14</v>
      </c>
      <c r="I194" s="90">
        <v>0</v>
      </c>
      <c r="J194" s="91">
        <v>0</v>
      </c>
      <c r="K194" s="89">
        <v>0</v>
      </c>
      <c r="L194" s="90">
        <v>0</v>
      </c>
      <c r="M194" s="90">
        <v>0</v>
      </c>
      <c r="N194" s="91">
        <v>0</v>
      </c>
      <c r="O194" s="89">
        <v>249</v>
      </c>
      <c r="P194" s="90">
        <v>2233</v>
      </c>
      <c r="Q194" s="90">
        <v>168</v>
      </c>
      <c r="R194" s="91">
        <v>4246</v>
      </c>
      <c r="S194" s="89">
        <v>233</v>
      </c>
      <c r="T194" s="90">
        <v>1189</v>
      </c>
      <c r="U194" s="90">
        <v>0</v>
      </c>
      <c r="V194" s="90">
        <v>1189</v>
      </c>
      <c r="W194" s="91">
        <v>32085</v>
      </c>
      <c r="X194" s="89">
        <v>18</v>
      </c>
      <c r="Y194" s="90">
        <v>146</v>
      </c>
      <c r="Z194" s="90">
        <v>13</v>
      </c>
      <c r="AA194" s="91">
        <v>29</v>
      </c>
      <c r="AB194" s="89">
        <v>247</v>
      </c>
      <c r="AC194" s="90">
        <v>866</v>
      </c>
      <c r="AD194" s="90">
        <v>624</v>
      </c>
      <c r="AE194" s="91">
        <v>9635</v>
      </c>
      <c r="AF194" s="89">
        <v>22</v>
      </c>
      <c r="AG194" s="90">
        <v>2469</v>
      </c>
      <c r="AH194" s="90">
        <v>11</v>
      </c>
      <c r="AI194" s="91">
        <v>30</v>
      </c>
      <c r="AJ194" s="89">
        <v>4</v>
      </c>
      <c r="AK194" s="90">
        <v>5</v>
      </c>
      <c r="AL194" s="90">
        <v>1</v>
      </c>
      <c r="AM194" s="91">
        <v>100</v>
      </c>
      <c r="AN194" s="68">
        <v>29</v>
      </c>
      <c r="AO194" s="77">
        <v>301</v>
      </c>
      <c r="AP194" s="89">
        <v>117</v>
      </c>
      <c r="AQ194" s="90">
        <v>1190</v>
      </c>
      <c r="AR194" s="90">
        <v>72</v>
      </c>
      <c r="AS194" s="91">
        <v>430</v>
      </c>
      <c r="AT194" s="89">
        <v>18</v>
      </c>
      <c r="AU194" s="90">
        <v>29</v>
      </c>
      <c r="AV194" s="90">
        <v>11</v>
      </c>
      <c r="AW194" s="91">
        <v>99</v>
      </c>
      <c r="AX194" s="89">
        <v>351</v>
      </c>
      <c r="AY194" s="90">
        <v>19236</v>
      </c>
      <c r="AZ194" s="90">
        <v>12166</v>
      </c>
      <c r="BA194" s="91">
        <v>228584</v>
      </c>
      <c r="BB194" s="89">
        <v>104</v>
      </c>
      <c r="BC194" s="90">
        <v>390</v>
      </c>
      <c r="BD194" s="90">
        <v>92</v>
      </c>
      <c r="BE194" s="91">
        <v>3173</v>
      </c>
      <c r="BF194" s="89">
        <v>43</v>
      </c>
      <c r="BG194" s="90">
        <v>141</v>
      </c>
      <c r="BH194" s="90">
        <v>106</v>
      </c>
      <c r="BI194" s="91">
        <v>4920</v>
      </c>
      <c r="BJ194" s="68">
        <v>29</v>
      </c>
      <c r="BK194" s="77">
        <v>1365</v>
      </c>
      <c r="BL194" s="89">
        <v>142</v>
      </c>
      <c r="BM194" s="90">
        <v>448</v>
      </c>
      <c r="BN194" s="90">
        <v>283</v>
      </c>
      <c r="BO194" s="91">
        <v>5319</v>
      </c>
      <c r="BP194" s="89">
        <v>143</v>
      </c>
      <c r="BQ194" s="90">
        <v>341</v>
      </c>
      <c r="BR194" s="90">
        <v>240</v>
      </c>
      <c r="BS194" s="91">
        <v>10985</v>
      </c>
      <c r="BT194" s="89">
        <v>6</v>
      </c>
      <c r="BU194" s="90">
        <v>20</v>
      </c>
      <c r="BV194" s="90">
        <v>5</v>
      </c>
      <c r="BW194" s="91">
        <v>105</v>
      </c>
      <c r="BX194" s="68">
        <v>0</v>
      </c>
      <c r="BY194" s="74">
        <v>0</v>
      </c>
      <c r="BZ194" s="74">
        <v>0</v>
      </c>
      <c r="CA194" s="74">
        <v>0</v>
      </c>
      <c r="CB194" s="77">
        <v>0</v>
      </c>
      <c r="CC194" s="89">
        <v>103</v>
      </c>
      <c r="CD194" s="90">
        <v>247</v>
      </c>
      <c r="CE194" s="90">
        <v>189</v>
      </c>
      <c r="CF194" s="91">
        <v>6799</v>
      </c>
      <c r="CG194" s="89">
        <v>67</v>
      </c>
      <c r="CH194" s="90">
        <v>144</v>
      </c>
      <c r="CI194" s="90">
        <v>104</v>
      </c>
      <c r="CJ194" s="91">
        <v>1171</v>
      </c>
      <c r="CK194" s="89">
        <v>134</v>
      </c>
      <c r="CL194" s="90">
        <v>547</v>
      </c>
      <c r="CM194" s="90">
        <v>459</v>
      </c>
      <c r="CN194" s="91">
        <v>3176</v>
      </c>
      <c r="CO194" s="89">
        <v>38</v>
      </c>
      <c r="CP194" s="90">
        <v>78</v>
      </c>
      <c r="CQ194" s="90">
        <v>6</v>
      </c>
      <c r="CR194" s="91">
        <v>80</v>
      </c>
      <c r="CS194" s="89">
        <v>5</v>
      </c>
      <c r="CT194" s="90">
        <v>19</v>
      </c>
      <c r="CU194" s="90">
        <v>1</v>
      </c>
      <c r="CV194" s="91">
        <v>6</v>
      </c>
      <c r="CW194" s="89">
        <v>0</v>
      </c>
      <c r="CX194" s="90">
        <v>0</v>
      </c>
      <c r="CY194" s="90">
        <v>0</v>
      </c>
      <c r="CZ194" s="90">
        <v>0</v>
      </c>
      <c r="DA194" s="90">
        <v>0</v>
      </c>
      <c r="DB194" s="96">
        <v>0</v>
      </c>
      <c r="DC194" s="96"/>
      <c r="DD194" s="96"/>
      <c r="DE194" s="89">
        <v>0</v>
      </c>
      <c r="DF194" s="90">
        <v>0</v>
      </c>
      <c r="DG194" s="90">
        <v>0</v>
      </c>
      <c r="DH194" s="91">
        <v>0</v>
      </c>
      <c r="DI194" s="89">
        <v>1</v>
      </c>
      <c r="DJ194" s="90">
        <v>5</v>
      </c>
      <c r="DK194" s="90">
        <v>0</v>
      </c>
      <c r="DL194" s="91">
        <v>0</v>
      </c>
      <c r="DM194" s="89">
        <v>0</v>
      </c>
      <c r="DN194" s="90">
        <v>0</v>
      </c>
      <c r="DO194" s="90">
        <v>0</v>
      </c>
      <c r="DP194" s="91">
        <v>0</v>
      </c>
      <c r="DQ194" s="89">
        <v>0</v>
      </c>
      <c r="DR194" s="90">
        <v>0</v>
      </c>
      <c r="DS194" s="90">
        <v>0</v>
      </c>
      <c r="DT194" s="90">
        <v>0</v>
      </c>
      <c r="DU194" s="91">
        <v>0</v>
      </c>
    </row>
    <row r="195" spans="1:125" ht="15.75" customHeight="1" x14ac:dyDescent="0.2">
      <c r="A195" s="22"/>
      <c r="B195" s="8" t="s">
        <v>197</v>
      </c>
      <c r="C195" s="89">
        <v>1</v>
      </c>
      <c r="D195" s="90">
        <v>2</v>
      </c>
      <c r="E195" s="90">
        <v>0</v>
      </c>
      <c r="F195" s="91">
        <v>0</v>
      </c>
      <c r="G195" s="89">
        <v>1</v>
      </c>
      <c r="H195" s="90">
        <v>1</v>
      </c>
      <c r="I195" s="90">
        <v>1</v>
      </c>
      <c r="J195" s="91">
        <v>0</v>
      </c>
      <c r="K195" s="89">
        <v>10</v>
      </c>
      <c r="L195" s="90">
        <v>767</v>
      </c>
      <c r="M195" s="90">
        <v>34</v>
      </c>
      <c r="N195" s="91">
        <v>229</v>
      </c>
      <c r="O195" s="89">
        <v>141</v>
      </c>
      <c r="P195" s="90">
        <v>1141</v>
      </c>
      <c r="Q195" s="90">
        <v>115</v>
      </c>
      <c r="R195" s="91">
        <v>1150</v>
      </c>
      <c r="S195" s="89">
        <v>215</v>
      </c>
      <c r="T195" s="90">
        <v>1928.5</v>
      </c>
      <c r="U195" s="90">
        <v>200</v>
      </c>
      <c r="V195" s="90">
        <v>1728.5000000223517</v>
      </c>
      <c r="W195" s="91">
        <v>45580</v>
      </c>
      <c r="X195" s="89">
        <v>13</v>
      </c>
      <c r="Y195" s="90">
        <v>39</v>
      </c>
      <c r="Z195" s="90">
        <v>0</v>
      </c>
      <c r="AA195" s="91">
        <v>0</v>
      </c>
      <c r="AB195" s="89">
        <v>165</v>
      </c>
      <c r="AC195" s="90">
        <v>488</v>
      </c>
      <c r="AD195" s="90">
        <v>410</v>
      </c>
      <c r="AE195" s="91">
        <v>7289</v>
      </c>
      <c r="AF195" s="89">
        <v>2</v>
      </c>
      <c r="AG195" s="90">
        <v>31</v>
      </c>
      <c r="AH195" s="90">
        <v>0</v>
      </c>
      <c r="AI195" s="91">
        <v>0</v>
      </c>
      <c r="AJ195" s="89">
        <v>12</v>
      </c>
      <c r="AK195" s="90">
        <v>17</v>
      </c>
      <c r="AL195" s="90">
        <v>12</v>
      </c>
      <c r="AM195" s="91">
        <v>1064</v>
      </c>
      <c r="AN195" s="68">
        <v>23</v>
      </c>
      <c r="AO195" s="77">
        <v>331</v>
      </c>
      <c r="AP195" s="89">
        <v>134</v>
      </c>
      <c r="AQ195" s="90">
        <v>1388</v>
      </c>
      <c r="AR195" s="90">
        <v>143</v>
      </c>
      <c r="AS195" s="91">
        <v>643</v>
      </c>
      <c r="AT195" s="89">
        <v>45</v>
      </c>
      <c r="AU195" s="90">
        <v>118</v>
      </c>
      <c r="AV195" s="90">
        <v>50</v>
      </c>
      <c r="AW195" s="91">
        <v>1064</v>
      </c>
      <c r="AX195" s="89">
        <v>227</v>
      </c>
      <c r="AY195" s="90">
        <v>20448</v>
      </c>
      <c r="AZ195" s="90">
        <v>12925</v>
      </c>
      <c r="BA195" s="91">
        <v>356460</v>
      </c>
      <c r="BB195" s="89">
        <v>148</v>
      </c>
      <c r="BC195" s="90">
        <v>937</v>
      </c>
      <c r="BD195" s="90">
        <v>283</v>
      </c>
      <c r="BE195" s="91">
        <v>3550</v>
      </c>
      <c r="BF195" s="89">
        <v>58</v>
      </c>
      <c r="BG195" s="90">
        <v>199</v>
      </c>
      <c r="BH195" s="90">
        <v>49</v>
      </c>
      <c r="BI195" s="91">
        <v>827</v>
      </c>
      <c r="BJ195" s="68">
        <v>14</v>
      </c>
      <c r="BK195" s="77">
        <v>244</v>
      </c>
      <c r="BL195" s="89">
        <v>64</v>
      </c>
      <c r="BM195" s="90">
        <v>186</v>
      </c>
      <c r="BN195" s="90">
        <v>121</v>
      </c>
      <c r="BO195" s="91">
        <v>2079</v>
      </c>
      <c r="BP195" s="89">
        <v>87</v>
      </c>
      <c r="BQ195" s="90">
        <v>157</v>
      </c>
      <c r="BR195" s="90">
        <v>119</v>
      </c>
      <c r="BS195" s="91">
        <v>6576</v>
      </c>
      <c r="BT195" s="89">
        <v>22</v>
      </c>
      <c r="BU195" s="90">
        <v>37</v>
      </c>
      <c r="BV195" s="90">
        <v>9</v>
      </c>
      <c r="BW195" s="91">
        <v>162</v>
      </c>
      <c r="BX195" s="68">
        <v>11</v>
      </c>
      <c r="BY195" s="74">
        <v>163.5</v>
      </c>
      <c r="BZ195" s="74">
        <v>4</v>
      </c>
      <c r="CA195" s="74">
        <v>159.5</v>
      </c>
      <c r="CB195" s="77">
        <v>392</v>
      </c>
      <c r="CC195" s="89">
        <v>77</v>
      </c>
      <c r="CD195" s="90">
        <v>138</v>
      </c>
      <c r="CE195" s="90">
        <v>111</v>
      </c>
      <c r="CF195" s="91">
        <v>4560</v>
      </c>
      <c r="CG195" s="89">
        <v>61</v>
      </c>
      <c r="CH195" s="90">
        <v>186</v>
      </c>
      <c r="CI195" s="90">
        <v>45</v>
      </c>
      <c r="CJ195" s="91">
        <v>228</v>
      </c>
      <c r="CK195" s="89">
        <v>163</v>
      </c>
      <c r="CL195" s="90">
        <v>657</v>
      </c>
      <c r="CM195" s="90">
        <v>510</v>
      </c>
      <c r="CN195" s="91">
        <v>2125</v>
      </c>
      <c r="CO195" s="89">
        <v>63</v>
      </c>
      <c r="CP195" s="90">
        <v>174</v>
      </c>
      <c r="CQ195" s="90">
        <v>14</v>
      </c>
      <c r="CR195" s="91">
        <v>77</v>
      </c>
      <c r="CS195" s="89">
        <v>14</v>
      </c>
      <c r="CT195" s="90">
        <v>44</v>
      </c>
      <c r="CU195" s="90">
        <v>4</v>
      </c>
      <c r="CV195" s="91">
        <v>16</v>
      </c>
      <c r="CW195" s="89">
        <v>1</v>
      </c>
      <c r="CX195" s="90">
        <v>1</v>
      </c>
      <c r="CY195" s="90">
        <v>0</v>
      </c>
      <c r="CZ195" s="90">
        <v>0</v>
      </c>
      <c r="DA195" s="90">
        <v>0</v>
      </c>
      <c r="DB195" s="96">
        <v>0</v>
      </c>
      <c r="DC195" s="96"/>
      <c r="DD195" s="96"/>
      <c r="DE195" s="89">
        <v>3</v>
      </c>
      <c r="DF195" s="90">
        <v>26</v>
      </c>
      <c r="DG195" s="90">
        <v>0</v>
      </c>
      <c r="DH195" s="91">
        <v>0</v>
      </c>
      <c r="DI195" s="89">
        <v>10</v>
      </c>
      <c r="DJ195" s="90">
        <v>24</v>
      </c>
      <c r="DK195" s="90">
        <v>0</v>
      </c>
      <c r="DL195" s="91">
        <v>0</v>
      </c>
      <c r="DM195" s="89">
        <v>0</v>
      </c>
      <c r="DN195" s="90">
        <v>0</v>
      </c>
      <c r="DO195" s="90">
        <v>0</v>
      </c>
      <c r="DP195" s="91">
        <v>0</v>
      </c>
      <c r="DQ195" s="89">
        <v>9</v>
      </c>
      <c r="DR195" s="90">
        <v>67</v>
      </c>
      <c r="DS195" s="90">
        <v>22</v>
      </c>
      <c r="DT195" s="90">
        <v>45</v>
      </c>
      <c r="DU195" s="91">
        <v>148</v>
      </c>
    </row>
    <row r="196" spans="1:125" ht="15.75" customHeight="1" x14ac:dyDescent="0.2">
      <c r="A196" s="22"/>
      <c r="B196" s="8" t="s">
        <v>198</v>
      </c>
      <c r="C196" s="89">
        <v>2</v>
      </c>
      <c r="D196" s="90">
        <v>12</v>
      </c>
      <c r="E196" s="90">
        <v>5</v>
      </c>
      <c r="F196" s="91">
        <v>46</v>
      </c>
      <c r="G196" s="89">
        <v>3</v>
      </c>
      <c r="H196" s="90">
        <v>5</v>
      </c>
      <c r="I196" s="90">
        <v>1</v>
      </c>
      <c r="J196" s="91">
        <v>10</v>
      </c>
      <c r="K196" s="89">
        <v>3</v>
      </c>
      <c r="L196" s="90">
        <v>18</v>
      </c>
      <c r="M196" s="90">
        <v>12</v>
      </c>
      <c r="N196" s="91">
        <v>80</v>
      </c>
      <c r="O196" s="89">
        <v>107</v>
      </c>
      <c r="P196" s="90">
        <v>1180</v>
      </c>
      <c r="Q196" s="90">
        <v>66</v>
      </c>
      <c r="R196" s="91">
        <v>2388</v>
      </c>
      <c r="S196" s="89">
        <v>72</v>
      </c>
      <c r="T196" s="90">
        <v>226</v>
      </c>
      <c r="U196" s="90">
        <v>2</v>
      </c>
      <c r="V196" s="90">
        <v>224</v>
      </c>
      <c r="W196" s="91">
        <v>4999</v>
      </c>
      <c r="X196" s="89">
        <v>12</v>
      </c>
      <c r="Y196" s="90">
        <v>70</v>
      </c>
      <c r="Z196" s="90">
        <v>0</v>
      </c>
      <c r="AA196" s="91">
        <v>0</v>
      </c>
      <c r="AB196" s="89">
        <v>98</v>
      </c>
      <c r="AC196" s="90">
        <v>348</v>
      </c>
      <c r="AD196" s="90">
        <v>216</v>
      </c>
      <c r="AE196" s="91">
        <v>2982</v>
      </c>
      <c r="AF196" s="89">
        <v>42</v>
      </c>
      <c r="AG196" s="90">
        <v>9087</v>
      </c>
      <c r="AH196" s="90">
        <v>0</v>
      </c>
      <c r="AI196" s="91">
        <v>0</v>
      </c>
      <c r="AJ196" s="89">
        <v>6</v>
      </c>
      <c r="AK196" s="90">
        <v>10</v>
      </c>
      <c r="AL196" s="90">
        <v>9</v>
      </c>
      <c r="AM196" s="91">
        <v>688</v>
      </c>
      <c r="AN196" s="68">
        <v>78</v>
      </c>
      <c r="AO196" s="77">
        <v>2202</v>
      </c>
      <c r="AP196" s="89">
        <v>122</v>
      </c>
      <c r="AQ196" s="90">
        <v>1590</v>
      </c>
      <c r="AR196" s="90">
        <v>125</v>
      </c>
      <c r="AS196" s="91">
        <v>661</v>
      </c>
      <c r="AT196" s="89">
        <v>5</v>
      </c>
      <c r="AU196" s="90">
        <v>20</v>
      </c>
      <c r="AV196" s="90">
        <v>2</v>
      </c>
      <c r="AW196" s="91">
        <v>15</v>
      </c>
      <c r="AX196" s="89">
        <v>167</v>
      </c>
      <c r="AY196" s="90">
        <v>7481</v>
      </c>
      <c r="AZ196" s="90">
        <v>2607</v>
      </c>
      <c r="BA196" s="91">
        <v>41596</v>
      </c>
      <c r="BB196" s="89">
        <v>71</v>
      </c>
      <c r="BC196" s="90">
        <v>439</v>
      </c>
      <c r="BD196" s="90">
        <v>20</v>
      </c>
      <c r="BE196" s="91">
        <v>395</v>
      </c>
      <c r="BF196" s="89">
        <v>8</v>
      </c>
      <c r="BG196" s="90">
        <v>43</v>
      </c>
      <c r="BH196" s="90">
        <v>21</v>
      </c>
      <c r="BI196" s="91">
        <v>255</v>
      </c>
      <c r="BJ196" s="68">
        <v>37</v>
      </c>
      <c r="BK196" s="77">
        <v>1660</v>
      </c>
      <c r="BL196" s="89">
        <v>91</v>
      </c>
      <c r="BM196" s="90">
        <v>340</v>
      </c>
      <c r="BN196" s="90">
        <v>226</v>
      </c>
      <c r="BO196" s="91">
        <v>7466</v>
      </c>
      <c r="BP196" s="89">
        <v>109</v>
      </c>
      <c r="BQ196" s="90">
        <v>317</v>
      </c>
      <c r="BR196" s="90">
        <v>280</v>
      </c>
      <c r="BS196" s="91">
        <v>15880</v>
      </c>
      <c r="BT196" s="89">
        <v>28</v>
      </c>
      <c r="BU196" s="90">
        <v>131</v>
      </c>
      <c r="BV196" s="90">
        <v>50</v>
      </c>
      <c r="BW196" s="91">
        <v>653</v>
      </c>
      <c r="BX196" s="68">
        <v>0</v>
      </c>
      <c r="BY196" s="74">
        <v>0</v>
      </c>
      <c r="BZ196" s="74">
        <v>0</v>
      </c>
      <c r="CA196" s="74">
        <v>0</v>
      </c>
      <c r="CB196" s="77">
        <v>0</v>
      </c>
      <c r="CC196" s="89">
        <v>120</v>
      </c>
      <c r="CD196" s="90">
        <v>298</v>
      </c>
      <c r="CE196" s="90">
        <v>261</v>
      </c>
      <c r="CF196" s="91">
        <v>13785</v>
      </c>
      <c r="CG196" s="89">
        <v>15</v>
      </c>
      <c r="CH196" s="90">
        <v>45</v>
      </c>
      <c r="CI196" s="90">
        <v>13</v>
      </c>
      <c r="CJ196" s="91">
        <v>152</v>
      </c>
      <c r="CK196" s="89">
        <v>158</v>
      </c>
      <c r="CL196" s="90">
        <v>2390</v>
      </c>
      <c r="CM196" s="90">
        <v>2019</v>
      </c>
      <c r="CN196" s="91">
        <v>9344</v>
      </c>
      <c r="CO196" s="89">
        <v>41</v>
      </c>
      <c r="CP196" s="90">
        <v>3250</v>
      </c>
      <c r="CQ196" s="90">
        <v>104</v>
      </c>
      <c r="CR196" s="91">
        <v>218</v>
      </c>
      <c r="CS196" s="89">
        <v>36</v>
      </c>
      <c r="CT196" s="90">
        <v>178</v>
      </c>
      <c r="CU196" s="90">
        <v>0</v>
      </c>
      <c r="CV196" s="91">
        <v>0</v>
      </c>
      <c r="CW196" s="89">
        <v>3</v>
      </c>
      <c r="CX196" s="90">
        <v>5</v>
      </c>
      <c r="CY196" s="90">
        <v>4</v>
      </c>
      <c r="CZ196" s="90">
        <v>0</v>
      </c>
      <c r="DA196" s="90">
        <v>4</v>
      </c>
      <c r="DB196" s="96">
        <v>17</v>
      </c>
      <c r="DC196" s="96"/>
      <c r="DD196" s="96"/>
      <c r="DE196" s="89">
        <v>3</v>
      </c>
      <c r="DF196" s="90">
        <v>9</v>
      </c>
      <c r="DG196" s="90">
        <v>1</v>
      </c>
      <c r="DH196" s="91">
        <v>1</v>
      </c>
      <c r="DI196" s="89">
        <v>23</v>
      </c>
      <c r="DJ196" s="90">
        <v>169</v>
      </c>
      <c r="DK196" s="90">
        <v>0</v>
      </c>
      <c r="DL196" s="91">
        <v>0</v>
      </c>
      <c r="DM196" s="89">
        <v>1</v>
      </c>
      <c r="DN196" s="90">
        <v>13</v>
      </c>
      <c r="DO196" s="90">
        <v>6</v>
      </c>
      <c r="DP196" s="91">
        <v>15</v>
      </c>
      <c r="DQ196" s="89">
        <v>1</v>
      </c>
      <c r="DR196" s="90">
        <v>10</v>
      </c>
      <c r="DS196" s="90">
        <v>0</v>
      </c>
      <c r="DT196" s="90">
        <v>10</v>
      </c>
      <c r="DU196" s="91">
        <v>1000</v>
      </c>
    </row>
    <row r="197" spans="1:125" ht="15.75" customHeight="1" x14ac:dyDescent="0.2">
      <c r="A197" s="22"/>
      <c r="B197" s="8" t="s">
        <v>199</v>
      </c>
      <c r="C197" s="89">
        <v>0</v>
      </c>
      <c r="D197" s="90">
        <v>0</v>
      </c>
      <c r="E197" s="90">
        <v>0</v>
      </c>
      <c r="F197" s="91">
        <v>0</v>
      </c>
      <c r="G197" s="89">
        <v>1</v>
      </c>
      <c r="H197" s="90">
        <v>8</v>
      </c>
      <c r="I197" s="90">
        <v>2</v>
      </c>
      <c r="J197" s="91">
        <v>10</v>
      </c>
      <c r="K197" s="89">
        <v>6</v>
      </c>
      <c r="L197" s="90">
        <v>20</v>
      </c>
      <c r="M197" s="90">
        <v>5</v>
      </c>
      <c r="N197" s="91">
        <v>17</v>
      </c>
      <c r="O197" s="89">
        <v>263</v>
      </c>
      <c r="P197" s="90">
        <v>4080</v>
      </c>
      <c r="Q197" s="90">
        <v>293</v>
      </c>
      <c r="R197" s="91">
        <v>4337</v>
      </c>
      <c r="S197" s="89">
        <v>214</v>
      </c>
      <c r="T197" s="90">
        <v>1163.5</v>
      </c>
      <c r="U197" s="90">
        <v>10</v>
      </c>
      <c r="V197" s="90">
        <v>1153.5</v>
      </c>
      <c r="W197" s="91">
        <v>32908</v>
      </c>
      <c r="X197" s="89">
        <v>69</v>
      </c>
      <c r="Y197" s="90">
        <v>328</v>
      </c>
      <c r="Z197" s="90">
        <v>38</v>
      </c>
      <c r="AA197" s="91">
        <v>102</v>
      </c>
      <c r="AB197" s="89">
        <v>176</v>
      </c>
      <c r="AC197" s="90">
        <v>864</v>
      </c>
      <c r="AD197" s="90">
        <v>659</v>
      </c>
      <c r="AE197" s="91">
        <v>12836</v>
      </c>
      <c r="AF197" s="89">
        <v>5</v>
      </c>
      <c r="AG197" s="90">
        <v>1490</v>
      </c>
      <c r="AH197" s="90">
        <v>0</v>
      </c>
      <c r="AI197" s="91">
        <v>0</v>
      </c>
      <c r="AJ197" s="89">
        <v>38</v>
      </c>
      <c r="AK197" s="90">
        <v>70</v>
      </c>
      <c r="AL197" s="90">
        <v>32</v>
      </c>
      <c r="AM197" s="91">
        <v>2503</v>
      </c>
      <c r="AN197" s="68">
        <v>28</v>
      </c>
      <c r="AO197" s="77">
        <v>999</v>
      </c>
      <c r="AP197" s="89">
        <v>124</v>
      </c>
      <c r="AQ197" s="90">
        <v>1009</v>
      </c>
      <c r="AR197" s="90">
        <v>149</v>
      </c>
      <c r="AS197" s="91">
        <v>1039</v>
      </c>
      <c r="AT197" s="89">
        <v>28</v>
      </c>
      <c r="AU197" s="90">
        <v>275</v>
      </c>
      <c r="AV197" s="90">
        <v>65</v>
      </c>
      <c r="AW197" s="91">
        <v>1824</v>
      </c>
      <c r="AX197" s="89">
        <v>251</v>
      </c>
      <c r="AY197" s="90">
        <v>20453</v>
      </c>
      <c r="AZ197" s="90">
        <v>13430</v>
      </c>
      <c r="BA197" s="91">
        <v>411246</v>
      </c>
      <c r="BB197" s="89">
        <v>190</v>
      </c>
      <c r="BC197" s="90">
        <v>2134</v>
      </c>
      <c r="BD197" s="90">
        <v>282</v>
      </c>
      <c r="BE197" s="91">
        <v>6083</v>
      </c>
      <c r="BF197" s="89">
        <v>69</v>
      </c>
      <c r="BG197" s="90">
        <v>238</v>
      </c>
      <c r="BH197" s="90">
        <v>148</v>
      </c>
      <c r="BI197" s="91">
        <v>5701</v>
      </c>
      <c r="BJ197" s="68">
        <v>27</v>
      </c>
      <c r="BK197" s="77">
        <v>479</v>
      </c>
      <c r="BL197" s="89">
        <v>93</v>
      </c>
      <c r="BM197" s="90">
        <v>204</v>
      </c>
      <c r="BN197" s="90">
        <v>163</v>
      </c>
      <c r="BO197" s="91">
        <v>3013</v>
      </c>
      <c r="BP197" s="89">
        <v>85</v>
      </c>
      <c r="BQ197" s="90">
        <v>173</v>
      </c>
      <c r="BR197" s="90">
        <v>124</v>
      </c>
      <c r="BS197" s="91">
        <v>5680</v>
      </c>
      <c r="BT197" s="89">
        <v>3</v>
      </c>
      <c r="BU197" s="90">
        <v>11</v>
      </c>
      <c r="BV197" s="90">
        <v>1</v>
      </c>
      <c r="BW197" s="91">
        <v>20</v>
      </c>
      <c r="BX197" s="68">
        <v>9</v>
      </c>
      <c r="BY197" s="74">
        <v>31.3</v>
      </c>
      <c r="BZ197" s="74">
        <v>0</v>
      </c>
      <c r="CA197" s="74">
        <v>31.300000011920929</v>
      </c>
      <c r="CB197" s="77">
        <v>183</v>
      </c>
      <c r="CC197" s="89">
        <v>5</v>
      </c>
      <c r="CD197" s="90">
        <v>12</v>
      </c>
      <c r="CE197" s="90">
        <v>2</v>
      </c>
      <c r="CF197" s="91">
        <v>70</v>
      </c>
      <c r="CG197" s="89">
        <v>70</v>
      </c>
      <c r="CH197" s="90">
        <v>246</v>
      </c>
      <c r="CI197" s="90">
        <v>83</v>
      </c>
      <c r="CJ197" s="91">
        <v>690</v>
      </c>
      <c r="CK197" s="89">
        <v>119</v>
      </c>
      <c r="CL197" s="90">
        <v>429</v>
      </c>
      <c r="CM197" s="90">
        <v>379</v>
      </c>
      <c r="CN197" s="91">
        <v>1606</v>
      </c>
      <c r="CO197" s="89">
        <v>60</v>
      </c>
      <c r="CP197" s="90">
        <v>320</v>
      </c>
      <c r="CQ197" s="90">
        <v>18</v>
      </c>
      <c r="CR197" s="91">
        <v>155</v>
      </c>
      <c r="CS197" s="89">
        <v>15</v>
      </c>
      <c r="CT197" s="90">
        <v>42</v>
      </c>
      <c r="CU197" s="90">
        <v>5</v>
      </c>
      <c r="CV197" s="91">
        <v>16</v>
      </c>
      <c r="CW197" s="89">
        <v>1</v>
      </c>
      <c r="CX197" s="90">
        <v>2</v>
      </c>
      <c r="CY197" s="90">
        <v>0</v>
      </c>
      <c r="CZ197" s="90">
        <v>0</v>
      </c>
      <c r="DA197" s="90">
        <v>0</v>
      </c>
      <c r="DB197" s="96">
        <v>0</v>
      </c>
      <c r="DC197" s="96"/>
      <c r="DD197" s="96"/>
      <c r="DE197" s="89">
        <v>1</v>
      </c>
      <c r="DF197" s="90">
        <v>20</v>
      </c>
      <c r="DG197" s="90">
        <v>2</v>
      </c>
      <c r="DH197" s="91">
        <v>10</v>
      </c>
      <c r="DI197" s="89">
        <v>5</v>
      </c>
      <c r="DJ197" s="90">
        <v>20</v>
      </c>
      <c r="DK197" s="90">
        <v>2</v>
      </c>
      <c r="DL197" s="91">
        <v>10</v>
      </c>
      <c r="DM197" s="89">
        <v>0</v>
      </c>
      <c r="DN197" s="90">
        <v>0</v>
      </c>
      <c r="DO197" s="90">
        <v>0</v>
      </c>
      <c r="DP197" s="91">
        <v>0</v>
      </c>
      <c r="DQ197" s="89">
        <v>1</v>
      </c>
      <c r="DR197" s="90">
        <v>5</v>
      </c>
      <c r="DS197" s="90">
        <v>0</v>
      </c>
      <c r="DT197" s="90">
        <v>5</v>
      </c>
      <c r="DU197" s="91">
        <v>150</v>
      </c>
    </row>
    <row r="198" spans="1:125" ht="15.75" customHeight="1" x14ac:dyDescent="0.2">
      <c r="A198" s="22"/>
      <c r="B198" s="8" t="s">
        <v>200</v>
      </c>
      <c r="C198" s="89">
        <v>1</v>
      </c>
      <c r="D198" s="90">
        <v>3</v>
      </c>
      <c r="E198" s="90">
        <v>3</v>
      </c>
      <c r="F198" s="91">
        <v>0</v>
      </c>
      <c r="G198" s="89">
        <v>0</v>
      </c>
      <c r="H198" s="90">
        <v>0</v>
      </c>
      <c r="I198" s="90">
        <v>0</v>
      </c>
      <c r="J198" s="91">
        <v>0</v>
      </c>
      <c r="K198" s="89">
        <v>27</v>
      </c>
      <c r="L198" s="90">
        <v>3572</v>
      </c>
      <c r="M198" s="90">
        <v>465</v>
      </c>
      <c r="N198" s="91">
        <v>5100</v>
      </c>
      <c r="O198" s="89">
        <v>157</v>
      </c>
      <c r="P198" s="90">
        <v>768</v>
      </c>
      <c r="Q198" s="90">
        <v>61</v>
      </c>
      <c r="R198" s="91">
        <v>923</v>
      </c>
      <c r="S198" s="89">
        <v>70</v>
      </c>
      <c r="T198" s="90">
        <v>1169</v>
      </c>
      <c r="U198" s="90">
        <v>5</v>
      </c>
      <c r="V198" s="90">
        <v>1164</v>
      </c>
      <c r="W198" s="91">
        <v>80920</v>
      </c>
      <c r="X198" s="89">
        <v>3</v>
      </c>
      <c r="Y198" s="90">
        <v>14</v>
      </c>
      <c r="Z198" s="90">
        <v>0</v>
      </c>
      <c r="AA198" s="91">
        <v>0</v>
      </c>
      <c r="AB198" s="89">
        <v>74</v>
      </c>
      <c r="AC198" s="90">
        <v>191</v>
      </c>
      <c r="AD198" s="90">
        <v>150</v>
      </c>
      <c r="AE198" s="91">
        <v>2329</v>
      </c>
      <c r="AF198" s="89">
        <v>17</v>
      </c>
      <c r="AG198" s="90">
        <v>2462</v>
      </c>
      <c r="AH198" s="90">
        <v>0</v>
      </c>
      <c r="AI198" s="91">
        <v>0</v>
      </c>
      <c r="AJ198" s="89">
        <v>8</v>
      </c>
      <c r="AK198" s="90">
        <v>13</v>
      </c>
      <c r="AL198" s="90">
        <v>6</v>
      </c>
      <c r="AM198" s="91">
        <v>850</v>
      </c>
      <c r="AN198" s="68">
        <v>29</v>
      </c>
      <c r="AO198" s="77">
        <v>473</v>
      </c>
      <c r="AP198" s="89">
        <v>86</v>
      </c>
      <c r="AQ198" s="90">
        <v>633</v>
      </c>
      <c r="AR198" s="90">
        <v>145</v>
      </c>
      <c r="AS198" s="91">
        <v>777</v>
      </c>
      <c r="AT198" s="89">
        <v>42</v>
      </c>
      <c r="AU198" s="90">
        <v>248</v>
      </c>
      <c r="AV198" s="90">
        <v>87</v>
      </c>
      <c r="AW198" s="91">
        <v>2564</v>
      </c>
      <c r="AX198" s="89">
        <v>148</v>
      </c>
      <c r="AY198" s="90">
        <v>6624</v>
      </c>
      <c r="AZ198" s="90">
        <v>5363</v>
      </c>
      <c r="BA198" s="91">
        <v>171874</v>
      </c>
      <c r="BB198" s="89">
        <v>62</v>
      </c>
      <c r="BC198" s="90">
        <v>438</v>
      </c>
      <c r="BD198" s="90">
        <v>226</v>
      </c>
      <c r="BE198" s="91">
        <v>4265</v>
      </c>
      <c r="BF198" s="89">
        <v>10</v>
      </c>
      <c r="BG198" s="90">
        <v>34</v>
      </c>
      <c r="BH198" s="90">
        <v>31</v>
      </c>
      <c r="BI198" s="91">
        <v>758</v>
      </c>
      <c r="BJ198" s="68">
        <v>22</v>
      </c>
      <c r="BK198" s="77">
        <v>359</v>
      </c>
      <c r="BL198" s="89">
        <v>112</v>
      </c>
      <c r="BM198" s="90">
        <v>291</v>
      </c>
      <c r="BN198" s="90">
        <v>212</v>
      </c>
      <c r="BO198" s="91">
        <v>3756</v>
      </c>
      <c r="BP198" s="89">
        <v>72</v>
      </c>
      <c r="BQ198" s="90">
        <v>152</v>
      </c>
      <c r="BR198" s="90">
        <v>109</v>
      </c>
      <c r="BS198" s="91">
        <v>5845</v>
      </c>
      <c r="BT198" s="89">
        <v>22</v>
      </c>
      <c r="BU198" s="90">
        <v>44</v>
      </c>
      <c r="BV198" s="90">
        <v>16</v>
      </c>
      <c r="BW198" s="91">
        <v>116</v>
      </c>
      <c r="BX198" s="68">
        <v>4</v>
      </c>
      <c r="BY198" s="74">
        <v>20</v>
      </c>
      <c r="BZ198" s="74">
        <v>0</v>
      </c>
      <c r="CA198" s="74">
        <v>20</v>
      </c>
      <c r="CB198" s="77">
        <v>90</v>
      </c>
      <c r="CC198" s="89">
        <v>118</v>
      </c>
      <c r="CD198" s="90">
        <v>255</v>
      </c>
      <c r="CE198" s="90">
        <v>208</v>
      </c>
      <c r="CF198" s="91">
        <v>7424</v>
      </c>
      <c r="CG198" s="89">
        <v>9</v>
      </c>
      <c r="CH198" s="90">
        <v>24</v>
      </c>
      <c r="CI198" s="90">
        <v>21</v>
      </c>
      <c r="CJ198" s="91">
        <v>127</v>
      </c>
      <c r="CK198" s="89">
        <v>102</v>
      </c>
      <c r="CL198" s="90">
        <v>538</v>
      </c>
      <c r="CM198" s="90">
        <v>459</v>
      </c>
      <c r="CN198" s="91">
        <v>2551</v>
      </c>
      <c r="CO198" s="89">
        <v>26</v>
      </c>
      <c r="CP198" s="90">
        <v>57</v>
      </c>
      <c r="CQ198" s="90">
        <v>1</v>
      </c>
      <c r="CR198" s="91">
        <v>10</v>
      </c>
      <c r="CS198" s="89">
        <v>21</v>
      </c>
      <c r="CT198" s="90">
        <v>206</v>
      </c>
      <c r="CU198" s="90">
        <v>16</v>
      </c>
      <c r="CV198" s="91">
        <v>74</v>
      </c>
      <c r="CW198" s="89">
        <v>0</v>
      </c>
      <c r="CX198" s="90">
        <v>0</v>
      </c>
      <c r="CY198" s="90">
        <v>0</v>
      </c>
      <c r="CZ198" s="90">
        <v>0</v>
      </c>
      <c r="DA198" s="90">
        <v>0</v>
      </c>
      <c r="DB198" s="96">
        <v>0</v>
      </c>
      <c r="DC198" s="96"/>
      <c r="DD198" s="96"/>
      <c r="DE198" s="89">
        <v>0</v>
      </c>
      <c r="DF198" s="90">
        <v>0</v>
      </c>
      <c r="DG198" s="90">
        <v>0</v>
      </c>
      <c r="DH198" s="91">
        <v>0</v>
      </c>
      <c r="DI198" s="89">
        <v>0</v>
      </c>
      <c r="DJ198" s="90">
        <v>0</v>
      </c>
      <c r="DK198" s="90">
        <v>0</v>
      </c>
      <c r="DL198" s="91">
        <v>0</v>
      </c>
      <c r="DM198" s="89">
        <v>0</v>
      </c>
      <c r="DN198" s="90">
        <v>0</v>
      </c>
      <c r="DO198" s="90">
        <v>0</v>
      </c>
      <c r="DP198" s="91">
        <v>0</v>
      </c>
      <c r="DQ198" s="89">
        <v>0</v>
      </c>
      <c r="DR198" s="90">
        <v>0</v>
      </c>
      <c r="DS198" s="90">
        <v>0</v>
      </c>
      <c r="DT198" s="90">
        <v>0</v>
      </c>
      <c r="DU198" s="91">
        <v>0</v>
      </c>
    </row>
    <row r="199" spans="1:125" ht="15.75" customHeight="1" x14ac:dyDescent="0.2">
      <c r="A199" s="22"/>
      <c r="B199" s="8" t="s">
        <v>201</v>
      </c>
      <c r="C199" s="89">
        <v>6</v>
      </c>
      <c r="D199" s="90">
        <v>30</v>
      </c>
      <c r="E199" s="90">
        <v>0</v>
      </c>
      <c r="F199" s="91">
        <v>0</v>
      </c>
      <c r="G199" s="89">
        <v>1</v>
      </c>
      <c r="H199" s="90">
        <v>1</v>
      </c>
      <c r="I199" s="90">
        <v>1</v>
      </c>
      <c r="J199" s="91">
        <v>30</v>
      </c>
      <c r="K199" s="89">
        <v>2</v>
      </c>
      <c r="L199" s="90">
        <v>6</v>
      </c>
      <c r="M199" s="90">
        <v>0</v>
      </c>
      <c r="N199" s="91">
        <v>0</v>
      </c>
      <c r="O199" s="89">
        <v>256</v>
      </c>
      <c r="P199" s="90">
        <v>4155</v>
      </c>
      <c r="Q199" s="90">
        <v>863</v>
      </c>
      <c r="R199" s="91">
        <v>11236</v>
      </c>
      <c r="S199" s="89">
        <v>195</v>
      </c>
      <c r="T199" s="90">
        <v>1174.5</v>
      </c>
      <c r="U199" s="90">
        <v>2</v>
      </c>
      <c r="V199" s="90">
        <v>1172.5</v>
      </c>
      <c r="W199" s="91">
        <v>36442</v>
      </c>
      <c r="X199" s="89">
        <v>13</v>
      </c>
      <c r="Y199" s="90">
        <v>50</v>
      </c>
      <c r="Z199" s="90">
        <v>17</v>
      </c>
      <c r="AA199" s="91">
        <v>63</v>
      </c>
      <c r="AB199" s="89">
        <v>151</v>
      </c>
      <c r="AC199" s="90">
        <v>686</v>
      </c>
      <c r="AD199" s="90">
        <v>593</v>
      </c>
      <c r="AE199" s="91">
        <v>9803</v>
      </c>
      <c r="AF199" s="89">
        <v>9</v>
      </c>
      <c r="AG199" s="90">
        <v>2280</v>
      </c>
      <c r="AH199" s="90">
        <v>0</v>
      </c>
      <c r="AI199" s="91">
        <v>0</v>
      </c>
      <c r="AJ199" s="89">
        <v>9</v>
      </c>
      <c r="AK199" s="90">
        <v>14</v>
      </c>
      <c r="AL199" s="90">
        <v>5</v>
      </c>
      <c r="AM199" s="91">
        <v>40</v>
      </c>
      <c r="AN199" s="68">
        <v>6</v>
      </c>
      <c r="AO199" s="77">
        <v>36</v>
      </c>
      <c r="AP199" s="89">
        <v>140</v>
      </c>
      <c r="AQ199" s="90">
        <v>681</v>
      </c>
      <c r="AR199" s="90">
        <v>92</v>
      </c>
      <c r="AS199" s="91">
        <v>619</v>
      </c>
      <c r="AT199" s="89">
        <v>38</v>
      </c>
      <c r="AU199" s="90">
        <v>201</v>
      </c>
      <c r="AV199" s="90">
        <v>75</v>
      </c>
      <c r="AW199" s="91">
        <v>734</v>
      </c>
      <c r="AX199" s="89">
        <v>249</v>
      </c>
      <c r="AY199" s="90">
        <v>11500</v>
      </c>
      <c r="AZ199" s="90">
        <v>7155</v>
      </c>
      <c r="BA199" s="91">
        <v>201655</v>
      </c>
      <c r="BB199" s="89">
        <v>194</v>
      </c>
      <c r="BC199" s="90">
        <v>1374</v>
      </c>
      <c r="BD199" s="90">
        <v>398</v>
      </c>
      <c r="BE199" s="91">
        <v>3945</v>
      </c>
      <c r="BF199" s="89">
        <v>75</v>
      </c>
      <c r="BG199" s="90">
        <v>260</v>
      </c>
      <c r="BH199" s="90">
        <v>233</v>
      </c>
      <c r="BI199" s="91">
        <v>7802</v>
      </c>
      <c r="BJ199" s="68">
        <v>15</v>
      </c>
      <c r="BK199" s="77">
        <v>173</v>
      </c>
      <c r="BL199" s="89">
        <v>35</v>
      </c>
      <c r="BM199" s="90">
        <v>65</v>
      </c>
      <c r="BN199" s="90">
        <v>53</v>
      </c>
      <c r="BO199" s="91">
        <v>1954</v>
      </c>
      <c r="BP199" s="89">
        <v>42</v>
      </c>
      <c r="BQ199" s="90">
        <v>101</v>
      </c>
      <c r="BR199" s="90">
        <v>79</v>
      </c>
      <c r="BS199" s="91">
        <v>4325</v>
      </c>
      <c r="BT199" s="89">
        <v>1</v>
      </c>
      <c r="BU199" s="90">
        <v>1</v>
      </c>
      <c r="BV199" s="90">
        <v>0</v>
      </c>
      <c r="BW199" s="91">
        <v>0</v>
      </c>
      <c r="BX199" s="68">
        <v>5</v>
      </c>
      <c r="BY199" s="74">
        <v>25</v>
      </c>
      <c r="BZ199" s="74">
        <v>0</v>
      </c>
      <c r="CA199" s="74">
        <v>25</v>
      </c>
      <c r="CB199" s="77">
        <v>92</v>
      </c>
      <c r="CC199" s="89">
        <v>11</v>
      </c>
      <c r="CD199" s="90">
        <v>13</v>
      </c>
      <c r="CE199" s="90">
        <v>12</v>
      </c>
      <c r="CF199" s="91">
        <v>287</v>
      </c>
      <c r="CG199" s="89">
        <v>60</v>
      </c>
      <c r="CH199" s="90">
        <v>274</v>
      </c>
      <c r="CI199" s="90">
        <v>80</v>
      </c>
      <c r="CJ199" s="91">
        <v>848</v>
      </c>
      <c r="CK199" s="89">
        <v>101</v>
      </c>
      <c r="CL199" s="90">
        <v>328</v>
      </c>
      <c r="CM199" s="90">
        <v>296</v>
      </c>
      <c r="CN199" s="91">
        <v>1467</v>
      </c>
      <c r="CO199" s="89">
        <v>13</v>
      </c>
      <c r="CP199" s="90">
        <v>24</v>
      </c>
      <c r="CQ199" s="90">
        <v>1</v>
      </c>
      <c r="CR199" s="91">
        <v>10</v>
      </c>
      <c r="CS199" s="89">
        <v>1</v>
      </c>
      <c r="CT199" s="90">
        <v>2</v>
      </c>
      <c r="CU199" s="90">
        <v>0</v>
      </c>
      <c r="CV199" s="91">
        <v>0</v>
      </c>
      <c r="CW199" s="89">
        <v>0</v>
      </c>
      <c r="CX199" s="90">
        <v>0</v>
      </c>
      <c r="CY199" s="90">
        <v>0</v>
      </c>
      <c r="CZ199" s="90">
        <v>0</v>
      </c>
      <c r="DA199" s="90">
        <v>0</v>
      </c>
      <c r="DB199" s="96">
        <v>0</v>
      </c>
      <c r="DC199" s="96"/>
      <c r="DD199" s="96"/>
      <c r="DE199" s="89">
        <v>0</v>
      </c>
      <c r="DF199" s="90">
        <v>0</v>
      </c>
      <c r="DG199" s="90">
        <v>0</v>
      </c>
      <c r="DH199" s="91">
        <v>0</v>
      </c>
      <c r="DI199" s="89">
        <v>0</v>
      </c>
      <c r="DJ199" s="90">
        <v>0</v>
      </c>
      <c r="DK199" s="90">
        <v>0</v>
      </c>
      <c r="DL199" s="91">
        <v>0</v>
      </c>
      <c r="DM199" s="89">
        <v>0</v>
      </c>
      <c r="DN199" s="90">
        <v>0</v>
      </c>
      <c r="DO199" s="90">
        <v>0</v>
      </c>
      <c r="DP199" s="91">
        <v>0</v>
      </c>
      <c r="DQ199" s="89">
        <v>0</v>
      </c>
      <c r="DR199" s="90">
        <v>0</v>
      </c>
      <c r="DS199" s="90">
        <v>0</v>
      </c>
      <c r="DT199" s="90">
        <v>0</v>
      </c>
      <c r="DU199" s="91">
        <v>0</v>
      </c>
    </row>
    <row r="200" spans="1:125" ht="15.75" customHeight="1" x14ac:dyDescent="0.2">
      <c r="A200" s="22"/>
      <c r="B200" s="8" t="s">
        <v>202</v>
      </c>
      <c r="C200" s="89">
        <v>1</v>
      </c>
      <c r="D200" s="90">
        <v>4</v>
      </c>
      <c r="E200" s="90">
        <v>0</v>
      </c>
      <c r="F200" s="91">
        <v>0</v>
      </c>
      <c r="G200" s="89">
        <v>0</v>
      </c>
      <c r="H200" s="90">
        <v>0</v>
      </c>
      <c r="I200" s="90">
        <v>0</v>
      </c>
      <c r="J200" s="91">
        <v>0</v>
      </c>
      <c r="K200" s="89">
        <v>61</v>
      </c>
      <c r="L200" s="90">
        <v>591</v>
      </c>
      <c r="M200" s="90">
        <v>227</v>
      </c>
      <c r="N200" s="91">
        <v>913</v>
      </c>
      <c r="O200" s="89">
        <v>202</v>
      </c>
      <c r="P200" s="90">
        <v>2003</v>
      </c>
      <c r="Q200" s="90">
        <v>228</v>
      </c>
      <c r="R200" s="91">
        <v>2361</v>
      </c>
      <c r="S200" s="89">
        <v>241</v>
      </c>
      <c r="T200" s="90">
        <v>3705.2</v>
      </c>
      <c r="U200" s="90">
        <v>157</v>
      </c>
      <c r="V200" s="90">
        <v>3548.2000000029802</v>
      </c>
      <c r="W200" s="91">
        <v>76345</v>
      </c>
      <c r="X200" s="89">
        <v>42</v>
      </c>
      <c r="Y200" s="90">
        <v>172</v>
      </c>
      <c r="Z200" s="90">
        <v>34</v>
      </c>
      <c r="AA200" s="91">
        <v>56</v>
      </c>
      <c r="AB200" s="89">
        <v>127</v>
      </c>
      <c r="AC200" s="90">
        <v>562</v>
      </c>
      <c r="AD200" s="90">
        <v>450</v>
      </c>
      <c r="AE200" s="91">
        <v>4684</v>
      </c>
      <c r="AF200" s="89">
        <v>2</v>
      </c>
      <c r="AG200" s="90">
        <v>22</v>
      </c>
      <c r="AH200" s="90">
        <v>12</v>
      </c>
      <c r="AI200" s="91">
        <v>20</v>
      </c>
      <c r="AJ200" s="89">
        <v>32</v>
      </c>
      <c r="AK200" s="90">
        <v>64</v>
      </c>
      <c r="AL200" s="90">
        <v>25</v>
      </c>
      <c r="AM200" s="91">
        <v>1437</v>
      </c>
      <c r="AN200" s="68">
        <v>5</v>
      </c>
      <c r="AO200" s="77">
        <v>100</v>
      </c>
      <c r="AP200" s="89">
        <v>112</v>
      </c>
      <c r="AQ200" s="90">
        <v>705</v>
      </c>
      <c r="AR200" s="90">
        <v>116</v>
      </c>
      <c r="AS200" s="91">
        <v>501</v>
      </c>
      <c r="AT200" s="89">
        <v>74</v>
      </c>
      <c r="AU200" s="90">
        <v>240</v>
      </c>
      <c r="AV200" s="90">
        <v>148</v>
      </c>
      <c r="AW200" s="91">
        <v>1026</v>
      </c>
      <c r="AX200" s="89">
        <v>114</v>
      </c>
      <c r="AY200" s="90">
        <v>3845</v>
      </c>
      <c r="AZ200" s="90">
        <v>1805</v>
      </c>
      <c r="BA200" s="91">
        <v>36990</v>
      </c>
      <c r="BB200" s="89">
        <v>188</v>
      </c>
      <c r="BC200" s="90">
        <v>1493</v>
      </c>
      <c r="BD200" s="90">
        <v>784</v>
      </c>
      <c r="BE200" s="91">
        <v>6311</v>
      </c>
      <c r="BF200" s="89">
        <v>179</v>
      </c>
      <c r="BG200" s="90">
        <v>1218</v>
      </c>
      <c r="BH200" s="90">
        <v>929</v>
      </c>
      <c r="BI200" s="91">
        <v>6362</v>
      </c>
      <c r="BJ200" s="68">
        <v>49</v>
      </c>
      <c r="BK200" s="77">
        <v>1255</v>
      </c>
      <c r="BL200" s="89">
        <v>51</v>
      </c>
      <c r="BM200" s="90">
        <v>94</v>
      </c>
      <c r="BN200" s="90">
        <v>81</v>
      </c>
      <c r="BO200" s="91">
        <v>1273</v>
      </c>
      <c r="BP200" s="89">
        <v>29</v>
      </c>
      <c r="BQ200" s="90">
        <v>43</v>
      </c>
      <c r="BR200" s="90">
        <v>39</v>
      </c>
      <c r="BS200" s="91">
        <v>980</v>
      </c>
      <c r="BT200" s="89">
        <v>5</v>
      </c>
      <c r="BU200" s="90">
        <v>8</v>
      </c>
      <c r="BV200" s="90">
        <v>0</v>
      </c>
      <c r="BW200" s="91">
        <v>0</v>
      </c>
      <c r="BX200" s="68">
        <v>19</v>
      </c>
      <c r="BY200" s="74">
        <v>75</v>
      </c>
      <c r="BZ200" s="74">
        <v>4</v>
      </c>
      <c r="CA200" s="74">
        <v>71</v>
      </c>
      <c r="CB200" s="77">
        <v>241</v>
      </c>
      <c r="CC200" s="89">
        <v>10</v>
      </c>
      <c r="CD200" s="90">
        <v>15</v>
      </c>
      <c r="CE200" s="90">
        <v>11</v>
      </c>
      <c r="CF200" s="91">
        <v>170</v>
      </c>
      <c r="CG200" s="89">
        <v>124</v>
      </c>
      <c r="CH200" s="90">
        <v>476</v>
      </c>
      <c r="CI200" s="90">
        <v>167</v>
      </c>
      <c r="CJ200" s="91">
        <v>1219</v>
      </c>
      <c r="CK200" s="89">
        <v>74</v>
      </c>
      <c r="CL200" s="90">
        <v>255</v>
      </c>
      <c r="CM200" s="90">
        <v>228</v>
      </c>
      <c r="CN200" s="91">
        <v>790</v>
      </c>
      <c r="CO200" s="89">
        <v>23</v>
      </c>
      <c r="CP200" s="90">
        <v>60</v>
      </c>
      <c r="CQ200" s="90">
        <v>4</v>
      </c>
      <c r="CR200" s="91">
        <v>4</v>
      </c>
      <c r="CS200" s="89">
        <v>3</v>
      </c>
      <c r="CT200" s="90">
        <v>13</v>
      </c>
      <c r="CU200" s="90">
        <v>0</v>
      </c>
      <c r="CV200" s="91">
        <v>0</v>
      </c>
      <c r="CW200" s="89">
        <v>0</v>
      </c>
      <c r="CX200" s="90">
        <v>0</v>
      </c>
      <c r="CY200" s="90">
        <v>0</v>
      </c>
      <c r="CZ200" s="90">
        <v>0</v>
      </c>
      <c r="DA200" s="90">
        <v>0</v>
      </c>
      <c r="DB200" s="96">
        <v>0</v>
      </c>
      <c r="DC200" s="96"/>
      <c r="DD200" s="96"/>
      <c r="DE200" s="89">
        <v>0</v>
      </c>
      <c r="DF200" s="90">
        <v>0</v>
      </c>
      <c r="DG200" s="90">
        <v>0</v>
      </c>
      <c r="DH200" s="91">
        <v>0</v>
      </c>
      <c r="DI200" s="89">
        <v>0</v>
      </c>
      <c r="DJ200" s="90">
        <v>0</v>
      </c>
      <c r="DK200" s="90">
        <v>0</v>
      </c>
      <c r="DL200" s="91">
        <v>0</v>
      </c>
      <c r="DM200" s="89">
        <v>0</v>
      </c>
      <c r="DN200" s="90">
        <v>0</v>
      </c>
      <c r="DO200" s="90">
        <v>0</v>
      </c>
      <c r="DP200" s="91">
        <v>0</v>
      </c>
      <c r="DQ200" s="89">
        <v>18</v>
      </c>
      <c r="DR200" s="90">
        <v>129</v>
      </c>
      <c r="DS200" s="90">
        <v>2</v>
      </c>
      <c r="DT200" s="90">
        <v>127</v>
      </c>
      <c r="DU200" s="91">
        <v>1065</v>
      </c>
    </row>
    <row r="201" spans="1:125" ht="15.75" customHeight="1" x14ac:dyDescent="0.2">
      <c r="A201" s="22"/>
      <c r="B201" s="8" t="s">
        <v>203</v>
      </c>
      <c r="C201" s="89">
        <v>5</v>
      </c>
      <c r="D201" s="90">
        <v>13</v>
      </c>
      <c r="E201" s="90">
        <v>3</v>
      </c>
      <c r="F201" s="91">
        <v>16</v>
      </c>
      <c r="G201" s="89">
        <v>2</v>
      </c>
      <c r="H201" s="90">
        <v>3</v>
      </c>
      <c r="I201" s="90">
        <v>3</v>
      </c>
      <c r="J201" s="91">
        <v>15</v>
      </c>
      <c r="K201" s="89">
        <v>15</v>
      </c>
      <c r="L201" s="90">
        <v>399</v>
      </c>
      <c r="M201" s="90">
        <v>99</v>
      </c>
      <c r="N201" s="91">
        <v>682</v>
      </c>
      <c r="O201" s="89">
        <v>173</v>
      </c>
      <c r="P201" s="90">
        <v>1177</v>
      </c>
      <c r="Q201" s="90">
        <v>267</v>
      </c>
      <c r="R201" s="91">
        <v>2043</v>
      </c>
      <c r="S201" s="89">
        <v>219</v>
      </c>
      <c r="T201" s="90">
        <v>1334</v>
      </c>
      <c r="U201" s="90">
        <v>13</v>
      </c>
      <c r="V201" s="90">
        <v>1321</v>
      </c>
      <c r="W201" s="91">
        <v>39324</v>
      </c>
      <c r="X201" s="89">
        <v>15</v>
      </c>
      <c r="Y201" s="90">
        <v>132</v>
      </c>
      <c r="Z201" s="90">
        <v>82</v>
      </c>
      <c r="AA201" s="91">
        <v>106</v>
      </c>
      <c r="AB201" s="89">
        <v>147</v>
      </c>
      <c r="AC201" s="90">
        <v>764</v>
      </c>
      <c r="AD201" s="90">
        <v>718</v>
      </c>
      <c r="AE201" s="91">
        <v>9701</v>
      </c>
      <c r="AF201" s="89">
        <v>3</v>
      </c>
      <c r="AG201" s="90">
        <v>5</v>
      </c>
      <c r="AH201" s="90">
        <v>1</v>
      </c>
      <c r="AI201" s="91">
        <v>5</v>
      </c>
      <c r="AJ201" s="89">
        <v>18</v>
      </c>
      <c r="AK201" s="90">
        <v>45</v>
      </c>
      <c r="AL201" s="90">
        <v>17</v>
      </c>
      <c r="AM201" s="91">
        <v>1771</v>
      </c>
      <c r="AN201" s="68">
        <v>12</v>
      </c>
      <c r="AO201" s="77">
        <v>461</v>
      </c>
      <c r="AP201" s="89">
        <v>81</v>
      </c>
      <c r="AQ201" s="90">
        <v>488</v>
      </c>
      <c r="AR201" s="90">
        <v>153</v>
      </c>
      <c r="AS201" s="91">
        <v>856</v>
      </c>
      <c r="AT201" s="89">
        <v>47</v>
      </c>
      <c r="AU201" s="90">
        <v>267</v>
      </c>
      <c r="AV201" s="90">
        <v>86</v>
      </c>
      <c r="AW201" s="91">
        <v>4507</v>
      </c>
      <c r="AX201" s="89">
        <v>254</v>
      </c>
      <c r="AY201" s="90">
        <v>18221</v>
      </c>
      <c r="AZ201" s="90">
        <v>15209</v>
      </c>
      <c r="BA201" s="91">
        <v>728283</v>
      </c>
      <c r="BB201" s="89">
        <v>98</v>
      </c>
      <c r="BC201" s="90">
        <v>414</v>
      </c>
      <c r="BD201" s="90">
        <v>262</v>
      </c>
      <c r="BE201" s="91">
        <v>8698</v>
      </c>
      <c r="BF201" s="89">
        <v>38</v>
      </c>
      <c r="BG201" s="90">
        <v>120</v>
      </c>
      <c r="BH201" s="90">
        <v>92</v>
      </c>
      <c r="BI201" s="91">
        <v>1332</v>
      </c>
      <c r="BJ201" s="68">
        <v>22</v>
      </c>
      <c r="BK201" s="77">
        <v>3128</v>
      </c>
      <c r="BL201" s="89">
        <v>70</v>
      </c>
      <c r="BM201" s="90">
        <v>148</v>
      </c>
      <c r="BN201" s="90">
        <v>127</v>
      </c>
      <c r="BO201" s="91">
        <v>2031</v>
      </c>
      <c r="BP201" s="89">
        <v>68</v>
      </c>
      <c r="BQ201" s="90">
        <v>124</v>
      </c>
      <c r="BR201" s="90">
        <v>97</v>
      </c>
      <c r="BS201" s="91">
        <v>4493</v>
      </c>
      <c r="BT201" s="89">
        <v>13</v>
      </c>
      <c r="BU201" s="90">
        <v>50</v>
      </c>
      <c r="BV201" s="90">
        <v>35</v>
      </c>
      <c r="BW201" s="91">
        <v>45</v>
      </c>
      <c r="BX201" s="68">
        <v>12</v>
      </c>
      <c r="BY201" s="74">
        <v>35.5</v>
      </c>
      <c r="BZ201" s="74">
        <v>0</v>
      </c>
      <c r="CA201" s="74">
        <v>35.5</v>
      </c>
      <c r="CB201" s="77">
        <v>153</v>
      </c>
      <c r="CC201" s="89">
        <v>79</v>
      </c>
      <c r="CD201" s="90">
        <v>148</v>
      </c>
      <c r="CE201" s="90">
        <v>135</v>
      </c>
      <c r="CF201" s="91">
        <v>5258</v>
      </c>
      <c r="CG201" s="89">
        <v>46</v>
      </c>
      <c r="CH201" s="90">
        <v>134</v>
      </c>
      <c r="CI201" s="90">
        <v>108</v>
      </c>
      <c r="CJ201" s="91">
        <v>682</v>
      </c>
      <c r="CK201" s="89">
        <v>37</v>
      </c>
      <c r="CL201" s="90">
        <v>112</v>
      </c>
      <c r="CM201" s="90">
        <v>108</v>
      </c>
      <c r="CN201" s="91">
        <v>647</v>
      </c>
      <c r="CO201" s="89">
        <v>28</v>
      </c>
      <c r="CP201" s="90">
        <v>75</v>
      </c>
      <c r="CQ201" s="90">
        <v>26</v>
      </c>
      <c r="CR201" s="91">
        <v>565</v>
      </c>
      <c r="CS201" s="89">
        <v>6</v>
      </c>
      <c r="CT201" s="90">
        <v>14</v>
      </c>
      <c r="CU201" s="90">
        <v>6</v>
      </c>
      <c r="CV201" s="91">
        <v>72</v>
      </c>
      <c r="CW201" s="89">
        <v>1</v>
      </c>
      <c r="CX201" s="90">
        <v>0.5</v>
      </c>
      <c r="CY201" s="90">
        <v>0</v>
      </c>
      <c r="CZ201" s="90">
        <v>0</v>
      </c>
      <c r="DA201" s="90">
        <v>0</v>
      </c>
      <c r="DB201" s="96">
        <v>0</v>
      </c>
      <c r="DC201" s="96"/>
      <c r="DD201" s="96"/>
      <c r="DE201" s="89">
        <v>0</v>
      </c>
      <c r="DF201" s="90">
        <v>0</v>
      </c>
      <c r="DG201" s="90">
        <v>0</v>
      </c>
      <c r="DH201" s="91">
        <v>0</v>
      </c>
      <c r="DI201" s="89">
        <v>0</v>
      </c>
      <c r="DJ201" s="90">
        <v>50</v>
      </c>
      <c r="DK201" s="90">
        <v>50</v>
      </c>
      <c r="DL201" s="91">
        <v>500</v>
      </c>
      <c r="DM201" s="89">
        <v>0</v>
      </c>
      <c r="DN201" s="90">
        <v>0</v>
      </c>
      <c r="DO201" s="90">
        <v>0</v>
      </c>
      <c r="DP201" s="91">
        <v>0</v>
      </c>
      <c r="DQ201" s="89">
        <v>0</v>
      </c>
      <c r="DR201" s="90">
        <v>0</v>
      </c>
      <c r="DS201" s="90">
        <v>0</v>
      </c>
      <c r="DT201" s="90">
        <v>0</v>
      </c>
      <c r="DU201" s="91">
        <v>0</v>
      </c>
    </row>
    <row r="202" spans="1:125" ht="15.75" customHeight="1" x14ac:dyDescent="0.2">
      <c r="A202" s="22"/>
      <c r="B202" s="8" t="s">
        <v>204</v>
      </c>
      <c r="C202" s="89">
        <v>5</v>
      </c>
      <c r="D202" s="90">
        <v>10</v>
      </c>
      <c r="E202" s="90">
        <v>3</v>
      </c>
      <c r="F202" s="91">
        <v>3</v>
      </c>
      <c r="G202" s="89">
        <v>0</v>
      </c>
      <c r="H202" s="90">
        <v>0</v>
      </c>
      <c r="I202" s="90">
        <v>0</v>
      </c>
      <c r="J202" s="91">
        <v>0</v>
      </c>
      <c r="K202" s="89">
        <v>39</v>
      </c>
      <c r="L202" s="90">
        <v>474</v>
      </c>
      <c r="M202" s="90">
        <v>110</v>
      </c>
      <c r="N202" s="91">
        <v>758</v>
      </c>
      <c r="O202" s="89">
        <v>250</v>
      </c>
      <c r="P202" s="90">
        <v>3815</v>
      </c>
      <c r="Q202" s="90">
        <v>649</v>
      </c>
      <c r="R202" s="91">
        <v>5391</v>
      </c>
      <c r="S202" s="89">
        <v>240</v>
      </c>
      <c r="T202" s="90">
        <v>2720.3</v>
      </c>
      <c r="U202" s="90">
        <v>103.4</v>
      </c>
      <c r="V202" s="90">
        <v>2616.9000000059605</v>
      </c>
      <c r="W202" s="91">
        <v>40147</v>
      </c>
      <c r="X202" s="89">
        <v>66</v>
      </c>
      <c r="Y202" s="90">
        <v>612</v>
      </c>
      <c r="Z202" s="90">
        <v>147</v>
      </c>
      <c r="AA202" s="91">
        <v>393</v>
      </c>
      <c r="AB202" s="89">
        <v>208</v>
      </c>
      <c r="AC202" s="90">
        <v>1433</v>
      </c>
      <c r="AD202" s="90">
        <v>1221</v>
      </c>
      <c r="AE202" s="91">
        <v>12730</v>
      </c>
      <c r="AF202" s="89">
        <v>15</v>
      </c>
      <c r="AG202" s="90">
        <v>43</v>
      </c>
      <c r="AH202" s="90">
        <v>0</v>
      </c>
      <c r="AI202" s="91">
        <v>0</v>
      </c>
      <c r="AJ202" s="89">
        <v>69</v>
      </c>
      <c r="AK202" s="90">
        <v>136</v>
      </c>
      <c r="AL202" s="90">
        <v>42</v>
      </c>
      <c r="AM202" s="91">
        <v>1761</v>
      </c>
      <c r="AN202" s="68">
        <v>9</v>
      </c>
      <c r="AO202" s="77">
        <v>65</v>
      </c>
      <c r="AP202" s="89">
        <v>141</v>
      </c>
      <c r="AQ202" s="90">
        <v>997</v>
      </c>
      <c r="AR202" s="90">
        <v>153</v>
      </c>
      <c r="AS202" s="91">
        <v>742</v>
      </c>
      <c r="AT202" s="89">
        <v>92</v>
      </c>
      <c r="AU202" s="90">
        <v>544</v>
      </c>
      <c r="AV202" s="90">
        <v>187</v>
      </c>
      <c r="AW202" s="91">
        <v>1002</v>
      </c>
      <c r="AX202" s="89">
        <v>163</v>
      </c>
      <c r="AY202" s="90">
        <v>8362</v>
      </c>
      <c r="AZ202" s="90">
        <v>4924</v>
      </c>
      <c r="BA202" s="91">
        <v>153096</v>
      </c>
      <c r="BB202" s="89">
        <v>205</v>
      </c>
      <c r="BC202" s="90">
        <v>2661</v>
      </c>
      <c r="BD202" s="90">
        <v>1332</v>
      </c>
      <c r="BE202" s="91">
        <v>9829</v>
      </c>
      <c r="BF202" s="89">
        <v>132</v>
      </c>
      <c r="BG202" s="90">
        <v>990</v>
      </c>
      <c r="BH202" s="90">
        <v>536</v>
      </c>
      <c r="BI202" s="91">
        <v>7506</v>
      </c>
      <c r="BJ202" s="68">
        <v>61</v>
      </c>
      <c r="BK202" s="77">
        <v>1721</v>
      </c>
      <c r="BL202" s="89">
        <v>102</v>
      </c>
      <c r="BM202" s="90">
        <v>207</v>
      </c>
      <c r="BN202" s="90">
        <v>135</v>
      </c>
      <c r="BO202" s="91">
        <v>2199</v>
      </c>
      <c r="BP202" s="89">
        <v>54</v>
      </c>
      <c r="BQ202" s="90">
        <v>94</v>
      </c>
      <c r="BR202" s="90">
        <v>46</v>
      </c>
      <c r="BS202" s="91">
        <v>2086</v>
      </c>
      <c r="BT202" s="89">
        <v>9</v>
      </c>
      <c r="BU202" s="90">
        <v>26</v>
      </c>
      <c r="BV202" s="90">
        <v>5</v>
      </c>
      <c r="BW202" s="91">
        <v>21</v>
      </c>
      <c r="BX202" s="68">
        <v>25</v>
      </c>
      <c r="BY202" s="74">
        <v>83</v>
      </c>
      <c r="BZ202" s="74">
        <v>11.5</v>
      </c>
      <c r="CA202" s="74">
        <v>71.5</v>
      </c>
      <c r="CB202" s="77">
        <v>320</v>
      </c>
      <c r="CC202" s="89">
        <v>31</v>
      </c>
      <c r="CD202" s="90">
        <v>59</v>
      </c>
      <c r="CE202" s="90">
        <v>37</v>
      </c>
      <c r="CF202" s="91">
        <v>363</v>
      </c>
      <c r="CG202" s="89">
        <v>119</v>
      </c>
      <c r="CH202" s="90">
        <v>594</v>
      </c>
      <c r="CI202" s="90">
        <v>188</v>
      </c>
      <c r="CJ202" s="91">
        <v>1149</v>
      </c>
      <c r="CK202" s="89">
        <v>86</v>
      </c>
      <c r="CL202" s="90">
        <v>203</v>
      </c>
      <c r="CM202" s="90">
        <v>151</v>
      </c>
      <c r="CN202" s="91">
        <v>539</v>
      </c>
      <c r="CO202" s="89">
        <v>40</v>
      </c>
      <c r="CP202" s="90">
        <v>136</v>
      </c>
      <c r="CQ202" s="90">
        <v>5</v>
      </c>
      <c r="CR202" s="91">
        <v>37</v>
      </c>
      <c r="CS202" s="89">
        <v>8</v>
      </c>
      <c r="CT202" s="90">
        <v>21</v>
      </c>
      <c r="CU202" s="90">
        <v>1</v>
      </c>
      <c r="CV202" s="91">
        <v>40</v>
      </c>
      <c r="CW202" s="89">
        <v>0</v>
      </c>
      <c r="CX202" s="90">
        <v>0</v>
      </c>
      <c r="CY202" s="90">
        <v>0</v>
      </c>
      <c r="CZ202" s="90">
        <v>0</v>
      </c>
      <c r="DA202" s="90">
        <v>0</v>
      </c>
      <c r="DB202" s="96">
        <v>0</v>
      </c>
      <c r="DC202" s="96"/>
      <c r="DD202" s="96"/>
      <c r="DE202" s="89">
        <v>1</v>
      </c>
      <c r="DF202" s="90">
        <v>3</v>
      </c>
      <c r="DG202" s="90">
        <v>0</v>
      </c>
      <c r="DH202" s="91">
        <v>0</v>
      </c>
      <c r="DI202" s="89">
        <v>1</v>
      </c>
      <c r="DJ202" s="90">
        <v>5</v>
      </c>
      <c r="DK202" s="90">
        <v>0</v>
      </c>
      <c r="DL202" s="91">
        <v>0</v>
      </c>
      <c r="DM202" s="89">
        <v>1</v>
      </c>
      <c r="DN202" s="90">
        <v>1</v>
      </c>
      <c r="DO202" s="90">
        <v>0</v>
      </c>
      <c r="DP202" s="91">
        <v>0</v>
      </c>
      <c r="DQ202" s="89">
        <v>3</v>
      </c>
      <c r="DR202" s="90">
        <v>26</v>
      </c>
      <c r="DS202" s="90">
        <v>2</v>
      </c>
      <c r="DT202" s="90">
        <v>24</v>
      </c>
      <c r="DU202" s="91">
        <v>250</v>
      </c>
    </row>
    <row r="203" spans="1:125" ht="15.75" customHeight="1" x14ac:dyDescent="0.2">
      <c r="A203" s="17" t="s">
        <v>205</v>
      </c>
      <c r="B203" s="8" t="s">
        <v>12</v>
      </c>
      <c r="C203" s="79">
        <v>712</v>
      </c>
      <c r="D203" s="80">
        <v>2173</v>
      </c>
      <c r="E203" s="80">
        <v>594</v>
      </c>
      <c r="F203" s="81">
        <v>9399</v>
      </c>
      <c r="G203" s="79">
        <v>149</v>
      </c>
      <c r="H203" s="80">
        <v>378</v>
      </c>
      <c r="I203" s="80">
        <v>136</v>
      </c>
      <c r="J203" s="81">
        <v>1980</v>
      </c>
      <c r="K203" s="67">
        <v>0</v>
      </c>
      <c r="L203" s="62">
        <v>0</v>
      </c>
      <c r="M203" s="80">
        <v>0</v>
      </c>
      <c r="N203" s="81">
        <v>0</v>
      </c>
      <c r="O203" s="79">
        <v>487</v>
      </c>
      <c r="P203" s="80">
        <v>4004</v>
      </c>
      <c r="Q203" s="80">
        <v>421</v>
      </c>
      <c r="R203" s="81">
        <v>3205</v>
      </c>
      <c r="S203" s="79">
        <v>206</v>
      </c>
      <c r="T203" s="80">
        <v>652.9</v>
      </c>
      <c r="U203" s="80">
        <v>101.7</v>
      </c>
      <c r="V203" s="80">
        <v>551.20000000298023</v>
      </c>
      <c r="W203" s="81">
        <v>8548</v>
      </c>
      <c r="X203" s="79">
        <v>63</v>
      </c>
      <c r="Y203" s="80">
        <v>801</v>
      </c>
      <c r="Z203" s="80">
        <v>295</v>
      </c>
      <c r="AA203" s="81">
        <v>162</v>
      </c>
      <c r="AB203" s="79">
        <v>336</v>
      </c>
      <c r="AC203" s="80">
        <v>1115</v>
      </c>
      <c r="AD203" s="80">
        <v>885</v>
      </c>
      <c r="AE203" s="81">
        <v>12786</v>
      </c>
      <c r="AF203" s="79">
        <v>89</v>
      </c>
      <c r="AG203" s="80">
        <v>4119</v>
      </c>
      <c r="AH203" s="80">
        <v>1310</v>
      </c>
      <c r="AI203" s="81">
        <v>1342</v>
      </c>
      <c r="AJ203" s="79">
        <v>8</v>
      </c>
      <c r="AK203" s="80">
        <v>24</v>
      </c>
      <c r="AL203" s="80">
        <v>7</v>
      </c>
      <c r="AM203" s="81">
        <v>250</v>
      </c>
      <c r="AN203" s="79">
        <v>28</v>
      </c>
      <c r="AO203" s="81">
        <v>573</v>
      </c>
      <c r="AP203" s="79">
        <v>178</v>
      </c>
      <c r="AQ203" s="80">
        <v>755</v>
      </c>
      <c r="AR203" s="80">
        <v>163</v>
      </c>
      <c r="AS203" s="81">
        <v>1357</v>
      </c>
      <c r="AT203" s="79">
        <v>18</v>
      </c>
      <c r="AU203" s="80">
        <v>37</v>
      </c>
      <c r="AV203" s="80">
        <v>14</v>
      </c>
      <c r="AW203" s="81">
        <v>144</v>
      </c>
      <c r="AX203" s="79">
        <v>1089</v>
      </c>
      <c r="AY203" s="80">
        <v>14598</v>
      </c>
      <c r="AZ203" s="80">
        <v>6936</v>
      </c>
      <c r="BA203" s="81">
        <v>117998</v>
      </c>
      <c r="BB203" s="79">
        <v>196</v>
      </c>
      <c r="BC203" s="80">
        <v>1352</v>
      </c>
      <c r="BD203" s="80">
        <v>238</v>
      </c>
      <c r="BE203" s="81">
        <v>5393</v>
      </c>
      <c r="BF203" s="79">
        <v>37</v>
      </c>
      <c r="BG203" s="80">
        <v>110</v>
      </c>
      <c r="BH203" s="80">
        <v>66</v>
      </c>
      <c r="BI203" s="81">
        <v>1125</v>
      </c>
      <c r="BJ203" s="79">
        <v>21</v>
      </c>
      <c r="BK203" s="81">
        <v>458</v>
      </c>
      <c r="BL203" s="79">
        <v>891</v>
      </c>
      <c r="BM203" s="80">
        <v>2087</v>
      </c>
      <c r="BN203" s="80">
        <v>963</v>
      </c>
      <c r="BO203" s="81">
        <v>14711</v>
      </c>
      <c r="BP203" s="79">
        <v>747</v>
      </c>
      <c r="BQ203" s="80">
        <v>2103</v>
      </c>
      <c r="BR203" s="80">
        <v>1113</v>
      </c>
      <c r="BS203" s="81">
        <v>23153</v>
      </c>
      <c r="BT203" s="79">
        <v>368</v>
      </c>
      <c r="BU203" s="80">
        <v>819</v>
      </c>
      <c r="BV203" s="80">
        <v>561</v>
      </c>
      <c r="BW203" s="81">
        <v>12955</v>
      </c>
      <c r="BX203" s="79">
        <v>1</v>
      </c>
      <c r="BY203" s="92">
        <v>2</v>
      </c>
      <c r="BZ203" s="92">
        <v>0</v>
      </c>
      <c r="CA203" s="92">
        <v>2</v>
      </c>
      <c r="CB203" s="81">
        <v>5</v>
      </c>
      <c r="CC203" s="79">
        <v>174</v>
      </c>
      <c r="CD203" s="80">
        <v>345</v>
      </c>
      <c r="CE203" s="80">
        <v>192</v>
      </c>
      <c r="CF203" s="81">
        <v>3645</v>
      </c>
      <c r="CG203" s="79">
        <v>118</v>
      </c>
      <c r="CH203" s="80">
        <v>300</v>
      </c>
      <c r="CI203" s="80">
        <v>158</v>
      </c>
      <c r="CJ203" s="81">
        <v>1663</v>
      </c>
      <c r="CK203" s="79">
        <v>390</v>
      </c>
      <c r="CL203" s="80">
        <v>1158</v>
      </c>
      <c r="CM203" s="80">
        <v>977</v>
      </c>
      <c r="CN203" s="81">
        <v>7808</v>
      </c>
      <c r="CO203" s="79">
        <v>547</v>
      </c>
      <c r="CP203" s="80">
        <v>1979</v>
      </c>
      <c r="CQ203" s="80">
        <v>313</v>
      </c>
      <c r="CR203" s="81">
        <v>4354</v>
      </c>
      <c r="CS203" s="79">
        <v>34</v>
      </c>
      <c r="CT203" s="80">
        <v>59</v>
      </c>
      <c r="CU203" s="80">
        <v>6</v>
      </c>
      <c r="CV203" s="81">
        <v>18</v>
      </c>
      <c r="CW203" s="80">
        <v>0</v>
      </c>
      <c r="CX203" s="80">
        <v>0</v>
      </c>
      <c r="CY203" s="80">
        <v>0</v>
      </c>
      <c r="CZ203" s="80">
        <v>0</v>
      </c>
      <c r="DA203" s="80">
        <v>0</v>
      </c>
      <c r="DB203" s="92">
        <v>0</v>
      </c>
      <c r="DC203" s="62">
        <v>0</v>
      </c>
      <c r="DD203" s="92">
        <f>DB203</f>
        <v>0</v>
      </c>
      <c r="DE203" s="79">
        <v>1</v>
      </c>
      <c r="DF203" s="80">
        <v>1</v>
      </c>
      <c r="DG203" s="80">
        <v>0</v>
      </c>
      <c r="DH203" s="81">
        <v>0</v>
      </c>
      <c r="DI203" s="79">
        <v>16</v>
      </c>
      <c r="DJ203" s="80">
        <v>60</v>
      </c>
      <c r="DK203" s="80">
        <v>12</v>
      </c>
      <c r="DL203" s="81">
        <v>35</v>
      </c>
      <c r="DM203" s="79">
        <v>7</v>
      </c>
      <c r="DN203" s="80">
        <v>10</v>
      </c>
      <c r="DO203" s="80">
        <v>2</v>
      </c>
      <c r="DP203" s="81">
        <v>0</v>
      </c>
      <c r="DQ203" s="79">
        <v>4</v>
      </c>
      <c r="DR203" s="80">
        <v>13.5</v>
      </c>
      <c r="DS203" s="80">
        <v>2</v>
      </c>
      <c r="DT203" s="80">
        <v>11.5</v>
      </c>
      <c r="DU203" s="81">
        <v>95</v>
      </c>
    </row>
    <row r="204" spans="1:125" ht="15.75" customHeight="1" x14ac:dyDescent="0.2">
      <c r="A204" s="22"/>
      <c r="B204" s="8" t="s">
        <v>206</v>
      </c>
      <c r="C204" s="89">
        <v>4</v>
      </c>
      <c r="D204" s="90">
        <v>12</v>
      </c>
      <c r="E204" s="90">
        <v>9</v>
      </c>
      <c r="F204" s="91">
        <v>281</v>
      </c>
      <c r="G204" s="89">
        <v>7</v>
      </c>
      <c r="H204" s="90">
        <v>15</v>
      </c>
      <c r="I204" s="90">
        <v>14</v>
      </c>
      <c r="J204" s="91">
        <v>186</v>
      </c>
      <c r="K204" s="89">
        <v>0</v>
      </c>
      <c r="L204" s="90">
        <v>0</v>
      </c>
      <c r="M204" s="90">
        <v>0</v>
      </c>
      <c r="N204" s="91">
        <v>0</v>
      </c>
      <c r="O204" s="89">
        <v>110</v>
      </c>
      <c r="P204" s="90">
        <v>1476</v>
      </c>
      <c r="Q204" s="90">
        <v>103</v>
      </c>
      <c r="R204" s="91">
        <v>1317</v>
      </c>
      <c r="S204" s="89">
        <v>48</v>
      </c>
      <c r="T204" s="90">
        <v>98</v>
      </c>
      <c r="U204" s="90">
        <v>1</v>
      </c>
      <c r="V204" s="90">
        <v>97</v>
      </c>
      <c r="W204" s="91">
        <v>3064</v>
      </c>
      <c r="X204" s="89">
        <v>9</v>
      </c>
      <c r="Y204" s="90">
        <v>511</v>
      </c>
      <c r="Z204" s="90">
        <v>256</v>
      </c>
      <c r="AA204" s="91">
        <v>58</v>
      </c>
      <c r="AB204" s="89">
        <v>71</v>
      </c>
      <c r="AC204" s="90">
        <v>172</v>
      </c>
      <c r="AD204" s="90">
        <v>160</v>
      </c>
      <c r="AE204" s="91">
        <v>2680</v>
      </c>
      <c r="AF204" s="89">
        <v>3</v>
      </c>
      <c r="AG204" s="90">
        <v>21</v>
      </c>
      <c r="AH204" s="90">
        <v>0</v>
      </c>
      <c r="AI204" s="91">
        <v>0</v>
      </c>
      <c r="AJ204" s="89">
        <v>1</v>
      </c>
      <c r="AK204" s="90">
        <v>1</v>
      </c>
      <c r="AL204" s="90">
        <v>1</v>
      </c>
      <c r="AM204" s="91">
        <v>8</v>
      </c>
      <c r="AN204" s="68">
        <v>2</v>
      </c>
      <c r="AO204" s="77">
        <v>17</v>
      </c>
      <c r="AP204" s="89">
        <v>8</v>
      </c>
      <c r="AQ204" s="90">
        <v>24</v>
      </c>
      <c r="AR204" s="90">
        <v>4</v>
      </c>
      <c r="AS204" s="91">
        <v>27</v>
      </c>
      <c r="AT204" s="89">
        <v>12</v>
      </c>
      <c r="AU204" s="90">
        <v>24</v>
      </c>
      <c r="AV204" s="90">
        <v>9</v>
      </c>
      <c r="AW204" s="91">
        <v>40</v>
      </c>
      <c r="AX204" s="89">
        <v>107</v>
      </c>
      <c r="AY204" s="90">
        <v>2221</v>
      </c>
      <c r="AZ204" s="90">
        <v>468</v>
      </c>
      <c r="BA204" s="91">
        <v>7815</v>
      </c>
      <c r="BB204" s="89">
        <v>59</v>
      </c>
      <c r="BC204" s="90">
        <v>779</v>
      </c>
      <c r="BD204" s="90">
        <v>87</v>
      </c>
      <c r="BE204" s="91">
        <v>1988</v>
      </c>
      <c r="BF204" s="89">
        <v>17</v>
      </c>
      <c r="BG204" s="90">
        <v>36</v>
      </c>
      <c r="BH204" s="90">
        <v>28</v>
      </c>
      <c r="BI204" s="91">
        <v>685</v>
      </c>
      <c r="BJ204" s="68">
        <v>1</v>
      </c>
      <c r="BK204" s="77">
        <v>1</v>
      </c>
      <c r="BL204" s="89">
        <v>44</v>
      </c>
      <c r="BM204" s="90">
        <v>79</v>
      </c>
      <c r="BN204" s="90">
        <v>49</v>
      </c>
      <c r="BO204" s="91">
        <v>743</v>
      </c>
      <c r="BP204" s="89">
        <v>23</v>
      </c>
      <c r="BQ204" s="90">
        <v>48</v>
      </c>
      <c r="BR204" s="90">
        <v>17</v>
      </c>
      <c r="BS204" s="91">
        <v>430</v>
      </c>
      <c r="BT204" s="89">
        <v>6</v>
      </c>
      <c r="BU204" s="90">
        <v>7</v>
      </c>
      <c r="BV204" s="90">
        <v>4</v>
      </c>
      <c r="BW204" s="91">
        <v>120</v>
      </c>
      <c r="BX204" s="68">
        <v>1</v>
      </c>
      <c r="BY204" s="74">
        <v>2</v>
      </c>
      <c r="BZ204" s="74">
        <v>0</v>
      </c>
      <c r="CA204" s="74">
        <v>2</v>
      </c>
      <c r="CB204" s="77">
        <v>5</v>
      </c>
      <c r="CC204" s="89">
        <v>8</v>
      </c>
      <c r="CD204" s="90">
        <v>8</v>
      </c>
      <c r="CE204" s="90">
        <v>5</v>
      </c>
      <c r="CF204" s="91">
        <v>123</v>
      </c>
      <c r="CG204" s="89">
        <v>11</v>
      </c>
      <c r="CH204" s="90">
        <v>25</v>
      </c>
      <c r="CI204" s="90">
        <v>11</v>
      </c>
      <c r="CJ204" s="91">
        <v>45</v>
      </c>
      <c r="CK204" s="89">
        <v>22</v>
      </c>
      <c r="CL204" s="90">
        <v>53</v>
      </c>
      <c r="CM204" s="90">
        <v>52</v>
      </c>
      <c r="CN204" s="91">
        <v>575</v>
      </c>
      <c r="CO204" s="89">
        <v>25</v>
      </c>
      <c r="CP204" s="90">
        <v>49</v>
      </c>
      <c r="CQ204" s="90">
        <v>9</v>
      </c>
      <c r="CR204" s="91">
        <v>250</v>
      </c>
      <c r="CS204" s="89">
        <v>1</v>
      </c>
      <c r="CT204" s="90">
        <v>1</v>
      </c>
      <c r="CU204" s="90">
        <v>0</v>
      </c>
      <c r="CV204" s="91">
        <v>0</v>
      </c>
      <c r="CW204" s="89">
        <v>0</v>
      </c>
      <c r="CX204" s="90">
        <v>0</v>
      </c>
      <c r="CY204" s="90">
        <v>0</v>
      </c>
      <c r="CZ204" s="90">
        <v>0</v>
      </c>
      <c r="DA204" s="90">
        <v>0</v>
      </c>
      <c r="DB204" s="96">
        <v>0</v>
      </c>
      <c r="DC204" s="96"/>
      <c r="DD204" s="96"/>
      <c r="DE204" s="89">
        <v>0</v>
      </c>
      <c r="DF204" s="90">
        <v>0</v>
      </c>
      <c r="DG204" s="90">
        <v>0</v>
      </c>
      <c r="DH204" s="91">
        <v>0</v>
      </c>
      <c r="DI204" s="89">
        <v>0</v>
      </c>
      <c r="DJ204" s="90">
        <v>0</v>
      </c>
      <c r="DK204" s="90">
        <v>0</v>
      </c>
      <c r="DL204" s="91">
        <v>0</v>
      </c>
      <c r="DM204" s="89">
        <v>0</v>
      </c>
      <c r="DN204" s="90">
        <v>0</v>
      </c>
      <c r="DO204" s="90">
        <v>0</v>
      </c>
      <c r="DP204" s="91">
        <v>0</v>
      </c>
      <c r="DQ204" s="89">
        <v>1</v>
      </c>
      <c r="DR204" s="90">
        <v>1</v>
      </c>
      <c r="DS204" s="90">
        <v>0</v>
      </c>
      <c r="DT204" s="90">
        <v>1</v>
      </c>
      <c r="DU204" s="91">
        <v>5</v>
      </c>
    </row>
    <row r="205" spans="1:125" ht="15.75" customHeight="1" x14ac:dyDescent="0.2">
      <c r="A205" s="22"/>
      <c r="B205" s="8" t="s">
        <v>207</v>
      </c>
      <c r="C205" s="89">
        <v>34</v>
      </c>
      <c r="D205" s="90">
        <v>116</v>
      </c>
      <c r="E205" s="90">
        <v>65</v>
      </c>
      <c r="F205" s="91">
        <v>895</v>
      </c>
      <c r="G205" s="89">
        <v>2</v>
      </c>
      <c r="H205" s="90">
        <v>4</v>
      </c>
      <c r="I205" s="90">
        <v>2</v>
      </c>
      <c r="J205" s="91">
        <v>34</v>
      </c>
      <c r="K205" s="89">
        <v>0</v>
      </c>
      <c r="L205" s="90">
        <v>0</v>
      </c>
      <c r="M205" s="90">
        <v>0</v>
      </c>
      <c r="N205" s="91">
        <v>0</v>
      </c>
      <c r="O205" s="89">
        <v>43</v>
      </c>
      <c r="P205" s="90">
        <v>182</v>
      </c>
      <c r="Q205" s="90">
        <v>26</v>
      </c>
      <c r="R205" s="91">
        <v>283</v>
      </c>
      <c r="S205" s="89">
        <v>5</v>
      </c>
      <c r="T205" s="90">
        <v>10</v>
      </c>
      <c r="U205" s="90">
        <v>2</v>
      </c>
      <c r="V205" s="90">
        <v>8</v>
      </c>
      <c r="W205" s="91">
        <v>63</v>
      </c>
      <c r="X205" s="89">
        <v>0</v>
      </c>
      <c r="Y205" s="90">
        <v>0</v>
      </c>
      <c r="Z205" s="90">
        <v>0</v>
      </c>
      <c r="AA205" s="91">
        <v>0</v>
      </c>
      <c r="AB205" s="89">
        <v>12</v>
      </c>
      <c r="AC205" s="90">
        <v>33</v>
      </c>
      <c r="AD205" s="90">
        <v>17</v>
      </c>
      <c r="AE205" s="91">
        <v>207</v>
      </c>
      <c r="AF205" s="89">
        <v>1</v>
      </c>
      <c r="AG205" s="90">
        <v>108</v>
      </c>
      <c r="AH205" s="90">
        <v>0</v>
      </c>
      <c r="AI205" s="91">
        <v>0</v>
      </c>
      <c r="AJ205" s="89">
        <v>0</v>
      </c>
      <c r="AK205" s="90">
        <v>0</v>
      </c>
      <c r="AL205" s="90">
        <v>0</v>
      </c>
      <c r="AM205" s="91">
        <v>0</v>
      </c>
      <c r="AN205" s="68">
        <v>0</v>
      </c>
      <c r="AO205" s="77">
        <v>0</v>
      </c>
      <c r="AP205" s="89">
        <v>17</v>
      </c>
      <c r="AQ205" s="90">
        <v>45</v>
      </c>
      <c r="AR205" s="90">
        <v>27</v>
      </c>
      <c r="AS205" s="91">
        <v>188</v>
      </c>
      <c r="AT205" s="89">
        <v>0</v>
      </c>
      <c r="AU205" s="90">
        <v>0</v>
      </c>
      <c r="AV205" s="90">
        <v>0</v>
      </c>
      <c r="AW205" s="91">
        <v>0</v>
      </c>
      <c r="AX205" s="89">
        <v>138</v>
      </c>
      <c r="AY205" s="90">
        <v>1016</v>
      </c>
      <c r="AZ205" s="90">
        <v>711</v>
      </c>
      <c r="BA205" s="91">
        <v>8041</v>
      </c>
      <c r="BB205" s="89">
        <v>1</v>
      </c>
      <c r="BC205" s="90">
        <v>1</v>
      </c>
      <c r="BD205" s="90">
        <v>0</v>
      </c>
      <c r="BE205" s="91">
        <v>0</v>
      </c>
      <c r="BF205" s="89">
        <v>0</v>
      </c>
      <c r="BG205" s="90">
        <v>0</v>
      </c>
      <c r="BH205" s="90">
        <v>0</v>
      </c>
      <c r="BI205" s="91">
        <v>0</v>
      </c>
      <c r="BJ205" s="68">
        <v>3</v>
      </c>
      <c r="BK205" s="77">
        <v>50</v>
      </c>
      <c r="BL205" s="89">
        <v>102</v>
      </c>
      <c r="BM205" s="90">
        <v>281</v>
      </c>
      <c r="BN205" s="90">
        <v>167</v>
      </c>
      <c r="BO205" s="91">
        <v>1565</v>
      </c>
      <c r="BP205" s="89">
        <v>69</v>
      </c>
      <c r="BQ205" s="90">
        <v>152</v>
      </c>
      <c r="BR205" s="90">
        <v>105</v>
      </c>
      <c r="BS205" s="91">
        <v>1538</v>
      </c>
      <c r="BT205" s="89">
        <v>54</v>
      </c>
      <c r="BU205" s="90">
        <v>119</v>
      </c>
      <c r="BV205" s="90">
        <v>95</v>
      </c>
      <c r="BW205" s="91">
        <v>2035</v>
      </c>
      <c r="BX205" s="68">
        <v>0</v>
      </c>
      <c r="BY205" s="74">
        <v>0</v>
      </c>
      <c r="BZ205" s="74">
        <v>0</v>
      </c>
      <c r="CA205" s="74">
        <v>0</v>
      </c>
      <c r="CB205" s="77">
        <v>0</v>
      </c>
      <c r="CC205" s="89">
        <v>46</v>
      </c>
      <c r="CD205" s="90">
        <v>117</v>
      </c>
      <c r="CE205" s="90">
        <v>84</v>
      </c>
      <c r="CF205" s="91">
        <v>1769</v>
      </c>
      <c r="CG205" s="89">
        <v>12</v>
      </c>
      <c r="CH205" s="90">
        <v>26</v>
      </c>
      <c r="CI205" s="90">
        <v>17</v>
      </c>
      <c r="CJ205" s="91">
        <v>107</v>
      </c>
      <c r="CK205" s="89">
        <v>71</v>
      </c>
      <c r="CL205" s="90">
        <v>270</v>
      </c>
      <c r="CM205" s="90">
        <v>231</v>
      </c>
      <c r="CN205" s="91">
        <v>1940</v>
      </c>
      <c r="CO205" s="89">
        <v>28</v>
      </c>
      <c r="CP205" s="90">
        <v>120</v>
      </c>
      <c r="CQ205" s="90">
        <v>9</v>
      </c>
      <c r="CR205" s="91">
        <v>206</v>
      </c>
      <c r="CS205" s="89">
        <v>0</v>
      </c>
      <c r="CT205" s="90">
        <v>0</v>
      </c>
      <c r="CU205" s="90">
        <v>0</v>
      </c>
      <c r="CV205" s="91">
        <v>0</v>
      </c>
      <c r="CW205" s="89">
        <v>0</v>
      </c>
      <c r="CX205" s="90">
        <v>0</v>
      </c>
      <c r="CY205" s="90">
        <v>0</v>
      </c>
      <c r="CZ205" s="90">
        <v>0</v>
      </c>
      <c r="DA205" s="90">
        <v>0</v>
      </c>
      <c r="DB205" s="96">
        <v>0</v>
      </c>
      <c r="DC205" s="96"/>
      <c r="DD205" s="96"/>
      <c r="DE205" s="89">
        <v>0</v>
      </c>
      <c r="DF205" s="90">
        <v>0</v>
      </c>
      <c r="DG205" s="90">
        <v>0</v>
      </c>
      <c r="DH205" s="91">
        <v>0</v>
      </c>
      <c r="DI205" s="89">
        <v>2</v>
      </c>
      <c r="DJ205" s="90">
        <v>6</v>
      </c>
      <c r="DK205" s="90">
        <v>0</v>
      </c>
      <c r="DL205" s="91">
        <v>0</v>
      </c>
      <c r="DM205" s="89">
        <v>0</v>
      </c>
      <c r="DN205" s="90">
        <v>0</v>
      </c>
      <c r="DO205" s="90">
        <v>0</v>
      </c>
      <c r="DP205" s="91">
        <v>0</v>
      </c>
      <c r="DQ205" s="89">
        <v>0</v>
      </c>
      <c r="DR205" s="90">
        <v>0</v>
      </c>
      <c r="DS205" s="90">
        <v>0</v>
      </c>
      <c r="DT205" s="90">
        <v>0</v>
      </c>
      <c r="DU205" s="91">
        <v>0</v>
      </c>
    </row>
    <row r="206" spans="1:125" ht="15.75" customHeight="1" x14ac:dyDescent="0.2">
      <c r="A206" s="22"/>
      <c r="B206" s="8" t="s">
        <v>208</v>
      </c>
      <c r="C206" s="89">
        <v>31</v>
      </c>
      <c r="D206" s="90">
        <v>70</v>
      </c>
      <c r="E206" s="90">
        <v>5</v>
      </c>
      <c r="F206" s="91">
        <v>30</v>
      </c>
      <c r="G206" s="89">
        <v>0</v>
      </c>
      <c r="H206" s="90">
        <v>0</v>
      </c>
      <c r="I206" s="90">
        <v>0</v>
      </c>
      <c r="J206" s="91">
        <v>0</v>
      </c>
      <c r="K206" s="89">
        <v>0</v>
      </c>
      <c r="L206" s="90">
        <v>0</v>
      </c>
      <c r="M206" s="90">
        <v>0</v>
      </c>
      <c r="N206" s="91">
        <v>0</v>
      </c>
      <c r="O206" s="89">
        <v>0</v>
      </c>
      <c r="P206" s="90">
        <v>0</v>
      </c>
      <c r="Q206" s="90">
        <v>0</v>
      </c>
      <c r="R206" s="91">
        <v>0</v>
      </c>
      <c r="S206" s="89">
        <v>0</v>
      </c>
      <c r="T206" s="90">
        <v>0</v>
      </c>
      <c r="U206" s="90">
        <v>0</v>
      </c>
      <c r="V206" s="90">
        <v>0</v>
      </c>
      <c r="W206" s="91">
        <v>0</v>
      </c>
      <c r="X206" s="89">
        <v>0</v>
      </c>
      <c r="Y206" s="90">
        <v>0</v>
      </c>
      <c r="Z206" s="90">
        <v>0</v>
      </c>
      <c r="AA206" s="91">
        <v>0</v>
      </c>
      <c r="AB206" s="89">
        <v>0</v>
      </c>
      <c r="AC206" s="90">
        <v>0</v>
      </c>
      <c r="AD206" s="90">
        <v>0</v>
      </c>
      <c r="AE206" s="91">
        <v>0</v>
      </c>
      <c r="AF206" s="89">
        <v>1</v>
      </c>
      <c r="AG206" s="90">
        <v>80</v>
      </c>
      <c r="AH206" s="90">
        <v>10</v>
      </c>
      <c r="AI206" s="91">
        <v>0</v>
      </c>
      <c r="AJ206" s="89">
        <v>0</v>
      </c>
      <c r="AK206" s="90">
        <v>0</v>
      </c>
      <c r="AL206" s="90">
        <v>0</v>
      </c>
      <c r="AM206" s="91">
        <v>0</v>
      </c>
      <c r="AN206" s="68">
        <v>3</v>
      </c>
      <c r="AO206" s="77">
        <v>7</v>
      </c>
      <c r="AP206" s="89">
        <v>0</v>
      </c>
      <c r="AQ206" s="90">
        <v>0</v>
      </c>
      <c r="AR206" s="90">
        <v>0</v>
      </c>
      <c r="AS206" s="91">
        <v>0</v>
      </c>
      <c r="AT206" s="89">
        <v>0</v>
      </c>
      <c r="AU206" s="90">
        <v>0</v>
      </c>
      <c r="AV206" s="90">
        <v>0</v>
      </c>
      <c r="AW206" s="91">
        <v>0</v>
      </c>
      <c r="AX206" s="89">
        <v>6</v>
      </c>
      <c r="AY206" s="90">
        <v>9</v>
      </c>
      <c r="AZ206" s="90">
        <v>4</v>
      </c>
      <c r="BA206" s="91">
        <v>103</v>
      </c>
      <c r="BB206" s="89">
        <v>0</v>
      </c>
      <c r="BC206" s="90">
        <v>0</v>
      </c>
      <c r="BD206" s="90">
        <v>0</v>
      </c>
      <c r="BE206" s="91">
        <v>0</v>
      </c>
      <c r="BF206" s="89">
        <v>0</v>
      </c>
      <c r="BG206" s="90">
        <v>0</v>
      </c>
      <c r="BH206" s="90">
        <v>0</v>
      </c>
      <c r="BI206" s="91">
        <v>0</v>
      </c>
      <c r="BJ206" s="68">
        <v>0</v>
      </c>
      <c r="BK206" s="77">
        <v>0</v>
      </c>
      <c r="BL206" s="89">
        <v>37</v>
      </c>
      <c r="BM206" s="90">
        <v>94</v>
      </c>
      <c r="BN206" s="90">
        <v>33</v>
      </c>
      <c r="BO206" s="91">
        <v>929</v>
      </c>
      <c r="BP206" s="89">
        <v>22</v>
      </c>
      <c r="BQ206" s="90">
        <v>54</v>
      </c>
      <c r="BR206" s="90">
        <v>11</v>
      </c>
      <c r="BS206" s="91">
        <v>443</v>
      </c>
      <c r="BT206" s="89">
        <v>18</v>
      </c>
      <c r="BU206" s="90">
        <v>30</v>
      </c>
      <c r="BV206" s="90">
        <v>5</v>
      </c>
      <c r="BW206" s="91">
        <v>165</v>
      </c>
      <c r="BX206" s="68">
        <v>0</v>
      </c>
      <c r="BY206" s="74">
        <v>0</v>
      </c>
      <c r="BZ206" s="74">
        <v>0</v>
      </c>
      <c r="CA206" s="74">
        <v>0</v>
      </c>
      <c r="CB206" s="77">
        <v>0</v>
      </c>
      <c r="CC206" s="89">
        <v>10</v>
      </c>
      <c r="CD206" s="90">
        <v>12</v>
      </c>
      <c r="CE206" s="90">
        <v>12</v>
      </c>
      <c r="CF206" s="91">
        <v>395</v>
      </c>
      <c r="CG206" s="89">
        <v>0</v>
      </c>
      <c r="CH206" s="90">
        <v>0</v>
      </c>
      <c r="CI206" s="90">
        <v>0</v>
      </c>
      <c r="CJ206" s="91">
        <v>0</v>
      </c>
      <c r="CK206" s="89">
        <v>4</v>
      </c>
      <c r="CL206" s="90">
        <v>5</v>
      </c>
      <c r="CM206" s="90">
        <v>5</v>
      </c>
      <c r="CN206" s="91">
        <v>85</v>
      </c>
      <c r="CO206" s="89">
        <v>7</v>
      </c>
      <c r="CP206" s="90">
        <v>13</v>
      </c>
      <c r="CQ206" s="90">
        <v>0</v>
      </c>
      <c r="CR206" s="91">
        <v>0</v>
      </c>
      <c r="CS206" s="89">
        <v>9</v>
      </c>
      <c r="CT206" s="90">
        <v>12</v>
      </c>
      <c r="CU206" s="90">
        <v>0</v>
      </c>
      <c r="CV206" s="91">
        <v>0</v>
      </c>
      <c r="CW206" s="89">
        <v>0</v>
      </c>
      <c r="CX206" s="90">
        <v>0</v>
      </c>
      <c r="CY206" s="90">
        <v>0</v>
      </c>
      <c r="CZ206" s="90">
        <v>0</v>
      </c>
      <c r="DA206" s="90">
        <v>0</v>
      </c>
      <c r="DB206" s="96">
        <v>0</v>
      </c>
      <c r="DC206" s="96"/>
      <c r="DD206" s="96"/>
      <c r="DE206" s="89">
        <v>0</v>
      </c>
      <c r="DF206" s="90">
        <v>0</v>
      </c>
      <c r="DG206" s="90">
        <v>0</v>
      </c>
      <c r="DH206" s="91">
        <v>0</v>
      </c>
      <c r="DI206" s="89">
        <v>0</v>
      </c>
      <c r="DJ206" s="90">
        <v>0</v>
      </c>
      <c r="DK206" s="90">
        <v>0</v>
      </c>
      <c r="DL206" s="91">
        <v>0</v>
      </c>
      <c r="DM206" s="89">
        <v>0</v>
      </c>
      <c r="DN206" s="90">
        <v>0</v>
      </c>
      <c r="DO206" s="90">
        <v>0</v>
      </c>
      <c r="DP206" s="91">
        <v>0</v>
      </c>
      <c r="DQ206" s="89">
        <v>0</v>
      </c>
      <c r="DR206" s="90">
        <v>0</v>
      </c>
      <c r="DS206" s="90">
        <v>0</v>
      </c>
      <c r="DT206" s="90">
        <v>0</v>
      </c>
      <c r="DU206" s="91">
        <v>0</v>
      </c>
    </row>
    <row r="207" spans="1:125" ht="15.75" customHeight="1" x14ac:dyDescent="0.2">
      <c r="A207" s="22"/>
      <c r="B207" s="8" t="s">
        <v>209</v>
      </c>
      <c r="C207" s="89">
        <v>6</v>
      </c>
      <c r="D207" s="90">
        <v>36</v>
      </c>
      <c r="E207" s="90">
        <v>0</v>
      </c>
      <c r="F207" s="91">
        <v>0</v>
      </c>
      <c r="G207" s="89">
        <v>13</v>
      </c>
      <c r="H207" s="90">
        <v>55</v>
      </c>
      <c r="I207" s="90">
        <v>22</v>
      </c>
      <c r="J207" s="91">
        <v>651</v>
      </c>
      <c r="K207" s="89">
        <v>0</v>
      </c>
      <c r="L207" s="90">
        <v>0</v>
      </c>
      <c r="M207" s="90">
        <v>0</v>
      </c>
      <c r="N207" s="91">
        <v>0</v>
      </c>
      <c r="O207" s="89">
        <v>110</v>
      </c>
      <c r="P207" s="90">
        <v>1014</v>
      </c>
      <c r="Q207" s="90">
        <v>84</v>
      </c>
      <c r="R207" s="91">
        <v>529</v>
      </c>
      <c r="S207" s="89">
        <v>58</v>
      </c>
      <c r="T207" s="90">
        <v>112.1</v>
      </c>
      <c r="U207" s="90">
        <v>3</v>
      </c>
      <c r="V207" s="90">
        <v>109.10000000149012</v>
      </c>
      <c r="W207" s="91">
        <v>3062</v>
      </c>
      <c r="X207" s="89">
        <v>35</v>
      </c>
      <c r="Y207" s="90">
        <v>191</v>
      </c>
      <c r="Z207" s="90">
        <v>6</v>
      </c>
      <c r="AA207" s="91">
        <v>24</v>
      </c>
      <c r="AB207" s="89">
        <v>45</v>
      </c>
      <c r="AC207" s="90">
        <v>227</v>
      </c>
      <c r="AD207" s="90">
        <v>168</v>
      </c>
      <c r="AE207" s="91">
        <v>2532</v>
      </c>
      <c r="AF207" s="89">
        <v>1</v>
      </c>
      <c r="AG207" s="90">
        <v>20</v>
      </c>
      <c r="AH207" s="90">
        <v>0</v>
      </c>
      <c r="AI207" s="91">
        <v>0</v>
      </c>
      <c r="AJ207" s="89">
        <v>1</v>
      </c>
      <c r="AK207" s="90">
        <v>2</v>
      </c>
      <c r="AL207" s="90">
        <v>1</v>
      </c>
      <c r="AM207" s="91">
        <v>150</v>
      </c>
      <c r="AN207" s="68">
        <v>3</v>
      </c>
      <c r="AO207" s="77">
        <v>320</v>
      </c>
      <c r="AP207" s="89">
        <v>74</v>
      </c>
      <c r="AQ207" s="90">
        <v>385</v>
      </c>
      <c r="AR207" s="90">
        <v>25</v>
      </c>
      <c r="AS207" s="91">
        <v>314</v>
      </c>
      <c r="AT207" s="89">
        <v>1</v>
      </c>
      <c r="AU207" s="90">
        <v>4</v>
      </c>
      <c r="AV207" s="90">
        <v>4</v>
      </c>
      <c r="AW207" s="91">
        <v>100</v>
      </c>
      <c r="AX207" s="89">
        <v>105</v>
      </c>
      <c r="AY207" s="90">
        <v>1800</v>
      </c>
      <c r="AZ207" s="90">
        <v>824</v>
      </c>
      <c r="BA207" s="91">
        <v>26100</v>
      </c>
      <c r="BB207" s="89">
        <v>34</v>
      </c>
      <c r="BC207" s="90">
        <v>219</v>
      </c>
      <c r="BD207" s="90">
        <v>68</v>
      </c>
      <c r="BE207" s="91">
        <v>2091</v>
      </c>
      <c r="BF207" s="89">
        <v>8</v>
      </c>
      <c r="BG207" s="90">
        <v>39</v>
      </c>
      <c r="BH207" s="90">
        <v>17</v>
      </c>
      <c r="BI207" s="91">
        <v>360</v>
      </c>
      <c r="BJ207" s="68">
        <v>6</v>
      </c>
      <c r="BK207" s="77">
        <v>300</v>
      </c>
      <c r="BL207" s="89">
        <v>18</v>
      </c>
      <c r="BM207" s="90">
        <v>60</v>
      </c>
      <c r="BN207" s="90">
        <v>13</v>
      </c>
      <c r="BO207" s="91">
        <v>303</v>
      </c>
      <c r="BP207" s="89">
        <v>18</v>
      </c>
      <c r="BQ207" s="90">
        <v>36</v>
      </c>
      <c r="BR207" s="90">
        <v>13</v>
      </c>
      <c r="BS207" s="91">
        <v>775</v>
      </c>
      <c r="BT207" s="89">
        <v>12</v>
      </c>
      <c r="BU207" s="90">
        <v>20</v>
      </c>
      <c r="BV207" s="90">
        <v>6</v>
      </c>
      <c r="BW207" s="91">
        <v>170</v>
      </c>
      <c r="BX207" s="68">
        <v>0</v>
      </c>
      <c r="BY207" s="74">
        <v>0</v>
      </c>
      <c r="BZ207" s="74">
        <v>0</v>
      </c>
      <c r="CA207" s="74">
        <v>0</v>
      </c>
      <c r="CB207" s="77">
        <v>0</v>
      </c>
      <c r="CC207" s="89">
        <v>6</v>
      </c>
      <c r="CD207" s="90">
        <v>13</v>
      </c>
      <c r="CE207" s="90">
        <v>2</v>
      </c>
      <c r="CF207" s="91">
        <v>30</v>
      </c>
      <c r="CG207" s="89">
        <v>8</v>
      </c>
      <c r="CH207" s="90">
        <v>24</v>
      </c>
      <c r="CI207" s="90">
        <v>5</v>
      </c>
      <c r="CJ207" s="91">
        <v>165</v>
      </c>
      <c r="CK207" s="89">
        <v>39</v>
      </c>
      <c r="CL207" s="90">
        <v>115</v>
      </c>
      <c r="CM207" s="90">
        <v>104</v>
      </c>
      <c r="CN207" s="91">
        <v>1158</v>
      </c>
      <c r="CO207" s="89">
        <v>20</v>
      </c>
      <c r="CP207" s="90">
        <v>192</v>
      </c>
      <c r="CQ207" s="90">
        <v>5</v>
      </c>
      <c r="CR207" s="91">
        <v>70</v>
      </c>
      <c r="CS207" s="89">
        <v>3</v>
      </c>
      <c r="CT207" s="90">
        <v>7</v>
      </c>
      <c r="CU207" s="90">
        <v>3</v>
      </c>
      <c r="CV207" s="91">
        <v>10</v>
      </c>
      <c r="CW207" s="89">
        <v>0</v>
      </c>
      <c r="CX207" s="90">
        <v>0</v>
      </c>
      <c r="CY207" s="90">
        <v>0</v>
      </c>
      <c r="CZ207" s="90">
        <v>0</v>
      </c>
      <c r="DA207" s="90">
        <v>0</v>
      </c>
      <c r="DB207" s="96">
        <v>0</v>
      </c>
      <c r="DC207" s="96"/>
      <c r="DD207" s="96"/>
      <c r="DE207" s="89">
        <v>0</v>
      </c>
      <c r="DF207" s="90">
        <v>0</v>
      </c>
      <c r="DG207" s="90">
        <v>0</v>
      </c>
      <c r="DH207" s="91">
        <v>0</v>
      </c>
      <c r="DI207" s="89">
        <v>3</v>
      </c>
      <c r="DJ207" s="90">
        <v>12</v>
      </c>
      <c r="DK207" s="90">
        <v>0</v>
      </c>
      <c r="DL207" s="91">
        <v>0</v>
      </c>
      <c r="DM207" s="89">
        <v>0</v>
      </c>
      <c r="DN207" s="90">
        <v>0</v>
      </c>
      <c r="DO207" s="90">
        <v>0</v>
      </c>
      <c r="DP207" s="91">
        <v>0</v>
      </c>
      <c r="DQ207" s="89">
        <v>1</v>
      </c>
      <c r="DR207" s="90">
        <v>0.5</v>
      </c>
      <c r="DS207" s="90">
        <v>0</v>
      </c>
      <c r="DT207" s="90">
        <v>0.5</v>
      </c>
      <c r="DU207" s="91">
        <v>40</v>
      </c>
    </row>
    <row r="208" spans="1:125" ht="15.75" customHeight="1" x14ac:dyDescent="0.2">
      <c r="A208" s="22"/>
      <c r="B208" s="8" t="s">
        <v>210</v>
      </c>
      <c r="C208" s="89">
        <v>175</v>
      </c>
      <c r="D208" s="90">
        <v>531</v>
      </c>
      <c r="E208" s="90">
        <v>199</v>
      </c>
      <c r="F208" s="91">
        <v>4323</v>
      </c>
      <c r="G208" s="89">
        <v>1</v>
      </c>
      <c r="H208" s="90">
        <v>2</v>
      </c>
      <c r="I208" s="90">
        <v>0</v>
      </c>
      <c r="J208" s="91">
        <v>0</v>
      </c>
      <c r="K208" s="89">
        <v>0</v>
      </c>
      <c r="L208" s="90">
        <v>0</v>
      </c>
      <c r="M208" s="90">
        <v>0</v>
      </c>
      <c r="N208" s="91">
        <v>0</v>
      </c>
      <c r="O208" s="89">
        <v>0</v>
      </c>
      <c r="P208" s="90">
        <v>0</v>
      </c>
      <c r="Q208" s="90">
        <v>0</v>
      </c>
      <c r="R208" s="91">
        <v>0</v>
      </c>
      <c r="S208" s="89">
        <v>0</v>
      </c>
      <c r="T208" s="90">
        <v>0</v>
      </c>
      <c r="U208" s="90">
        <v>0</v>
      </c>
      <c r="V208" s="90">
        <v>0</v>
      </c>
      <c r="W208" s="91">
        <v>0</v>
      </c>
      <c r="X208" s="89">
        <v>0</v>
      </c>
      <c r="Y208" s="90">
        <v>0</v>
      </c>
      <c r="Z208" s="90">
        <v>0</v>
      </c>
      <c r="AA208" s="91">
        <v>0</v>
      </c>
      <c r="AB208" s="89">
        <v>0</v>
      </c>
      <c r="AC208" s="90">
        <v>0</v>
      </c>
      <c r="AD208" s="90">
        <v>0</v>
      </c>
      <c r="AE208" s="91">
        <v>0</v>
      </c>
      <c r="AF208" s="89">
        <v>10</v>
      </c>
      <c r="AG208" s="90">
        <v>197</v>
      </c>
      <c r="AH208" s="90">
        <v>70</v>
      </c>
      <c r="AI208" s="91">
        <v>69</v>
      </c>
      <c r="AJ208" s="89">
        <v>0</v>
      </c>
      <c r="AK208" s="90">
        <v>0</v>
      </c>
      <c r="AL208" s="90">
        <v>0</v>
      </c>
      <c r="AM208" s="91">
        <v>0</v>
      </c>
      <c r="AN208" s="68">
        <v>0</v>
      </c>
      <c r="AO208" s="77">
        <v>0</v>
      </c>
      <c r="AP208" s="89">
        <v>0</v>
      </c>
      <c r="AQ208" s="90">
        <v>0</v>
      </c>
      <c r="AR208" s="90">
        <v>0</v>
      </c>
      <c r="AS208" s="91">
        <v>0</v>
      </c>
      <c r="AT208" s="89">
        <v>0</v>
      </c>
      <c r="AU208" s="90">
        <v>0</v>
      </c>
      <c r="AV208" s="90">
        <v>0</v>
      </c>
      <c r="AW208" s="91">
        <v>0</v>
      </c>
      <c r="AX208" s="89">
        <v>1</v>
      </c>
      <c r="AY208" s="90">
        <v>1</v>
      </c>
      <c r="AZ208" s="90">
        <v>1</v>
      </c>
      <c r="BA208" s="91">
        <v>24</v>
      </c>
      <c r="BB208" s="89">
        <v>0</v>
      </c>
      <c r="BC208" s="90">
        <v>0</v>
      </c>
      <c r="BD208" s="90">
        <v>0</v>
      </c>
      <c r="BE208" s="91">
        <v>0</v>
      </c>
      <c r="BF208" s="89">
        <v>0</v>
      </c>
      <c r="BG208" s="90">
        <v>0</v>
      </c>
      <c r="BH208" s="90">
        <v>0</v>
      </c>
      <c r="BI208" s="91">
        <v>0</v>
      </c>
      <c r="BJ208" s="68">
        <v>0</v>
      </c>
      <c r="BK208" s="77">
        <v>0</v>
      </c>
      <c r="BL208" s="89">
        <v>146</v>
      </c>
      <c r="BM208" s="90">
        <v>305</v>
      </c>
      <c r="BN208" s="90">
        <v>52</v>
      </c>
      <c r="BO208" s="91">
        <v>931</v>
      </c>
      <c r="BP208" s="89">
        <v>49</v>
      </c>
      <c r="BQ208" s="90">
        <v>82</v>
      </c>
      <c r="BR208" s="90">
        <v>7</v>
      </c>
      <c r="BS208" s="91">
        <v>203</v>
      </c>
      <c r="BT208" s="89">
        <v>0</v>
      </c>
      <c r="BU208" s="90">
        <v>0</v>
      </c>
      <c r="BV208" s="90">
        <v>0</v>
      </c>
      <c r="BW208" s="91">
        <v>0</v>
      </c>
      <c r="BX208" s="68">
        <v>0</v>
      </c>
      <c r="BY208" s="74">
        <v>0</v>
      </c>
      <c r="BZ208" s="74">
        <v>0</v>
      </c>
      <c r="CA208" s="74">
        <v>0</v>
      </c>
      <c r="CB208" s="77">
        <v>0</v>
      </c>
      <c r="CC208" s="89">
        <v>4</v>
      </c>
      <c r="CD208" s="90">
        <v>5</v>
      </c>
      <c r="CE208" s="90">
        <v>2</v>
      </c>
      <c r="CF208" s="91">
        <v>8</v>
      </c>
      <c r="CG208" s="89">
        <v>0</v>
      </c>
      <c r="CH208" s="90">
        <v>0</v>
      </c>
      <c r="CI208" s="90">
        <v>0</v>
      </c>
      <c r="CJ208" s="91">
        <v>0</v>
      </c>
      <c r="CK208" s="89">
        <v>0</v>
      </c>
      <c r="CL208" s="90">
        <v>0</v>
      </c>
      <c r="CM208" s="90">
        <v>0</v>
      </c>
      <c r="CN208" s="91">
        <v>0</v>
      </c>
      <c r="CO208" s="89">
        <v>111</v>
      </c>
      <c r="CP208" s="90">
        <v>184</v>
      </c>
      <c r="CQ208" s="90">
        <v>9</v>
      </c>
      <c r="CR208" s="91">
        <v>89</v>
      </c>
      <c r="CS208" s="89">
        <v>0</v>
      </c>
      <c r="CT208" s="90">
        <v>0</v>
      </c>
      <c r="CU208" s="90">
        <v>0</v>
      </c>
      <c r="CV208" s="91">
        <v>0</v>
      </c>
      <c r="CW208" s="89">
        <v>0</v>
      </c>
      <c r="CX208" s="90">
        <v>0</v>
      </c>
      <c r="CY208" s="90">
        <v>0</v>
      </c>
      <c r="CZ208" s="90">
        <v>0</v>
      </c>
      <c r="DA208" s="90">
        <v>0</v>
      </c>
      <c r="DB208" s="96">
        <v>0</v>
      </c>
      <c r="DC208" s="96"/>
      <c r="DD208" s="96"/>
      <c r="DE208" s="89">
        <v>0</v>
      </c>
      <c r="DF208" s="90">
        <v>0</v>
      </c>
      <c r="DG208" s="90">
        <v>0</v>
      </c>
      <c r="DH208" s="91">
        <v>0</v>
      </c>
      <c r="DI208" s="89">
        <v>0</v>
      </c>
      <c r="DJ208" s="90">
        <v>0</v>
      </c>
      <c r="DK208" s="90">
        <v>0</v>
      </c>
      <c r="DL208" s="91">
        <v>0</v>
      </c>
      <c r="DM208" s="89">
        <v>0</v>
      </c>
      <c r="DN208" s="90">
        <v>0</v>
      </c>
      <c r="DO208" s="90">
        <v>0</v>
      </c>
      <c r="DP208" s="91">
        <v>0</v>
      </c>
      <c r="DQ208" s="89">
        <v>0</v>
      </c>
      <c r="DR208" s="90">
        <v>0</v>
      </c>
      <c r="DS208" s="90">
        <v>0</v>
      </c>
      <c r="DT208" s="90">
        <v>0</v>
      </c>
      <c r="DU208" s="91">
        <v>0</v>
      </c>
    </row>
    <row r="209" spans="1:125" ht="15.75" customHeight="1" x14ac:dyDescent="0.2">
      <c r="A209" s="22"/>
      <c r="B209" s="8" t="s">
        <v>211</v>
      </c>
      <c r="C209" s="89">
        <v>22</v>
      </c>
      <c r="D209" s="90">
        <v>111</v>
      </c>
      <c r="E209" s="90">
        <v>45</v>
      </c>
      <c r="F209" s="91">
        <v>341</v>
      </c>
      <c r="G209" s="89">
        <v>11</v>
      </c>
      <c r="H209" s="90">
        <v>32</v>
      </c>
      <c r="I209" s="90">
        <v>22</v>
      </c>
      <c r="J209" s="91">
        <v>250</v>
      </c>
      <c r="K209" s="89">
        <v>0</v>
      </c>
      <c r="L209" s="90">
        <v>0</v>
      </c>
      <c r="M209" s="90">
        <v>0</v>
      </c>
      <c r="N209" s="91">
        <v>0</v>
      </c>
      <c r="O209" s="89">
        <v>42</v>
      </c>
      <c r="P209" s="90">
        <v>189</v>
      </c>
      <c r="Q209" s="90">
        <v>39</v>
      </c>
      <c r="R209" s="91">
        <v>316</v>
      </c>
      <c r="S209" s="89">
        <v>29</v>
      </c>
      <c r="T209" s="90">
        <v>136.69999999999999</v>
      </c>
      <c r="U209" s="90">
        <v>74.2</v>
      </c>
      <c r="V209" s="90">
        <v>62.5</v>
      </c>
      <c r="W209" s="91">
        <v>314</v>
      </c>
      <c r="X209" s="89">
        <v>5</v>
      </c>
      <c r="Y209" s="90">
        <v>20</v>
      </c>
      <c r="Z209" s="90">
        <v>8</v>
      </c>
      <c r="AA209" s="91">
        <v>15</v>
      </c>
      <c r="AB209" s="89">
        <v>45</v>
      </c>
      <c r="AC209" s="90">
        <v>171</v>
      </c>
      <c r="AD209" s="90">
        <v>142</v>
      </c>
      <c r="AE209" s="91">
        <v>2750</v>
      </c>
      <c r="AF209" s="89">
        <v>2</v>
      </c>
      <c r="AG209" s="90">
        <v>60</v>
      </c>
      <c r="AH209" s="90">
        <v>9</v>
      </c>
      <c r="AI209" s="91">
        <v>20</v>
      </c>
      <c r="AJ209" s="89">
        <v>4</v>
      </c>
      <c r="AK209" s="90">
        <v>15</v>
      </c>
      <c r="AL209" s="90">
        <v>5</v>
      </c>
      <c r="AM209" s="91">
        <v>92</v>
      </c>
      <c r="AN209" s="68">
        <v>2</v>
      </c>
      <c r="AO209" s="77">
        <v>4</v>
      </c>
      <c r="AP209" s="89">
        <v>11</v>
      </c>
      <c r="AQ209" s="90">
        <v>36</v>
      </c>
      <c r="AR209" s="90">
        <v>20</v>
      </c>
      <c r="AS209" s="91">
        <v>171</v>
      </c>
      <c r="AT209" s="89">
        <v>0</v>
      </c>
      <c r="AU209" s="90">
        <v>0</v>
      </c>
      <c r="AV209" s="90">
        <v>0</v>
      </c>
      <c r="AW209" s="91">
        <v>0</v>
      </c>
      <c r="AX209" s="89">
        <v>102</v>
      </c>
      <c r="AY209" s="90">
        <v>796</v>
      </c>
      <c r="AZ209" s="90">
        <v>300</v>
      </c>
      <c r="BA209" s="91">
        <v>4430</v>
      </c>
      <c r="BB209" s="89">
        <v>19</v>
      </c>
      <c r="BC209" s="90">
        <v>76</v>
      </c>
      <c r="BD209" s="90">
        <v>18</v>
      </c>
      <c r="BE209" s="91">
        <v>250</v>
      </c>
      <c r="BF209" s="89">
        <v>3</v>
      </c>
      <c r="BG209" s="90">
        <v>10</v>
      </c>
      <c r="BH209" s="90">
        <v>6</v>
      </c>
      <c r="BI209" s="91">
        <v>21</v>
      </c>
      <c r="BJ209" s="68">
        <v>5</v>
      </c>
      <c r="BK209" s="77">
        <v>48</v>
      </c>
      <c r="BL209" s="89">
        <v>58</v>
      </c>
      <c r="BM209" s="90">
        <v>167</v>
      </c>
      <c r="BN209" s="90">
        <v>136</v>
      </c>
      <c r="BO209" s="91">
        <v>1527</v>
      </c>
      <c r="BP209" s="89">
        <v>65</v>
      </c>
      <c r="BQ209" s="90">
        <v>211</v>
      </c>
      <c r="BR209" s="90">
        <v>156</v>
      </c>
      <c r="BS209" s="91">
        <v>2873</v>
      </c>
      <c r="BT209" s="89">
        <v>26</v>
      </c>
      <c r="BU209" s="90">
        <v>48</v>
      </c>
      <c r="BV209" s="90">
        <v>40</v>
      </c>
      <c r="BW209" s="91">
        <v>871</v>
      </c>
      <c r="BX209" s="68">
        <v>0</v>
      </c>
      <c r="BY209" s="74">
        <v>0</v>
      </c>
      <c r="BZ209" s="74">
        <v>0</v>
      </c>
      <c r="CA209" s="74">
        <v>0</v>
      </c>
      <c r="CB209" s="77">
        <v>0</v>
      </c>
      <c r="CC209" s="89">
        <v>2</v>
      </c>
      <c r="CD209" s="90">
        <v>3</v>
      </c>
      <c r="CE209" s="90">
        <v>2</v>
      </c>
      <c r="CF209" s="91">
        <v>5</v>
      </c>
      <c r="CG209" s="89">
        <v>23</v>
      </c>
      <c r="CH209" s="90">
        <v>67</v>
      </c>
      <c r="CI209" s="90">
        <v>38</v>
      </c>
      <c r="CJ209" s="91">
        <v>378</v>
      </c>
      <c r="CK209" s="89">
        <v>20</v>
      </c>
      <c r="CL209" s="90">
        <v>44</v>
      </c>
      <c r="CM209" s="90">
        <v>33</v>
      </c>
      <c r="CN209" s="91">
        <v>184</v>
      </c>
      <c r="CO209" s="89">
        <v>42</v>
      </c>
      <c r="CP209" s="90">
        <v>118</v>
      </c>
      <c r="CQ209" s="90">
        <v>60</v>
      </c>
      <c r="CR209" s="91">
        <v>503</v>
      </c>
      <c r="CS209" s="89">
        <v>0</v>
      </c>
      <c r="CT209" s="90">
        <v>0</v>
      </c>
      <c r="CU209" s="90">
        <v>0</v>
      </c>
      <c r="CV209" s="91">
        <v>0</v>
      </c>
      <c r="CW209" s="89">
        <v>0</v>
      </c>
      <c r="CX209" s="90">
        <v>0</v>
      </c>
      <c r="CY209" s="90">
        <v>0</v>
      </c>
      <c r="CZ209" s="90">
        <v>0</v>
      </c>
      <c r="DA209" s="90">
        <v>0</v>
      </c>
      <c r="DB209" s="96">
        <v>0</v>
      </c>
      <c r="DC209" s="96"/>
      <c r="DD209" s="96"/>
      <c r="DE209" s="89">
        <v>0</v>
      </c>
      <c r="DF209" s="90">
        <v>0</v>
      </c>
      <c r="DG209" s="90">
        <v>0</v>
      </c>
      <c r="DH209" s="91">
        <v>0</v>
      </c>
      <c r="DI209" s="89">
        <v>0</v>
      </c>
      <c r="DJ209" s="90">
        <v>0</v>
      </c>
      <c r="DK209" s="90">
        <v>0</v>
      </c>
      <c r="DL209" s="91">
        <v>0</v>
      </c>
      <c r="DM209" s="89">
        <v>0</v>
      </c>
      <c r="DN209" s="90">
        <v>0</v>
      </c>
      <c r="DO209" s="90">
        <v>0</v>
      </c>
      <c r="DP209" s="91">
        <v>0</v>
      </c>
      <c r="DQ209" s="89">
        <v>0</v>
      </c>
      <c r="DR209" s="90">
        <v>0</v>
      </c>
      <c r="DS209" s="90">
        <v>0</v>
      </c>
      <c r="DT209" s="90">
        <v>0</v>
      </c>
      <c r="DU209" s="91">
        <v>0</v>
      </c>
    </row>
    <row r="210" spans="1:125" ht="15.75" customHeight="1" x14ac:dyDescent="0.2">
      <c r="A210" s="22"/>
      <c r="B210" s="8" t="s">
        <v>212</v>
      </c>
      <c r="C210" s="89">
        <v>1</v>
      </c>
      <c r="D210" s="90">
        <v>4</v>
      </c>
      <c r="E210" s="90">
        <v>4</v>
      </c>
      <c r="F210" s="91">
        <v>3</v>
      </c>
      <c r="G210" s="89">
        <v>0</v>
      </c>
      <c r="H210" s="90">
        <v>0</v>
      </c>
      <c r="I210" s="90">
        <v>0</v>
      </c>
      <c r="J210" s="91">
        <v>0</v>
      </c>
      <c r="K210" s="89">
        <v>0</v>
      </c>
      <c r="L210" s="90">
        <v>0</v>
      </c>
      <c r="M210" s="90">
        <v>0</v>
      </c>
      <c r="N210" s="91">
        <v>0</v>
      </c>
      <c r="O210" s="89">
        <v>8</v>
      </c>
      <c r="P210" s="90">
        <v>328</v>
      </c>
      <c r="Q210" s="90">
        <v>28</v>
      </c>
      <c r="R210" s="91">
        <v>130</v>
      </c>
      <c r="S210" s="89">
        <v>5</v>
      </c>
      <c r="T210" s="90">
        <v>21.5</v>
      </c>
      <c r="U210" s="90">
        <v>2</v>
      </c>
      <c r="V210" s="90">
        <v>19.5</v>
      </c>
      <c r="W210" s="91">
        <v>69</v>
      </c>
      <c r="X210" s="89">
        <v>1</v>
      </c>
      <c r="Y210" s="90">
        <v>30</v>
      </c>
      <c r="Z210" s="90">
        <v>15</v>
      </c>
      <c r="AA210" s="91">
        <v>50</v>
      </c>
      <c r="AB210" s="89">
        <v>10</v>
      </c>
      <c r="AC210" s="90">
        <v>36</v>
      </c>
      <c r="AD210" s="90">
        <v>30</v>
      </c>
      <c r="AE210" s="91">
        <v>345</v>
      </c>
      <c r="AF210" s="89">
        <v>7</v>
      </c>
      <c r="AG210" s="90">
        <v>565</v>
      </c>
      <c r="AH210" s="90">
        <v>301</v>
      </c>
      <c r="AI210" s="91">
        <v>505</v>
      </c>
      <c r="AJ210" s="89">
        <v>0</v>
      </c>
      <c r="AK210" s="90">
        <v>0</v>
      </c>
      <c r="AL210" s="90">
        <v>0</v>
      </c>
      <c r="AM210" s="91">
        <v>0</v>
      </c>
      <c r="AN210" s="68">
        <v>3</v>
      </c>
      <c r="AO210" s="77">
        <v>45</v>
      </c>
      <c r="AP210" s="89">
        <v>5</v>
      </c>
      <c r="AQ210" s="90">
        <v>24</v>
      </c>
      <c r="AR210" s="90">
        <v>11</v>
      </c>
      <c r="AS210" s="91">
        <v>53</v>
      </c>
      <c r="AT210" s="89">
        <v>0</v>
      </c>
      <c r="AU210" s="90">
        <v>0</v>
      </c>
      <c r="AV210" s="90">
        <v>0</v>
      </c>
      <c r="AW210" s="91">
        <v>0</v>
      </c>
      <c r="AX210" s="89">
        <v>53</v>
      </c>
      <c r="AY210" s="90">
        <v>2142</v>
      </c>
      <c r="AZ210" s="90">
        <v>1108</v>
      </c>
      <c r="BA210" s="91">
        <v>9675</v>
      </c>
      <c r="BB210" s="89">
        <v>4</v>
      </c>
      <c r="BC210" s="90">
        <v>15</v>
      </c>
      <c r="BD210" s="90">
        <v>2</v>
      </c>
      <c r="BE210" s="91">
        <v>15</v>
      </c>
      <c r="BF210" s="89">
        <v>3</v>
      </c>
      <c r="BG210" s="90">
        <v>8</v>
      </c>
      <c r="BH210" s="90">
        <v>6</v>
      </c>
      <c r="BI210" s="91">
        <v>25</v>
      </c>
      <c r="BJ210" s="68">
        <v>0</v>
      </c>
      <c r="BK210" s="77">
        <v>0</v>
      </c>
      <c r="BL210" s="89">
        <v>29</v>
      </c>
      <c r="BM210" s="90">
        <v>99</v>
      </c>
      <c r="BN210" s="90">
        <v>79</v>
      </c>
      <c r="BO210" s="91">
        <v>1847</v>
      </c>
      <c r="BP210" s="89">
        <v>33</v>
      </c>
      <c r="BQ210" s="90">
        <v>143</v>
      </c>
      <c r="BR210" s="90">
        <v>104</v>
      </c>
      <c r="BS210" s="91">
        <v>2165</v>
      </c>
      <c r="BT210" s="89">
        <v>21</v>
      </c>
      <c r="BU210" s="90">
        <v>44</v>
      </c>
      <c r="BV210" s="90">
        <v>41</v>
      </c>
      <c r="BW210" s="91">
        <v>1162</v>
      </c>
      <c r="BX210" s="68">
        <v>0</v>
      </c>
      <c r="BY210" s="74">
        <v>0</v>
      </c>
      <c r="BZ210" s="74">
        <v>0</v>
      </c>
      <c r="CA210" s="74">
        <v>0</v>
      </c>
      <c r="CB210" s="77">
        <v>0</v>
      </c>
      <c r="CC210" s="89">
        <v>2</v>
      </c>
      <c r="CD210" s="90">
        <v>6</v>
      </c>
      <c r="CE210" s="90">
        <v>3</v>
      </c>
      <c r="CF210" s="91">
        <v>100</v>
      </c>
      <c r="CG210" s="89">
        <v>5</v>
      </c>
      <c r="CH210" s="90">
        <v>10</v>
      </c>
      <c r="CI210" s="90">
        <v>9</v>
      </c>
      <c r="CJ210" s="91">
        <v>49</v>
      </c>
      <c r="CK210" s="89">
        <v>1</v>
      </c>
      <c r="CL210" s="90">
        <v>3</v>
      </c>
      <c r="CM210" s="90">
        <v>3</v>
      </c>
      <c r="CN210" s="91">
        <v>90</v>
      </c>
      <c r="CO210" s="89">
        <v>4</v>
      </c>
      <c r="CP210" s="90">
        <v>27</v>
      </c>
      <c r="CQ210" s="90">
        <v>11</v>
      </c>
      <c r="CR210" s="91">
        <v>185</v>
      </c>
      <c r="CS210" s="89">
        <v>0</v>
      </c>
      <c r="CT210" s="90">
        <v>0</v>
      </c>
      <c r="CU210" s="90">
        <v>0</v>
      </c>
      <c r="CV210" s="91">
        <v>0</v>
      </c>
      <c r="CW210" s="89">
        <v>0</v>
      </c>
      <c r="CX210" s="90">
        <v>0</v>
      </c>
      <c r="CY210" s="90">
        <v>0</v>
      </c>
      <c r="CZ210" s="90">
        <v>0</v>
      </c>
      <c r="DA210" s="90">
        <v>0</v>
      </c>
      <c r="DB210" s="96">
        <v>0</v>
      </c>
      <c r="DC210" s="96"/>
      <c r="DD210" s="96"/>
      <c r="DE210" s="89">
        <v>0</v>
      </c>
      <c r="DF210" s="90">
        <v>0</v>
      </c>
      <c r="DG210" s="90">
        <v>0</v>
      </c>
      <c r="DH210" s="91">
        <v>0</v>
      </c>
      <c r="DI210" s="89">
        <v>0</v>
      </c>
      <c r="DJ210" s="90">
        <v>0</v>
      </c>
      <c r="DK210" s="90">
        <v>0</v>
      </c>
      <c r="DL210" s="91">
        <v>0</v>
      </c>
      <c r="DM210" s="89">
        <v>0</v>
      </c>
      <c r="DN210" s="90">
        <v>0</v>
      </c>
      <c r="DO210" s="90">
        <v>0</v>
      </c>
      <c r="DP210" s="91">
        <v>0</v>
      </c>
      <c r="DQ210" s="89">
        <v>1</v>
      </c>
      <c r="DR210" s="90">
        <v>2</v>
      </c>
      <c r="DS210" s="90">
        <v>2</v>
      </c>
      <c r="DT210" s="90">
        <v>0</v>
      </c>
      <c r="DU210" s="91">
        <v>0</v>
      </c>
    </row>
    <row r="211" spans="1:125" ht="15.75" customHeight="1" x14ac:dyDescent="0.2">
      <c r="A211" s="22"/>
      <c r="B211" s="8" t="s">
        <v>213</v>
      </c>
      <c r="C211" s="89">
        <v>26</v>
      </c>
      <c r="D211" s="90">
        <v>73</v>
      </c>
      <c r="E211" s="90">
        <v>29</v>
      </c>
      <c r="F211" s="91">
        <v>280</v>
      </c>
      <c r="G211" s="89">
        <v>5</v>
      </c>
      <c r="H211" s="90">
        <v>7</v>
      </c>
      <c r="I211" s="90">
        <v>3</v>
      </c>
      <c r="J211" s="91">
        <v>70</v>
      </c>
      <c r="K211" s="89">
        <v>0</v>
      </c>
      <c r="L211" s="90">
        <v>0</v>
      </c>
      <c r="M211" s="90">
        <v>0</v>
      </c>
      <c r="N211" s="91">
        <v>0</v>
      </c>
      <c r="O211" s="89">
        <v>5</v>
      </c>
      <c r="P211" s="90">
        <v>6</v>
      </c>
      <c r="Q211" s="90">
        <v>0</v>
      </c>
      <c r="R211" s="91">
        <v>0</v>
      </c>
      <c r="S211" s="89">
        <v>0</v>
      </c>
      <c r="T211" s="90">
        <v>0</v>
      </c>
      <c r="U211" s="90">
        <v>0</v>
      </c>
      <c r="V211" s="90">
        <v>0</v>
      </c>
      <c r="W211" s="91">
        <v>0</v>
      </c>
      <c r="X211" s="89">
        <v>0</v>
      </c>
      <c r="Y211" s="90">
        <v>0</v>
      </c>
      <c r="Z211" s="90">
        <v>0</v>
      </c>
      <c r="AA211" s="91">
        <v>0</v>
      </c>
      <c r="AB211" s="89">
        <v>8</v>
      </c>
      <c r="AC211" s="90">
        <v>11</v>
      </c>
      <c r="AD211" s="90">
        <v>7</v>
      </c>
      <c r="AE211" s="91">
        <v>98</v>
      </c>
      <c r="AF211" s="89">
        <v>1</v>
      </c>
      <c r="AG211" s="90">
        <v>5</v>
      </c>
      <c r="AH211" s="90">
        <v>0</v>
      </c>
      <c r="AI211" s="91">
        <v>0</v>
      </c>
      <c r="AJ211" s="89">
        <v>0</v>
      </c>
      <c r="AK211" s="90">
        <v>0</v>
      </c>
      <c r="AL211" s="90">
        <v>0</v>
      </c>
      <c r="AM211" s="91">
        <v>0</v>
      </c>
      <c r="AN211" s="68">
        <v>0</v>
      </c>
      <c r="AO211" s="77">
        <v>0</v>
      </c>
      <c r="AP211" s="89">
        <v>2</v>
      </c>
      <c r="AQ211" s="90">
        <v>3</v>
      </c>
      <c r="AR211" s="90">
        <v>0</v>
      </c>
      <c r="AS211" s="91">
        <v>0</v>
      </c>
      <c r="AT211" s="89">
        <v>0</v>
      </c>
      <c r="AU211" s="90">
        <v>0</v>
      </c>
      <c r="AV211" s="90">
        <v>0</v>
      </c>
      <c r="AW211" s="91">
        <v>0</v>
      </c>
      <c r="AX211" s="89">
        <v>68</v>
      </c>
      <c r="AY211" s="90">
        <v>719</v>
      </c>
      <c r="AZ211" s="90">
        <v>253</v>
      </c>
      <c r="BA211" s="91">
        <v>7623</v>
      </c>
      <c r="BB211" s="89">
        <v>3</v>
      </c>
      <c r="BC211" s="90">
        <v>6</v>
      </c>
      <c r="BD211" s="90">
        <v>0</v>
      </c>
      <c r="BE211" s="91">
        <v>0</v>
      </c>
      <c r="BF211" s="89">
        <v>0</v>
      </c>
      <c r="BG211" s="90">
        <v>0</v>
      </c>
      <c r="BH211" s="90">
        <v>0</v>
      </c>
      <c r="BI211" s="91">
        <v>0</v>
      </c>
      <c r="BJ211" s="68">
        <v>0</v>
      </c>
      <c r="BK211" s="77">
        <v>0</v>
      </c>
      <c r="BL211" s="89">
        <v>51</v>
      </c>
      <c r="BM211" s="90">
        <v>144</v>
      </c>
      <c r="BN211" s="90">
        <v>82</v>
      </c>
      <c r="BO211" s="91">
        <v>1656</v>
      </c>
      <c r="BP211" s="89">
        <v>52</v>
      </c>
      <c r="BQ211" s="90">
        <v>217</v>
      </c>
      <c r="BR211" s="90">
        <v>102</v>
      </c>
      <c r="BS211" s="91">
        <v>1912</v>
      </c>
      <c r="BT211" s="89">
        <v>20</v>
      </c>
      <c r="BU211" s="90">
        <v>67</v>
      </c>
      <c r="BV211" s="90">
        <v>44</v>
      </c>
      <c r="BW211" s="91">
        <v>569</v>
      </c>
      <c r="BX211" s="68">
        <v>0</v>
      </c>
      <c r="BY211" s="74">
        <v>0</v>
      </c>
      <c r="BZ211" s="74">
        <v>0</v>
      </c>
      <c r="CA211" s="74">
        <v>0</v>
      </c>
      <c r="CB211" s="77">
        <v>0</v>
      </c>
      <c r="CC211" s="89">
        <v>0</v>
      </c>
      <c r="CD211" s="90">
        <v>0</v>
      </c>
      <c r="CE211" s="90">
        <v>0</v>
      </c>
      <c r="CF211" s="91">
        <v>0</v>
      </c>
      <c r="CG211" s="89">
        <v>1</v>
      </c>
      <c r="CH211" s="90">
        <v>3</v>
      </c>
      <c r="CI211" s="90">
        <v>0</v>
      </c>
      <c r="CJ211" s="91">
        <v>0</v>
      </c>
      <c r="CK211" s="89">
        <v>1</v>
      </c>
      <c r="CL211" s="90">
        <v>2</v>
      </c>
      <c r="CM211" s="90">
        <v>2</v>
      </c>
      <c r="CN211" s="91">
        <v>3</v>
      </c>
      <c r="CO211" s="89">
        <v>18</v>
      </c>
      <c r="CP211" s="90">
        <v>35</v>
      </c>
      <c r="CQ211" s="90">
        <v>12</v>
      </c>
      <c r="CR211" s="91">
        <v>185</v>
      </c>
      <c r="CS211" s="89">
        <v>0</v>
      </c>
      <c r="CT211" s="90">
        <v>0</v>
      </c>
      <c r="CU211" s="90">
        <v>0</v>
      </c>
      <c r="CV211" s="91">
        <v>0</v>
      </c>
      <c r="CW211" s="89">
        <v>0</v>
      </c>
      <c r="CX211" s="90">
        <v>0</v>
      </c>
      <c r="CY211" s="90">
        <v>0</v>
      </c>
      <c r="CZ211" s="90">
        <v>0</v>
      </c>
      <c r="DA211" s="90">
        <v>0</v>
      </c>
      <c r="DB211" s="96">
        <v>0</v>
      </c>
      <c r="DC211" s="96"/>
      <c r="DD211" s="96"/>
      <c r="DE211" s="89">
        <v>0</v>
      </c>
      <c r="DF211" s="90">
        <v>0</v>
      </c>
      <c r="DG211" s="90">
        <v>0</v>
      </c>
      <c r="DH211" s="91">
        <v>0</v>
      </c>
      <c r="DI211" s="89">
        <v>0</v>
      </c>
      <c r="DJ211" s="90">
        <v>0</v>
      </c>
      <c r="DK211" s="90">
        <v>0</v>
      </c>
      <c r="DL211" s="91">
        <v>0</v>
      </c>
      <c r="DM211" s="89">
        <v>0</v>
      </c>
      <c r="DN211" s="90">
        <v>0</v>
      </c>
      <c r="DO211" s="90">
        <v>0</v>
      </c>
      <c r="DP211" s="91">
        <v>0</v>
      </c>
      <c r="DQ211" s="89">
        <v>0</v>
      </c>
      <c r="DR211" s="90">
        <v>0</v>
      </c>
      <c r="DS211" s="90">
        <v>0</v>
      </c>
      <c r="DT211" s="90">
        <v>0</v>
      </c>
      <c r="DU211" s="91">
        <v>0</v>
      </c>
    </row>
    <row r="212" spans="1:125" ht="15.75" customHeight="1" x14ac:dyDescent="0.2">
      <c r="A212" s="22"/>
      <c r="B212" s="8" t="s">
        <v>214</v>
      </c>
      <c r="C212" s="89">
        <v>21</v>
      </c>
      <c r="D212" s="90">
        <v>208</v>
      </c>
      <c r="E212" s="90">
        <v>24</v>
      </c>
      <c r="F212" s="91">
        <v>770</v>
      </c>
      <c r="G212" s="89">
        <v>5</v>
      </c>
      <c r="H212" s="90">
        <v>41</v>
      </c>
      <c r="I212" s="90">
        <v>13</v>
      </c>
      <c r="J212" s="91">
        <v>130</v>
      </c>
      <c r="K212" s="89">
        <v>0</v>
      </c>
      <c r="L212" s="90">
        <v>0</v>
      </c>
      <c r="M212" s="90">
        <v>0</v>
      </c>
      <c r="N212" s="91">
        <v>0</v>
      </c>
      <c r="O212" s="89">
        <v>9</v>
      </c>
      <c r="P212" s="90">
        <v>55</v>
      </c>
      <c r="Q212" s="90">
        <v>2</v>
      </c>
      <c r="R212" s="91">
        <v>20</v>
      </c>
      <c r="S212" s="89">
        <v>0</v>
      </c>
      <c r="T212" s="90">
        <v>0</v>
      </c>
      <c r="U212" s="90">
        <v>0</v>
      </c>
      <c r="V212" s="90">
        <v>0</v>
      </c>
      <c r="W212" s="91">
        <v>0</v>
      </c>
      <c r="X212" s="89">
        <v>0</v>
      </c>
      <c r="Y212" s="90">
        <v>0</v>
      </c>
      <c r="Z212" s="90">
        <v>0</v>
      </c>
      <c r="AA212" s="91">
        <v>0</v>
      </c>
      <c r="AB212" s="89">
        <v>0</v>
      </c>
      <c r="AC212" s="90">
        <v>0</v>
      </c>
      <c r="AD212" s="90">
        <v>0</v>
      </c>
      <c r="AE212" s="91">
        <v>0</v>
      </c>
      <c r="AF212" s="89">
        <v>7</v>
      </c>
      <c r="AG212" s="90">
        <v>250</v>
      </c>
      <c r="AH212" s="90">
        <v>75</v>
      </c>
      <c r="AI212" s="91">
        <v>149</v>
      </c>
      <c r="AJ212" s="89">
        <v>0</v>
      </c>
      <c r="AK212" s="90">
        <v>0</v>
      </c>
      <c r="AL212" s="90">
        <v>0</v>
      </c>
      <c r="AM212" s="91">
        <v>0</v>
      </c>
      <c r="AN212" s="68">
        <v>1</v>
      </c>
      <c r="AO212" s="77">
        <v>0</v>
      </c>
      <c r="AP212" s="89">
        <v>1</v>
      </c>
      <c r="AQ212" s="90">
        <v>11</v>
      </c>
      <c r="AR212" s="90">
        <v>7</v>
      </c>
      <c r="AS212" s="91">
        <v>120</v>
      </c>
      <c r="AT212" s="89">
        <v>0</v>
      </c>
      <c r="AU212" s="90">
        <v>0</v>
      </c>
      <c r="AV212" s="90">
        <v>0</v>
      </c>
      <c r="AW212" s="91">
        <v>0</v>
      </c>
      <c r="AX212" s="89">
        <v>49</v>
      </c>
      <c r="AY212" s="90">
        <v>711</v>
      </c>
      <c r="AZ212" s="90">
        <v>347</v>
      </c>
      <c r="BA212" s="91">
        <v>5480</v>
      </c>
      <c r="BB212" s="89">
        <v>0</v>
      </c>
      <c r="BC212" s="90">
        <v>0</v>
      </c>
      <c r="BD212" s="90">
        <v>0</v>
      </c>
      <c r="BE212" s="91">
        <v>0</v>
      </c>
      <c r="BF212" s="89">
        <v>0</v>
      </c>
      <c r="BG212" s="90">
        <v>0</v>
      </c>
      <c r="BH212" s="90">
        <v>0</v>
      </c>
      <c r="BI212" s="91">
        <v>0</v>
      </c>
      <c r="BJ212" s="68">
        <v>0</v>
      </c>
      <c r="BK212" s="77">
        <v>0</v>
      </c>
      <c r="BL212" s="89">
        <v>17</v>
      </c>
      <c r="BM212" s="90">
        <v>76</v>
      </c>
      <c r="BN212" s="90">
        <v>12</v>
      </c>
      <c r="BO212" s="91">
        <v>454</v>
      </c>
      <c r="BP212" s="89">
        <v>35</v>
      </c>
      <c r="BQ212" s="90">
        <v>196</v>
      </c>
      <c r="BR212" s="90">
        <v>77</v>
      </c>
      <c r="BS212" s="91">
        <v>2975</v>
      </c>
      <c r="BT212" s="89">
        <v>21</v>
      </c>
      <c r="BU212" s="90">
        <v>85</v>
      </c>
      <c r="BV212" s="90">
        <v>28</v>
      </c>
      <c r="BW212" s="91">
        <v>1230</v>
      </c>
      <c r="BX212" s="68">
        <v>0</v>
      </c>
      <c r="BY212" s="74">
        <v>0</v>
      </c>
      <c r="BZ212" s="74">
        <v>0</v>
      </c>
      <c r="CA212" s="74">
        <v>0</v>
      </c>
      <c r="CB212" s="77">
        <v>0</v>
      </c>
      <c r="CC212" s="89">
        <v>3</v>
      </c>
      <c r="CD212" s="90">
        <v>5</v>
      </c>
      <c r="CE212" s="90">
        <v>4</v>
      </c>
      <c r="CF212" s="91">
        <v>140</v>
      </c>
      <c r="CG212" s="89">
        <v>2</v>
      </c>
      <c r="CH212" s="90">
        <v>9</v>
      </c>
      <c r="CI212" s="90">
        <v>7</v>
      </c>
      <c r="CJ212" s="91">
        <v>140</v>
      </c>
      <c r="CK212" s="89">
        <v>7</v>
      </c>
      <c r="CL212" s="90">
        <v>14</v>
      </c>
      <c r="CM212" s="90">
        <v>13</v>
      </c>
      <c r="CN212" s="91">
        <v>360</v>
      </c>
      <c r="CO212" s="89">
        <v>21</v>
      </c>
      <c r="CP212" s="90">
        <v>456</v>
      </c>
      <c r="CQ212" s="90">
        <v>67</v>
      </c>
      <c r="CR212" s="91">
        <v>876</v>
      </c>
      <c r="CS212" s="89">
        <v>3</v>
      </c>
      <c r="CT212" s="90">
        <v>10</v>
      </c>
      <c r="CU212" s="90">
        <v>2</v>
      </c>
      <c r="CV212" s="91">
        <v>8</v>
      </c>
      <c r="CW212" s="89">
        <v>0</v>
      </c>
      <c r="CX212" s="90">
        <v>0</v>
      </c>
      <c r="CY212" s="90">
        <v>0</v>
      </c>
      <c r="CZ212" s="90">
        <v>0</v>
      </c>
      <c r="DA212" s="90">
        <v>0</v>
      </c>
      <c r="DB212" s="96">
        <v>0</v>
      </c>
      <c r="DC212" s="96"/>
      <c r="DD212" s="96"/>
      <c r="DE212" s="89">
        <v>0</v>
      </c>
      <c r="DF212" s="90">
        <v>0</v>
      </c>
      <c r="DG212" s="90">
        <v>0</v>
      </c>
      <c r="DH212" s="91">
        <v>0</v>
      </c>
      <c r="DI212" s="89">
        <v>2</v>
      </c>
      <c r="DJ212" s="90">
        <v>12</v>
      </c>
      <c r="DK212" s="90">
        <v>12</v>
      </c>
      <c r="DL212" s="91">
        <v>35</v>
      </c>
      <c r="DM212" s="89">
        <v>0</v>
      </c>
      <c r="DN212" s="90">
        <v>0</v>
      </c>
      <c r="DO212" s="90">
        <v>0</v>
      </c>
      <c r="DP212" s="91">
        <v>0</v>
      </c>
      <c r="DQ212" s="89">
        <v>0</v>
      </c>
      <c r="DR212" s="90">
        <v>0</v>
      </c>
      <c r="DS212" s="90">
        <v>0</v>
      </c>
      <c r="DT212" s="90">
        <v>0</v>
      </c>
      <c r="DU212" s="91">
        <v>0</v>
      </c>
    </row>
    <row r="213" spans="1:125" ht="15.75" customHeight="1" x14ac:dyDescent="0.2">
      <c r="A213" s="22"/>
      <c r="B213" s="8" t="s">
        <v>215</v>
      </c>
      <c r="C213" s="89">
        <v>23</v>
      </c>
      <c r="D213" s="90">
        <v>57</v>
      </c>
      <c r="E213" s="90">
        <v>9</v>
      </c>
      <c r="F213" s="91">
        <v>53</v>
      </c>
      <c r="G213" s="89">
        <v>15</v>
      </c>
      <c r="H213" s="90">
        <v>30</v>
      </c>
      <c r="I213" s="90">
        <v>19</v>
      </c>
      <c r="J213" s="91">
        <v>145</v>
      </c>
      <c r="K213" s="89">
        <v>0</v>
      </c>
      <c r="L213" s="90">
        <v>0</v>
      </c>
      <c r="M213" s="90">
        <v>0</v>
      </c>
      <c r="N213" s="91">
        <v>0</v>
      </c>
      <c r="O213" s="89">
        <v>38</v>
      </c>
      <c r="P213" s="90">
        <v>169</v>
      </c>
      <c r="Q213" s="90">
        <v>66</v>
      </c>
      <c r="R213" s="91">
        <v>168</v>
      </c>
      <c r="S213" s="89">
        <v>9</v>
      </c>
      <c r="T213" s="90">
        <v>23.1</v>
      </c>
      <c r="U213" s="90">
        <v>1</v>
      </c>
      <c r="V213" s="90">
        <v>22.100000001490116</v>
      </c>
      <c r="W213" s="91">
        <v>837</v>
      </c>
      <c r="X213" s="89">
        <v>0</v>
      </c>
      <c r="Y213" s="90">
        <v>0</v>
      </c>
      <c r="Z213" s="90">
        <v>0</v>
      </c>
      <c r="AA213" s="91">
        <v>0</v>
      </c>
      <c r="AB213" s="89">
        <v>40</v>
      </c>
      <c r="AC213" s="90">
        <v>116</v>
      </c>
      <c r="AD213" s="90">
        <v>81</v>
      </c>
      <c r="AE213" s="91">
        <v>1626</v>
      </c>
      <c r="AF213" s="89">
        <v>11</v>
      </c>
      <c r="AG213" s="90">
        <v>544</v>
      </c>
      <c r="AH213" s="90">
        <v>267</v>
      </c>
      <c r="AI213" s="91">
        <v>42</v>
      </c>
      <c r="AJ213" s="89">
        <v>0</v>
      </c>
      <c r="AK213" s="90">
        <v>0</v>
      </c>
      <c r="AL213" s="90">
        <v>0</v>
      </c>
      <c r="AM213" s="91">
        <v>0</v>
      </c>
      <c r="AN213" s="68">
        <v>2</v>
      </c>
      <c r="AO213" s="77">
        <v>20</v>
      </c>
      <c r="AP213" s="89">
        <v>11</v>
      </c>
      <c r="AQ213" s="90">
        <v>39</v>
      </c>
      <c r="AR213" s="90">
        <v>10</v>
      </c>
      <c r="AS213" s="91">
        <v>54</v>
      </c>
      <c r="AT213" s="89">
        <v>1</v>
      </c>
      <c r="AU213" s="90">
        <v>1</v>
      </c>
      <c r="AV213" s="90">
        <v>0</v>
      </c>
      <c r="AW213" s="91">
        <v>0</v>
      </c>
      <c r="AX213" s="89">
        <v>199</v>
      </c>
      <c r="AY213" s="90">
        <v>960</v>
      </c>
      <c r="AZ213" s="90">
        <v>495</v>
      </c>
      <c r="BA213" s="91">
        <v>20649</v>
      </c>
      <c r="BB213" s="89">
        <v>12</v>
      </c>
      <c r="BC213" s="90">
        <v>36</v>
      </c>
      <c r="BD213" s="90">
        <v>9</v>
      </c>
      <c r="BE213" s="91">
        <v>378</v>
      </c>
      <c r="BF213" s="89">
        <v>2</v>
      </c>
      <c r="BG213" s="90">
        <v>2</v>
      </c>
      <c r="BH213" s="90">
        <v>2</v>
      </c>
      <c r="BI213" s="91">
        <v>10</v>
      </c>
      <c r="BJ213" s="68">
        <v>2</v>
      </c>
      <c r="BK213" s="77">
        <v>21</v>
      </c>
      <c r="BL213" s="89">
        <v>94</v>
      </c>
      <c r="BM213" s="90">
        <v>239</v>
      </c>
      <c r="BN213" s="90">
        <v>139</v>
      </c>
      <c r="BO213" s="91">
        <v>2158</v>
      </c>
      <c r="BP213" s="89">
        <v>140</v>
      </c>
      <c r="BQ213" s="90">
        <v>351</v>
      </c>
      <c r="BR213" s="90">
        <v>218</v>
      </c>
      <c r="BS213" s="91">
        <v>5637</v>
      </c>
      <c r="BT213" s="89">
        <v>112</v>
      </c>
      <c r="BU213" s="90">
        <v>248</v>
      </c>
      <c r="BV213" s="90">
        <v>196</v>
      </c>
      <c r="BW213" s="91">
        <v>4184</v>
      </c>
      <c r="BX213" s="68">
        <v>0</v>
      </c>
      <c r="BY213" s="74">
        <v>0</v>
      </c>
      <c r="BZ213" s="74">
        <v>0</v>
      </c>
      <c r="CA213" s="74">
        <v>0</v>
      </c>
      <c r="CB213" s="77">
        <v>0</v>
      </c>
      <c r="CC213" s="89">
        <v>11</v>
      </c>
      <c r="CD213" s="90">
        <v>27</v>
      </c>
      <c r="CE213" s="90">
        <v>17</v>
      </c>
      <c r="CF213" s="91">
        <v>116</v>
      </c>
      <c r="CG213" s="89">
        <v>21</v>
      </c>
      <c r="CH213" s="90">
        <v>55</v>
      </c>
      <c r="CI213" s="90">
        <v>15</v>
      </c>
      <c r="CJ213" s="91">
        <v>370</v>
      </c>
      <c r="CK213" s="89">
        <v>162</v>
      </c>
      <c r="CL213" s="90">
        <v>492</v>
      </c>
      <c r="CM213" s="90">
        <v>402</v>
      </c>
      <c r="CN213" s="91">
        <v>2746</v>
      </c>
      <c r="CO213" s="89">
        <v>84</v>
      </c>
      <c r="CP213" s="90">
        <v>267</v>
      </c>
      <c r="CQ213" s="90">
        <v>72</v>
      </c>
      <c r="CR213" s="91">
        <v>1432</v>
      </c>
      <c r="CS213" s="89">
        <v>0</v>
      </c>
      <c r="CT213" s="90">
        <v>0</v>
      </c>
      <c r="CU213" s="90">
        <v>0</v>
      </c>
      <c r="CV213" s="91">
        <v>0</v>
      </c>
      <c r="CW213" s="89">
        <v>0</v>
      </c>
      <c r="CX213" s="90">
        <v>0</v>
      </c>
      <c r="CY213" s="90">
        <v>0</v>
      </c>
      <c r="CZ213" s="90">
        <v>0</v>
      </c>
      <c r="DA213" s="90">
        <v>0</v>
      </c>
      <c r="DB213" s="96">
        <v>0</v>
      </c>
      <c r="DC213" s="96"/>
      <c r="DD213" s="96"/>
      <c r="DE213" s="89">
        <v>0</v>
      </c>
      <c r="DF213" s="90">
        <v>0</v>
      </c>
      <c r="DG213" s="90">
        <v>0</v>
      </c>
      <c r="DH213" s="91">
        <v>0</v>
      </c>
      <c r="DI213" s="89">
        <v>0</v>
      </c>
      <c r="DJ213" s="90">
        <v>0</v>
      </c>
      <c r="DK213" s="90">
        <v>0</v>
      </c>
      <c r="DL213" s="91">
        <v>0</v>
      </c>
      <c r="DM213" s="89">
        <v>0</v>
      </c>
      <c r="DN213" s="90">
        <v>0</v>
      </c>
      <c r="DO213" s="90">
        <v>0</v>
      </c>
      <c r="DP213" s="91">
        <v>0</v>
      </c>
      <c r="DQ213" s="89">
        <v>0</v>
      </c>
      <c r="DR213" s="90">
        <v>0</v>
      </c>
      <c r="DS213" s="90">
        <v>0</v>
      </c>
      <c r="DT213" s="90">
        <v>0</v>
      </c>
      <c r="DU213" s="91">
        <v>0</v>
      </c>
    </row>
    <row r="214" spans="1:125" ht="15.75" customHeight="1" x14ac:dyDescent="0.2">
      <c r="A214" s="22"/>
      <c r="B214" s="8" t="s">
        <v>216</v>
      </c>
      <c r="C214" s="89">
        <v>7</v>
      </c>
      <c r="D214" s="90">
        <v>12</v>
      </c>
      <c r="E214" s="90">
        <v>2</v>
      </c>
      <c r="F214" s="91">
        <v>6</v>
      </c>
      <c r="G214" s="89">
        <v>0</v>
      </c>
      <c r="H214" s="90">
        <v>0</v>
      </c>
      <c r="I214" s="90">
        <v>0</v>
      </c>
      <c r="J214" s="91">
        <v>0</v>
      </c>
      <c r="K214" s="89">
        <v>0</v>
      </c>
      <c r="L214" s="90">
        <v>0</v>
      </c>
      <c r="M214" s="90">
        <v>0</v>
      </c>
      <c r="N214" s="91">
        <v>0</v>
      </c>
      <c r="O214" s="89">
        <v>48</v>
      </c>
      <c r="P214" s="90">
        <v>195</v>
      </c>
      <c r="Q214" s="90">
        <v>16</v>
      </c>
      <c r="R214" s="91">
        <v>137</v>
      </c>
      <c r="S214" s="89">
        <v>26</v>
      </c>
      <c r="T214" s="90">
        <v>55</v>
      </c>
      <c r="U214" s="90">
        <v>9.5</v>
      </c>
      <c r="V214" s="90">
        <v>45.5</v>
      </c>
      <c r="W214" s="91">
        <v>210</v>
      </c>
      <c r="X214" s="89">
        <v>5</v>
      </c>
      <c r="Y214" s="90">
        <v>23</v>
      </c>
      <c r="Z214" s="90">
        <v>7</v>
      </c>
      <c r="AA214" s="91">
        <v>11</v>
      </c>
      <c r="AB214" s="89">
        <v>40</v>
      </c>
      <c r="AC214" s="90">
        <v>112</v>
      </c>
      <c r="AD214" s="90">
        <v>73</v>
      </c>
      <c r="AE214" s="91">
        <v>553</v>
      </c>
      <c r="AF214" s="89">
        <v>0</v>
      </c>
      <c r="AG214" s="90">
        <v>0</v>
      </c>
      <c r="AH214" s="90">
        <v>0</v>
      </c>
      <c r="AI214" s="91">
        <v>0</v>
      </c>
      <c r="AJ214" s="89">
        <v>1</v>
      </c>
      <c r="AK214" s="90">
        <v>4</v>
      </c>
      <c r="AL214" s="90">
        <v>0</v>
      </c>
      <c r="AM214" s="91">
        <v>0</v>
      </c>
      <c r="AN214" s="68">
        <v>1</v>
      </c>
      <c r="AO214" s="77">
        <v>2</v>
      </c>
      <c r="AP214" s="89">
        <v>19</v>
      </c>
      <c r="AQ214" s="90">
        <v>68</v>
      </c>
      <c r="AR214" s="90">
        <v>23</v>
      </c>
      <c r="AS214" s="91">
        <v>126</v>
      </c>
      <c r="AT214" s="89">
        <v>0</v>
      </c>
      <c r="AU214" s="90">
        <v>0</v>
      </c>
      <c r="AV214" s="90">
        <v>0</v>
      </c>
      <c r="AW214" s="91">
        <v>0</v>
      </c>
      <c r="AX214" s="89">
        <v>118</v>
      </c>
      <c r="AY214" s="90">
        <v>2220</v>
      </c>
      <c r="AZ214" s="90">
        <v>1005</v>
      </c>
      <c r="BA214" s="91">
        <v>8156</v>
      </c>
      <c r="BB214" s="89">
        <v>29</v>
      </c>
      <c r="BC214" s="90">
        <v>102</v>
      </c>
      <c r="BD214" s="90">
        <v>5</v>
      </c>
      <c r="BE214" s="91">
        <v>32</v>
      </c>
      <c r="BF214" s="89">
        <v>3</v>
      </c>
      <c r="BG214" s="90">
        <v>13</v>
      </c>
      <c r="BH214" s="90">
        <v>6</v>
      </c>
      <c r="BI214" s="91">
        <v>16</v>
      </c>
      <c r="BJ214" s="68">
        <v>1</v>
      </c>
      <c r="BK214" s="77">
        <v>0</v>
      </c>
      <c r="BL214" s="89">
        <v>15</v>
      </c>
      <c r="BM214" s="90">
        <v>37</v>
      </c>
      <c r="BN214" s="90">
        <v>30</v>
      </c>
      <c r="BO214" s="91">
        <v>258</v>
      </c>
      <c r="BP214" s="89">
        <v>58</v>
      </c>
      <c r="BQ214" s="90">
        <v>161</v>
      </c>
      <c r="BR214" s="90">
        <v>97</v>
      </c>
      <c r="BS214" s="91">
        <v>1578</v>
      </c>
      <c r="BT214" s="89">
        <v>23</v>
      </c>
      <c r="BU214" s="90">
        <v>61</v>
      </c>
      <c r="BV214" s="90">
        <v>53</v>
      </c>
      <c r="BW214" s="91">
        <v>1153</v>
      </c>
      <c r="BX214" s="68">
        <v>0</v>
      </c>
      <c r="BY214" s="74">
        <v>0</v>
      </c>
      <c r="BZ214" s="74">
        <v>0</v>
      </c>
      <c r="CA214" s="74">
        <v>0</v>
      </c>
      <c r="CB214" s="77">
        <v>0</v>
      </c>
      <c r="CC214" s="89">
        <v>8</v>
      </c>
      <c r="CD214" s="90">
        <v>25</v>
      </c>
      <c r="CE214" s="90">
        <v>12</v>
      </c>
      <c r="CF214" s="91">
        <v>83</v>
      </c>
      <c r="CG214" s="89">
        <v>17</v>
      </c>
      <c r="CH214" s="90">
        <v>40</v>
      </c>
      <c r="CI214" s="90">
        <v>29</v>
      </c>
      <c r="CJ214" s="91">
        <v>236</v>
      </c>
      <c r="CK214" s="89">
        <v>30</v>
      </c>
      <c r="CL214" s="90">
        <v>78</v>
      </c>
      <c r="CM214" s="90">
        <v>58</v>
      </c>
      <c r="CN214" s="91">
        <v>270</v>
      </c>
      <c r="CO214" s="89">
        <v>37</v>
      </c>
      <c r="CP214" s="90">
        <v>104</v>
      </c>
      <c r="CQ214" s="90">
        <v>19</v>
      </c>
      <c r="CR214" s="91">
        <v>197</v>
      </c>
      <c r="CS214" s="89">
        <v>4</v>
      </c>
      <c r="CT214" s="90">
        <v>13</v>
      </c>
      <c r="CU214" s="90">
        <v>0</v>
      </c>
      <c r="CV214" s="91">
        <v>0</v>
      </c>
      <c r="CW214" s="89">
        <v>0</v>
      </c>
      <c r="CX214" s="90">
        <v>0</v>
      </c>
      <c r="CY214" s="90">
        <v>0</v>
      </c>
      <c r="CZ214" s="90">
        <v>0</v>
      </c>
      <c r="DA214" s="90">
        <v>0</v>
      </c>
      <c r="DB214" s="96">
        <v>0</v>
      </c>
      <c r="DC214" s="96"/>
      <c r="DD214" s="96"/>
      <c r="DE214" s="89">
        <v>0</v>
      </c>
      <c r="DF214" s="90">
        <v>0</v>
      </c>
      <c r="DG214" s="90">
        <v>0</v>
      </c>
      <c r="DH214" s="91">
        <v>0</v>
      </c>
      <c r="DI214" s="89">
        <v>9</v>
      </c>
      <c r="DJ214" s="90">
        <v>30</v>
      </c>
      <c r="DK214" s="90">
        <v>0</v>
      </c>
      <c r="DL214" s="91">
        <v>0</v>
      </c>
      <c r="DM214" s="89">
        <v>0</v>
      </c>
      <c r="DN214" s="90">
        <v>0</v>
      </c>
      <c r="DO214" s="90">
        <v>0</v>
      </c>
      <c r="DP214" s="91">
        <v>0</v>
      </c>
      <c r="DQ214" s="89">
        <v>0</v>
      </c>
      <c r="DR214" s="90">
        <v>0</v>
      </c>
      <c r="DS214" s="90">
        <v>0</v>
      </c>
      <c r="DT214" s="90">
        <v>0</v>
      </c>
      <c r="DU214" s="91">
        <v>0</v>
      </c>
    </row>
    <row r="215" spans="1:125" ht="15.75" customHeight="1" x14ac:dyDescent="0.2">
      <c r="A215" s="22"/>
      <c r="B215" s="8" t="s">
        <v>217</v>
      </c>
      <c r="C215" s="89">
        <v>218</v>
      </c>
      <c r="D215" s="90">
        <v>694</v>
      </c>
      <c r="E215" s="90">
        <v>146</v>
      </c>
      <c r="F215" s="91">
        <v>2301</v>
      </c>
      <c r="G215" s="89">
        <v>56</v>
      </c>
      <c r="H215" s="90">
        <v>131</v>
      </c>
      <c r="I215" s="90">
        <v>15</v>
      </c>
      <c r="J215" s="91">
        <v>129</v>
      </c>
      <c r="K215" s="89">
        <v>0</v>
      </c>
      <c r="L215" s="90">
        <v>0</v>
      </c>
      <c r="M215" s="90">
        <v>0</v>
      </c>
      <c r="N215" s="91">
        <v>0</v>
      </c>
      <c r="O215" s="89">
        <v>0</v>
      </c>
      <c r="P215" s="90">
        <v>0</v>
      </c>
      <c r="Q215" s="90">
        <v>0</v>
      </c>
      <c r="R215" s="91">
        <v>0</v>
      </c>
      <c r="S215" s="89">
        <v>0</v>
      </c>
      <c r="T215" s="90">
        <v>0</v>
      </c>
      <c r="U215" s="90">
        <v>0</v>
      </c>
      <c r="V215" s="90">
        <v>0</v>
      </c>
      <c r="W215" s="91">
        <v>0</v>
      </c>
      <c r="X215" s="89">
        <v>0</v>
      </c>
      <c r="Y215" s="90">
        <v>0</v>
      </c>
      <c r="Z215" s="90">
        <v>0</v>
      </c>
      <c r="AA215" s="91">
        <v>0</v>
      </c>
      <c r="AB215" s="89">
        <v>0</v>
      </c>
      <c r="AC215" s="90">
        <v>0</v>
      </c>
      <c r="AD215" s="90">
        <v>0</v>
      </c>
      <c r="AE215" s="91">
        <v>0</v>
      </c>
      <c r="AF215" s="89">
        <v>16</v>
      </c>
      <c r="AG215" s="90">
        <v>584</v>
      </c>
      <c r="AH215" s="90">
        <v>226</v>
      </c>
      <c r="AI215" s="91">
        <v>118</v>
      </c>
      <c r="AJ215" s="89">
        <v>0</v>
      </c>
      <c r="AK215" s="90">
        <v>0</v>
      </c>
      <c r="AL215" s="90">
        <v>0</v>
      </c>
      <c r="AM215" s="91">
        <v>0</v>
      </c>
      <c r="AN215" s="68">
        <v>3</v>
      </c>
      <c r="AO215" s="77">
        <v>0</v>
      </c>
      <c r="AP215" s="89">
        <v>0</v>
      </c>
      <c r="AQ215" s="90">
        <v>0</v>
      </c>
      <c r="AR215" s="90">
        <v>0</v>
      </c>
      <c r="AS215" s="91">
        <v>0</v>
      </c>
      <c r="AT215" s="89">
        <v>0</v>
      </c>
      <c r="AU215" s="90">
        <v>0</v>
      </c>
      <c r="AV215" s="90">
        <v>0</v>
      </c>
      <c r="AW215" s="91">
        <v>0</v>
      </c>
      <c r="AX215" s="89">
        <v>0</v>
      </c>
      <c r="AY215" s="90">
        <v>0</v>
      </c>
      <c r="AZ215" s="90">
        <v>0</v>
      </c>
      <c r="BA215" s="91">
        <v>0</v>
      </c>
      <c r="BB215" s="89">
        <v>0</v>
      </c>
      <c r="BC215" s="90">
        <v>0</v>
      </c>
      <c r="BD215" s="90">
        <v>0</v>
      </c>
      <c r="BE215" s="91">
        <v>0</v>
      </c>
      <c r="BF215" s="89">
        <v>0</v>
      </c>
      <c r="BG215" s="90">
        <v>0</v>
      </c>
      <c r="BH215" s="90">
        <v>0</v>
      </c>
      <c r="BI215" s="91">
        <v>0</v>
      </c>
      <c r="BJ215" s="68">
        <v>0</v>
      </c>
      <c r="BK215" s="77">
        <v>0</v>
      </c>
      <c r="BL215" s="89">
        <v>122</v>
      </c>
      <c r="BM215" s="90">
        <v>252</v>
      </c>
      <c r="BN215" s="90">
        <v>57</v>
      </c>
      <c r="BO215" s="91">
        <v>1341</v>
      </c>
      <c r="BP215" s="89">
        <v>14</v>
      </c>
      <c r="BQ215" s="90">
        <v>34</v>
      </c>
      <c r="BR215" s="90">
        <v>7</v>
      </c>
      <c r="BS215" s="91">
        <v>171</v>
      </c>
      <c r="BT215" s="89">
        <v>0</v>
      </c>
      <c r="BU215" s="90">
        <v>0</v>
      </c>
      <c r="BV215" s="90">
        <v>0</v>
      </c>
      <c r="BW215" s="91">
        <v>0</v>
      </c>
      <c r="BX215" s="68">
        <v>0</v>
      </c>
      <c r="BY215" s="74">
        <v>0</v>
      </c>
      <c r="BZ215" s="74">
        <v>0</v>
      </c>
      <c r="CA215" s="74">
        <v>0</v>
      </c>
      <c r="CB215" s="77">
        <v>0</v>
      </c>
      <c r="CC215" s="89">
        <v>7</v>
      </c>
      <c r="CD215" s="90">
        <v>21</v>
      </c>
      <c r="CE215" s="90">
        <v>3</v>
      </c>
      <c r="CF215" s="91">
        <v>3</v>
      </c>
      <c r="CG215" s="89">
        <v>0</v>
      </c>
      <c r="CH215" s="90">
        <v>0</v>
      </c>
      <c r="CI215" s="90">
        <v>0</v>
      </c>
      <c r="CJ215" s="91">
        <v>0</v>
      </c>
      <c r="CK215" s="89">
        <v>0</v>
      </c>
      <c r="CL215" s="90">
        <v>0</v>
      </c>
      <c r="CM215" s="90">
        <v>0</v>
      </c>
      <c r="CN215" s="91">
        <v>0</v>
      </c>
      <c r="CO215" s="89">
        <v>99</v>
      </c>
      <c r="CP215" s="90">
        <v>248</v>
      </c>
      <c r="CQ215" s="90">
        <v>12</v>
      </c>
      <c r="CR215" s="91">
        <v>99</v>
      </c>
      <c r="CS215" s="89">
        <v>0</v>
      </c>
      <c r="CT215" s="90">
        <v>0</v>
      </c>
      <c r="CU215" s="90">
        <v>0</v>
      </c>
      <c r="CV215" s="91">
        <v>0</v>
      </c>
      <c r="CW215" s="89">
        <v>0</v>
      </c>
      <c r="CX215" s="90">
        <v>0</v>
      </c>
      <c r="CY215" s="90">
        <v>0</v>
      </c>
      <c r="CZ215" s="90">
        <v>0</v>
      </c>
      <c r="DA215" s="90">
        <v>0</v>
      </c>
      <c r="DB215" s="96">
        <v>0</v>
      </c>
      <c r="DC215" s="96"/>
      <c r="DD215" s="96"/>
      <c r="DE215" s="89">
        <v>0</v>
      </c>
      <c r="DF215" s="90">
        <v>0</v>
      </c>
      <c r="DG215" s="90">
        <v>0</v>
      </c>
      <c r="DH215" s="91">
        <v>0</v>
      </c>
      <c r="DI215" s="89">
        <v>0</v>
      </c>
      <c r="DJ215" s="90">
        <v>0</v>
      </c>
      <c r="DK215" s="90">
        <v>0</v>
      </c>
      <c r="DL215" s="91">
        <v>0</v>
      </c>
      <c r="DM215" s="89">
        <v>0</v>
      </c>
      <c r="DN215" s="90">
        <v>0</v>
      </c>
      <c r="DO215" s="90">
        <v>0</v>
      </c>
      <c r="DP215" s="91">
        <v>0</v>
      </c>
      <c r="DQ215" s="89">
        <v>0</v>
      </c>
      <c r="DR215" s="90">
        <v>0</v>
      </c>
      <c r="DS215" s="90">
        <v>0</v>
      </c>
      <c r="DT215" s="90">
        <v>0</v>
      </c>
      <c r="DU215" s="91">
        <v>0</v>
      </c>
    </row>
    <row r="216" spans="1:125" ht="15.75" customHeight="1" x14ac:dyDescent="0.2">
      <c r="A216" s="22"/>
      <c r="B216" s="8" t="s">
        <v>218</v>
      </c>
      <c r="C216" s="89">
        <v>7</v>
      </c>
      <c r="D216" s="90">
        <v>18</v>
      </c>
      <c r="E216" s="90">
        <v>4</v>
      </c>
      <c r="F216" s="91">
        <v>26</v>
      </c>
      <c r="G216" s="89">
        <v>10</v>
      </c>
      <c r="H216" s="90">
        <v>27</v>
      </c>
      <c r="I216" s="90">
        <v>23</v>
      </c>
      <c r="J216" s="91">
        <v>358</v>
      </c>
      <c r="K216" s="89">
        <v>0</v>
      </c>
      <c r="L216" s="90">
        <v>0</v>
      </c>
      <c r="M216" s="90">
        <v>0</v>
      </c>
      <c r="N216" s="91">
        <v>0</v>
      </c>
      <c r="O216" s="89">
        <v>53</v>
      </c>
      <c r="P216" s="90">
        <v>295</v>
      </c>
      <c r="Q216" s="90">
        <v>44</v>
      </c>
      <c r="R216" s="91">
        <v>153</v>
      </c>
      <c r="S216" s="89">
        <v>20</v>
      </c>
      <c r="T216" s="90">
        <v>111.5</v>
      </c>
      <c r="U216" s="90">
        <v>9</v>
      </c>
      <c r="V216" s="90">
        <v>102.5</v>
      </c>
      <c r="W216" s="91">
        <v>729</v>
      </c>
      <c r="X216" s="89">
        <v>7</v>
      </c>
      <c r="Y216" s="90">
        <v>16</v>
      </c>
      <c r="Z216" s="90">
        <v>1</v>
      </c>
      <c r="AA216" s="91">
        <v>2</v>
      </c>
      <c r="AB216" s="89">
        <v>39</v>
      </c>
      <c r="AC216" s="90">
        <v>135</v>
      </c>
      <c r="AD216" s="90">
        <v>109</v>
      </c>
      <c r="AE216" s="91">
        <v>974</v>
      </c>
      <c r="AF216" s="89">
        <v>1</v>
      </c>
      <c r="AG216" s="90">
        <v>2</v>
      </c>
      <c r="AH216" s="90">
        <v>0</v>
      </c>
      <c r="AI216" s="91">
        <v>0</v>
      </c>
      <c r="AJ216" s="89">
        <v>1</v>
      </c>
      <c r="AK216" s="90">
        <v>2</v>
      </c>
      <c r="AL216" s="90">
        <v>0</v>
      </c>
      <c r="AM216" s="91">
        <v>0</v>
      </c>
      <c r="AN216" s="68">
        <v>4</v>
      </c>
      <c r="AO216" s="77">
        <v>153</v>
      </c>
      <c r="AP216" s="89">
        <v>26</v>
      </c>
      <c r="AQ216" s="90">
        <v>114</v>
      </c>
      <c r="AR216" s="90">
        <v>31</v>
      </c>
      <c r="AS216" s="91">
        <v>239</v>
      </c>
      <c r="AT216" s="89">
        <v>4</v>
      </c>
      <c r="AU216" s="90">
        <v>8</v>
      </c>
      <c r="AV216" s="90">
        <v>1</v>
      </c>
      <c r="AW216" s="91">
        <v>4</v>
      </c>
      <c r="AX216" s="89">
        <v>119</v>
      </c>
      <c r="AY216" s="90">
        <v>1912</v>
      </c>
      <c r="AZ216" s="90">
        <v>1374</v>
      </c>
      <c r="BA216" s="91">
        <v>19645</v>
      </c>
      <c r="BB216" s="89">
        <v>21</v>
      </c>
      <c r="BC216" s="90">
        <v>90</v>
      </c>
      <c r="BD216" s="90">
        <v>35</v>
      </c>
      <c r="BE216" s="91">
        <v>463</v>
      </c>
      <c r="BF216" s="89">
        <v>1</v>
      </c>
      <c r="BG216" s="90">
        <v>2</v>
      </c>
      <c r="BH216" s="90">
        <v>1</v>
      </c>
      <c r="BI216" s="91">
        <v>8</v>
      </c>
      <c r="BJ216" s="68">
        <v>2</v>
      </c>
      <c r="BK216" s="77">
        <v>35</v>
      </c>
      <c r="BL216" s="89">
        <v>49</v>
      </c>
      <c r="BM216" s="90">
        <v>114</v>
      </c>
      <c r="BN216" s="90">
        <v>65</v>
      </c>
      <c r="BO216" s="91">
        <v>889</v>
      </c>
      <c r="BP216" s="89">
        <v>64</v>
      </c>
      <c r="BQ216" s="90">
        <v>202</v>
      </c>
      <c r="BR216" s="90">
        <v>120</v>
      </c>
      <c r="BS216" s="91">
        <v>2141</v>
      </c>
      <c r="BT216" s="89">
        <v>34</v>
      </c>
      <c r="BU216" s="90">
        <v>62</v>
      </c>
      <c r="BV216" s="90">
        <v>48</v>
      </c>
      <c r="BW216" s="91">
        <v>1290</v>
      </c>
      <c r="BX216" s="68">
        <v>0</v>
      </c>
      <c r="BY216" s="74">
        <v>0</v>
      </c>
      <c r="BZ216" s="74">
        <v>0</v>
      </c>
      <c r="CA216" s="74">
        <v>0</v>
      </c>
      <c r="CB216" s="77">
        <v>0</v>
      </c>
      <c r="CC216" s="89">
        <v>6</v>
      </c>
      <c r="CD216" s="90">
        <v>13</v>
      </c>
      <c r="CE216" s="90">
        <v>9</v>
      </c>
      <c r="CF216" s="91">
        <v>340</v>
      </c>
      <c r="CG216" s="89">
        <v>12</v>
      </c>
      <c r="CH216" s="90">
        <v>29</v>
      </c>
      <c r="CI216" s="90">
        <v>16</v>
      </c>
      <c r="CJ216" s="91">
        <v>73</v>
      </c>
      <c r="CK216" s="89">
        <v>33</v>
      </c>
      <c r="CL216" s="90">
        <v>82</v>
      </c>
      <c r="CM216" s="90">
        <v>74</v>
      </c>
      <c r="CN216" s="91">
        <v>397</v>
      </c>
      <c r="CO216" s="89">
        <v>30</v>
      </c>
      <c r="CP216" s="90">
        <v>136</v>
      </c>
      <c r="CQ216" s="90">
        <v>20</v>
      </c>
      <c r="CR216" s="91">
        <v>231</v>
      </c>
      <c r="CS216" s="89">
        <v>1</v>
      </c>
      <c r="CT216" s="90">
        <v>2</v>
      </c>
      <c r="CU216" s="90">
        <v>0</v>
      </c>
      <c r="CV216" s="91">
        <v>0</v>
      </c>
      <c r="CW216" s="89">
        <v>0</v>
      </c>
      <c r="CX216" s="90">
        <v>0</v>
      </c>
      <c r="CY216" s="90">
        <v>0</v>
      </c>
      <c r="CZ216" s="90">
        <v>0</v>
      </c>
      <c r="DA216" s="90">
        <v>0</v>
      </c>
      <c r="DB216" s="96">
        <v>0</v>
      </c>
      <c r="DC216" s="96"/>
      <c r="DD216" s="96"/>
      <c r="DE216" s="89">
        <v>1</v>
      </c>
      <c r="DF216" s="90">
        <v>1</v>
      </c>
      <c r="DG216" s="90">
        <v>0</v>
      </c>
      <c r="DH216" s="91">
        <v>0</v>
      </c>
      <c r="DI216" s="89">
        <v>0</v>
      </c>
      <c r="DJ216" s="90">
        <v>0</v>
      </c>
      <c r="DK216" s="90">
        <v>0</v>
      </c>
      <c r="DL216" s="91">
        <v>0</v>
      </c>
      <c r="DM216" s="89">
        <v>0</v>
      </c>
      <c r="DN216" s="90">
        <v>0</v>
      </c>
      <c r="DO216" s="90">
        <v>0</v>
      </c>
      <c r="DP216" s="91">
        <v>0</v>
      </c>
      <c r="DQ216" s="89">
        <v>1</v>
      </c>
      <c r="DR216" s="90">
        <v>10</v>
      </c>
      <c r="DS216" s="90">
        <v>0</v>
      </c>
      <c r="DT216" s="90">
        <v>10</v>
      </c>
      <c r="DU216" s="91">
        <v>50</v>
      </c>
    </row>
    <row r="217" spans="1:125" ht="15.75" customHeight="1" x14ac:dyDescent="0.2">
      <c r="A217" s="22"/>
      <c r="B217" s="8" t="s">
        <v>219</v>
      </c>
      <c r="C217" s="89">
        <v>137</v>
      </c>
      <c r="D217" s="90">
        <v>231</v>
      </c>
      <c r="E217" s="90">
        <v>53</v>
      </c>
      <c r="F217" s="91">
        <v>90</v>
      </c>
      <c r="G217" s="89">
        <v>24</v>
      </c>
      <c r="H217" s="90">
        <v>34</v>
      </c>
      <c r="I217" s="90">
        <v>3</v>
      </c>
      <c r="J217" s="91">
        <v>27</v>
      </c>
      <c r="K217" s="89">
        <v>0</v>
      </c>
      <c r="L217" s="90">
        <v>0</v>
      </c>
      <c r="M217" s="90">
        <v>0</v>
      </c>
      <c r="N217" s="91">
        <v>0</v>
      </c>
      <c r="O217" s="89">
        <v>0</v>
      </c>
      <c r="P217" s="90">
        <v>0</v>
      </c>
      <c r="Q217" s="90">
        <v>0</v>
      </c>
      <c r="R217" s="91">
        <v>0</v>
      </c>
      <c r="S217" s="89">
        <v>0</v>
      </c>
      <c r="T217" s="90">
        <v>0</v>
      </c>
      <c r="U217" s="90">
        <v>0</v>
      </c>
      <c r="V217" s="90">
        <v>0</v>
      </c>
      <c r="W217" s="91">
        <v>0</v>
      </c>
      <c r="X217" s="89">
        <v>0</v>
      </c>
      <c r="Y217" s="90">
        <v>0</v>
      </c>
      <c r="Z217" s="90">
        <v>0</v>
      </c>
      <c r="AA217" s="91">
        <v>0</v>
      </c>
      <c r="AB217" s="89">
        <v>0</v>
      </c>
      <c r="AC217" s="90">
        <v>0</v>
      </c>
      <c r="AD217" s="90">
        <v>0</v>
      </c>
      <c r="AE217" s="91">
        <v>0</v>
      </c>
      <c r="AF217" s="89">
        <v>28</v>
      </c>
      <c r="AG217" s="90">
        <v>1683</v>
      </c>
      <c r="AH217" s="90">
        <v>352</v>
      </c>
      <c r="AI217" s="91">
        <v>439</v>
      </c>
      <c r="AJ217" s="89">
        <v>0</v>
      </c>
      <c r="AK217" s="90">
        <v>0</v>
      </c>
      <c r="AL217" s="90">
        <v>0</v>
      </c>
      <c r="AM217" s="91">
        <v>0</v>
      </c>
      <c r="AN217" s="68">
        <v>4</v>
      </c>
      <c r="AO217" s="77">
        <v>5</v>
      </c>
      <c r="AP217" s="89">
        <v>0</v>
      </c>
      <c r="AQ217" s="90">
        <v>0</v>
      </c>
      <c r="AR217" s="90">
        <v>0</v>
      </c>
      <c r="AS217" s="91">
        <v>0</v>
      </c>
      <c r="AT217" s="89">
        <v>0</v>
      </c>
      <c r="AU217" s="90">
        <v>0</v>
      </c>
      <c r="AV217" s="90">
        <v>0</v>
      </c>
      <c r="AW217" s="91">
        <v>0</v>
      </c>
      <c r="AX217" s="89">
        <v>0</v>
      </c>
      <c r="AY217" s="90">
        <v>0</v>
      </c>
      <c r="AZ217" s="90">
        <v>0</v>
      </c>
      <c r="BA217" s="91">
        <v>0</v>
      </c>
      <c r="BB217" s="89">
        <v>0</v>
      </c>
      <c r="BC217" s="90">
        <v>0</v>
      </c>
      <c r="BD217" s="90">
        <v>0</v>
      </c>
      <c r="BE217" s="91">
        <v>0</v>
      </c>
      <c r="BF217" s="89">
        <v>0</v>
      </c>
      <c r="BG217" s="90">
        <v>0</v>
      </c>
      <c r="BH217" s="90">
        <v>0</v>
      </c>
      <c r="BI217" s="91">
        <v>0</v>
      </c>
      <c r="BJ217" s="68">
        <v>0</v>
      </c>
      <c r="BK217" s="77">
        <v>0</v>
      </c>
      <c r="BL217" s="89">
        <v>102</v>
      </c>
      <c r="BM217" s="90">
        <v>130</v>
      </c>
      <c r="BN217" s="90">
        <v>44</v>
      </c>
      <c r="BO217" s="91">
        <v>19</v>
      </c>
      <c r="BP217" s="89">
        <v>98</v>
      </c>
      <c r="BQ217" s="90">
        <v>186</v>
      </c>
      <c r="BR217" s="90">
        <v>57</v>
      </c>
      <c r="BS217" s="91">
        <v>177</v>
      </c>
      <c r="BT217" s="89">
        <v>21</v>
      </c>
      <c r="BU217" s="90">
        <v>28</v>
      </c>
      <c r="BV217" s="90">
        <v>1</v>
      </c>
      <c r="BW217" s="91">
        <v>6</v>
      </c>
      <c r="BX217" s="68">
        <v>0</v>
      </c>
      <c r="BY217" s="74">
        <v>0</v>
      </c>
      <c r="BZ217" s="74">
        <v>0</v>
      </c>
      <c r="CA217" s="74">
        <v>0</v>
      </c>
      <c r="CB217" s="77">
        <v>0</v>
      </c>
      <c r="CC217" s="89">
        <v>60</v>
      </c>
      <c r="CD217" s="90">
        <v>89</v>
      </c>
      <c r="CE217" s="90">
        <v>36</v>
      </c>
      <c r="CF217" s="91">
        <v>531</v>
      </c>
      <c r="CG217" s="89">
        <v>0</v>
      </c>
      <c r="CH217" s="90">
        <v>0</v>
      </c>
      <c r="CI217" s="90">
        <v>0</v>
      </c>
      <c r="CJ217" s="91">
        <v>0</v>
      </c>
      <c r="CK217" s="89">
        <v>0</v>
      </c>
      <c r="CL217" s="90">
        <v>0</v>
      </c>
      <c r="CM217" s="90">
        <v>0</v>
      </c>
      <c r="CN217" s="91">
        <v>0</v>
      </c>
      <c r="CO217" s="89">
        <v>21</v>
      </c>
      <c r="CP217" s="90">
        <v>30</v>
      </c>
      <c r="CQ217" s="90">
        <v>8</v>
      </c>
      <c r="CR217" s="91">
        <v>31</v>
      </c>
      <c r="CS217" s="89">
        <v>13</v>
      </c>
      <c r="CT217" s="90">
        <v>14</v>
      </c>
      <c r="CU217" s="90">
        <v>1</v>
      </c>
      <c r="CV217" s="91">
        <v>0</v>
      </c>
      <c r="CW217" s="89">
        <v>0</v>
      </c>
      <c r="CX217" s="90">
        <v>0</v>
      </c>
      <c r="CY217" s="90">
        <v>0</v>
      </c>
      <c r="CZ217" s="90">
        <v>0</v>
      </c>
      <c r="DA217" s="90">
        <v>0</v>
      </c>
      <c r="DB217" s="96">
        <v>0</v>
      </c>
      <c r="DC217" s="96"/>
      <c r="DD217" s="96"/>
      <c r="DE217" s="89">
        <v>0</v>
      </c>
      <c r="DF217" s="90">
        <v>0</v>
      </c>
      <c r="DG217" s="90">
        <v>0</v>
      </c>
      <c r="DH217" s="91">
        <v>0</v>
      </c>
      <c r="DI217" s="89">
        <v>0</v>
      </c>
      <c r="DJ217" s="90">
        <v>0</v>
      </c>
      <c r="DK217" s="90">
        <v>0</v>
      </c>
      <c r="DL217" s="91">
        <v>0</v>
      </c>
      <c r="DM217" s="89">
        <v>7</v>
      </c>
      <c r="DN217" s="90">
        <v>10</v>
      </c>
      <c r="DO217" s="90">
        <v>2</v>
      </c>
      <c r="DP217" s="91">
        <v>0</v>
      </c>
      <c r="DQ217" s="89">
        <v>0</v>
      </c>
      <c r="DR217" s="90">
        <v>0</v>
      </c>
      <c r="DS217" s="90">
        <v>0</v>
      </c>
      <c r="DT217" s="90">
        <v>0</v>
      </c>
      <c r="DU217" s="91">
        <v>0</v>
      </c>
    </row>
    <row r="218" spans="1:125" ht="15.75" customHeight="1" x14ac:dyDescent="0.2">
      <c r="A218" s="22"/>
      <c r="B218" s="8" t="s">
        <v>220</v>
      </c>
      <c r="C218" s="89">
        <v>0</v>
      </c>
      <c r="D218" s="90">
        <v>0</v>
      </c>
      <c r="E218" s="90">
        <v>0</v>
      </c>
      <c r="F218" s="91">
        <v>0</v>
      </c>
      <c r="G218" s="89">
        <v>0</v>
      </c>
      <c r="H218" s="90">
        <v>0</v>
      </c>
      <c r="I218" s="90">
        <v>0</v>
      </c>
      <c r="J218" s="91">
        <v>0</v>
      </c>
      <c r="K218" s="89">
        <v>0</v>
      </c>
      <c r="L218" s="90">
        <v>0</v>
      </c>
      <c r="M218" s="90">
        <v>0</v>
      </c>
      <c r="N218" s="91">
        <v>0</v>
      </c>
      <c r="O218" s="89">
        <v>21</v>
      </c>
      <c r="P218" s="90">
        <v>95</v>
      </c>
      <c r="Q218" s="90">
        <v>13</v>
      </c>
      <c r="R218" s="91">
        <v>152</v>
      </c>
      <c r="S218" s="89">
        <v>6</v>
      </c>
      <c r="T218" s="90">
        <v>85</v>
      </c>
      <c r="U218" s="90">
        <v>0</v>
      </c>
      <c r="V218" s="90">
        <v>85</v>
      </c>
      <c r="W218" s="91">
        <v>200</v>
      </c>
      <c r="X218" s="89">
        <v>1</v>
      </c>
      <c r="Y218" s="90">
        <v>10</v>
      </c>
      <c r="Z218" s="90">
        <v>2</v>
      </c>
      <c r="AA218" s="91">
        <v>2</v>
      </c>
      <c r="AB218" s="89">
        <v>26</v>
      </c>
      <c r="AC218" s="90">
        <v>102</v>
      </c>
      <c r="AD218" s="90">
        <v>98</v>
      </c>
      <c r="AE218" s="91">
        <v>1021</v>
      </c>
      <c r="AF218" s="89">
        <v>0</v>
      </c>
      <c r="AG218" s="90">
        <v>0</v>
      </c>
      <c r="AH218" s="90">
        <v>0</v>
      </c>
      <c r="AI218" s="91">
        <v>0</v>
      </c>
      <c r="AJ218" s="89">
        <v>0</v>
      </c>
      <c r="AK218" s="90">
        <v>0</v>
      </c>
      <c r="AL218" s="90">
        <v>0</v>
      </c>
      <c r="AM218" s="91">
        <v>0</v>
      </c>
      <c r="AN218" s="68">
        <v>0</v>
      </c>
      <c r="AO218" s="77">
        <v>0</v>
      </c>
      <c r="AP218" s="89">
        <v>4</v>
      </c>
      <c r="AQ218" s="90">
        <v>6</v>
      </c>
      <c r="AR218" s="90">
        <v>5</v>
      </c>
      <c r="AS218" s="91">
        <v>65</v>
      </c>
      <c r="AT218" s="89">
        <v>0</v>
      </c>
      <c r="AU218" s="90">
        <v>0</v>
      </c>
      <c r="AV218" s="90">
        <v>0</v>
      </c>
      <c r="AW218" s="91">
        <v>0</v>
      </c>
      <c r="AX218" s="89">
        <v>24</v>
      </c>
      <c r="AY218" s="90">
        <v>91</v>
      </c>
      <c r="AZ218" s="90">
        <v>46</v>
      </c>
      <c r="BA218" s="91">
        <v>257</v>
      </c>
      <c r="BB218" s="89">
        <v>14</v>
      </c>
      <c r="BC218" s="90">
        <v>28</v>
      </c>
      <c r="BD218" s="90">
        <v>14</v>
      </c>
      <c r="BE218" s="91">
        <v>176</v>
      </c>
      <c r="BF218" s="89">
        <v>0</v>
      </c>
      <c r="BG218" s="90">
        <v>0</v>
      </c>
      <c r="BH218" s="90">
        <v>0</v>
      </c>
      <c r="BI218" s="91">
        <v>0</v>
      </c>
      <c r="BJ218" s="68">
        <v>1</v>
      </c>
      <c r="BK218" s="77">
        <v>3</v>
      </c>
      <c r="BL218" s="89">
        <v>7</v>
      </c>
      <c r="BM218" s="90">
        <v>10</v>
      </c>
      <c r="BN218" s="90">
        <v>5</v>
      </c>
      <c r="BO218" s="91">
        <v>91</v>
      </c>
      <c r="BP218" s="89">
        <v>7</v>
      </c>
      <c r="BQ218" s="90">
        <v>30</v>
      </c>
      <c r="BR218" s="90">
        <v>22</v>
      </c>
      <c r="BS218" s="91">
        <v>135</v>
      </c>
      <c r="BT218" s="89">
        <v>0</v>
      </c>
      <c r="BU218" s="90">
        <v>0</v>
      </c>
      <c r="BV218" s="90">
        <v>0</v>
      </c>
      <c r="BW218" s="91">
        <v>0</v>
      </c>
      <c r="BX218" s="68">
        <v>0</v>
      </c>
      <c r="BY218" s="74">
        <v>0</v>
      </c>
      <c r="BZ218" s="74">
        <v>0</v>
      </c>
      <c r="CA218" s="74">
        <v>0</v>
      </c>
      <c r="CB218" s="77">
        <v>0</v>
      </c>
      <c r="CC218" s="89">
        <v>1</v>
      </c>
      <c r="CD218" s="90">
        <v>1</v>
      </c>
      <c r="CE218" s="90">
        <v>1</v>
      </c>
      <c r="CF218" s="91">
        <v>2</v>
      </c>
      <c r="CG218" s="89">
        <v>6</v>
      </c>
      <c r="CH218" s="90">
        <v>12</v>
      </c>
      <c r="CI218" s="90">
        <v>11</v>
      </c>
      <c r="CJ218" s="91">
        <v>100</v>
      </c>
      <c r="CK218" s="89">
        <v>0</v>
      </c>
      <c r="CL218" s="90">
        <v>0</v>
      </c>
      <c r="CM218" s="90">
        <v>0</v>
      </c>
      <c r="CN218" s="91">
        <v>0</v>
      </c>
      <c r="CO218" s="89">
        <v>0</v>
      </c>
      <c r="CP218" s="90">
        <v>0</v>
      </c>
      <c r="CQ218" s="90">
        <v>0</v>
      </c>
      <c r="CR218" s="91">
        <v>0</v>
      </c>
      <c r="CS218" s="89">
        <v>0</v>
      </c>
      <c r="CT218" s="90">
        <v>0</v>
      </c>
      <c r="CU218" s="90">
        <v>0</v>
      </c>
      <c r="CV218" s="91">
        <v>0</v>
      </c>
      <c r="CW218" s="89">
        <v>0</v>
      </c>
      <c r="CX218" s="90">
        <v>0</v>
      </c>
      <c r="CY218" s="90">
        <v>0</v>
      </c>
      <c r="CZ218" s="90">
        <v>0</v>
      </c>
      <c r="DA218" s="90">
        <v>0</v>
      </c>
      <c r="DB218" s="96">
        <v>0</v>
      </c>
      <c r="DC218" s="96"/>
      <c r="DD218" s="96"/>
      <c r="DE218" s="89">
        <v>0</v>
      </c>
      <c r="DF218" s="90">
        <v>0</v>
      </c>
      <c r="DG218" s="90">
        <v>0</v>
      </c>
      <c r="DH218" s="91">
        <v>0</v>
      </c>
      <c r="DI218" s="89">
        <v>0</v>
      </c>
      <c r="DJ218" s="90">
        <v>0</v>
      </c>
      <c r="DK218" s="90">
        <v>0</v>
      </c>
      <c r="DL218" s="91">
        <v>0</v>
      </c>
      <c r="DM218" s="89">
        <v>0</v>
      </c>
      <c r="DN218" s="90">
        <v>0</v>
      </c>
      <c r="DO218" s="90">
        <v>0</v>
      </c>
      <c r="DP218" s="91">
        <v>0</v>
      </c>
      <c r="DQ218" s="89">
        <v>0</v>
      </c>
      <c r="DR218" s="90">
        <v>0</v>
      </c>
      <c r="DS218" s="90">
        <v>0</v>
      </c>
      <c r="DT218" s="90">
        <v>0</v>
      </c>
      <c r="DU218" s="91">
        <v>0</v>
      </c>
    </row>
    <row r="219" spans="1:125" ht="15.75" customHeight="1" x14ac:dyDescent="0.2">
      <c r="A219" s="17" t="s">
        <v>221</v>
      </c>
      <c r="B219" s="8" t="s">
        <v>12</v>
      </c>
      <c r="C219" s="79">
        <v>11</v>
      </c>
      <c r="D219" s="80">
        <v>38</v>
      </c>
      <c r="E219" s="80">
        <v>6</v>
      </c>
      <c r="F219" s="81">
        <v>19</v>
      </c>
      <c r="G219" s="79">
        <v>11</v>
      </c>
      <c r="H219" s="80">
        <v>36</v>
      </c>
      <c r="I219" s="80">
        <v>10</v>
      </c>
      <c r="J219" s="81">
        <v>150</v>
      </c>
      <c r="K219" s="79">
        <v>367</v>
      </c>
      <c r="L219" s="80">
        <v>50068</v>
      </c>
      <c r="M219" s="80">
        <v>10595</v>
      </c>
      <c r="N219" s="81">
        <v>104158</v>
      </c>
      <c r="O219" s="79">
        <v>1133</v>
      </c>
      <c r="P219" s="80">
        <v>21703</v>
      </c>
      <c r="Q219" s="80">
        <v>1883</v>
      </c>
      <c r="R219" s="81">
        <v>21716</v>
      </c>
      <c r="S219" s="79">
        <v>863</v>
      </c>
      <c r="T219" s="80">
        <v>4094.04</v>
      </c>
      <c r="U219" s="80">
        <v>165.05</v>
      </c>
      <c r="V219" s="80">
        <v>3928.9899996519089</v>
      </c>
      <c r="W219" s="81">
        <v>83993</v>
      </c>
      <c r="X219" s="79">
        <v>120</v>
      </c>
      <c r="Y219" s="80">
        <v>415</v>
      </c>
      <c r="Z219" s="80">
        <v>78</v>
      </c>
      <c r="AA219" s="81">
        <v>479</v>
      </c>
      <c r="AB219" s="79">
        <v>655</v>
      </c>
      <c r="AC219" s="80">
        <v>2420</v>
      </c>
      <c r="AD219" s="80">
        <v>1854</v>
      </c>
      <c r="AE219" s="81">
        <v>24416</v>
      </c>
      <c r="AF219" s="79">
        <v>21</v>
      </c>
      <c r="AG219" s="80">
        <v>1464</v>
      </c>
      <c r="AH219" s="80">
        <v>0</v>
      </c>
      <c r="AI219" s="81">
        <v>0</v>
      </c>
      <c r="AJ219" s="79">
        <v>249</v>
      </c>
      <c r="AK219" s="80">
        <v>463</v>
      </c>
      <c r="AL219" s="80">
        <v>279</v>
      </c>
      <c r="AM219" s="81">
        <v>24339</v>
      </c>
      <c r="AN219" s="79">
        <v>39</v>
      </c>
      <c r="AO219" s="81">
        <v>1148</v>
      </c>
      <c r="AP219" s="79">
        <v>540</v>
      </c>
      <c r="AQ219" s="80">
        <v>5921</v>
      </c>
      <c r="AR219" s="80">
        <v>912</v>
      </c>
      <c r="AS219" s="81">
        <v>8014</v>
      </c>
      <c r="AT219" s="79">
        <v>543</v>
      </c>
      <c r="AU219" s="80">
        <v>3414</v>
      </c>
      <c r="AV219" s="80">
        <v>1475</v>
      </c>
      <c r="AW219" s="81">
        <v>20536</v>
      </c>
      <c r="AX219" s="79">
        <v>1525</v>
      </c>
      <c r="AY219" s="80">
        <v>240465</v>
      </c>
      <c r="AZ219" s="80">
        <v>115304</v>
      </c>
      <c r="BA219" s="81">
        <v>2533742</v>
      </c>
      <c r="BB219" s="79">
        <v>986</v>
      </c>
      <c r="BC219" s="80">
        <v>12455</v>
      </c>
      <c r="BD219" s="80">
        <v>2948</v>
      </c>
      <c r="BE219" s="81">
        <v>46302</v>
      </c>
      <c r="BF219" s="79">
        <v>116</v>
      </c>
      <c r="BG219" s="80">
        <v>421</v>
      </c>
      <c r="BH219" s="80">
        <v>224</v>
      </c>
      <c r="BI219" s="81">
        <v>3891</v>
      </c>
      <c r="BJ219" s="79">
        <v>113</v>
      </c>
      <c r="BK219" s="81">
        <v>3919</v>
      </c>
      <c r="BL219" s="79">
        <v>384</v>
      </c>
      <c r="BM219" s="80">
        <v>1079</v>
      </c>
      <c r="BN219" s="80">
        <v>615</v>
      </c>
      <c r="BO219" s="81">
        <v>10886</v>
      </c>
      <c r="BP219" s="79">
        <v>101</v>
      </c>
      <c r="BQ219" s="80">
        <v>319</v>
      </c>
      <c r="BR219" s="80">
        <v>140</v>
      </c>
      <c r="BS219" s="81">
        <v>2367</v>
      </c>
      <c r="BT219" s="79">
        <v>59</v>
      </c>
      <c r="BU219" s="80">
        <v>111</v>
      </c>
      <c r="BV219" s="80">
        <v>46</v>
      </c>
      <c r="BW219" s="81">
        <v>783</v>
      </c>
      <c r="BX219" s="79">
        <v>89</v>
      </c>
      <c r="BY219" s="92">
        <v>467.72</v>
      </c>
      <c r="BZ219" s="92">
        <v>22.5</v>
      </c>
      <c r="CA219" s="92">
        <v>445.21999996900558</v>
      </c>
      <c r="CB219" s="81">
        <v>3761</v>
      </c>
      <c r="CC219" s="79">
        <v>223</v>
      </c>
      <c r="CD219" s="80">
        <v>463</v>
      </c>
      <c r="CE219" s="80">
        <v>186</v>
      </c>
      <c r="CF219" s="81">
        <v>4090</v>
      </c>
      <c r="CG219" s="79">
        <v>63</v>
      </c>
      <c r="CH219" s="80">
        <v>139</v>
      </c>
      <c r="CI219" s="80">
        <v>45</v>
      </c>
      <c r="CJ219" s="81">
        <v>332</v>
      </c>
      <c r="CK219" s="79">
        <v>341</v>
      </c>
      <c r="CL219" s="80">
        <v>1009</v>
      </c>
      <c r="CM219" s="80">
        <v>844</v>
      </c>
      <c r="CN219" s="81">
        <v>6930</v>
      </c>
      <c r="CO219" s="79">
        <v>416</v>
      </c>
      <c r="CP219" s="80">
        <v>3819</v>
      </c>
      <c r="CQ219" s="80">
        <v>418</v>
      </c>
      <c r="CR219" s="81">
        <v>7583</v>
      </c>
      <c r="CS219" s="79">
        <v>39</v>
      </c>
      <c r="CT219" s="80">
        <v>114</v>
      </c>
      <c r="CU219" s="80">
        <v>10</v>
      </c>
      <c r="CV219" s="81">
        <v>19</v>
      </c>
      <c r="CW219" s="80">
        <v>5</v>
      </c>
      <c r="CX219" s="80">
        <v>13.1</v>
      </c>
      <c r="CY219" s="80">
        <v>7.4</v>
      </c>
      <c r="CZ219" s="80">
        <v>1.26</v>
      </c>
      <c r="DA219" s="80">
        <v>6.1400000154972076</v>
      </c>
      <c r="DB219" s="92">
        <v>24</v>
      </c>
      <c r="DC219" s="62">
        <v>0</v>
      </c>
      <c r="DD219" s="92">
        <f>DB219</f>
        <v>24</v>
      </c>
      <c r="DE219" s="79">
        <v>2</v>
      </c>
      <c r="DF219" s="80">
        <v>7</v>
      </c>
      <c r="DG219" s="80">
        <v>0</v>
      </c>
      <c r="DH219" s="81">
        <v>0</v>
      </c>
      <c r="DI219" s="79">
        <v>150</v>
      </c>
      <c r="DJ219" s="80">
        <v>330</v>
      </c>
      <c r="DK219" s="80">
        <v>1</v>
      </c>
      <c r="DL219" s="81">
        <v>2</v>
      </c>
      <c r="DM219" s="79">
        <v>1</v>
      </c>
      <c r="DN219" s="80">
        <v>3</v>
      </c>
      <c r="DO219" s="80">
        <v>0</v>
      </c>
      <c r="DP219" s="81">
        <v>0</v>
      </c>
      <c r="DQ219" s="79">
        <v>11</v>
      </c>
      <c r="DR219" s="80">
        <v>236.96</v>
      </c>
      <c r="DS219" s="80">
        <v>0.35</v>
      </c>
      <c r="DT219" s="80">
        <v>236.60999995470047</v>
      </c>
      <c r="DU219" s="81">
        <v>1251</v>
      </c>
    </row>
    <row r="220" spans="1:125" ht="15.75" customHeight="1" x14ac:dyDescent="0.2">
      <c r="A220" s="22"/>
      <c r="B220" s="8" t="s">
        <v>222</v>
      </c>
      <c r="C220" s="89">
        <v>0</v>
      </c>
      <c r="D220" s="90">
        <v>0</v>
      </c>
      <c r="E220" s="90">
        <v>0</v>
      </c>
      <c r="F220" s="91">
        <v>0</v>
      </c>
      <c r="G220" s="89">
        <v>1</v>
      </c>
      <c r="H220" s="90">
        <v>15</v>
      </c>
      <c r="I220" s="90">
        <v>2</v>
      </c>
      <c r="J220" s="91">
        <v>50</v>
      </c>
      <c r="K220" s="89">
        <v>1</v>
      </c>
      <c r="L220" s="90">
        <v>12</v>
      </c>
      <c r="M220" s="90">
        <v>1</v>
      </c>
      <c r="N220" s="91">
        <v>10</v>
      </c>
      <c r="O220" s="89">
        <v>212</v>
      </c>
      <c r="P220" s="90">
        <v>5275</v>
      </c>
      <c r="Q220" s="90">
        <v>529</v>
      </c>
      <c r="R220" s="91">
        <v>4277</v>
      </c>
      <c r="S220" s="89">
        <v>121</v>
      </c>
      <c r="T220" s="90">
        <v>341.5</v>
      </c>
      <c r="U220" s="90">
        <v>2</v>
      </c>
      <c r="V220" s="90">
        <v>339.5</v>
      </c>
      <c r="W220" s="91">
        <v>15425</v>
      </c>
      <c r="X220" s="89">
        <v>6</v>
      </c>
      <c r="Y220" s="90">
        <v>44</v>
      </c>
      <c r="Z220" s="90">
        <v>21</v>
      </c>
      <c r="AA220" s="91">
        <v>410</v>
      </c>
      <c r="AB220" s="89">
        <v>76</v>
      </c>
      <c r="AC220" s="90">
        <v>423</v>
      </c>
      <c r="AD220" s="90">
        <v>289</v>
      </c>
      <c r="AE220" s="91">
        <v>4863</v>
      </c>
      <c r="AF220" s="89">
        <v>9</v>
      </c>
      <c r="AG220" s="90">
        <v>1370</v>
      </c>
      <c r="AH220" s="90">
        <v>0</v>
      </c>
      <c r="AI220" s="91">
        <v>0</v>
      </c>
      <c r="AJ220" s="89">
        <v>3</v>
      </c>
      <c r="AK220" s="90">
        <v>9</v>
      </c>
      <c r="AL220" s="90">
        <v>1</v>
      </c>
      <c r="AM220" s="91">
        <v>14</v>
      </c>
      <c r="AN220" s="68">
        <v>5</v>
      </c>
      <c r="AO220" s="77">
        <v>517</v>
      </c>
      <c r="AP220" s="89">
        <v>2</v>
      </c>
      <c r="AQ220" s="90">
        <v>4</v>
      </c>
      <c r="AR220" s="90">
        <v>0</v>
      </c>
      <c r="AS220" s="91">
        <v>0</v>
      </c>
      <c r="AT220" s="89">
        <v>33</v>
      </c>
      <c r="AU220" s="90">
        <v>199</v>
      </c>
      <c r="AV220" s="90">
        <v>81</v>
      </c>
      <c r="AW220" s="91">
        <v>651</v>
      </c>
      <c r="AX220" s="89">
        <v>279</v>
      </c>
      <c r="AY220" s="90">
        <v>24531</v>
      </c>
      <c r="AZ220" s="90">
        <v>11868</v>
      </c>
      <c r="BA220" s="91">
        <v>141363</v>
      </c>
      <c r="BB220" s="89">
        <v>145</v>
      </c>
      <c r="BC220" s="90">
        <v>2507</v>
      </c>
      <c r="BD220" s="90">
        <v>392</v>
      </c>
      <c r="BE220" s="91">
        <v>4338</v>
      </c>
      <c r="BF220" s="89">
        <v>0</v>
      </c>
      <c r="BG220" s="90">
        <v>0</v>
      </c>
      <c r="BH220" s="90">
        <v>0</v>
      </c>
      <c r="BI220" s="91">
        <v>0</v>
      </c>
      <c r="BJ220" s="68">
        <v>12</v>
      </c>
      <c r="BK220" s="77">
        <v>1665</v>
      </c>
      <c r="BL220" s="89">
        <v>69</v>
      </c>
      <c r="BM220" s="90">
        <v>204</v>
      </c>
      <c r="BN220" s="90">
        <v>126</v>
      </c>
      <c r="BO220" s="91">
        <v>3723</v>
      </c>
      <c r="BP220" s="89">
        <v>7</v>
      </c>
      <c r="BQ220" s="90">
        <v>54</v>
      </c>
      <c r="BR220" s="90">
        <v>26</v>
      </c>
      <c r="BS220" s="91">
        <v>203</v>
      </c>
      <c r="BT220" s="89">
        <v>3</v>
      </c>
      <c r="BU220" s="90">
        <v>6</v>
      </c>
      <c r="BV220" s="90">
        <v>6</v>
      </c>
      <c r="BW220" s="91">
        <v>82</v>
      </c>
      <c r="BX220" s="68">
        <v>0</v>
      </c>
      <c r="BY220" s="74">
        <v>0</v>
      </c>
      <c r="BZ220" s="74">
        <v>0</v>
      </c>
      <c r="CA220" s="74">
        <v>0</v>
      </c>
      <c r="CB220" s="77">
        <v>0</v>
      </c>
      <c r="CC220" s="89">
        <v>37</v>
      </c>
      <c r="CD220" s="90">
        <v>87</v>
      </c>
      <c r="CE220" s="90">
        <v>54</v>
      </c>
      <c r="CF220" s="91">
        <v>1497</v>
      </c>
      <c r="CG220" s="89">
        <v>12</v>
      </c>
      <c r="CH220" s="90">
        <v>21</v>
      </c>
      <c r="CI220" s="90">
        <v>3</v>
      </c>
      <c r="CJ220" s="91">
        <v>95</v>
      </c>
      <c r="CK220" s="89">
        <v>50</v>
      </c>
      <c r="CL220" s="90">
        <v>118</v>
      </c>
      <c r="CM220" s="90">
        <v>107</v>
      </c>
      <c r="CN220" s="91">
        <v>1089</v>
      </c>
      <c r="CO220" s="89">
        <v>52</v>
      </c>
      <c r="CP220" s="90">
        <v>308</v>
      </c>
      <c r="CQ220" s="90">
        <v>78</v>
      </c>
      <c r="CR220" s="91">
        <v>3650</v>
      </c>
      <c r="CS220" s="89">
        <v>0</v>
      </c>
      <c r="CT220" s="90">
        <v>0</v>
      </c>
      <c r="CU220" s="90">
        <v>0</v>
      </c>
      <c r="CV220" s="91">
        <v>0</v>
      </c>
      <c r="CW220" s="89">
        <v>0</v>
      </c>
      <c r="CX220" s="90">
        <v>0</v>
      </c>
      <c r="CY220" s="90">
        <v>0</v>
      </c>
      <c r="CZ220" s="90">
        <v>0</v>
      </c>
      <c r="DA220" s="90">
        <v>0</v>
      </c>
      <c r="DB220" s="96">
        <v>0</v>
      </c>
      <c r="DC220" s="96"/>
      <c r="DD220" s="96"/>
      <c r="DE220" s="89">
        <v>0</v>
      </c>
      <c r="DF220" s="90">
        <v>0</v>
      </c>
      <c r="DG220" s="90">
        <v>0</v>
      </c>
      <c r="DH220" s="91">
        <v>0</v>
      </c>
      <c r="DI220" s="89">
        <v>0</v>
      </c>
      <c r="DJ220" s="90">
        <v>0</v>
      </c>
      <c r="DK220" s="90">
        <v>0</v>
      </c>
      <c r="DL220" s="91">
        <v>0</v>
      </c>
      <c r="DM220" s="89">
        <v>0</v>
      </c>
      <c r="DN220" s="90">
        <v>0</v>
      </c>
      <c r="DO220" s="90">
        <v>0</v>
      </c>
      <c r="DP220" s="91">
        <v>0</v>
      </c>
      <c r="DQ220" s="89">
        <v>1</v>
      </c>
      <c r="DR220" s="90">
        <v>1</v>
      </c>
      <c r="DS220" s="90">
        <v>0</v>
      </c>
      <c r="DT220" s="90">
        <v>1</v>
      </c>
      <c r="DU220" s="91">
        <v>3</v>
      </c>
    </row>
    <row r="221" spans="1:125" ht="15.75" customHeight="1" x14ac:dyDescent="0.2">
      <c r="A221" s="22"/>
      <c r="B221" s="8" t="s">
        <v>223</v>
      </c>
      <c r="C221" s="89">
        <v>0</v>
      </c>
      <c r="D221" s="90">
        <v>0</v>
      </c>
      <c r="E221" s="90">
        <v>0</v>
      </c>
      <c r="F221" s="91">
        <v>0</v>
      </c>
      <c r="G221" s="89">
        <v>1</v>
      </c>
      <c r="H221" s="90">
        <v>3</v>
      </c>
      <c r="I221" s="90">
        <v>1</v>
      </c>
      <c r="J221" s="91">
        <v>18</v>
      </c>
      <c r="K221" s="89">
        <v>6</v>
      </c>
      <c r="L221" s="90">
        <v>57</v>
      </c>
      <c r="M221" s="90">
        <v>23</v>
      </c>
      <c r="N221" s="91">
        <v>54</v>
      </c>
      <c r="O221" s="89">
        <v>153</v>
      </c>
      <c r="P221" s="90">
        <v>1333</v>
      </c>
      <c r="Q221" s="90">
        <v>49</v>
      </c>
      <c r="R221" s="91">
        <v>370</v>
      </c>
      <c r="S221" s="89">
        <v>153</v>
      </c>
      <c r="T221" s="90">
        <v>195.9</v>
      </c>
      <c r="U221" s="90">
        <v>0</v>
      </c>
      <c r="V221" s="90">
        <v>195.90000000596046</v>
      </c>
      <c r="W221" s="91">
        <v>3625</v>
      </c>
      <c r="X221" s="89">
        <v>5</v>
      </c>
      <c r="Y221" s="90">
        <v>8</v>
      </c>
      <c r="Z221" s="90">
        <v>0</v>
      </c>
      <c r="AA221" s="91">
        <v>0</v>
      </c>
      <c r="AB221" s="89">
        <v>101</v>
      </c>
      <c r="AC221" s="90">
        <v>270</v>
      </c>
      <c r="AD221" s="90">
        <v>161</v>
      </c>
      <c r="AE221" s="91">
        <v>1669</v>
      </c>
      <c r="AF221" s="89">
        <v>0</v>
      </c>
      <c r="AG221" s="90">
        <v>0</v>
      </c>
      <c r="AH221" s="90">
        <v>0</v>
      </c>
      <c r="AI221" s="91">
        <v>0</v>
      </c>
      <c r="AJ221" s="89">
        <v>82</v>
      </c>
      <c r="AK221" s="90">
        <v>151</v>
      </c>
      <c r="AL221" s="90">
        <v>83</v>
      </c>
      <c r="AM221" s="91">
        <v>4304</v>
      </c>
      <c r="AN221" s="68">
        <v>0</v>
      </c>
      <c r="AO221" s="77">
        <v>0</v>
      </c>
      <c r="AP221" s="89">
        <v>73</v>
      </c>
      <c r="AQ221" s="90">
        <v>197</v>
      </c>
      <c r="AR221" s="90">
        <v>26</v>
      </c>
      <c r="AS221" s="91">
        <v>217</v>
      </c>
      <c r="AT221" s="89">
        <v>129</v>
      </c>
      <c r="AU221" s="90">
        <v>394</v>
      </c>
      <c r="AV221" s="90">
        <v>141</v>
      </c>
      <c r="AW221" s="91">
        <v>2890</v>
      </c>
      <c r="AX221" s="89">
        <v>150</v>
      </c>
      <c r="AY221" s="90">
        <v>13605</v>
      </c>
      <c r="AZ221" s="90">
        <v>3834</v>
      </c>
      <c r="BA221" s="91">
        <v>69010</v>
      </c>
      <c r="BB221" s="89">
        <v>155</v>
      </c>
      <c r="BC221" s="90">
        <v>1214</v>
      </c>
      <c r="BD221" s="90">
        <v>317</v>
      </c>
      <c r="BE221" s="91">
        <v>3833</v>
      </c>
      <c r="BF221" s="89">
        <v>12</v>
      </c>
      <c r="BG221" s="90">
        <v>38</v>
      </c>
      <c r="BH221" s="90">
        <v>22</v>
      </c>
      <c r="BI221" s="91">
        <v>380</v>
      </c>
      <c r="BJ221" s="68">
        <v>6</v>
      </c>
      <c r="BK221" s="77">
        <v>55</v>
      </c>
      <c r="BL221" s="89">
        <v>37</v>
      </c>
      <c r="BM221" s="90">
        <v>64</v>
      </c>
      <c r="BN221" s="90">
        <v>9</v>
      </c>
      <c r="BO221" s="91">
        <v>95</v>
      </c>
      <c r="BP221" s="89">
        <v>29</v>
      </c>
      <c r="BQ221" s="90">
        <v>55</v>
      </c>
      <c r="BR221" s="90">
        <v>15</v>
      </c>
      <c r="BS221" s="91">
        <v>154</v>
      </c>
      <c r="BT221" s="89">
        <v>6</v>
      </c>
      <c r="BU221" s="90">
        <v>17</v>
      </c>
      <c r="BV221" s="90">
        <v>0</v>
      </c>
      <c r="BW221" s="91">
        <v>0</v>
      </c>
      <c r="BX221" s="68">
        <v>5</v>
      </c>
      <c r="BY221" s="74">
        <v>8</v>
      </c>
      <c r="BZ221" s="74">
        <v>0</v>
      </c>
      <c r="CA221" s="74">
        <v>8</v>
      </c>
      <c r="CB221" s="77">
        <v>28</v>
      </c>
      <c r="CC221" s="89">
        <v>48</v>
      </c>
      <c r="CD221" s="90">
        <v>96</v>
      </c>
      <c r="CE221" s="90">
        <v>3</v>
      </c>
      <c r="CF221" s="91">
        <v>11</v>
      </c>
      <c r="CG221" s="89">
        <v>18</v>
      </c>
      <c r="CH221" s="90">
        <v>36</v>
      </c>
      <c r="CI221" s="90">
        <v>0</v>
      </c>
      <c r="CJ221" s="91">
        <v>0</v>
      </c>
      <c r="CK221" s="89">
        <v>43</v>
      </c>
      <c r="CL221" s="90">
        <v>67</v>
      </c>
      <c r="CM221" s="90">
        <v>58</v>
      </c>
      <c r="CN221" s="91">
        <v>190</v>
      </c>
      <c r="CO221" s="89">
        <v>143</v>
      </c>
      <c r="CP221" s="90">
        <v>484</v>
      </c>
      <c r="CQ221" s="90">
        <v>1</v>
      </c>
      <c r="CR221" s="91">
        <v>30</v>
      </c>
      <c r="CS221" s="89">
        <v>10</v>
      </c>
      <c r="CT221" s="90">
        <v>19</v>
      </c>
      <c r="CU221" s="90">
        <v>0</v>
      </c>
      <c r="CV221" s="91">
        <v>0</v>
      </c>
      <c r="CW221" s="89">
        <v>0</v>
      </c>
      <c r="CX221" s="90">
        <v>0</v>
      </c>
      <c r="CY221" s="90">
        <v>0</v>
      </c>
      <c r="CZ221" s="90">
        <v>0</v>
      </c>
      <c r="DA221" s="90">
        <v>0</v>
      </c>
      <c r="DB221" s="96">
        <v>0</v>
      </c>
      <c r="DC221" s="96"/>
      <c r="DD221" s="96"/>
      <c r="DE221" s="89">
        <v>1</v>
      </c>
      <c r="DF221" s="90">
        <v>2</v>
      </c>
      <c r="DG221" s="90">
        <v>0</v>
      </c>
      <c r="DH221" s="91">
        <v>0</v>
      </c>
      <c r="DI221" s="89">
        <v>103</v>
      </c>
      <c r="DJ221" s="90">
        <v>219</v>
      </c>
      <c r="DK221" s="90">
        <v>0</v>
      </c>
      <c r="DL221" s="91">
        <v>0</v>
      </c>
      <c r="DM221" s="89">
        <v>0</v>
      </c>
      <c r="DN221" s="90">
        <v>0</v>
      </c>
      <c r="DO221" s="90">
        <v>0</v>
      </c>
      <c r="DP221" s="91">
        <v>0</v>
      </c>
      <c r="DQ221" s="89">
        <v>0</v>
      </c>
      <c r="DR221" s="90">
        <v>0</v>
      </c>
      <c r="DS221" s="90">
        <v>0</v>
      </c>
      <c r="DT221" s="90">
        <v>0</v>
      </c>
      <c r="DU221" s="91">
        <v>0</v>
      </c>
    </row>
    <row r="222" spans="1:125" ht="15.75" customHeight="1" x14ac:dyDescent="0.2">
      <c r="A222" s="22"/>
      <c r="B222" s="8" t="s">
        <v>224</v>
      </c>
      <c r="C222" s="89">
        <v>0</v>
      </c>
      <c r="D222" s="90">
        <v>0</v>
      </c>
      <c r="E222" s="90">
        <v>0</v>
      </c>
      <c r="F222" s="91">
        <v>0</v>
      </c>
      <c r="G222" s="89">
        <v>0</v>
      </c>
      <c r="H222" s="90">
        <v>0</v>
      </c>
      <c r="I222" s="90">
        <v>0</v>
      </c>
      <c r="J222" s="91">
        <v>0</v>
      </c>
      <c r="K222" s="89">
        <v>37</v>
      </c>
      <c r="L222" s="90">
        <v>3630</v>
      </c>
      <c r="M222" s="90">
        <v>813</v>
      </c>
      <c r="N222" s="91">
        <v>7581</v>
      </c>
      <c r="O222" s="89">
        <v>86</v>
      </c>
      <c r="P222" s="90">
        <v>1027</v>
      </c>
      <c r="Q222" s="90">
        <v>40</v>
      </c>
      <c r="R222" s="91">
        <v>304</v>
      </c>
      <c r="S222" s="89">
        <v>23</v>
      </c>
      <c r="T222" s="90">
        <v>107</v>
      </c>
      <c r="U222" s="90">
        <v>2</v>
      </c>
      <c r="V222" s="90">
        <v>105</v>
      </c>
      <c r="W222" s="91">
        <v>2787</v>
      </c>
      <c r="X222" s="89">
        <v>11</v>
      </c>
      <c r="Y222" s="90">
        <v>43</v>
      </c>
      <c r="Z222" s="90">
        <v>4</v>
      </c>
      <c r="AA222" s="91">
        <v>10</v>
      </c>
      <c r="AB222" s="89">
        <v>7</v>
      </c>
      <c r="AC222" s="90">
        <v>45</v>
      </c>
      <c r="AD222" s="90">
        <v>41</v>
      </c>
      <c r="AE222" s="91">
        <v>515</v>
      </c>
      <c r="AF222" s="89">
        <v>0</v>
      </c>
      <c r="AG222" s="90">
        <v>0</v>
      </c>
      <c r="AH222" s="90">
        <v>0</v>
      </c>
      <c r="AI222" s="91">
        <v>0</v>
      </c>
      <c r="AJ222" s="89">
        <v>9</v>
      </c>
      <c r="AK222" s="90">
        <v>15</v>
      </c>
      <c r="AL222" s="90">
        <v>11</v>
      </c>
      <c r="AM222" s="91">
        <v>899</v>
      </c>
      <c r="AN222" s="68">
        <v>0</v>
      </c>
      <c r="AO222" s="77">
        <v>0</v>
      </c>
      <c r="AP222" s="89">
        <v>85</v>
      </c>
      <c r="AQ222" s="90">
        <v>1087</v>
      </c>
      <c r="AR222" s="90">
        <v>116</v>
      </c>
      <c r="AS222" s="91">
        <v>865</v>
      </c>
      <c r="AT222" s="89">
        <v>29</v>
      </c>
      <c r="AU222" s="90">
        <v>190</v>
      </c>
      <c r="AV222" s="90">
        <v>54</v>
      </c>
      <c r="AW222" s="91">
        <v>1457</v>
      </c>
      <c r="AX222" s="89">
        <v>210</v>
      </c>
      <c r="AY222" s="90">
        <v>52650</v>
      </c>
      <c r="AZ222" s="90">
        <v>24914</v>
      </c>
      <c r="BA222" s="91">
        <v>363015</v>
      </c>
      <c r="BB222" s="89">
        <v>95</v>
      </c>
      <c r="BC222" s="90">
        <v>1581</v>
      </c>
      <c r="BD222" s="90">
        <v>272</v>
      </c>
      <c r="BE222" s="91">
        <v>6083</v>
      </c>
      <c r="BF222" s="89">
        <v>1</v>
      </c>
      <c r="BG222" s="90">
        <v>2</v>
      </c>
      <c r="BH222" s="90">
        <v>2</v>
      </c>
      <c r="BI222" s="91">
        <v>80</v>
      </c>
      <c r="BJ222" s="68">
        <v>0</v>
      </c>
      <c r="BK222" s="77">
        <v>0</v>
      </c>
      <c r="BL222" s="89">
        <v>0</v>
      </c>
      <c r="BM222" s="90">
        <v>0</v>
      </c>
      <c r="BN222" s="90">
        <v>0</v>
      </c>
      <c r="BO222" s="91">
        <v>0</v>
      </c>
      <c r="BP222" s="89">
        <v>0</v>
      </c>
      <c r="BQ222" s="90">
        <v>0</v>
      </c>
      <c r="BR222" s="90">
        <v>0</v>
      </c>
      <c r="BS222" s="91">
        <v>0</v>
      </c>
      <c r="BT222" s="89">
        <v>0</v>
      </c>
      <c r="BU222" s="90">
        <v>0</v>
      </c>
      <c r="BV222" s="90">
        <v>0</v>
      </c>
      <c r="BW222" s="91">
        <v>0</v>
      </c>
      <c r="BX222" s="68">
        <v>2</v>
      </c>
      <c r="BY222" s="74">
        <v>82</v>
      </c>
      <c r="BZ222" s="74">
        <v>0</v>
      </c>
      <c r="CA222" s="74">
        <v>82</v>
      </c>
      <c r="CB222" s="77">
        <v>615</v>
      </c>
      <c r="CC222" s="89">
        <v>0</v>
      </c>
      <c r="CD222" s="90">
        <v>0</v>
      </c>
      <c r="CE222" s="90">
        <v>0</v>
      </c>
      <c r="CF222" s="91">
        <v>0</v>
      </c>
      <c r="CG222" s="89">
        <v>0</v>
      </c>
      <c r="CH222" s="90">
        <v>0</v>
      </c>
      <c r="CI222" s="90">
        <v>0</v>
      </c>
      <c r="CJ222" s="91">
        <v>0</v>
      </c>
      <c r="CK222" s="89">
        <v>0</v>
      </c>
      <c r="CL222" s="90">
        <v>0</v>
      </c>
      <c r="CM222" s="90">
        <v>0</v>
      </c>
      <c r="CN222" s="91">
        <v>0</v>
      </c>
      <c r="CO222" s="89">
        <v>0</v>
      </c>
      <c r="CP222" s="90">
        <v>0</v>
      </c>
      <c r="CQ222" s="90">
        <v>0</v>
      </c>
      <c r="CR222" s="91">
        <v>0</v>
      </c>
      <c r="CS222" s="89">
        <v>0</v>
      </c>
      <c r="CT222" s="90">
        <v>0</v>
      </c>
      <c r="CU222" s="90">
        <v>0</v>
      </c>
      <c r="CV222" s="91">
        <v>0</v>
      </c>
      <c r="CW222" s="89">
        <v>0</v>
      </c>
      <c r="CX222" s="90">
        <v>0</v>
      </c>
      <c r="CY222" s="90">
        <v>0</v>
      </c>
      <c r="CZ222" s="90">
        <v>0</v>
      </c>
      <c r="DA222" s="90">
        <v>0</v>
      </c>
      <c r="DB222" s="96">
        <v>0</v>
      </c>
      <c r="DC222" s="96"/>
      <c r="DD222" s="96"/>
      <c r="DE222" s="89">
        <v>0</v>
      </c>
      <c r="DF222" s="90">
        <v>0</v>
      </c>
      <c r="DG222" s="90">
        <v>0</v>
      </c>
      <c r="DH222" s="91">
        <v>0</v>
      </c>
      <c r="DI222" s="89">
        <v>0</v>
      </c>
      <c r="DJ222" s="90">
        <v>0</v>
      </c>
      <c r="DK222" s="90">
        <v>0</v>
      </c>
      <c r="DL222" s="91">
        <v>0</v>
      </c>
      <c r="DM222" s="89">
        <v>0</v>
      </c>
      <c r="DN222" s="90">
        <v>0</v>
      </c>
      <c r="DO222" s="90">
        <v>0</v>
      </c>
      <c r="DP222" s="91">
        <v>0</v>
      </c>
      <c r="DQ222" s="89">
        <v>0</v>
      </c>
      <c r="DR222" s="90">
        <v>0</v>
      </c>
      <c r="DS222" s="90">
        <v>0</v>
      </c>
      <c r="DT222" s="90">
        <v>0</v>
      </c>
      <c r="DU222" s="91">
        <v>0</v>
      </c>
    </row>
    <row r="223" spans="1:125" ht="15.75" customHeight="1" x14ac:dyDescent="0.2">
      <c r="A223" s="22"/>
      <c r="B223" s="8" t="s">
        <v>225</v>
      </c>
      <c r="C223" s="89">
        <v>6</v>
      </c>
      <c r="D223" s="90">
        <v>22</v>
      </c>
      <c r="E223" s="90">
        <v>3</v>
      </c>
      <c r="F223" s="91">
        <v>3</v>
      </c>
      <c r="G223" s="89">
        <v>7</v>
      </c>
      <c r="H223" s="90">
        <v>14</v>
      </c>
      <c r="I223" s="90">
        <v>6</v>
      </c>
      <c r="J223" s="91">
        <v>22</v>
      </c>
      <c r="K223" s="89">
        <v>5</v>
      </c>
      <c r="L223" s="90">
        <v>154</v>
      </c>
      <c r="M223" s="90">
        <v>10</v>
      </c>
      <c r="N223" s="91">
        <v>57</v>
      </c>
      <c r="O223" s="89">
        <v>176</v>
      </c>
      <c r="P223" s="90">
        <v>2771</v>
      </c>
      <c r="Q223" s="90">
        <v>374</v>
      </c>
      <c r="R223" s="91">
        <v>8353</v>
      </c>
      <c r="S223" s="89">
        <v>77</v>
      </c>
      <c r="T223" s="90">
        <v>300.64</v>
      </c>
      <c r="U223" s="90">
        <v>14.05</v>
      </c>
      <c r="V223" s="90">
        <v>286.58999964594841</v>
      </c>
      <c r="W223" s="91">
        <v>3463</v>
      </c>
      <c r="X223" s="89">
        <v>2</v>
      </c>
      <c r="Y223" s="90">
        <v>3</v>
      </c>
      <c r="Z223" s="90">
        <v>0</v>
      </c>
      <c r="AA223" s="91">
        <v>0</v>
      </c>
      <c r="AB223" s="89">
        <v>112</v>
      </c>
      <c r="AC223" s="90">
        <v>362</v>
      </c>
      <c r="AD223" s="90">
        <v>297</v>
      </c>
      <c r="AE223" s="91">
        <v>4481</v>
      </c>
      <c r="AF223" s="89">
        <v>11</v>
      </c>
      <c r="AG223" s="90">
        <v>82</v>
      </c>
      <c r="AH223" s="90">
        <v>0</v>
      </c>
      <c r="AI223" s="91">
        <v>0</v>
      </c>
      <c r="AJ223" s="89">
        <v>14</v>
      </c>
      <c r="AK223" s="90">
        <v>26</v>
      </c>
      <c r="AL223" s="90">
        <v>10</v>
      </c>
      <c r="AM223" s="91">
        <v>1530</v>
      </c>
      <c r="AN223" s="68">
        <v>20</v>
      </c>
      <c r="AO223" s="77">
        <v>255</v>
      </c>
      <c r="AP223" s="89">
        <v>49</v>
      </c>
      <c r="AQ223" s="90">
        <v>132</v>
      </c>
      <c r="AR223" s="90">
        <v>39</v>
      </c>
      <c r="AS223" s="91">
        <v>682</v>
      </c>
      <c r="AT223" s="89">
        <v>16</v>
      </c>
      <c r="AU223" s="90">
        <v>48</v>
      </c>
      <c r="AV223" s="90">
        <v>7</v>
      </c>
      <c r="AW223" s="91">
        <v>63</v>
      </c>
      <c r="AX223" s="89">
        <v>221</v>
      </c>
      <c r="AY223" s="90">
        <v>22968</v>
      </c>
      <c r="AZ223" s="90">
        <v>14461</v>
      </c>
      <c r="BA223" s="91">
        <v>268249</v>
      </c>
      <c r="BB223" s="89">
        <v>110</v>
      </c>
      <c r="BC223" s="90">
        <v>1114</v>
      </c>
      <c r="BD223" s="90">
        <v>459</v>
      </c>
      <c r="BE223" s="91">
        <v>7082</v>
      </c>
      <c r="BF223" s="89">
        <v>20</v>
      </c>
      <c r="BG223" s="90">
        <v>72</v>
      </c>
      <c r="BH223" s="90">
        <v>52</v>
      </c>
      <c r="BI223" s="91">
        <v>640</v>
      </c>
      <c r="BJ223" s="68">
        <v>24</v>
      </c>
      <c r="BK223" s="77">
        <v>1043</v>
      </c>
      <c r="BL223" s="89">
        <v>106</v>
      </c>
      <c r="BM223" s="90">
        <v>279</v>
      </c>
      <c r="BN223" s="90">
        <v>163</v>
      </c>
      <c r="BO223" s="91">
        <v>2462</v>
      </c>
      <c r="BP223" s="89">
        <v>37</v>
      </c>
      <c r="BQ223" s="90">
        <v>91</v>
      </c>
      <c r="BR223" s="90">
        <v>40</v>
      </c>
      <c r="BS223" s="91">
        <v>1011</v>
      </c>
      <c r="BT223" s="89">
        <v>41</v>
      </c>
      <c r="BU223" s="90">
        <v>70</v>
      </c>
      <c r="BV223" s="90">
        <v>28</v>
      </c>
      <c r="BW223" s="91">
        <v>518</v>
      </c>
      <c r="BX223" s="68">
        <v>12</v>
      </c>
      <c r="BY223" s="74">
        <v>33.72</v>
      </c>
      <c r="BZ223" s="74">
        <v>3.5</v>
      </c>
      <c r="CA223" s="74">
        <v>30.219999969005585</v>
      </c>
      <c r="CB223" s="77">
        <v>126</v>
      </c>
      <c r="CC223" s="89">
        <v>52</v>
      </c>
      <c r="CD223" s="90">
        <v>102</v>
      </c>
      <c r="CE223" s="90">
        <v>76</v>
      </c>
      <c r="CF223" s="91">
        <v>1630</v>
      </c>
      <c r="CG223" s="89">
        <v>25</v>
      </c>
      <c r="CH223" s="90">
        <v>61</v>
      </c>
      <c r="CI223" s="90">
        <v>23</v>
      </c>
      <c r="CJ223" s="91">
        <v>161</v>
      </c>
      <c r="CK223" s="89">
        <v>136</v>
      </c>
      <c r="CL223" s="90">
        <v>462</v>
      </c>
      <c r="CM223" s="90">
        <v>407</v>
      </c>
      <c r="CN223" s="91">
        <v>3810</v>
      </c>
      <c r="CO223" s="89">
        <v>103</v>
      </c>
      <c r="CP223" s="90">
        <v>1553</v>
      </c>
      <c r="CQ223" s="90">
        <v>223</v>
      </c>
      <c r="CR223" s="91">
        <v>2571</v>
      </c>
      <c r="CS223" s="89">
        <v>9</v>
      </c>
      <c r="CT223" s="90">
        <v>34</v>
      </c>
      <c r="CU223" s="90">
        <v>1</v>
      </c>
      <c r="CV223" s="91">
        <v>3</v>
      </c>
      <c r="CW223" s="89">
        <v>3</v>
      </c>
      <c r="CX223" s="90">
        <v>2.1</v>
      </c>
      <c r="CY223" s="90">
        <v>1.4000000000000001</v>
      </c>
      <c r="CZ223" s="90">
        <v>0.26</v>
      </c>
      <c r="DA223" s="90">
        <v>1.1400000154972076</v>
      </c>
      <c r="DB223" s="96">
        <v>4</v>
      </c>
      <c r="DC223" s="96"/>
      <c r="DD223" s="96"/>
      <c r="DE223" s="89">
        <v>0</v>
      </c>
      <c r="DF223" s="90">
        <v>0</v>
      </c>
      <c r="DG223" s="90">
        <v>0</v>
      </c>
      <c r="DH223" s="91">
        <v>0</v>
      </c>
      <c r="DI223" s="89">
        <v>2</v>
      </c>
      <c r="DJ223" s="90">
        <v>10</v>
      </c>
      <c r="DK223" s="90">
        <v>0</v>
      </c>
      <c r="DL223" s="91">
        <v>0</v>
      </c>
      <c r="DM223" s="89">
        <v>0</v>
      </c>
      <c r="DN223" s="90">
        <v>0</v>
      </c>
      <c r="DO223" s="90">
        <v>0</v>
      </c>
      <c r="DP223" s="91">
        <v>0</v>
      </c>
      <c r="DQ223" s="89">
        <v>6</v>
      </c>
      <c r="DR223" s="90">
        <v>24.96</v>
      </c>
      <c r="DS223" s="90">
        <v>0.35</v>
      </c>
      <c r="DT223" s="90">
        <v>24.60999995470047</v>
      </c>
      <c r="DU223" s="91">
        <v>262</v>
      </c>
    </row>
    <row r="224" spans="1:125" ht="15.75" customHeight="1" x14ac:dyDescent="0.2">
      <c r="A224" s="22"/>
      <c r="B224" s="8" t="s">
        <v>226</v>
      </c>
      <c r="C224" s="89">
        <v>0</v>
      </c>
      <c r="D224" s="90">
        <v>0</v>
      </c>
      <c r="E224" s="90">
        <v>0</v>
      </c>
      <c r="F224" s="91">
        <v>0</v>
      </c>
      <c r="G224" s="89">
        <v>0</v>
      </c>
      <c r="H224" s="90">
        <v>0</v>
      </c>
      <c r="I224" s="90">
        <v>0</v>
      </c>
      <c r="J224" s="91">
        <v>0</v>
      </c>
      <c r="K224" s="89">
        <v>173</v>
      </c>
      <c r="L224" s="90">
        <v>28614</v>
      </c>
      <c r="M224" s="90">
        <v>8008</v>
      </c>
      <c r="N224" s="91">
        <v>83421</v>
      </c>
      <c r="O224" s="89">
        <v>55</v>
      </c>
      <c r="P224" s="90">
        <v>501</v>
      </c>
      <c r="Q224" s="90">
        <v>52</v>
      </c>
      <c r="R224" s="91">
        <v>469</v>
      </c>
      <c r="S224" s="89">
        <v>162</v>
      </c>
      <c r="T224" s="90">
        <v>814</v>
      </c>
      <c r="U224" s="90">
        <v>6</v>
      </c>
      <c r="V224" s="90">
        <v>808</v>
      </c>
      <c r="W224" s="91">
        <v>25634</v>
      </c>
      <c r="X224" s="89">
        <v>55</v>
      </c>
      <c r="Y224" s="90">
        <v>208</v>
      </c>
      <c r="Z224" s="90">
        <v>48</v>
      </c>
      <c r="AA224" s="91">
        <v>55</v>
      </c>
      <c r="AB224" s="89">
        <v>53</v>
      </c>
      <c r="AC224" s="90">
        <v>142</v>
      </c>
      <c r="AD224" s="90">
        <v>131</v>
      </c>
      <c r="AE224" s="91">
        <v>1766</v>
      </c>
      <c r="AF224" s="89">
        <v>0</v>
      </c>
      <c r="AG224" s="90">
        <v>0</v>
      </c>
      <c r="AH224" s="90">
        <v>0</v>
      </c>
      <c r="AI224" s="91">
        <v>0</v>
      </c>
      <c r="AJ224" s="89">
        <v>48</v>
      </c>
      <c r="AK224" s="90">
        <v>95</v>
      </c>
      <c r="AL224" s="90">
        <v>60</v>
      </c>
      <c r="AM224" s="91">
        <v>5363</v>
      </c>
      <c r="AN224" s="68">
        <v>0</v>
      </c>
      <c r="AO224" s="77">
        <v>0</v>
      </c>
      <c r="AP224" s="89">
        <v>140</v>
      </c>
      <c r="AQ224" s="90">
        <v>1233</v>
      </c>
      <c r="AR224" s="90">
        <v>466</v>
      </c>
      <c r="AS224" s="91">
        <v>3651</v>
      </c>
      <c r="AT224" s="89">
        <v>157</v>
      </c>
      <c r="AU224" s="90">
        <v>890</v>
      </c>
      <c r="AV224" s="90">
        <v>587</v>
      </c>
      <c r="AW224" s="91">
        <v>6084</v>
      </c>
      <c r="AX224" s="89">
        <v>89</v>
      </c>
      <c r="AY224" s="90">
        <v>19091</v>
      </c>
      <c r="AZ224" s="90">
        <v>10625</v>
      </c>
      <c r="BA224" s="91">
        <v>174660</v>
      </c>
      <c r="BB224" s="89">
        <v>157</v>
      </c>
      <c r="BC224" s="90">
        <v>1062</v>
      </c>
      <c r="BD224" s="90">
        <v>397</v>
      </c>
      <c r="BE224" s="91">
        <v>7853</v>
      </c>
      <c r="BF224" s="89">
        <v>45</v>
      </c>
      <c r="BG224" s="90">
        <v>153</v>
      </c>
      <c r="BH224" s="90">
        <v>73</v>
      </c>
      <c r="BI224" s="91">
        <v>1467</v>
      </c>
      <c r="BJ224" s="68">
        <v>12</v>
      </c>
      <c r="BK224" s="77">
        <v>296</v>
      </c>
      <c r="BL224" s="89">
        <v>3</v>
      </c>
      <c r="BM224" s="90">
        <v>3</v>
      </c>
      <c r="BN224" s="90">
        <v>3</v>
      </c>
      <c r="BO224" s="91">
        <v>40</v>
      </c>
      <c r="BP224" s="89">
        <v>0</v>
      </c>
      <c r="BQ224" s="90">
        <v>0</v>
      </c>
      <c r="BR224" s="90">
        <v>0</v>
      </c>
      <c r="BS224" s="91">
        <v>0</v>
      </c>
      <c r="BT224" s="89">
        <v>0</v>
      </c>
      <c r="BU224" s="90">
        <v>0</v>
      </c>
      <c r="BV224" s="90">
        <v>0</v>
      </c>
      <c r="BW224" s="91">
        <v>0</v>
      </c>
      <c r="BX224" s="68">
        <v>37</v>
      </c>
      <c r="BY224" s="74">
        <v>210</v>
      </c>
      <c r="BZ224" s="74">
        <v>15</v>
      </c>
      <c r="CA224" s="74">
        <v>195</v>
      </c>
      <c r="CB224" s="77">
        <v>1833</v>
      </c>
      <c r="CC224" s="89">
        <v>0</v>
      </c>
      <c r="CD224" s="90">
        <v>0</v>
      </c>
      <c r="CE224" s="90">
        <v>0</v>
      </c>
      <c r="CF224" s="91">
        <v>0</v>
      </c>
      <c r="CG224" s="89">
        <v>0</v>
      </c>
      <c r="CH224" s="90">
        <v>0</v>
      </c>
      <c r="CI224" s="90">
        <v>0</v>
      </c>
      <c r="CJ224" s="91">
        <v>0</v>
      </c>
      <c r="CK224" s="89">
        <v>0</v>
      </c>
      <c r="CL224" s="90">
        <v>0</v>
      </c>
      <c r="CM224" s="90">
        <v>0</v>
      </c>
      <c r="CN224" s="91">
        <v>0</v>
      </c>
      <c r="CO224" s="89">
        <v>0</v>
      </c>
      <c r="CP224" s="90">
        <v>0</v>
      </c>
      <c r="CQ224" s="90">
        <v>0</v>
      </c>
      <c r="CR224" s="91">
        <v>0</v>
      </c>
      <c r="CS224" s="89">
        <v>0</v>
      </c>
      <c r="CT224" s="90">
        <v>0</v>
      </c>
      <c r="CU224" s="90">
        <v>0</v>
      </c>
      <c r="CV224" s="91">
        <v>0</v>
      </c>
      <c r="CW224" s="89">
        <v>0</v>
      </c>
      <c r="CX224" s="90">
        <v>0</v>
      </c>
      <c r="CY224" s="90">
        <v>0</v>
      </c>
      <c r="CZ224" s="90">
        <v>0</v>
      </c>
      <c r="DA224" s="90">
        <v>0</v>
      </c>
      <c r="DB224" s="96">
        <v>0</v>
      </c>
      <c r="DC224" s="96"/>
      <c r="DD224" s="96"/>
      <c r="DE224" s="89">
        <v>0</v>
      </c>
      <c r="DF224" s="90">
        <v>0</v>
      </c>
      <c r="DG224" s="90">
        <v>0</v>
      </c>
      <c r="DH224" s="91">
        <v>0</v>
      </c>
      <c r="DI224" s="89">
        <v>0</v>
      </c>
      <c r="DJ224" s="90">
        <v>0</v>
      </c>
      <c r="DK224" s="90">
        <v>0</v>
      </c>
      <c r="DL224" s="91">
        <v>0</v>
      </c>
      <c r="DM224" s="89">
        <v>0</v>
      </c>
      <c r="DN224" s="90">
        <v>0</v>
      </c>
      <c r="DO224" s="90">
        <v>0</v>
      </c>
      <c r="DP224" s="91">
        <v>0</v>
      </c>
      <c r="DQ224" s="89">
        <v>3</v>
      </c>
      <c r="DR224" s="90">
        <v>206</v>
      </c>
      <c r="DS224" s="90">
        <v>0</v>
      </c>
      <c r="DT224" s="90">
        <v>206</v>
      </c>
      <c r="DU224" s="91">
        <v>926</v>
      </c>
    </row>
    <row r="225" spans="1:125" ht="15.75" customHeight="1" x14ac:dyDescent="0.2">
      <c r="A225" s="22"/>
      <c r="B225" s="8" t="s">
        <v>227</v>
      </c>
      <c r="C225" s="89">
        <v>0</v>
      </c>
      <c r="D225" s="90">
        <v>0</v>
      </c>
      <c r="E225" s="90">
        <v>0</v>
      </c>
      <c r="F225" s="91">
        <v>0</v>
      </c>
      <c r="G225" s="89">
        <v>0</v>
      </c>
      <c r="H225" s="90">
        <v>0</v>
      </c>
      <c r="I225" s="90">
        <v>0</v>
      </c>
      <c r="J225" s="91">
        <v>0</v>
      </c>
      <c r="K225" s="89">
        <v>141</v>
      </c>
      <c r="L225" s="90">
        <v>17576</v>
      </c>
      <c r="M225" s="90">
        <v>1724</v>
      </c>
      <c r="N225" s="91">
        <v>13010</v>
      </c>
      <c r="O225" s="89">
        <v>216</v>
      </c>
      <c r="P225" s="90">
        <v>6338</v>
      </c>
      <c r="Q225" s="90">
        <v>198</v>
      </c>
      <c r="R225" s="91">
        <v>1425</v>
      </c>
      <c r="S225" s="89">
        <v>184</v>
      </c>
      <c r="T225" s="90">
        <v>773</v>
      </c>
      <c r="U225" s="90">
        <v>83</v>
      </c>
      <c r="V225" s="90">
        <v>690</v>
      </c>
      <c r="W225" s="91">
        <v>23541</v>
      </c>
      <c r="X225" s="89">
        <v>40</v>
      </c>
      <c r="Y225" s="90">
        <v>106</v>
      </c>
      <c r="Z225" s="90">
        <v>5</v>
      </c>
      <c r="AA225" s="91">
        <v>4</v>
      </c>
      <c r="AB225" s="89">
        <v>150</v>
      </c>
      <c r="AC225" s="90">
        <v>617</v>
      </c>
      <c r="AD225" s="90">
        <v>445</v>
      </c>
      <c r="AE225" s="91">
        <v>5597</v>
      </c>
      <c r="AF225" s="89">
        <v>1</v>
      </c>
      <c r="AG225" s="90">
        <v>12</v>
      </c>
      <c r="AH225" s="90">
        <v>0</v>
      </c>
      <c r="AI225" s="91">
        <v>0</v>
      </c>
      <c r="AJ225" s="89">
        <v>70</v>
      </c>
      <c r="AK225" s="90">
        <v>123</v>
      </c>
      <c r="AL225" s="90">
        <v>71</v>
      </c>
      <c r="AM225" s="91">
        <v>9449</v>
      </c>
      <c r="AN225" s="68">
        <v>11</v>
      </c>
      <c r="AO225" s="77">
        <v>2</v>
      </c>
      <c r="AP225" s="89">
        <v>145</v>
      </c>
      <c r="AQ225" s="90">
        <v>2201</v>
      </c>
      <c r="AR225" s="90">
        <v>124</v>
      </c>
      <c r="AS225" s="91">
        <v>1008</v>
      </c>
      <c r="AT225" s="89">
        <v>147</v>
      </c>
      <c r="AU225" s="90">
        <v>1608</v>
      </c>
      <c r="AV225" s="90">
        <v>552</v>
      </c>
      <c r="AW225" s="91">
        <v>8356</v>
      </c>
      <c r="AX225" s="89">
        <v>257</v>
      </c>
      <c r="AY225" s="90">
        <v>72413</v>
      </c>
      <c r="AZ225" s="90">
        <v>32020</v>
      </c>
      <c r="BA225" s="91">
        <v>1047407</v>
      </c>
      <c r="BB225" s="89">
        <v>232</v>
      </c>
      <c r="BC225" s="90">
        <v>3939</v>
      </c>
      <c r="BD225" s="90">
        <v>747</v>
      </c>
      <c r="BE225" s="91">
        <v>12445</v>
      </c>
      <c r="BF225" s="89">
        <v>30</v>
      </c>
      <c r="BG225" s="90">
        <v>102</v>
      </c>
      <c r="BH225" s="90">
        <v>45</v>
      </c>
      <c r="BI225" s="91">
        <v>695</v>
      </c>
      <c r="BJ225" s="68">
        <v>48</v>
      </c>
      <c r="BK225" s="77">
        <v>708</v>
      </c>
      <c r="BL225" s="89">
        <v>110</v>
      </c>
      <c r="BM225" s="90">
        <v>362</v>
      </c>
      <c r="BN225" s="90">
        <v>179</v>
      </c>
      <c r="BO225" s="91">
        <v>2407</v>
      </c>
      <c r="BP225" s="89">
        <v>0</v>
      </c>
      <c r="BQ225" s="90">
        <v>0</v>
      </c>
      <c r="BR225" s="90">
        <v>0</v>
      </c>
      <c r="BS225" s="91">
        <v>0</v>
      </c>
      <c r="BT225" s="89">
        <v>0</v>
      </c>
      <c r="BU225" s="90">
        <v>0</v>
      </c>
      <c r="BV225" s="90">
        <v>0</v>
      </c>
      <c r="BW225" s="91">
        <v>0</v>
      </c>
      <c r="BX225" s="68">
        <v>32</v>
      </c>
      <c r="BY225" s="74">
        <v>133</v>
      </c>
      <c r="BZ225" s="74">
        <v>4</v>
      </c>
      <c r="CA225" s="74">
        <v>129</v>
      </c>
      <c r="CB225" s="77">
        <v>1151</v>
      </c>
      <c r="CC225" s="89">
        <v>63</v>
      </c>
      <c r="CD225" s="90">
        <v>136</v>
      </c>
      <c r="CE225" s="90">
        <v>27</v>
      </c>
      <c r="CF225" s="91">
        <v>261</v>
      </c>
      <c r="CG225" s="89">
        <v>0</v>
      </c>
      <c r="CH225" s="90">
        <v>0</v>
      </c>
      <c r="CI225" s="90">
        <v>0</v>
      </c>
      <c r="CJ225" s="91">
        <v>0</v>
      </c>
      <c r="CK225" s="89">
        <v>47</v>
      </c>
      <c r="CL225" s="90">
        <v>208</v>
      </c>
      <c r="CM225" s="90">
        <v>136</v>
      </c>
      <c r="CN225" s="91">
        <v>1009</v>
      </c>
      <c r="CO225" s="89">
        <v>89</v>
      </c>
      <c r="CP225" s="90">
        <v>1263</v>
      </c>
      <c r="CQ225" s="90">
        <v>56</v>
      </c>
      <c r="CR225" s="91">
        <v>134</v>
      </c>
      <c r="CS225" s="89">
        <v>15</v>
      </c>
      <c r="CT225" s="90">
        <v>36</v>
      </c>
      <c r="CU225" s="90">
        <v>0</v>
      </c>
      <c r="CV225" s="91">
        <v>0</v>
      </c>
      <c r="CW225" s="89">
        <v>2</v>
      </c>
      <c r="CX225" s="90">
        <v>11</v>
      </c>
      <c r="CY225" s="90">
        <v>6</v>
      </c>
      <c r="CZ225" s="90">
        <v>1</v>
      </c>
      <c r="DA225" s="90">
        <v>5</v>
      </c>
      <c r="DB225" s="96">
        <v>20</v>
      </c>
      <c r="DC225" s="96"/>
      <c r="DD225" s="96"/>
      <c r="DE225" s="89">
        <v>1</v>
      </c>
      <c r="DF225" s="90">
        <v>5</v>
      </c>
      <c r="DG225" s="90">
        <v>0</v>
      </c>
      <c r="DH225" s="91">
        <v>0</v>
      </c>
      <c r="DI225" s="89">
        <v>44</v>
      </c>
      <c r="DJ225" s="90">
        <v>99</v>
      </c>
      <c r="DK225" s="90">
        <v>1</v>
      </c>
      <c r="DL225" s="91">
        <v>2</v>
      </c>
      <c r="DM225" s="89">
        <v>0</v>
      </c>
      <c r="DN225" s="90">
        <v>0</v>
      </c>
      <c r="DO225" s="90">
        <v>0</v>
      </c>
      <c r="DP225" s="91">
        <v>0</v>
      </c>
      <c r="DQ225" s="89">
        <v>0</v>
      </c>
      <c r="DR225" s="90">
        <v>0</v>
      </c>
      <c r="DS225" s="90">
        <v>0</v>
      </c>
      <c r="DT225" s="90">
        <v>0</v>
      </c>
      <c r="DU225" s="91">
        <v>0</v>
      </c>
    </row>
    <row r="226" spans="1:125" ht="15.75" customHeight="1" x14ac:dyDescent="0.2">
      <c r="A226" s="22"/>
      <c r="B226" s="8" t="s">
        <v>228</v>
      </c>
      <c r="C226" s="89">
        <v>1</v>
      </c>
      <c r="D226" s="90">
        <v>6</v>
      </c>
      <c r="E226" s="90">
        <v>0</v>
      </c>
      <c r="F226" s="91">
        <v>0</v>
      </c>
      <c r="G226" s="89">
        <v>0</v>
      </c>
      <c r="H226" s="90">
        <v>0</v>
      </c>
      <c r="I226" s="90">
        <v>0</v>
      </c>
      <c r="J226" s="91">
        <v>0</v>
      </c>
      <c r="K226" s="89">
        <v>3</v>
      </c>
      <c r="L226" s="90">
        <v>17</v>
      </c>
      <c r="M226" s="90">
        <v>8</v>
      </c>
      <c r="N226" s="91">
        <v>10</v>
      </c>
      <c r="O226" s="89">
        <v>61</v>
      </c>
      <c r="P226" s="90">
        <v>1707</v>
      </c>
      <c r="Q226" s="90">
        <v>80</v>
      </c>
      <c r="R226" s="91">
        <v>1236</v>
      </c>
      <c r="S226" s="89">
        <v>26</v>
      </c>
      <c r="T226" s="90">
        <v>64.5</v>
      </c>
      <c r="U226" s="90">
        <v>7</v>
      </c>
      <c r="V226" s="90">
        <v>57.5</v>
      </c>
      <c r="W226" s="91">
        <v>1544</v>
      </c>
      <c r="X226" s="89">
        <v>0</v>
      </c>
      <c r="Y226" s="90">
        <v>0</v>
      </c>
      <c r="Z226" s="90">
        <v>0</v>
      </c>
      <c r="AA226" s="91">
        <v>0</v>
      </c>
      <c r="AB226" s="89">
        <v>28</v>
      </c>
      <c r="AC226" s="90">
        <v>88</v>
      </c>
      <c r="AD226" s="90">
        <v>73</v>
      </c>
      <c r="AE226" s="91">
        <v>1301</v>
      </c>
      <c r="AF226" s="89">
        <v>0</v>
      </c>
      <c r="AG226" s="90">
        <v>0</v>
      </c>
      <c r="AH226" s="90">
        <v>0</v>
      </c>
      <c r="AI226" s="91">
        <v>0</v>
      </c>
      <c r="AJ226" s="89">
        <v>0</v>
      </c>
      <c r="AK226" s="90">
        <v>0</v>
      </c>
      <c r="AL226" s="90">
        <v>0</v>
      </c>
      <c r="AM226" s="91">
        <v>0</v>
      </c>
      <c r="AN226" s="68">
        <v>0</v>
      </c>
      <c r="AO226" s="77">
        <v>0</v>
      </c>
      <c r="AP226" s="89">
        <v>0</v>
      </c>
      <c r="AQ226" s="90">
        <v>0</v>
      </c>
      <c r="AR226" s="90">
        <v>0</v>
      </c>
      <c r="AS226" s="91">
        <v>0</v>
      </c>
      <c r="AT226" s="89">
        <v>18</v>
      </c>
      <c r="AU226" s="90">
        <v>47</v>
      </c>
      <c r="AV226" s="90">
        <v>26</v>
      </c>
      <c r="AW226" s="91">
        <v>547</v>
      </c>
      <c r="AX226" s="89">
        <v>95</v>
      </c>
      <c r="AY226" s="90">
        <v>7254</v>
      </c>
      <c r="AZ226" s="90">
        <v>1387</v>
      </c>
      <c r="BA226" s="91">
        <v>12761</v>
      </c>
      <c r="BB226" s="89">
        <v>14</v>
      </c>
      <c r="BC226" s="90">
        <v>301</v>
      </c>
      <c r="BD226" s="90">
        <v>10</v>
      </c>
      <c r="BE226" s="91">
        <v>51</v>
      </c>
      <c r="BF226" s="89">
        <v>0</v>
      </c>
      <c r="BG226" s="90">
        <v>0</v>
      </c>
      <c r="BH226" s="90">
        <v>0</v>
      </c>
      <c r="BI226" s="91">
        <v>0</v>
      </c>
      <c r="BJ226" s="68">
        <v>0</v>
      </c>
      <c r="BK226" s="77">
        <v>0</v>
      </c>
      <c r="BL226" s="89">
        <v>10</v>
      </c>
      <c r="BM226" s="90">
        <v>23</v>
      </c>
      <c r="BN226" s="90">
        <v>20</v>
      </c>
      <c r="BO226" s="91">
        <v>468</v>
      </c>
      <c r="BP226" s="89">
        <v>1</v>
      </c>
      <c r="BQ226" s="90">
        <v>1</v>
      </c>
      <c r="BR226" s="90">
        <v>1</v>
      </c>
      <c r="BS226" s="91">
        <v>60</v>
      </c>
      <c r="BT226" s="89">
        <v>1</v>
      </c>
      <c r="BU226" s="90">
        <v>1</v>
      </c>
      <c r="BV226" s="90">
        <v>1</v>
      </c>
      <c r="BW226" s="91">
        <v>10</v>
      </c>
      <c r="BX226" s="68">
        <v>0</v>
      </c>
      <c r="BY226" s="74">
        <v>0</v>
      </c>
      <c r="BZ226" s="74">
        <v>0</v>
      </c>
      <c r="CA226" s="74">
        <v>0</v>
      </c>
      <c r="CB226" s="77">
        <v>0</v>
      </c>
      <c r="CC226" s="89">
        <v>6</v>
      </c>
      <c r="CD226" s="90">
        <v>15</v>
      </c>
      <c r="CE226" s="90">
        <v>5</v>
      </c>
      <c r="CF226" s="91">
        <v>320</v>
      </c>
      <c r="CG226" s="89">
        <v>1</v>
      </c>
      <c r="CH226" s="90">
        <v>3</v>
      </c>
      <c r="CI226" s="90">
        <v>3</v>
      </c>
      <c r="CJ226" s="91">
        <v>30</v>
      </c>
      <c r="CK226" s="89">
        <v>0</v>
      </c>
      <c r="CL226" s="90">
        <v>0</v>
      </c>
      <c r="CM226" s="90">
        <v>0</v>
      </c>
      <c r="CN226" s="91">
        <v>0</v>
      </c>
      <c r="CO226" s="89">
        <v>5</v>
      </c>
      <c r="CP226" s="90">
        <v>152</v>
      </c>
      <c r="CQ226" s="90">
        <v>25</v>
      </c>
      <c r="CR226" s="91">
        <v>540</v>
      </c>
      <c r="CS226" s="89">
        <v>1</v>
      </c>
      <c r="CT226" s="90">
        <v>10</v>
      </c>
      <c r="CU226" s="90">
        <v>3</v>
      </c>
      <c r="CV226" s="91">
        <v>6</v>
      </c>
      <c r="CW226" s="89">
        <v>0</v>
      </c>
      <c r="CX226" s="90">
        <v>0</v>
      </c>
      <c r="CY226" s="90">
        <v>0</v>
      </c>
      <c r="CZ226" s="90">
        <v>0</v>
      </c>
      <c r="DA226" s="90">
        <v>0</v>
      </c>
      <c r="DB226" s="96">
        <v>0</v>
      </c>
      <c r="DC226" s="96"/>
      <c r="DD226" s="96"/>
      <c r="DE226" s="89">
        <v>0</v>
      </c>
      <c r="DF226" s="90">
        <v>0</v>
      </c>
      <c r="DG226" s="90">
        <v>0</v>
      </c>
      <c r="DH226" s="91">
        <v>0</v>
      </c>
      <c r="DI226" s="89">
        <v>0</v>
      </c>
      <c r="DJ226" s="90">
        <v>0</v>
      </c>
      <c r="DK226" s="90">
        <v>0</v>
      </c>
      <c r="DL226" s="91">
        <v>0</v>
      </c>
      <c r="DM226" s="89">
        <v>0</v>
      </c>
      <c r="DN226" s="90">
        <v>0</v>
      </c>
      <c r="DO226" s="90">
        <v>0</v>
      </c>
      <c r="DP226" s="91">
        <v>0</v>
      </c>
      <c r="DQ226" s="89">
        <v>0</v>
      </c>
      <c r="DR226" s="90">
        <v>0</v>
      </c>
      <c r="DS226" s="90">
        <v>0</v>
      </c>
      <c r="DT226" s="90">
        <v>0</v>
      </c>
      <c r="DU226" s="91">
        <v>0</v>
      </c>
    </row>
    <row r="227" spans="1:125" ht="15.75" customHeight="1" x14ac:dyDescent="0.2">
      <c r="A227" s="22"/>
      <c r="B227" s="8" t="s">
        <v>229</v>
      </c>
      <c r="C227" s="89">
        <v>4</v>
      </c>
      <c r="D227" s="90">
        <v>10</v>
      </c>
      <c r="E227" s="90">
        <v>3</v>
      </c>
      <c r="F227" s="91">
        <v>16</v>
      </c>
      <c r="G227" s="89">
        <v>2</v>
      </c>
      <c r="H227" s="90">
        <v>4</v>
      </c>
      <c r="I227" s="90">
        <v>1</v>
      </c>
      <c r="J227" s="91">
        <v>60</v>
      </c>
      <c r="K227" s="89">
        <v>1</v>
      </c>
      <c r="L227" s="90">
        <v>8</v>
      </c>
      <c r="M227" s="90">
        <v>8</v>
      </c>
      <c r="N227" s="91">
        <v>15</v>
      </c>
      <c r="O227" s="89">
        <v>174</v>
      </c>
      <c r="P227" s="90">
        <v>2751</v>
      </c>
      <c r="Q227" s="90">
        <v>561</v>
      </c>
      <c r="R227" s="91">
        <v>5282</v>
      </c>
      <c r="S227" s="89">
        <v>117</v>
      </c>
      <c r="T227" s="90">
        <v>1497.5</v>
      </c>
      <c r="U227" s="90">
        <v>51</v>
      </c>
      <c r="V227" s="90">
        <v>1446.5</v>
      </c>
      <c r="W227" s="91">
        <v>7974</v>
      </c>
      <c r="X227" s="89">
        <v>1</v>
      </c>
      <c r="Y227" s="90">
        <v>3</v>
      </c>
      <c r="Z227" s="90">
        <v>0</v>
      </c>
      <c r="AA227" s="91">
        <v>0</v>
      </c>
      <c r="AB227" s="89">
        <v>128</v>
      </c>
      <c r="AC227" s="90">
        <v>473</v>
      </c>
      <c r="AD227" s="90">
        <v>417</v>
      </c>
      <c r="AE227" s="91">
        <v>4224</v>
      </c>
      <c r="AF227" s="89">
        <v>0</v>
      </c>
      <c r="AG227" s="90">
        <v>0</v>
      </c>
      <c r="AH227" s="90">
        <v>0</v>
      </c>
      <c r="AI227" s="91">
        <v>0</v>
      </c>
      <c r="AJ227" s="89">
        <v>23</v>
      </c>
      <c r="AK227" s="90">
        <v>44</v>
      </c>
      <c r="AL227" s="90">
        <v>43</v>
      </c>
      <c r="AM227" s="91">
        <v>2780</v>
      </c>
      <c r="AN227" s="68">
        <v>3</v>
      </c>
      <c r="AO227" s="77">
        <v>374</v>
      </c>
      <c r="AP227" s="89">
        <v>46</v>
      </c>
      <c r="AQ227" s="90">
        <v>1067</v>
      </c>
      <c r="AR227" s="90">
        <v>141</v>
      </c>
      <c r="AS227" s="91">
        <v>1591</v>
      </c>
      <c r="AT227" s="89">
        <v>14</v>
      </c>
      <c r="AU227" s="90">
        <v>38</v>
      </c>
      <c r="AV227" s="90">
        <v>27</v>
      </c>
      <c r="AW227" s="91">
        <v>488</v>
      </c>
      <c r="AX227" s="89">
        <v>224</v>
      </c>
      <c r="AY227" s="90">
        <v>27953</v>
      </c>
      <c r="AZ227" s="90">
        <v>16195</v>
      </c>
      <c r="BA227" s="91">
        <v>457277</v>
      </c>
      <c r="BB227" s="89">
        <v>78</v>
      </c>
      <c r="BC227" s="90">
        <v>737</v>
      </c>
      <c r="BD227" s="90">
        <v>354</v>
      </c>
      <c r="BE227" s="91">
        <v>4617</v>
      </c>
      <c r="BF227" s="89">
        <v>8</v>
      </c>
      <c r="BG227" s="90">
        <v>54</v>
      </c>
      <c r="BH227" s="90">
        <v>30</v>
      </c>
      <c r="BI227" s="91">
        <v>629</v>
      </c>
      <c r="BJ227" s="68">
        <v>11</v>
      </c>
      <c r="BK227" s="77">
        <v>152</v>
      </c>
      <c r="BL227" s="89">
        <v>49</v>
      </c>
      <c r="BM227" s="90">
        <v>144</v>
      </c>
      <c r="BN227" s="90">
        <v>115</v>
      </c>
      <c r="BO227" s="91">
        <v>1691</v>
      </c>
      <c r="BP227" s="89">
        <v>27</v>
      </c>
      <c r="BQ227" s="90">
        <v>118</v>
      </c>
      <c r="BR227" s="90">
        <v>58</v>
      </c>
      <c r="BS227" s="91">
        <v>939</v>
      </c>
      <c r="BT227" s="89">
        <v>8</v>
      </c>
      <c r="BU227" s="90">
        <v>17</v>
      </c>
      <c r="BV227" s="90">
        <v>11</v>
      </c>
      <c r="BW227" s="91">
        <v>173</v>
      </c>
      <c r="BX227" s="68">
        <v>1</v>
      </c>
      <c r="BY227" s="74">
        <v>1</v>
      </c>
      <c r="BZ227" s="74">
        <v>0</v>
      </c>
      <c r="CA227" s="74">
        <v>1</v>
      </c>
      <c r="CB227" s="77">
        <v>8</v>
      </c>
      <c r="CC227" s="89">
        <v>17</v>
      </c>
      <c r="CD227" s="90">
        <v>27</v>
      </c>
      <c r="CE227" s="90">
        <v>21</v>
      </c>
      <c r="CF227" s="91">
        <v>371</v>
      </c>
      <c r="CG227" s="89">
        <v>7</v>
      </c>
      <c r="CH227" s="90">
        <v>18</v>
      </c>
      <c r="CI227" s="90">
        <v>16</v>
      </c>
      <c r="CJ227" s="91">
        <v>46</v>
      </c>
      <c r="CK227" s="89">
        <v>65</v>
      </c>
      <c r="CL227" s="90">
        <v>154</v>
      </c>
      <c r="CM227" s="90">
        <v>136</v>
      </c>
      <c r="CN227" s="91">
        <v>832</v>
      </c>
      <c r="CO227" s="89">
        <v>24</v>
      </c>
      <c r="CP227" s="90">
        <v>59</v>
      </c>
      <c r="CQ227" s="90">
        <v>35</v>
      </c>
      <c r="CR227" s="91">
        <v>658</v>
      </c>
      <c r="CS227" s="89">
        <v>4</v>
      </c>
      <c r="CT227" s="90">
        <v>15</v>
      </c>
      <c r="CU227" s="90">
        <v>6</v>
      </c>
      <c r="CV227" s="91">
        <v>10</v>
      </c>
      <c r="CW227" s="89">
        <v>0</v>
      </c>
      <c r="CX227" s="90">
        <v>0</v>
      </c>
      <c r="CY227" s="90">
        <v>0</v>
      </c>
      <c r="CZ227" s="90">
        <v>0</v>
      </c>
      <c r="DA227" s="90">
        <v>0</v>
      </c>
      <c r="DB227" s="96">
        <v>0</v>
      </c>
      <c r="DC227" s="96"/>
      <c r="DD227" s="96"/>
      <c r="DE227" s="89">
        <v>0</v>
      </c>
      <c r="DF227" s="90">
        <v>0</v>
      </c>
      <c r="DG227" s="90">
        <v>0</v>
      </c>
      <c r="DH227" s="91">
        <v>0</v>
      </c>
      <c r="DI227" s="89">
        <v>1</v>
      </c>
      <c r="DJ227" s="90">
        <v>2</v>
      </c>
      <c r="DK227" s="90">
        <v>0</v>
      </c>
      <c r="DL227" s="91">
        <v>0</v>
      </c>
      <c r="DM227" s="89">
        <v>1</v>
      </c>
      <c r="DN227" s="90">
        <v>3</v>
      </c>
      <c r="DO227" s="90">
        <v>0</v>
      </c>
      <c r="DP227" s="91">
        <v>0</v>
      </c>
      <c r="DQ227" s="89">
        <v>1</v>
      </c>
      <c r="DR227" s="90">
        <v>5</v>
      </c>
      <c r="DS227" s="90">
        <v>0</v>
      </c>
      <c r="DT227" s="90">
        <v>5</v>
      </c>
      <c r="DU227" s="91">
        <v>60</v>
      </c>
    </row>
    <row r="228" spans="1:125" s="35" customFormat="1" ht="15.75" customHeight="1" x14ac:dyDescent="0.2">
      <c r="A228" s="35" t="s">
        <v>419</v>
      </c>
      <c r="B228" s="34"/>
      <c r="C228" s="67">
        <v>0</v>
      </c>
      <c r="D228" s="62">
        <v>0</v>
      </c>
      <c r="E228" s="62">
        <v>0</v>
      </c>
      <c r="F228" s="72">
        <v>0</v>
      </c>
      <c r="G228" s="67">
        <v>0</v>
      </c>
      <c r="H228" s="62">
        <v>0</v>
      </c>
      <c r="I228" s="62">
        <v>0</v>
      </c>
      <c r="J228" s="72">
        <v>0</v>
      </c>
      <c r="K228" s="67">
        <v>0</v>
      </c>
      <c r="L228" s="62">
        <v>0</v>
      </c>
      <c r="M228" s="62">
        <v>0</v>
      </c>
      <c r="N228" s="72">
        <v>0</v>
      </c>
      <c r="O228" s="67">
        <v>0</v>
      </c>
      <c r="P228" s="62">
        <v>0</v>
      </c>
      <c r="Q228" s="62">
        <v>0</v>
      </c>
      <c r="R228" s="72">
        <v>0</v>
      </c>
      <c r="S228" s="67">
        <v>0</v>
      </c>
      <c r="T228" s="62">
        <v>0</v>
      </c>
      <c r="U228" s="62">
        <v>0</v>
      </c>
      <c r="V228" s="62">
        <v>0</v>
      </c>
      <c r="W228" s="72">
        <v>0</v>
      </c>
      <c r="X228" s="67">
        <v>0</v>
      </c>
      <c r="Y228" s="62">
        <v>0</v>
      </c>
      <c r="Z228" s="62">
        <v>0</v>
      </c>
      <c r="AA228" s="72">
        <v>123</v>
      </c>
      <c r="AB228" s="67">
        <v>0</v>
      </c>
      <c r="AC228" s="62">
        <v>0</v>
      </c>
      <c r="AD228" s="62">
        <v>0</v>
      </c>
      <c r="AE228" s="72">
        <v>0</v>
      </c>
      <c r="AF228" s="67">
        <v>0</v>
      </c>
      <c r="AG228" s="62">
        <v>0</v>
      </c>
      <c r="AH228" s="62">
        <v>0</v>
      </c>
      <c r="AI228" s="72">
        <v>0</v>
      </c>
      <c r="AJ228" s="67">
        <v>0</v>
      </c>
      <c r="AK228" s="62">
        <v>0</v>
      </c>
      <c r="AL228" s="62">
        <v>0</v>
      </c>
      <c r="AM228" s="72">
        <v>0</v>
      </c>
      <c r="AN228" s="67">
        <v>0</v>
      </c>
      <c r="AO228" s="72">
        <v>0</v>
      </c>
      <c r="AP228" s="67">
        <v>0</v>
      </c>
      <c r="AQ228" s="62">
        <v>0</v>
      </c>
      <c r="AR228" s="62">
        <v>0</v>
      </c>
      <c r="AS228" s="72">
        <v>0</v>
      </c>
      <c r="AT228" s="67">
        <v>0</v>
      </c>
      <c r="AU228" s="62">
        <v>0</v>
      </c>
      <c r="AV228" s="62">
        <v>0</v>
      </c>
      <c r="AW228" s="72">
        <v>0</v>
      </c>
      <c r="AX228" s="67">
        <v>0</v>
      </c>
      <c r="AY228" s="62">
        <v>0</v>
      </c>
      <c r="AZ228" s="62">
        <v>0</v>
      </c>
      <c r="BA228" s="72">
        <v>2819</v>
      </c>
      <c r="BB228" s="67">
        <v>0</v>
      </c>
      <c r="BC228" s="62">
        <v>0</v>
      </c>
      <c r="BD228" s="62">
        <v>0</v>
      </c>
      <c r="BE228" s="72">
        <v>370</v>
      </c>
      <c r="BF228" s="67">
        <v>0</v>
      </c>
      <c r="BG228" s="62">
        <v>0</v>
      </c>
      <c r="BH228" s="62">
        <v>0</v>
      </c>
      <c r="BI228" s="72">
        <v>0</v>
      </c>
      <c r="BJ228" s="67">
        <v>0</v>
      </c>
      <c r="BK228" s="72">
        <v>0</v>
      </c>
      <c r="BL228" s="67">
        <v>0</v>
      </c>
      <c r="BM228" s="62">
        <v>0</v>
      </c>
      <c r="BN228" s="62">
        <v>0</v>
      </c>
      <c r="BO228" s="72">
        <v>0</v>
      </c>
      <c r="BP228" s="67">
        <v>0</v>
      </c>
      <c r="BQ228" s="62">
        <v>0</v>
      </c>
      <c r="BR228" s="62">
        <v>0</v>
      </c>
      <c r="BS228" s="72">
        <v>0</v>
      </c>
      <c r="BT228" s="67">
        <v>0</v>
      </c>
      <c r="BU228" s="62">
        <v>0</v>
      </c>
      <c r="BV228" s="62">
        <v>0</v>
      </c>
      <c r="BW228" s="72">
        <v>0</v>
      </c>
      <c r="BX228" s="67">
        <v>0</v>
      </c>
      <c r="BY228" s="49">
        <v>0</v>
      </c>
      <c r="BZ228" s="49">
        <v>0</v>
      </c>
      <c r="CA228" s="49">
        <v>0</v>
      </c>
      <c r="CB228" s="72">
        <v>0</v>
      </c>
      <c r="CC228" s="67">
        <v>0</v>
      </c>
      <c r="CD228" s="62">
        <v>0</v>
      </c>
      <c r="CE228" s="62">
        <v>0</v>
      </c>
      <c r="CF228" s="72">
        <v>0</v>
      </c>
      <c r="CG228" s="67">
        <v>0</v>
      </c>
      <c r="CH228" s="62">
        <v>0</v>
      </c>
      <c r="CI228" s="62">
        <v>0</v>
      </c>
      <c r="CJ228" s="72">
        <v>0</v>
      </c>
      <c r="CK228" s="67">
        <v>0</v>
      </c>
      <c r="CL228" s="62">
        <v>0</v>
      </c>
      <c r="CM228" s="62">
        <v>0</v>
      </c>
      <c r="CN228" s="72">
        <v>0</v>
      </c>
      <c r="CO228" s="67">
        <v>0</v>
      </c>
      <c r="CP228" s="62">
        <v>0</v>
      </c>
      <c r="CQ228" s="62">
        <v>0</v>
      </c>
      <c r="CR228" s="72">
        <v>0</v>
      </c>
      <c r="CS228" s="67">
        <v>0</v>
      </c>
      <c r="CT228" s="62">
        <v>0</v>
      </c>
      <c r="CU228" s="62">
        <v>0</v>
      </c>
      <c r="CV228" s="72">
        <v>0</v>
      </c>
      <c r="CW228" s="62">
        <v>0</v>
      </c>
      <c r="CX228" s="62">
        <v>0</v>
      </c>
      <c r="CY228" s="62">
        <v>0</v>
      </c>
      <c r="CZ228" s="62">
        <v>0</v>
      </c>
      <c r="DA228" s="62">
        <v>0</v>
      </c>
      <c r="DB228" s="49">
        <v>0</v>
      </c>
      <c r="DC228" s="62">
        <v>0</v>
      </c>
      <c r="DD228" s="62">
        <v>0</v>
      </c>
      <c r="DE228" s="67">
        <v>0</v>
      </c>
      <c r="DF228" s="62">
        <v>0</v>
      </c>
      <c r="DG228" s="62">
        <v>0</v>
      </c>
      <c r="DH228" s="72">
        <v>0</v>
      </c>
      <c r="DI228" s="67">
        <v>0</v>
      </c>
      <c r="DJ228" s="62">
        <v>0</v>
      </c>
      <c r="DK228" s="62">
        <v>0</v>
      </c>
      <c r="DL228" s="72">
        <v>0</v>
      </c>
      <c r="DM228" s="67">
        <v>0</v>
      </c>
      <c r="DN228" s="62">
        <v>0</v>
      </c>
      <c r="DO228" s="62">
        <v>0</v>
      </c>
      <c r="DP228" s="72">
        <v>0</v>
      </c>
      <c r="DQ228" s="67">
        <v>0</v>
      </c>
      <c r="DR228" s="62">
        <v>1100</v>
      </c>
      <c r="DS228" s="62">
        <v>0</v>
      </c>
      <c r="DT228" s="62">
        <v>1100</v>
      </c>
      <c r="DU228" s="72">
        <v>3100</v>
      </c>
    </row>
    <row r="229" spans="1:125" ht="15.75" customHeight="1" x14ac:dyDescent="0.2">
      <c r="A229" s="24" t="s">
        <v>230</v>
      </c>
      <c r="B229" s="6" t="s">
        <v>12</v>
      </c>
      <c r="C229" s="23">
        <f t="shared" ref="C229:BO229" si="0">C228+C219+C203+C190+C184+C175+C159+C150+C137+C121+C109+C97+C85+C74+C56+C47+C40+C35+C20+C8+C3</f>
        <v>7906</v>
      </c>
      <c r="D229" s="18">
        <f t="shared" si="0"/>
        <v>179077</v>
      </c>
      <c r="E229" s="18">
        <f t="shared" si="0"/>
        <v>113773</v>
      </c>
      <c r="F229" s="19">
        <f t="shared" si="0"/>
        <v>2102139</v>
      </c>
      <c r="G229" s="18">
        <f t="shared" si="0"/>
        <v>1682</v>
      </c>
      <c r="H229" s="18">
        <f t="shared" si="0"/>
        <v>4463</v>
      </c>
      <c r="I229" s="18">
        <f t="shared" si="0"/>
        <v>1995</v>
      </c>
      <c r="J229" s="19">
        <f t="shared" si="0"/>
        <v>30728</v>
      </c>
      <c r="K229" s="18">
        <f t="shared" si="0"/>
        <v>13462</v>
      </c>
      <c r="L229" s="18">
        <f t="shared" si="0"/>
        <v>5944269</v>
      </c>
      <c r="M229" s="18">
        <f t="shared" si="0"/>
        <v>2242116</v>
      </c>
      <c r="N229" s="19">
        <f t="shared" si="0"/>
        <v>14405044</v>
      </c>
      <c r="O229" s="18">
        <f t="shared" si="0"/>
        <v>20584</v>
      </c>
      <c r="P229" s="18">
        <f t="shared" si="0"/>
        <v>183777</v>
      </c>
      <c r="Q229" s="18">
        <f t="shared" si="0"/>
        <v>23085</v>
      </c>
      <c r="R229" s="19">
        <f t="shared" si="0"/>
        <v>247118</v>
      </c>
      <c r="S229" s="18">
        <f t="shared" si="0"/>
        <v>21894</v>
      </c>
      <c r="T229" s="18">
        <f t="shared" si="0"/>
        <v>96049.489999999976</v>
      </c>
      <c r="U229" s="18">
        <f t="shared" si="0"/>
        <v>5754.95</v>
      </c>
      <c r="V229" s="18">
        <f t="shared" si="0"/>
        <v>90294.53999876231</v>
      </c>
      <c r="W229" s="19">
        <f t="shared" si="0"/>
        <v>2049659</v>
      </c>
      <c r="X229" s="18">
        <f t="shared" si="0"/>
        <v>3578</v>
      </c>
      <c r="Y229" s="18">
        <f t="shared" si="0"/>
        <v>20255</v>
      </c>
      <c r="Z229" s="18">
        <f t="shared" si="0"/>
        <v>4239</v>
      </c>
      <c r="AA229" s="19">
        <f t="shared" si="0"/>
        <v>9555</v>
      </c>
      <c r="AB229" s="18">
        <f t="shared" si="0"/>
        <v>15747</v>
      </c>
      <c r="AC229" s="18">
        <f t="shared" si="0"/>
        <v>50927</v>
      </c>
      <c r="AD229" s="18">
        <f t="shared" si="0"/>
        <v>40677</v>
      </c>
      <c r="AE229" s="19">
        <f t="shared" si="0"/>
        <v>526036</v>
      </c>
      <c r="AF229" s="18">
        <f t="shared" si="0"/>
        <v>2493</v>
      </c>
      <c r="AG229" s="18">
        <f t="shared" si="0"/>
        <v>431744</v>
      </c>
      <c r="AH229" s="18">
        <f t="shared" si="0"/>
        <v>44590</v>
      </c>
      <c r="AI229" s="19">
        <f t="shared" si="0"/>
        <v>32934</v>
      </c>
      <c r="AJ229" s="18">
        <f t="shared" si="0"/>
        <v>4015</v>
      </c>
      <c r="AK229" s="18">
        <f t="shared" si="0"/>
        <v>7749</v>
      </c>
      <c r="AL229" s="18">
        <f t="shared" si="0"/>
        <v>4090</v>
      </c>
      <c r="AM229" s="19">
        <f t="shared" si="0"/>
        <v>299711</v>
      </c>
      <c r="AN229" s="18">
        <f t="shared" si="0"/>
        <v>4041</v>
      </c>
      <c r="AO229" s="19">
        <f t="shared" si="0"/>
        <v>35689</v>
      </c>
      <c r="AP229" s="18">
        <f t="shared" si="0"/>
        <v>11686</v>
      </c>
      <c r="AQ229" s="18">
        <f t="shared" si="0"/>
        <v>83061</v>
      </c>
      <c r="AR229" s="18">
        <f t="shared" si="0"/>
        <v>18033</v>
      </c>
      <c r="AS229" s="19">
        <f t="shared" si="0"/>
        <v>139187</v>
      </c>
      <c r="AT229" s="18">
        <f t="shared" si="0"/>
        <v>10502</v>
      </c>
      <c r="AU229" s="18">
        <f t="shared" si="0"/>
        <v>48296</v>
      </c>
      <c r="AV229" s="18">
        <f t="shared" si="0"/>
        <v>25245</v>
      </c>
      <c r="AW229" s="19">
        <f t="shared" si="0"/>
        <v>415789</v>
      </c>
      <c r="AX229" s="18">
        <f t="shared" si="0"/>
        <v>27878</v>
      </c>
      <c r="AY229" s="18">
        <f t="shared" si="0"/>
        <v>1842235</v>
      </c>
      <c r="AZ229" s="18">
        <f t="shared" si="0"/>
        <v>932835</v>
      </c>
      <c r="BA229" s="19">
        <f>BA228+BA219+BA203+BA190+BA184+BA175+BA159+BA150+BA137+BA121+BA109+BA97+BA85+BA74+BA56+BA47+BA40+BA35+BA20+BA8+BA3</f>
        <v>20830132</v>
      </c>
      <c r="BB229" s="18">
        <f t="shared" si="0"/>
        <v>18743</v>
      </c>
      <c r="BC229" s="18">
        <f t="shared" si="0"/>
        <v>134016</v>
      </c>
      <c r="BD229" s="18">
        <f t="shared" si="0"/>
        <v>48183</v>
      </c>
      <c r="BE229" s="19">
        <f t="shared" si="0"/>
        <v>704033</v>
      </c>
      <c r="BF229" s="18">
        <f t="shared" si="0"/>
        <v>4090</v>
      </c>
      <c r="BG229" s="18">
        <f t="shared" si="0"/>
        <v>13213</v>
      </c>
      <c r="BH229" s="18">
        <f t="shared" si="0"/>
        <v>9178</v>
      </c>
      <c r="BI229" s="19">
        <f t="shared" si="0"/>
        <v>147281</v>
      </c>
      <c r="BJ229" s="18">
        <f t="shared" si="0"/>
        <v>2477</v>
      </c>
      <c r="BK229" s="19">
        <f t="shared" si="0"/>
        <v>58580</v>
      </c>
      <c r="BL229" s="18">
        <f t="shared" si="0"/>
        <v>14987</v>
      </c>
      <c r="BM229" s="18">
        <f t="shared" si="0"/>
        <v>38859</v>
      </c>
      <c r="BN229" s="18">
        <f t="shared" si="0"/>
        <v>25203</v>
      </c>
      <c r="BO229" s="19">
        <f t="shared" si="0"/>
        <v>460469</v>
      </c>
      <c r="BP229" s="18">
        <f t="shared" ref="BP229:DU229" si="1">BP228+BP219+BP203+BP190+BP184+BP175+BP159+BP150+BP137+BP121+BP109+BP97+BP85+BP74+BP56+BP47+BP40+BP35+BP20+BP8+BP3</f>
        <v>13304</v>
      </c>
      <c r="BQ229" s="18">
        <f t="shared" si="1"/>
        <v>48147</v>
      </c>
      <c r="BR229" s="18">
        <f t="shared" si="1"/>
        <v>28148</v>
      </c>
      <c r="BS229" s="19">
        <f t="shared" si="1"/>
        <v>671857</v>
      </c>
      <c r="BT229" s="18">
        <f t="shared" si="1"/>
        <v>4411</v>
      </c>
      <c r="BU229" s="18">
        <f t="shared" si="1"/>
        <v>11107</v>
      </c>
      <c r="BV229" s="18">
        <f t="shared" si="1"/>
        <v>4633</v>
      </c>
      <c r="BW229" s="19">
        <f t="shared" si="1"/>
        <v>93988</v>
      </c>
      <c r="BX229" s="18">
        <f t="shared" si="1"/>
        <v>3522</v>
      </c>
      <c r="BY229" s="18">
        <f t="shared" si="1"/>
        <v>26092.989999999998</v>
      </c>
      <c r="BZ229" s="18">
        <f t="shared" si="1"/>
        <v>2222.15</v>
      </c>
      <c r="CA229" s="18">
        <f t="shared" si="1"/>
        <v>23870.839999739081</v>
      </c>
      <c r="CB229" s="19">
        <f t="shared" si="1"/>
        <v>126976</v>
      </c>
      <c r="CC229" s="18">
        <f t="shared" si="1"/>
        <v>7230</v>
      </c>
      <c r="CD229" s="18">
        <f t="shared" si="1"/>
        <v>13822</v>
      </c>
      <c r="CE229" s="18">
        <f t="shared" si="1"/>
        <v>9342</v>
      </c>
      <c r="CF229" s="19">
        <f t="shared" si="1"/>
        <v>272793</v>
      </c>
      <c r="CG229" s="18">
        <f t="shared" si="1"/>
        <v>4138</v>
      </c>
      <c r="CH229" s="18">
        <f t="shared" si="1"/>
        <v>10589</v>
      </c>
      <c r="CI229" s="18">
        <f t="shared" si="1"/>
        <v>4984</v>
      </c>
      <c r="CJ229" s="19">
        <f t="shared" si="1"/>
        <v>41991</v>
      </c>
      <c r="CK229" s="18">
        <f t="shared" si="1"/>
        <v>10402</v>
      </c>
      <c r="CL229" s="18">
        <f t="shared" si="1"/>
        <v>32989</v>
      </c>
      <c r="CM229" s="18">
        <f t="shared" si="1"/>
        <v>27668</v>
      </c>
      <c r="CN229" s="19">
        <f t="shared" si="1"/>
        <v>196651</v>
      </c>
      <c r="CO229" s="18">
        <f t="shared" si="1"/>
        <v>8986</v>
      </c>
      <c r="CP229" s="18">
        <f t="shared" si="1"/>
        <v>42703</v>
      </c>
      <c r="CQ229" s="18">
        <f t="shared" si="1"/>
        <v>8675</v>
      </c>
      <c r="CR229" s="19">
        <f t="shared" si="1"/>
        <v>134816</v>
      </c>
      <c r="CS229" s="18">
        <f t="shared" ref="CS229:CV229" si="2">CS228+CS219+CS203+CS190+CS184+CS175+CS159+CS150+CS137+CS121+CS109+CS97+CS85+CS74+CS56+CS47+CS40+CS35+CS20+CS8+CS3</f>
        <v>2484</v>
      </c>
      <c r="CT229" s="18">
        <f t="shared" si="2"/>
        <v>9621</v>
      </c>
      <c r="CU229" s="18">
        <f t="shared" si="2"/>
        <v>1320</v>
      </c>
      <c r="CV229" s="19">
        <f t="shared" si="2"/>
        <v>4567</v>
      </c>
      <c r="CW229" s="18">
        <f t="shared" si="1"/>
        <v>218</v>
      </c>
      <c r="CX229" s="18">
        <f t="shared" si="1"/>
        <v>584.5</v>
      </c>
      <c r="CY229" s="18">
        <f t="shared" si="1"/>
        <v>502.64</v>
      </c>
      <c r="CZ229" s="18">
        <f t="shared" si="1"/>
        <v>24.86</v>
      </c>
      <c r="DA229" s="18">
        <f t="shared" si="1"/>
        <v>477.78000009804964</v>
      </c>
      <c r="DB229" s="18">
        <f t="shared" si="1"/>
        <v>7612</v>
      </c>
      <c r="DC229" s="47">
        <v>780</v>
      </c>
      <c r="DD229" s="97">
        <v>8392</v>
      </c>
      <c r="DE229" s="18">
        <f t="shared" ref="DE229:DH229" si="3">DE228+DE219+DE203+DE190+DE184+DE175+DE159+DE150+DE137+DE121+DE109+DE97+DE85+DE74+DE56+DE47+DE40+DE35+DE20+DE8+DE3</f>
        <v>263</v>
      </c>
      <c r="DF229" s="18">
        <f t="shared" si="3"/>
        <v>1232</v>
      </c>
      <c r="DG229" s="18">
        <f t="shared" si="3"/>
        <v>78</v>
      </c>
      <c r="DH229" s="19">
        <f t="shared" si="3"/>
        <v>710</v>
      </c>
      <c r="DI229" s="18">
        <f t="shared" ref="DI229:DL229" si="4">DI228+DI219+DI203+DI190+DI184+DI175+DI159+DI150+DI137+DI121+DI109+DI97+DI85+DI74+DI56+DI47+DI40+DI35+DI20+DI8+DI3</f>
        <v>595</v>
      </c>
      <c r="DJ229" s="18">
        <f t="shared" si="4"/>
        <v>2856</v>
      </c>
      <c r="DK229" s="18">
        <f t="shared" si="4"/>
        <v>170</v>
      </c>
      <c r="DL229" s="19">
        <f t="shared" si="4"/>
        <v>878</v>
      </c>
      <c r="DM229" s="18">
        <f t="shared" ref="DM229:DP229" si="5">DM228+DM219+DM203+DM190+DM184+DM175+DM159+DM150+DM137+DM121+DM109+DM97+DM85+DM74+DM56+DM47+DM40+DM35+DM20+DM8+DM3</f>
        <v>263</v>
      </c>
      <c r="DN229" s="18">
        <f t="shared" si="5"/>
        <v>451</v>
      </c>
      <c r="DO229" s="18">
        <f t="shared" si="5"/>
        <v>39</v>
      </c>
      <c r="DP229" s="19">
        <f t="shared" si="5"/>
        <v>211</v>
      </c>
      <c r="DQ229" s="18">
        <f t="shared" si="1"/>
        <v>330</v>
      </c>
      <c r="DR229" s="18">
        <f t="shared" si="1"/>
        <v>3039.2599999999998</v>
      </c>
      <c r="DS229" s="18">
        <f t="shared" si="1"/>
        <v>232.15</v>
      </c>
      <c r="DT229" s="18">
        <f t="shared" si="1"/>
        <v>2807.1099999397993</v>
      </c>
      <c r="DU229" s="19">
        <f t="shared" si="1"/>
        <v>51672</v>
      </c>
    </row>
    <row r="230" spans="1:125" ht="15.75" customHeight="1" x14ac:dyDescent="0.2"/>
    <row r="231" spans="1:125" ht="15.75" customHeight="1" x14ac:dyDescent="0.2">
      <c r="N231" s="150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</row>
    <row r="232" spans="1:125" ht="15.75" customHeight="1" x14ac:dyDescent="0.2">
      <c r="BA232" s="50"/>
    </row>
    <row r="233" spans="1:125" ht="15.75" customHeight="1" x14ac:dyDescent="0.2">
      <c r="B233" s="4"/>
      <c r="R233" s="150"/>
    </row>
    <row r="234" spans="1:125" ht="15.75" customHeight="1" x14ac:dyDescent="0.2">
      <c r="B234" s="3"/>
      <c r="H234" s="50"/>
      <c r="I234" s="50"/>
      <c r="J234" s="50"/>
      <c r="K234" s="50"/>
      <c r="L234" s="50"/>
      <c r="M234" s="50"/>
      <c r="Z234" s="50"/>
    </row>
    <row r="235" spans="1:125" ht="15.75" customHeight="1" x14ac:dyDescent="0.2">
      <c r="B235" s="3"/>
    </row>
    <row r="236" spans="1:125" ht="15.75" customHeight="1" x14ac:dyDescent="0.2">
      <c r="B236" s="3"/>
    </row>
    <row r="237" spans="1:125" ht="15.75" customHeight="1" x14ac:dyDescent="0.2">
      <c r="B237" s="3"/>
    </row>
    <row r="238" spans="1:125" ht="15.75" customHeight="1" x14ac:dyDescent="0.2">
      <c r="B238" s="3"/>
    </row>
    <row r="239" spans="1:125" ht="15.75" customHeight="1" x14ac:dyDescent="0.2">
      <c r="B239" s="3"/>
    </row>
    <row r="240" spans="1:125" ht="15.75" customHeight="1" x14ac:dyDescent="0.2">
      <c r="B240" s="3"/>
    </row>
    <row r="241" spans="2:2" ht="15.75" customHeight="1" x14ac:dyDescent="0.2">
      <c r="B241" s="3"/>
    </row>
    <row r="242" spans="2:2" ht="15.75" customHeight="1" x14ac:dyDescent="0.2">
      <c r="B242" s="3"/>
    </row>
    <row r="243" spans="2:2" ht="15.75" customHeight="1" x14ac:dyDescent="0.2">
      <c r="B243" s="3"/>
    </row>
    <row r="244" spans="2:2" ht="15.75" customHeight="1" x14ac:dyDescent="0.2">
      <c r="B244" s="3"/>
    </row>
    <row r="245" spans="2:2" ht="15.75" customHeight="1" x14ac:dyDescent="0.2">
      <c r="B245" s="3"/>
    </row>
    <row r="246" spans="2:2" ht="15.75" customHeight="1" x14ac:dyDescent="0.2">
      <c r="B246" s="3"/>
    </row>
    <row r="247" spans="2:2" ht="15.75" customHeight="1" x14ac:dyDescent="0.2">
      <c r="B247" s="3"/>
    </row>
    <row r="248" spans="2:2" ht="15.75" customHeight="1" x14ac:dyDescent="0.2">
      <c r="B248" s="3"/>
    </row>
    <row r="249" spans="2:2" ht="15.75" customHeight="1" x14ac:dyDescent="0.2">
      <c r="B249" s="3"/>
    </row>
    <row r="250" spans="2:2" ht="15.75" customHeight="1" x14ac:dyDescent="0.2">
      <c r="B250" s="3"/>
    </row>
    <row r="251" spans="2:2" ht="15.75" customHeight="1" x14ac:dyDescent="0.2">
      <c r="B251" s="3"/>
    </row>
    <row r="252" spans="2:2" ht="15.75" customHeight="1" x14ac:dyDescent="0.2">
      <c r="B252" s="3"/>
    </row>
    <row r="253" spans="2:2" ht="15.75" customHeight="1" x14ac:dyDescent="0.2">
      <c r="B253" s="3"/>
    </row>
    <row r="254" spans="2:2" ht="15.75" customHeight="1" x14ac:dyDescent="0.2">
      <c r="B254" s="3"/>
    </row>
    <row r="255" spans="2:2" ht="15.75" customHeight="1" x14ac:dyDescent="0.2">
      <c r="B255" s="3"/>
    </row>
    <row r="256" spans="2:2" ht="15.75" customHeight="1" x14ac:dyDescent="0.2">
      <c r="B256" s="3"/>
    </row>
    <row r="257" spans="2:2" ht="15.75" customHeight="1" x14ac:dyDescent="0.2">
      <c r="B257" s="3"/>
    </row>
    <row r="258" spans="2:2" ht="15.75" customHeight="1" x14ac:dyDescent="0.2">
      <c r="B258" s="3"/>
    </row>
    <row r="259" spans="2:2" ht="15.75" customHeight="1" x14ac:dyDescent="0.2">
      <c r="B259" s="3"/>
    </row>
    <row r="260" spans="2:2" ht="15.75" customHeight="1" x14ac:dyDescent="0.2">
      <c r="B260" s="3"/>
    </row>
    <row r="261" spans="2:2" ht="15.75" customHeight="1" x14ac:dyDescent="0.2">
      <c r="B261" s="3"/>
    </row>
    <row r="262" spans="2:2" ht="15.75" customHeight="1" x14ac:dyDescent="0.2">
      <c r="B262" s="3"/>
    </row>
    <row r="263" spans="2:2" ht="15.75" customHeight="1" x14ac:dyDescent="0.2">
      <c r="B263" s="3"/>
    </row>
    <row r="264" spans="2:2" ht="15.75" customHeight="1" x14ac:dyDescent="0.2">
      <c r="B264" s="3"/>
    </row>
    <row r="265" spans="2:2" ht="15.75" customHeight="1" x14ac:dyDescent="0.2">
      <c r="B265" s="3"/>
    </row>
    <row r="266" spans="2:2" ht="15.75" customHeight="1" x14ac:dyDescent="0.2">
      <c r="B266" s="3"/>
    </row>
    <row r="267" spans="2:2" ht="15.75" customHeight="1" x14ac:dyDescent="0.2">
      <c r="B267" s="3"/>
    </row>
    <row r="268" spans="2:2" ht="15.75" customHeight="1" x14ac:dyDescent="0.2">
      <c r="B268" s="3"/>
    </row>
    <row r="269" spans="2:2" ht="15.75" customHeight="1" x14ac:dyDescent="0.2">
      <c r="B269" s="3"/>
    </row>
    <row r="270" spans="2:2" ht="15.75" customHeight="1" x14ac:dyDescent="0.2">
      <c r="B270" s="3"/>
    </row>
    <row r="271" spans="2:2" ht="15.75" customHeight="1" x14ac:dyDescent="0.2">
      <c r="B271" s="3"/>
    </row>
    <row r="272" spans="2:2" ht="15.75" customHeight="1" x14ac:dyDescent="0.2">
      <c r="B272" s="3"/>
    </row>
    <row r="273" spans="2:2" ht="15.75" customHeight="1" x14ac:dyDescent="0.2">
      <c r="B273" s="3"/>
    </row>
    <row r="274" spans="2:2" ht="15.75" customHeight="1" x14ac:dyDescent="0.2">
      <c r="B274" s="3"/>
    </row>
    <row r="275" spans="2:2" ht="15.75" customHeight="1" x14ac:dyDescent="0.2">
      <c r="B275" s="3"/>
    </row>
    <row r="276" spans="2:2" ht="15.75" customHeight="1" x14ac:dyDescent="0.2">
      <c r="B276" s="3"/>
    </row>
    <row r="277" spans="2:2" ht="15.75" customHeight="1" x14ac:dyDescent="0.2">
      <c r="B277" s="3"/>
    </row>
    <row r="278" spans="2:2" ht="15.75" customHeight="1" x14ac:dyDescent="0.2">
      <c r="B278" s="3"/>
    </row>
    <row r="279" spans="2:2" ht="15.75" customHeight="1" x14ac:dyDescent="0.2">
      <c r="B279" s="3"/>
    </row>
    <row r="280" spans="2:2" ht="15.75" customHeight="1" x14ac:dyDescent="0.2">
      <c r="B280" s="3"/>
    </row>
    <row r="281" spans="2:2" ht="15.75" customHeight="1" x14ac:dyDescent="0.2">
      <c r="B281" s="3"/>
    </row>
    <row r="282" spans="2:2" ht="15.75" customHeight="1" x14ac:dyDescent="0.2">
      <c r="B282" s="3"/>
    </row>
    <row r="283" spans="2:2" ht="15.75" customHeight="1" x14ac:dyDescent="0.2">
      <c r="B283" s="3"/>
    </row>
    <row r="284" spans="2:2" ht="15.75" customHeight="1" x14ac:dyDescent="0.2">
      <c r="B284" s="3"/>
    </row>
    <row r="285" spans="2:2" ht="15.75" customHeight="1" x14ac:dyDescent="0.2">
      <c r="B285" s="3"/>
    </row>
    <row r="286" spans="2:2" ht="15.75" customHeight="1" x14ac:dyDescent="0.2">
      <c r="B286" s="3"/>
    </row>
    <row r="287" spans="2:2" ht="15.75" customHeight="1" x14ac:dyDescent="0.2">
      <c r="B287" s="3"/>
    </row>
    <row r="288" spans="2:2" ht="15.75" customHeight="1" x14ac:dyDescent="0.2">
      <c r="B288" s="3"/>
    </row>
    <row r="289" spans="2:2" ht="15.75" customHeight="1" x14ac:dyDescent="0.2">
      <c r="B289" s="3"/>
    </row>
    <row r="290" spans="2:2" ht="15.75" customHeight="1" x14ac:dyDescent="0.2">
      <c r="B290" s="3"/>
    </row>
    <row r="291" spans="2:2" ht="15.75" customHeight="1" x14ac:dyDescent="0.2">
      <c r="B291" s="3"/>
    </row>
    <row r="292" spans="2:2" ht="15.75" customHeight="1" x14ac:dyDescent="0.2">
      <c r="B292" s="3"/>
    </row>
    <row r="293" spans="2:2" ht="15.75" customHeight="1" x14ac:dyDescent="0.2">
      <c r="B293" s="3"/>
    </row>
    <row r="294" spans="2:2" ht="15.75" customHeight="1" x14ac:dyDescent="0.2">
      <c r="B294" s="3"/>
    </row>
    <row r="295" spans="2:2" ht="15.75" customHeight="1" x14ac:dyDescent="0.2">
      <c r="B295" s="3"/>
    </row>
    <row r="296" spans="2:2" ht="15.75" customHeight="1" x14ac:dyDescent="0.2">
      <c r="B296" s="3"/>
    </row>
    <row r="297" spans="2:2" ht="15.75" customHeight="1" x14ac:dyDescent="0.2">
      <c r="B297" s="3"/>
    </row>
    <row r="298" spans="2:2" ht="15.75" customHeight="1" x14ac:dyDescent="0.2">
      <c r="B298" s="3"/>
    </row>
    <row r="299" spans="2:2" ht="15.75" customHeight="1" x14ac:dyDescent="0.2">
      <c r="B299" s="3"/>
    </row>
    <row r="300" spans="2:2" ht="15.75" customHeight="1" x14ac:dyDescent="0.2">
      <c r="B300" s="3"/>
    </row>
    <row r="301" spans="2:2" ht="15.75" customHeight="1" x14ac:dyDescent="0.2">
      <c r="B301" s="3"/>
    </row>
    <row r="302" spans="2:2" ht="15.75" customHeight="1" x14ac:dyDescent="0.2">
      <c r="B302" s="3"/>
    </row>
    <row r="303" spans="2:2" ht="15.75" customHeight="1" x14ac:dyDescent="0.2">
      <c r="B303" s="3"/>
    </row>
    <row r="304" spans="2:2" ht="15.75" customHeight="1" x14ac:dyDescent="0.2">
      <c r="B304" s="3"/>
    </row>
    <row r="305" spans="2:2" ht="15.75" customHeight="1" x14ac:dyDescent="0.2">
      <c r="B305" s="3"/>
    </row>
    <row r="306" spans="2:2" ht="15.75" customHeight="1" x14ac:dyDescent="0.2">
      <c r="B306" s="3"/>
    </row>
    <row r="307" spans="2:2" ht="15.75" customHeight="1" x14ac:dyDescent="0.2">
      <c r="B307" s="3"/>
    </row>
    <row r="308" spans="2:2" ht="15.75" customHeight="1" x14ac:dyDescent="0.2">
      <c r="B308" s="3"/>
    </row>
    <row r="309" spans="2:2" ht="15.75" customHeight="1" x14ac:dyDescent="0.2">
      <c r="B309" s="3"/>
    </row>
    <row r="310" spans="2:2" ht="15.75" customHeight="1" x14ac:dyDescent="0.2">
      <c r="B310" s="3"/>
    </row>
    <row r="311" spans="2:2" ht="15.75" customHeight="1" x14ac:dyDescent="0.2">
      <c r="B311" s="3"/>
    </row>
    <row r="312" spans="2:2" ht="15.75" customHeight="1" x14ac:dyDescent="0.2">
      <c r="B312" s="3"/>
    </row>
    <row r="313" spans="2:2" ht="15.75" customHeight="1" x14ac:dyDescent="0.2">
      <c r="B313" s="3"/>
    </row>
    <row r="314" spans="2:2" ht="15.75" customHeight="1" x14ac:dyDescent="0.2">
      <c r="B314" s="3"/>
    </row>
    <row r="315" spans="2:2" ht="15.75" customHeight="1" x14ac:dyDescent="0.2">
      <c r="B315" s="3"/>
    </row>
    <row r="316" spans="2:2" ht="15.75" customHeight="1" x14ac:dyDescent="0.2">
      <c r="B316" s="3"/>
    </row>
    <row r="317" spans="2:2" ht="15.75" customHeight="1" x14ac:dyDescent="0.2">
      <c r="B317" s="3"/>
    </row>
    <row r="318" spans="2:2" ht="15.75" customHeight="1" x14ac:dyDescent="0.2">
      <c r="B318" s="3"/>
    </row>
    <row r="319" spans="2:2" ht="15.75" customHeight="1" x14ac:dyDescent="0.2">
      <c r="B319" s="3"/>
    </row>
    <row r="320" spans="2:2" ht="15.75" customHeight="1" x14ac:dyDescent="0.2">
      <c r="B320" s="3"/>
    </row>
    <row r="321" spans="2:2" ht="15.75" customHeight="1" x14ac:dyDescent="0.2">
      <c r="B321" s="3"/>
    </row>
    <row r="322" spans="2:2" ht="15.75" customHeight="1" x14ac:dyDescent="0.2">
      <c r="B322" s="3"/>
    </row>
    <row r="323" spans="2:2" ht="15.75" customHeight="1" x14ac:dyDescent="0.2">
      <c r="B323" s="3"/>
    </row>
    <row r="324" spans="2:2" ht="15.75" customHeight="1" x14ac:dyDescent="0.2">
      <c r="B324" s="3"/>
    </row>
    <row r="325" spans="2:2" ht="15.75" customHeight="1" x14ac:dyDescent="0.2">
      <c r="B325" s="3"/>
    </row>
    <row r="326" spans="2:2" ht="15.75" customHeight="1" x14ac:dyDescent="0.2">
      <c r="B326" s="3"/>
    </row>
    <row r="327" spans="2:2" ht="15.75" customHeight="1" x14ac:dyDescent="0.2">
      <c r="B327" s="3"/>
    </row>
    <row r="328" spans="2:2" ht="15.75" customHeight="1" x14ac:dyDescent="0.2">
      <c r="B328" s="3"/>
    </row>
    <row r="329" spans="2:2" ht="15.75" customHeight="1" x14ac:dyDescent="0.2">
      <c r="B329" s="3"/>
    </row>
    <row r="330" spans="2:2" ht="15.75" customHeight="1" x14ac:dyDescent="0.2">
      <c r="B330" s="3"/>
    </row>
    <row r="331" spans="2:2" ht="15.75" customHeight="1" x14ac:dyDescent="0.2">
      <c r="B331" s="3"/>
    </row>
    <row r="332" spans="2:2" ht="15.75" customHeight="1" x14ac:dyDescent="0.2">
      <c r="B332" s="3"/>
    </row>
    <row r="333" spans="2:2" ht="15.75" customHeight="1" x14ac:dyDescent="0.2">
      <c r="B333" s="3"/>
    </row>
    <row r="334" spans="2:2" ht="15.75" customHeight="1" x14ac:dyDescent="0.2">
      <c r="B334" s="3"/>
    </row>
    <row r="335" spans="2:2" ht="15.75" customHeight="1" x14ac:dyDescent="0.2">
      <c r="B335" s="3"/>
    </row>
    <row r="336" spans="2:2" ht="15.75" customHeight="1" x14ac:dyDescent="0.2">
      <c r="B336" s="3"/>
    </row>
    <row r="337" spans="2:2" ht="15.75" customHeight="1" x14ac:dyDescent="0.2">
      <c r="B337" s="3"/>
    </row>
    <row r="338" spans="2:2" ht="15.75" customHeight="1" x14ac:dyDescent="0.2">
      <c r="B338" s="3"/>
    </row>
    <row r="339" spans="2:2" ht="15.75" customHeight="1" x14ac:dyDescent="0.2">
      <c r="B339" s="3"/>
    </row>
    <row r="340" spans="2:2" ht="15.75" customHeight="1" x14ac:dyDescent="0.2">
      <c r="B340" s="3"/>
    </row>
    <row r="341" spans="2:2" ht="15.75" customHeight="1" x14ac:dyDescent="0.2">
      <c r="B341" s="3"/>
    </row>
    <row r="342" spans="2:2" ht="15.75" customHeight="1" x14ac:dyDescent="0.2">
      <c r="B342" s="3"/>
    </row>
    <row r="343" spans="2:2" ht="15.75" customHeight="1" x14ac:dyDescent="0.2">
      <c r="B343" s="3"/>
    </row>
    <row r="344" spans="2:2" ht="15.75" customHeight="1" x14ac:dyDescent="0.2">
      <c r="B344" s="3"/>
    </row>
    <row r="345" spans="2:2" ht="15.75" customHeight="1" x14ac:dyDescent="0.2">
      <c r="B345" s="3"/>
    </row>
    <row r="346" spans="2:2" ht="15.75" customHeight="1" x14ac:dyDescent="0.2">
      <c r="B346" s="3"/>
    </row>
    <row r="347" spans="2:2" ht="15.75" customHeight="1" x14ac:dyDescent="0.2">
      <c r="B347" s="3"/>
    </row>
    <row r="348" spans="2:2" ht="15.75" customHeight="1" x14ac:dyDescent="0.2">
      <c r="B348" s="3"/>
    </row>
    <row r="349" spans="2:2" ht="15.75" customHeight="1" x14ac:dyDescent="0.2">
      <c r="B349" s="3"/>
    </row>
    <row r="350" spans="2:2" ht="15.75" customHeight="1" x14ac:dyDescent="0.2">
      <c r="B350" s="3"/>
    </row>
    <row r="351" spans="2:2" ht="15.75" customHeight="1" x14ac:dyDescent="0.2">
      <c r="B351" s="3"/>
    </row>
    <row r="352" spans="2:2" ht="15.75" customHeight="1" x14ac:dyDescent="0.2">
      <c r="B352" s="3"/>
    </row>
    <row r="353" spans="2:2" ht="15.75" customHeight="1" x14ac:dyDescent="0.2">
      <c r="B353" s="3"/>
    </row>
    <row r="354" spans="2:2" ht="15.75" customHeight="1" x14ac:dyDescent="0.2">
      <c r="B354" s="3"/>
    </row>
    <row r="355" spans="2:2" ht="15.75" customHeight="1" x14ac:dyDescent="0.2">
      <c r="B355" s="3"/>
    </row>
    <row r="356" spans="2:2" ht="15.75" customHeight="1" x14ac:dyDescent="0.2">
      <c r="B356" s="3"/>
    </row>
    <row r="357" spans="2:2" ht="15.75" customHeight="1" x14ac:dyDescent="0.2">
      <c r="B357" s="3"/>
    </row>
    <row r="358" spans="2:2" ht="15.75" customHeight="1" x14ac:dyDescent="0.2">
      <c r="B358" s="3"/>
    </row>
    <row r="359" spans="2:2" ht="15.75" customHeight="1" x14ac:dyDescent="0.2">
      <c r="B359" s="3"/>
    </row>
    <row r="360" spans="2:2" ht="15.75" customHeight="1" x14ac:dyDescent="0.2">
      <c r="B360" s="3"/>
    </row>
    <row r="361" spans="2:2" ht="15.75" customHeight="1" x14ac:dyDescent="0.2">
      <c r="B361" s="3"/>
    </row>
    <row r="362" spans="2:2" ht="15.75" customHeight="1" x14ac:dyDescent="0.2">
      <c r="B362" s="3"/>
    </row>
    <row r="363" spans="2:2" ht="15.75" customHeight="1" x14ac:dyDescent="0.2">
      <c r="B363" s="3"/>
    </row>
    <row r="364" spans="2:2" ht="15.75" customHeight="1" x14ac:dyDescent="0.2">
      <c r="B364" s="3"/>
    </row>
    <row r="365" spans="2:2" ht="15.75" customHeight="1" x14ac:dyDescent="0.2">
      <c r="B365" s="3"/>
    </row>
    <row r="366" spans="2:2" ht="15.75" customHeight="1" x14ac:dyDescent="0.2">
      <c r="B366" s="3"/>
    </row>
    <row r="367" spans="2:2" ht="15.75" customHeight="1" x14ac:dyDescent="0.2">
      <c r="B367" s="3"/>
    </row>
    <row r="368" spans="2:2" ht="15.75" customHeight="1" x14ac:dyDescent="0.2">
      <c r="B368" s="3"/>
    </row>
    <row r="369" spans="2:2" ht="15.75" customHeight="1" x14ac:dyDescent="0.2">
      <c r="B369" s="3"/>
    </row>
    <row r="370" spans="2:2" ht="15.75" customHeight="1" x14ac:dyDescent="0.2">
      <c r="B370" s="3"/>
    </row>
    <row r="371" spans="2:2" ht="15.75" customHeight="1" x14ac:dyDescent="0.2">
      <c r="B371" s="3"/>
    </row>
    <row r="372" spans="2:2" ht="15.75" customHeight="1" x14ac:dyDescent="0.2">
      <c r="B372" s="3"/>
    </row>
    <row r="373" spans="2:2" ht="15.75" customHeight="1" x14ac:dyDescent="0.2">
      <c r="B373" s="3"/>
    </row>
    <row r="374" spans="2:2" ht="15.75" customHeight="1" x14ac:dyDescent="0.2">
      <c r="B374" s="3"/>
    </row>
    <row r="375" spans="2:2" ht="15.75" customHeight="1" x14ac:dyDescent="0.2">
      <c r="B375" s="3"/>
    </row>
    <row r="376" spans="2:2" ht="15.75" customHeight="1" x14ac:dyDescent="0.2">
      <c r="B376" s="3"/>
    </row>
    <row r="377" spans="2:2" ht="15.75" customHeight="1" x14ac:dyDescent="0.2">
      <c r="B377" s="3"/>
    </row>
    <row r="378" spans="2:2" ht="15.75" customHeight="1" x14ac:dyDescent="0.2">
      <c r="B378" s="3"/>
    </row>
    <row r="379" spans="2:2" ht="15.75" customHeight="1" x14ac:dyDescent="0.2">
      <c r="B379" s="3"/>
    </row>
    <row r="380" spans="2:2" ht="15.75" customHeight="1" x14ac:dyDescent="0.2">
      <c r="B380" s="3"/>
    </row>
    <row r="381" spans="2:2" ht="15.75" customHeight="1" x14ac:dyDescent="0.2">
      <c r="B381" s="3"/>
    </row>
    <row r="382" spans="2:2" ht="15.75" customHeight="1" x14ac:dyDescent="0.2">
      <c r="B382" s="3"/>
    </row>
    <row r="383" spans="2:2" ht="15.75" customHeight="1" x14ac:dyDescent="0.2">
      <c r="B383" s="3"/>
    </row>
    <row r="384" spans="2:2" ht="15.75" customHeight="1" x14ac:dyDescent="0.2">
      <c r="B384" s="3"/>
    </row>
    <row r="385" spans="2:2" ht="15.75" customHeight="1" x14ac:dyDescent="0.2">
      <c r="B385" s="3"/>
    </row>
    <row r="386" spans="2:2" ht="15.75" customHeight="1" x14ac:dyDescent="0.2">
      <c r="B386" s="3"/>
    </row>
    <row r="387" spans="2:2" ht="15.75" customHeight="1" x14ac:dyDescent="0.2">
      <c r="B387" s="3"/>
    </row>
    <row r="388" spans="2:2" ht="15.75" customHeight="1" x14ac:dyDescent="0.2">
      <c r="B388" s="3"/>
    </row>
    <row r="389" spans="2:2" ht="15.75" customHeight="1" x14ac:dyDescent="0.2">
      <c r="B389" s="3"/>
    </row>
    <row r="390" spans="2:2" ht="15.75" customHeight="1" x14ac:dyDescent="0.2">
      <c r="B390" s="3"/>
    </row>
    <row r="391" spans="2:2" ht="15.75" customHeight="1" x14ac:dyDescent="0.2">
      <c r="B391" s="3"/>
    </row>
    <row r="392" spans="2:2" ht="15.75" customHeight="1" x14ac:dyDescent="0.2">
      <c r="B392" s="3"/>
    </row>
    <row r="393" spans="2:2" ht="15.75" customHeight="1" x14ac:dyDescent="0.2">
      <c r="B393" s="3"/>
    </row>
    <row r="394" spans="2:2" ht="15.75" customHeight="1" x14ac:dyDescent="0.2">
      <c r="B394" s="3"/>
    </row>
    <row r="395" spans="2:2" ht="15.75" customHeight="1" x14ac:dyDescent="0.2">
      <c r="B395" s="3"/>
    </row>
    <row r="396" spans="2:2" ht="15.75" customHeight="1" x14ac:dyDescent="0.2">
      <c r="B396" s="3"/>
    </row>
    <row r="397" spans="2:2" ht="15.75" customHeight="1" x14ac:dyDescent="0.2">
      <c r="B397" s="3"/>
    </row>
    <row r="398" spans="2:2" ht="15.75" customHeight="1" x14ac:dyDescent="0.2">
      <c r="B398" s="3"/>
    </row>
    <row r="399" spans="2:2" ht="15.75" customHeight="1" x14ac:dyDescent="0.2">
      <c r="B399" s="3"/>
    </row>
    <row r="400" spans="2:2" ht="15.75" customHeight="1" x14ac:dyDescent="0.2">
      <c r="B400" s="3"/>
    </row>
    <row r="401" spans="2:2" ht="15.75" customHeight="1" x14ac:dyDescent="0.2">
      <c r="B401" s="3"/>
    </row>
    <row r="402" spans="2:2" ht="15.75" customHeight="1" x14ac:dyDescent="0.2">
      <c r="B402" s="3"/>
    </row>
    <row r="403" spans="2:2" ht="15.75" customHeight="1" x14ac:dyDescent="0.2">
      <c r="B403" s="3"/>
    </row>
    <row r="404" spans="2:2" ht="15.75" customHeight="1" x14ac:dyDescent="0.2">
      <c r="B404" s="3"/>
    </row>
    <row r="405" spans="2:2" ht="15.75" customHeight="1" x14ac:dyDescent="0.2">
      <c r="B405" s="3"/>
    </row>
    <row r="406" spans="2:2" ht="15.75" customHeight="1" x14ac:dyDescent="0.2">
      <c r="B406" s="3"/>
    </row>
    <row r="407" spans="2:2" ht="15.75" customHeight="1" x14ac:dyDescent="0.2">
      <c r="B407" s="3"/>
    </row>
    <row r="408" spans="2:2" ht="15.75" customHeight="1" x14ac:dyDescent="0.2">
      <c r="B408" s="3"/>
    </row>
    <row r="409" spans="2:2" ht="15.75" customHeight="1" x14ac:dyDescent="0.2">
      <c r="B409" s="3"/>
    </row>
    <row r="410" spans="2:2" ht="15.75" customHeight="1" x14ac:dyDescent="0.2">
      <c r="B410" s="3"/>
    </row>
    <row r="411" spans="2:2" ht="15.75" customHeight="1" x14ac:dyDescent="0.2">
      <c r="B411" s="3"/>
    </row>
    <row r="412" spans="2:2" ht="15.75" customHeight="1" x14ac:dyDescent="0.2">
      <c r="B412" s="3"/>
    </row>
    <row r="413" spans="2:2" ht="15.75" customHeight="1" x14ac:dyDescent="0.2">
      <c r="B413" s="3"/>
    </row>
    <row r="414" spans="2:2" ht="15.75" customHeight="1" x14ac:dyDescent="0.2">
      <c r="B414" s="3"/>
    </row>
    <row r="415" spans="2:2" ht="15.75" customHeight="1" x14ac:dyDescent="0.2">
      <c r="B415" s="3"/>
    </row>
    <row r="416" spans="2:2" ht="15.75" customHeight="1" x14ac:dyDescent="0.2">
      <c r="B416" s="3"/>
    </row>
    <row r="417" spans="2:2" ht="15.75" customHeight="1" x14ac:dyDescent="0.2">
      <c r="B417" s="3"/>
    </row>
    <row r="418" spans="2:2" ht="15.75" customHeight="1" x14ac:dyDescent="0.2">
      <c r="B418" s="3"/>
    </row>
    <row r="419" spans="2:2" ht="15.75" customHeight="1" x14ac:dyDescent="0.2">
      <c r="B419" s="3"/>
    </row>
    <row r="420" spans="2:2" ht="15.75" customHeight="1" x14ac:dyDescent="0.2">
      <c r="B420" s="3"/>
    </row>
    <row r="421" spans="2:2" ht="15.75" customHeight="1" x14ac:dyDescent="0.2">
      <c r="B421" s="3"/>
    </row>
    <row r="422" spans="2:2" ht="15.75" customHeight="1" x14ac:dyDescent="0.2">
      <c r="B422" s="3"/>
    </row>
    <row r="423" spans="2:2" ht="15.75" customHeight="1" x14ac:dyDescent="0.2">
      <c r="B423" s="3"/>
    </row>
    <row r="424" spans="2:2" ht="15.75" customHeight="1" x14ac:dyDescent="0.2">
      <c r="B424" s="3"/>
    </row>
    <row r="425" spans="2:2" ht="15.75" customHeight="1" x14ac:dyDescent="0.2">
      <c r="B425" s="3"/>
    </row>
    <row r="426" spans="2:2" ht="15.75" customHeight="1" x14ac:dyDescent="0.2">
      <c r="B426" s="3"/>
    </row>
    <row r="427" spans="2:2" ht="15.75" customHeight="1" x14ac:dyDescent="0.2">
      <c r="B427" s="3"/>
    </row>
    <row r="428" spans="2:2" ht="15.75" customHeight="1" x14ac:dyDescent="0.2">
      <c r="B428" s="3"/>
    </row>
    <row r="429" spans="2:2" ht="15.75" customHeight="1" x14ac:dyDescent="0.2">
      <c r="B429" s="3"/>
    </row>
    <row r="430" spans="2:2" ht="15.75" customHeight="1" x14ac:dyDescent="0.2"/>
    <row r="431" spans="2:2" ht="15.75" customHeight="1" x14ac:dyDescent="0.2"/>
    <row r="432" spans="2: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</sheetData>
  <autoFilter ref="A2:DU229" xr:uid="{6C1A9FA0-658A-5847-B2A8-97C7F941FBA7}"/>
  <mergeCells count="30">
    <mergeCell ref="BP1:BS1"/>
    <mergeCell ref="BT1:BW1"/>
    <mergeCell ref="BX1:CB1"/>
    <mergeCell ref="CC1:CF1"/>
    <mergeCell ref="AF1:AI1"/>
    <mergeCell ref="AJ1:AM1"/>
    <mergeCell ref="AN1:AO1"/>
    <mergeCell ref="AP1:AS1"/>
    <mergeCell ref="BL1:BO1"/>
    <mergeCell ref="BF1:BI1"/>
    <mergeCell ref="BJ1:BK1"/>
    <mergeCell ref="C1:F1"/>
    <mergeCell ref="G1:J1"/>
    <mergeCell ref="K1:N1"/>
    <mergeCell ref="O1:R1"/>
    <mergeCell ref="S1:W1"/>
    <mergeCell ref="X1:AA1"/>
    <mergeCell ref="AB1:AE1"/>
    <mergeCell ref="AT1:AW1"/>
    <mergeCell ref="AX1:BA1"/>
    <mergeCell ref="BB1:BE1"/>
    <mergeCell ref="CG1:CJ1"/>
    <mergeCell ref="CK1:CN1"/>
    <mergeCell ref="DQ1:DU1"/>
    <mergeCell ref="CO1:CR1"/>
    <mergeCell ref="DE1:DH1"/>
    <mergeCell ref="DI1:DL1"/>
    <mergeCell ref="CS1:CV1"/>
    <mergeCell ref="DM1:DP1"/>
    <mergeCell ref="CW1:DD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20B5-D1DE-9247-9101-4832A6E4C2AE}">
  <dimension ref="A1:FW240"/>
  <sheetViews>
    <sheetView showGridLines="0" workbookViewId="0">
      <pane xSplit="2" ySplit="2" topLeftCell="FG3" activePane="bottomRight" state="frozen"/>
      <selection pane="topRight" activeCell="C1" sqref="C1"/>
      <selection pane="bottomLeft" activeCell="A4" sqref="A4"/>
      <selection pane="bottomRight" activeCell="FW233" sqref="FW233"/>
    </sheetView>
  </sheetViews>
  <sheetFormatPr baseColWidth="10" defaultRowHeight="16" x14ac:dyDescent="0.2"/>
  <cols>
    <col min="1" max="1" width="17.33203125" bestFit="1" customWidth="1"/>
    <col min="2" max="2" width="19.6640625" bestFit="1" customWidth="1"/>
    <col min="3" max="3" width="16.1640625" bestFit="1" customWidth="1"/>
    <col min="4" max="4" width="13.83203125" bestFit="1" customWidth="1"/>
    <col min="5" max="5" width="15.83203125" bestFit="1" customWidth="1"/>
    <col min="6" max="7" width="10.5" bestFit="1" customWidth="1"/>
    <col min="8" max="8" width="9.5" bestFit="1" customWidth="1"/>
    <col min="9" max="9" width="14" bestFit="1" customWidth="1"/>
    <col min="10" max="10" width="10.5" bestFit="1" customWidth="1"/>
    <col min="11" max="11" width="12.33203125" bestFit="1" customWidth="1"/>
    <col min="12" max="12" width="8.5" bestFit="1" customWidth="1"/>
    <col min="13" max="13" width="10.5" bestFit="1" customWidth="1"/>
    <col min="14" max="14" width="12.6640625" bestFit="1" customWidth="1"/>
    <col min="15" max="15" width="11.6640625" bestFit="1" customWidth="1"/>
    <col min="16" max="18" width="12.6640625" bestFit="1" customWidth="1"/>
    <col min="19" max="20" width="11.6640625" bestFit="1" customWidth="1"/>
    <col min="21" max="21" width="12.6640625" bestFit="1" customWidth="1"/>
    <col min="22" max="22" width="11.6640625" bestFit="1" customWidth="1"/>
    <col min="23" max="23" width="12.6640625" bestFit="1" customWidth="1"/>
    <col min="24" max="32" width="11.6640625" bestFit="1" customWidth="1"/>
    <col min="33" max="39" width="12.6640625" bestFit="1" customWidth="1"/>
    <col min="40" max="40" width="11.6640625" bestFit="1" customWidth="1"/>
    <col min="41" max="42" width="12.6640625" bestFit="1" customWidth="1"/>
    <col min="43" max="43" width="12.5" customWidth="1"/>
    <col min="44" max="44" width="13.6640625" bestFit="1" customWidth="1"/>
    <col min="45" max="50" width="12.6640625" bestFit="1" customWidth="1"/>
    <col min="51" max="51" width="11.6640625" bestFit="1" customWidth="1"/>
    <col min="52" max="53" width="12.6640625" bestFit="1" customWidth="1"/>
    <col min="54" max="54" width="12.5" customWidth="1"/>
    <col min="55" max="55" width="13.6640625" bestFit="1" customWidth="1"/>
    <col min="56" max="57" width="12.6640625" bestFit="1" customWidth="1"/>
    <col min="58" max="58" width="11.6640625" bestFit="1" customWidth="1"/>
    <col min="59" max="60" width="12.6640625" bestFit="1" customWidth="1"/>
    <col min="61" max="62" width="11.6640625" bestFit="1" customWidth="1"/>
    <col min="63" max="63" width="12.6640625" bestFit="1" customWidth="1"/>
    <col min="64" max="64" width="11.6640625" bestFit="1" customWidth="1"/>
    <col min="65" max="65" width="11.5" customWidth="1"/>
    <col min="66" max="71" width="12.6640625" bestFit="1" customWidth="1"/>
    <col min="72" max="75" width="11.6640625" bestFit="1" customWidth="1"/>
    <col min="76" max="76" width="11.5" customWidth="1"/>
    <col min="77" max="77" width="12.6640625" bestFit="1" customWidth="1"/>
    <col min="78" max="78" width="13.6640625" bestFit="1" customWidth="1"/>
    <col min="79" max="79" width="13.83203125" bestFit="1" customWidth="1"/>
    <col min="80" max="80" width="15.83203125" bestFit="1" customWidth="1"/>
    <col min="81" max="82" width="13.6640625" bestFit="1" customWidth="1"/>
    <col min="83" max="83" width="12.6640625" bestFit="1" customWidth="1"/>
    <col min="84" max="84" width="14" bestFit="1" customWidth="1"/>
    <col min="85" max="85" width="13.6640625" bestFit="1" customWidth="1"/>
    <col min="86" max="86" width="11.6640625" bestFit="1" customWidth="1"/>
    <col min="87" max="87" width="13.6640625" bestFit="1" customWidth="1"/>
    <col min="88" max="88" width="13.5" customWidth="1"/>
    <col min="89" max="89" width="13.6640625" bestFit="1" customWidth="1"/>
    <col min="90" max="90" width="12.6640625" bestFit="1" customWidth="1"/>
    <col min="91" max="92" width="11.6640625" bestFit="1" customWidth="1"/>
    <col min="93" max="94" width="12.6640625" bestFit="1" customWidth="1"/>
    <col min="95" max="96" width="11.6640625" bestFit="1" customWidth="1"/>
    <col min="97" max="97" width="12.6640625" bestFit="1" customWidth="1"/>
    <col min="98" max="98" width="11.6640625" bestFit="1" customWidth="1"/>
    <col min="99" max="99" width="11.5" customWidth="1"/>
    <col min="100" max="100" width="12.6640625" bestFit="1" customWidth="1"/>
    <col min="101" max="112" width="11.6640625" bestFit="1" customWidth="1"/>
    <col min="113" max="117" width="12.6640625" bestFit="1" customWidth="1"/>
    <col min="118" max="118" width="11.6640625" bestFit="1" customWidth="1"/>
    <col min="119" max="119" width="12.6640625" bestFit="1" customWidth="1"/>
    <col min="120" max="120" width="11.6640625" bestFit="1" customWidth="1"/>
    <col min="121" max="121" width="12.6640625" bestFit="1" customWidth="1"/>
    <col min="122" max="122" width="13.6640625" bestFit="1" customWidth="1"/>
    <col min="123" max="126" width="11.6640625" bestFit="1" customWidth="1"/>
    <col min="127" max="127" width="12.6640625" bestFit="1" customWidth="1"/>
    <col min="128" max="129" width="11.6640625" bestFit="1" customWidth="1"/>
    <col min="130" max="130" width="12.6640625" bestFit="1" customWidth="1"/>
    <col min="131" max="131" width="11.6640625" bestFit="1" customWidth="1"/>
    <col min="132" max="132" width="11.5" customWidth="1"/>
    <col min="133" max="133" width="12.6640625" bestFit="1" customWidth="1"/>
    <col min="134" max="144" width="11.6640625" bestFit="1" customWidth="1"/>
    <col min="145" max="147" width="12.6640625" bestFit="1" customWidth="1"/>
    <col min="148" max="149" width="11.6640625" bestFit="1" customWidth="1"/>
    <col min="150" max="150" width="12.6640625" bestFit="1" customWidth="1"/>
    <col min="151" max="151" width="11.6640625" bestFit="1" customWidth="1"/>
    <col min="152" max="152" width="13.6640625" bestFit="1" customWidth="1"/>
    <col min="153" max="154" width="12.6640625" bestFit="1" customWidth="1"/>
    <col min="155" max="155" width="27.6640625" bestFit="1" customWidth="1"/>
    <col min="156" max="157" width="13.6640625" bestFit="1" customWidth="1"/>
    <col min="158" max="158" width="13.5" customWidth="1"/>
    <col min="159" max="162" width="13.6640625" bestFit="1" customWidth="1"/>
    <col min="163" max="165" width="14.6640625" bestFit="1" customWidth="1"/>
    <col min="166" max="168" width="12.6640625" bestFit="1" customWidth="1"/>
    <col min="169" max="170" width="11.6640625" bestFit="1" customWidth="1"/>
    <col min="171" max="171" width="12.6640625" bestFit="1" customWidth="1"/>
    <col min="172" max="174" width="13.6640625" bestFit="1" customWidth="1"/>
    <col min="175" max="176" width="11.6640625" bestFit="1" customWidth="1"/>
    <col min="177" max="177" width="11.5" customWidth="1"/>
    <col min="178" max="178" width="13.6640625" bestFit="1" customWidth="1"/>
  </cols>
  <sheetData>
    <row r="1" spans="1:179" x14ac:dyDescent="0.2">
      <c r="A1" s="36"/>
      <c r="B1" s="37"/>
      <c r="C1" s="166" t="s">
        <v>308</v>
      </c>
      <c r="D1" s="167"/>
      <c r="E1" s="167"/>
      <c r="F1" s="167"/>
      <c r="G1" s="167"/>
      <c r="H1" s="167"/>
      <c r="I1" s="167"/>
      <c r="J1" s="167"/>
      <c r="K1" s="167"/>
      <c r="L1" s="167"/>
      <c r="M1" s="168"/>
      <c r="N1" s="166" t="s">
        <v>296</v>
      </c>
      <c r="O1" s="167"/>
      <c r="P1" s="167"/>
      <c r="Q1" s="167"/>
      <c r="R1" s="167"/>
      <c r="S1" s="167"/>
      <c r="T1" s="167"/>
      <c r="U1" s="167"/>
      <c r="V1" s="167"/>
      <c r="W1" s="168"/>
      <c r="X1" s="166" t="s">
        <v>309</v>
      </c>
      <c r="Y1" s="167"/>
      <c r="Z1" s="167"/>
      <c r="AA1" s="167"/>
      <c r="AB1" s="167"/>
      <c r="AC1" s="167"/>
      <c r="AD1" s="167"/>
      <c r="AE1" s="167"/>
      <c r="AF1" s="167"/>
      <c r="AG1" s="168"/>
      <c r="AH1" s="166" t="s">
        <v>310</v>
      </c>
      <c r="AI1" s="167"/>
      <c r="AJ1" s="167"/>
      <c r="AK1" s="167"/>
      <c r="AL1" s="167"/>
      <c r="AM1" s="167"/>
      <c r="AN1" s="167"/>
      <c r="AO1" s="167"/>
      <c r="AP1" s="167"/>
      <c r="AQ1" s="167"/>
      <c r="AR1" s="168"/>
      <c r="AS1" s="166" t="s">
        <v>311</v>
      </c>
      <c r="AT1" s="167"/>
      <c r="AU1" s="167"/>
      <c r="AV1" s="167"/>
      <c r="AW1" s="167"/>
      <c r="AX1" s="167"/>
      <c r="AY1" s="167"/>
      <c r="AZ1" s="167"/>
      <c r="BA1" s="167"/>
      <c r="BB1" s="167"/>
      <c r="BC1" s="168"/>
      <c r="BD1" s="166" t="s">
        <v>312</v>
      </c>
      <c r="BE1" s="167"/>
      <c r="BF1" s="167"/>
      <c r="BG1" s="167"/>
      <c r="BH1" s="167"/>
      <c r="BI1" s="167"/>
      <c r="BJ1" s="167"/>
      <c r="BK1" s="167"/>
      <c r="BL1" s="167"/>
      <c r="BM1" s="167"/>
      <c r="BN1" s="168"/>
      <c r="BO1" s="166" t="s">
        <v>313</v>
      </c>
      <c r="BP1" s="167"/>
      <c r="BQ1" s="167"/>
      <c r="BR1" s="167"/>
      <c r="BS1" s="167"/>
      <c r="BT1" s="167"/>
      <c r="BU1" s="167"/>
      <c r="BV1" s="167"/>
      <c r="BW1" s="167"/>
      <c r="BX1" s="167"/>
      <c r="BY1" s="168"/>
      <c r="BZ1" s="166" t="s">
        <v>314</v>
      </c>
      <c r="CA1" s="167"/>
      <c r="CB1" s="167"/>
      <c r="CC1" s="167"/>
      <c r="CD1" s="167"/>
      <c r="CE1" s="167"/>
      <c r="CF1" s="167"/>
      <c r="CG1" s="167"/>
      <c r="CH1" s="167"/>
      <c r="CI1" s="167"/>
      <c r="CJ1" s="167"/>
      <c r="CK1" s="168"/>
      <c r="CL1" s="166" t="s">
        <v>315</v>
      </c>
      <c r="CM1" s="167"/>
      <c r="CN1" s="167"/>
      <c r="CO1" s="167"/>
      <c r="CP1" s="167"/>
      <c r="CQ1" s="167"/>
      <c r="CR1" s="167"/>
      <c r="CS1" s="167"/>
      <c r="CT1" s="167"/>
      <c r="CU1" s="167"/>
      <c r="CV1" s="168"/>
      <c r="CW1" s="166" t="s">
        <v>319</v>
      </c>
      <c r="CX1" s="167"/>
      <c r="CY1" s="167"/>
      <c r="CZ1" s="167"/>
      <c r="DA1" s="167"/>
      <c r="DB1" s="167"/>
      <c r="DC1" s="167"/>
      <c r="DD1" s="167"/>
      <c r="DE1" s="167"/>
      <c r="DF1" s="168"/>
      <c r="DG1" s="166" t="s">
        <v>316</v>
      </c>
      <c r="DH1" s="167"/>
      <c r="DI1" s="167"/>
      <c r="DJ1" s="167"/>
      <c r="DK1" s="167"/>
      <c r="DL1" s="167"/>
      <c r="DM1" s="167"/>
      <c r="DN1" s="167"/>
      <c r="DO1" s="167"/>
      <c r="DP1" s="167"/>
      <c r="DQ1" s="168"/>
      <c r="DR1" s="166" t="s">
        <v>373</v>
      </c>
      <c r="DS1" s="167"/>
      <c r="DT1" s="167"/>
      <c r="DU1" s="167"/>
      <c r="DV1" s="167"/>
      <c r="DW1" s="167"/>
      <c r="DX1" s="167"/>
      <c r="DY1" s="167"/>
      <c r="DZ1" s="167"/>
      <c r="EA1" s="167"/>
      <c r="EB1" s="168"/>
      <c r="EC1" s="166" t="s">
        <v>399</v>
      </c>
      <c r="ED1" s="168"/>
      <c r="EE1" s="166" t="s">
        <v>318</v>
      </c>
      <c r="EF1" s="167"/>
      <c r="EG1" s="167"/>
      <c r="EH1" s="167"/>
      <c r="EI1" s="167"/>
      <c r="EJ1" s="167"/>
      <c r="EK1" s="167"/>
      <c r="EL1" s="167"/>
      <c r="EM1" s="167"/>
      <c r="EN1" s="167"/>
      <c r="EO1" s="168"/>
      <c r="EP1" s="166" t="s">
        <v>325</v>
      </c>
      <c r="EQ1" s="167"/>
      <c r="ER1" s="167"/>
      <c r="ES1" s="167"/>
      <c r="ET1" s="167"/>
      <c r="EU1" s="167"/>
      <c r="EV1" s="167"/>
      <c r="EW1" s="168"/>
      <c r="EX1" s="166" t="s">
        <v>332</v>
      </c>
      <c r="EY1" s="167"/>
      <c r="EZ1" s="167"/>
      <c r="FA1" s="167"/>
      <c r="FB1" s="167"/>
      <c r="FC1" s="167"/>
      <c r="FD1" s="168"/>
      <c r="FE1" s="166" t="s">
        <v>337</v>
      </c>
      <c r="FF1" s="167"/>
      <c r="FG1" s="167"/>
      <c r="FH1" s="167"/>
      <c r="FI1" s="167"/>
      <c r="FJ1" s="168"/>
      <c r="FK1" s="166" t="s">
        <v>342</v>
      </c>
      <c r="FL1" s="167"/>
      <c r="FM1" s="167"/>
      <c r="FN1" s="167"/>
      <c r="FO1" s="167"/>
      <c r="FP1" s="168"/>
      <c r="FQ1" s="166" t="s">
        <v>347</v>
      </c>
      <c r="FR1" s="167"/>
      <c r="FS1" s="167"/>
      <c r="FT1" s="167"/>
      <c r="FU1" s="167"/>
      <c r="FV1" s="167"/>
      <c r="FW1" s="168"/>
    </row>
    <row r="2" spans="1:179" ht="30" customHeight="1" x14ac:dyDescent="0.2">
      <c r="A2" s="38" t="s">
        <v>0</v>
      </c>
      <c r="B2" s="39" t="s">
        <v>1</v>
      </c>
      <c r="C2" s="40" t="s">
        <v>297</v>
      </c>
      <c r="D2" s="41" t="s">
        <v>298</v>
      </c>
      <c r="E2" s="41" t="s">
        <v>299</v>
      </c>
      <c r="F2" s="41" t="s">
        <v>300</v>
      </c>
      <c r="G2" s="41" t="s">
        <v>301</v>
      </c>
      <c r="H2" s="41" t="s">
        <v>302</v>
      </c>
      <c r="I2" s="41" t="s">
        <v>303</v>
      </c>
      <c r="J2" s="41" t="s">
        <v>307</v>
      </c>
      <c r="K2" s="41" t="s">
        <v>304</v>
      </c>
      <c r="L2" s="41" t="s">
        <v>388</v>
      </c>
      <c r="M2" s="42" t="s">
        <v>306</v>
      </c>
      <c r="N2" s="53" t="s">
        <v>297</v>
      </c>
      <c r="O2" s="54" t="s">
        <v>298</v>
      </c>
      <c r="P2" s="54" t="s">
        <v>299</v>
      </c>
      <c r="Q2" s="54" t="s">
        <v>300</v>
      </c>
      <c r="R2" s="54" t="s">
        <v>301</v>
      </c>
      <c r="S2" s="54" t="s">
        <v>302</v>
      </c>
      <c r="T2" s="54" t="s">
        <v>303</v>
      </c>
      <c r="U2" s="54" t="s">
        <v>307</v>
      </c>
      <c r="V2" s="54" t="s">
        <v>304</v>
      </c>
      <c r="W2" s="42" t="s">
        <v>306</v>
      </c>
      <c r="X2" s="40" t="s">
        <v>297</v>
      </c>
      <c r="Y2" s="41" t="s">
        <v>298</v>
      </c>
      <c r="Z2" s="41" t="s">
        <v>299</v>
      </c>
      <c r="AA2" s="41" t="s">
        <v>300</v>
      </c>
      <c r="AB2" s="41" t="s">
        <v>301</v>
      </c>
      <c r="AC2" s="41" t="s">
        <v>302</v>
      </c>
      <c r="AD2" s="41" t="s">
        <v>303</v>
      </c>
      <c r="AE2" s="41" t="s">
        <v>307</v>
      </c>
      <c r="AF2" s="41" t="s">
        <v>304</v>
      </c>
      <c r="AG2" s="42" t="s">
        <v>306</v>
      </c>
      <c r="AH2" s="40" t="s">
        <v>297</v>
      </c>
      <c r="AI2" s="41" t="s">
        <v>298</v>
      </c>
      <c r="AJ2" s="41" t="s">
        <v>299</v>
      </c>
      <c r="AK2" s="41" t="s">
        <v>300</v>
      </c>
      <c r="AL2" s="41" t="s">
        <v>301</v>
      </c>
      <c r="AM2" s="41" t="s">
        <v>302</v>
      </c>
      <c r="AN2" s="41" t="s">
        <v>303</v>
      </c>
      <c r="AO2" s="41" t="s">
        <v>307</v>
      </c>
      <c r="AP2" s="41" t="s">
        <v>305</v>
      </c>
      <c r="AQ2" s="41" t="s">
        <v>388</v>
      </c>
      <c r="AR2" s="42" t="s">
        <v>306</v>
      </c>
      <c r="AS2" s="40" t="s">
        <v>297</v>
      </c>
      <c r="AT2" s="41" t="s">
        <v>298</v>
      </c>
      <c r="AU2" s="41" t="s">
        <v>299</v>
      </c>
      <c r="AV2" s="41" t="s">
        <v>300</v>
      </c>
      <c r="AW2" s="41" t="s">
        <v>301</v>
      </c>
      <c r="AX2" s="41" t="s">
        <v>302</v>
      </c>
      <c r="AY2" s="41" t="s">
        <v>303</v>
      </c>
      <c r="AZ2" s="41" t="s">
        <v>307</v>
      </c>
      <c r="BA2" s="41" t="s">
        <v>305</v>
      </c>
      <c r="BB2" s="41" t="s">
        <v>388</v>
      </c>
      <c r="BC2" s="42" t="s">
        <v>306</v>
      </c>
      <c r="BD2" s="40" t="s">
        <v>297</v>
      </c>
      <c r="BE2" s="41" t="s">
        <v>298</v>
      </c>
      <c r="BF2" s="41" t="s">
        <v>299</v>
      </c>
      <c r="BG2" s="41" t="s">
        <v>300</v>
      </c>
      <c r="BH2" s="41" t="s">
        <v>301</v>
      </c>
      <c r="BI2" s="41" t="s">
        <v>302</v>
      </c>
      <c r="BJ2" s="41" t="s">
        <v>303</v>
      </c>
      <c r="BK2" s="41" t="s">
        <v>307</v>
      </c>
      <c r="BL2" s="41" t="s">
        <v>305</v>
      </c>
      <c r="BM2" s="41" t="s">
        <v>388</v>
      </c>
      <c r="BN2" s="42" t="s">
        <v>306</v>
      </c>
      <c r="BO2" s="40" t="s">
        <v>297</v>
      </c>
      <c r="BP2" s="41" t="s">
        <v>298</v>
      </c>
      <c r="BQ2" s="41" t="s">
        <v>299</v>
      </c>
      <c r="BR2" s="41" t="s">
        <v>300</v>
      </c>
      <c r="BS2" s="41" t="s">
        <v>301</v>
      </c>
      <c r="BT2" s="41" t="s">
        <v>302</v>
      </c>
      <c r="BU2" s="41" t="s">
        <v>303</v>
      </c>
      <c r="BV2" s="41" t="s">
        <v>307</v>
      </c>
      <c r="BW2" s="41" t="s">
        <v>305</v>
      </c>
      <c r="BX2" s="41" t="s">
        <v>388</v>
      </c>
      <c r="BY2" s="42" t="s">
        <v>306</v>
      </c>
      <c r="BZ2" s="40" t="s">
        <v>297</v>
      </c>
      <c r="CA2" s="41" t="s">
        <v>298</v>
      </c>
      <c r="CB2" s="41" t="s">
        <v>299</v>
      </c>
      <c r="CC2" s="41" t="s">
        <v>300</v>
      </c>
      <c r="CD2" s="41" t="s">
        <v>301</v>
      </c>
      <c r="CE2" s="41" t="s">
        <v>302</v>
      </c>
      <c r="CF2" s="41" t="s">
        <v>303</v>
      </c>
      <c r="CG2" s="41" t="s">
        <v>307</v>
      </c>
      <c r="CH2" s="41" t="s">
        <v>304</v>
      </c>
      <c r="CI2" s="41" t="s">
        <v>305</v>
      </c>
      <c r="CJ2" s="41" t="s">
        <v>388</v>
      </c>
      <c r="CK2" s="42" t="s">
        <v>306</v>
      </c>
      <c r="CL2" s="40" t="s">
        <v>297</v>
      </c>
      <c r="CM2" s="41" t="s">
        <v>298</v>
      </c>
      <c r="CN2" s="41" t="s">
        <v>299</v>
      </c>
      <c r="CO2" s="41" t="s">
        <v>300</v>
      </c>
      <c r="CP2" s="41" t="s">
        <v>301</v>
      </c>
      <c r="CQ2" s="41" t="s">
        <v>302</v>
      </c>
      <c r="CR2" s="41" t="s">
        <v>303</v>
      </c>
      <c r="CS2" s="41" t="s">
        <v>307</v>
      </c>
      <c r="CT2" s="41" t="s">
        <v>305</v>
      </c>
      <c r="CU2" s="41" t="s">
        <v>388</v>
      </c>
      <c r="CV2" s="42" t="s">
        <v>306</v>
      </c>
      <c r="CW2" s="40" t="s">
        <v>297</v>
      </c>
      <c r="CX2" s="41" t="s">
        <v>298</v>
      </c>
      <c r="CY2" s="41" t="s">
        <v>299</v>
      </c>
      <c r="CZ2" s="41" t="s">
        <v>300</v>
      </c>
      <c r="DA2" s="41" t="s">
        <v>301</v>
      </c>
      <c r="DB2" s="41" t="s">
        <v>302</v>
      </c>
      <c r="DC2" s="41" t="s">
        <v>303</v>
      </c>
      <c r="DD2" s="41" t="s">
        <v>307</v>
      </c>
      <c r="DE2" s="41" t="s">
        <v>304</v>
      </c>
      <c r="DF2" s="42" t="s">
        <v>306</v>
      </c>
      <c r="DG2" s="40" t="s">
        <v>297</v>
      </c>
      <c r="DH2" s="41" t="s">
        <v>298</v>
      </c>
      <c r="DI2" s="41" t="s">
        <v>299</v>
      </c>
      <c r="DJ2" s="41" t="s">
        <v>300</v>
      </c>
      <c r="DK2" s="41" t="s">
        <v>301</v>
      </c>
      <c r="DL2" s="41" t="s">
        <v>302</v>
      </c>
      <c r="DM2" s="41" t="s">
        <v>303</v>
      </c>
      <c r="DN2" s="41" t="s">
        <v>307</v>
      </c>
      <c r="DO2" s="41" t="s">
        <v>304</v>
      </c>
      <c r="DP2" s="41" t="s">
        <v>305</v>
      </c>
      <c r="DQ2" s="42" t="s">
        <v>306</v>
      </c>
      <c r="DR2" s="40" t="s">
        <v>297</v>
      </c>
      <c r="DS2" s="41" t="s">
        <v>298</v>
      </c>
      <c r="DT2" s="41" t="s">
        <v>299</v>
      </c>
      <c r="DU2" s="41" t="s">
        <v>300</v>
      </c>
      <c r="DV2" s="41" t="s">
        <v>301</v>
      </c>
      <c r="DW2" s="41" t="s">
        <v>302</v>
      </c>
      <c r="DX2" s="41" t="s">
        <v>303</v>
      </c>
      <c r="DY2" s="41" t="s">
        <v>307</v>
      </c>
      <c r="DZ2" s="41" t="s">
        <v>305</v>
      </c>
      <c r="EA2" s="41" t="s">
        <v>388</v>
      </c>
      <c r="EB2" s="42" t="s">
        <v>306</v>
      </c>
      <c r="EC2" s="41" t="s">
        <v>320</v>
      </c>
      <c r="ED2" s="41" t="s">
        <v>400</v>
      </c>
      <c r="EE2" s="40" t="s">
        <v>297</v>
      </c>
      <c r="EF2" s="41" t="s">
        <v>298</v>
      </c>
      <c r="EG2" s="41" t="s">
        <v>299</v>
      </c>
      <c r="EH2" s="41" t="s">
        <v>300</v>
      </c>
      <c r="EI2" s="41" t="s">
        <v>301</v>
      </c>
      <c r="EJ2" s="41" t="s">
        <v>302</v>
      </c>
      <c r="EK2" s="41" t="s">
        <v>303</v>
      </c>
      <c r="EL2" s="41" t="s">
        <v>307</v>
      </c>
      <c r="EM2" s="41" t="s">
        <v>304</v>
      </c>
      <c r="EN2" s="41" t="s">
        <v>305</v>
      </c>
      <c r="EO2" s="42" t="s">
        <v>306</v>
      </c>
      <c r="EP2" s="40" t="s">
        <v>320</v>
      </c>
      <c r="EQ2" s="41" t="s">
        <v>321</v>
      </c>
      <c r="ER2" s="41" t="s">
        <v>322</v>
      </c>
      <c r="ES2" s="41" t="s">
        <v>330</v>
      </c>
      <c r="ET2" s="41" t="s">
        <v>331</v>
      </c>
      <c r="EU2" s="41" t="s">
        <v>323</v>
      </c>
      <c r="EV2" s="41" t="s">
        <v>324</v>
      </c>
      <c r="EW2" s="42" t="s">
        <v>230</v>
      </c>
      <c r="EX2" s="41" t="s">
        <v>320</v>
      </c>
      <c r="EY2" s="41" t="s">
        <v>326</v>
      </c>
      <c r="EZ2" s="41" t="s">
        <v>327</v>
      </c>
      <c r="FA2" s="41" t="s">
        <v>328</v>
      </c>
      <c r="FB2" s="41" t="s">
        <v>329</v>
      </c>
      <c r="FC2" s="41" t="s">
        <v>388</v>
      </c>
      <c r="FD2" s="42" t="s">
        <v>233</v>
      </c>
      <c r="FE2" s="41" t="s">
        <v>320</v>
      </c>
      <c r="FF2" s="41" t="s">
        <v>333</v>
      </c>
      <c r="FG2" s="41" t="s">
        <v>334</v>
      </c>
      <c r="FH2" s="41" t="s">
        <v>335</v>
      </c>
      <c r="FI2" s="41" t="s">
        <v>336</v>
      </c>
      <c r="FJ2" s="42" t="s">
        <v>230</v>
      </c>
      <c r="FK2" s="41" t="s">
        <v>320</v>
      </c>
      <c r="FL2" s="41" t="s">
        <v>338</v>
      </c>
      <c r="FM2" s="41" t="s">
        <v>339</v>
      </c>
      <c r="FN2" s="41" t="s">
        <v>340</v>
      </c>
      <c r="FO2" s="41" t="s">
        <v>341</v>
      </c>
      <c r="FP2" s="42" t="s">
        <v>233</v>
      </c>
      <c r="FQ2" s="40" t="s">
        <v>320</v>
      </c>
      <c r="FR2" s="41" t="s">
        <v>343</v>
      </c>
      <c r="FS2" s="41" t="s">
        <v>344</v>
      </c>
      <c r="FT2" s="41" t="s">
        <v>345</v>
      </c>
      <c r="FU2" s="41" t="s">
        <v>346</v>
      </c>
      <c r="FV2" s="41" t="s">
        <v>388</v>
      </c>
      <c r="FW2" s="54" t="s">
        <v>233</v>
      </c>
    </row>
    <row r="3" spans="1:179" s="35" customFormat="1" x14ac:dyDescent="0.2">
      <c r="A3" s="17" t="s">
        <v>6</v>
      </c>
      <c r="B3" s="7"/>
      <c r="C3" s="67">
        <v>267</v>
      </c>
      <c r="D3" s="62">
        <v>167</v>
      </c>
      <c r="E3" s="62">
        <v>261</v>
      </c>
      <c r="F3" s="62">
        <v>348</v>
      </c>
      <c r="G3" s="62">
        <v>538</v>
      </c>
      <c r="H3" s="62">
        <v>173</v>
      </c>
      <c r="I3" s="62">
        <v>64</v>
      </c>
      <c r="J3" s="62">
        <v>278</v>
      </c>
      <c r="K3" s="62">
        <v>52</v>
      </c>
      <c r="L3" s="62">
        <v>0</v>
      </c>
      <c r="M3" s="62">
        <f t="shared" ref="M3:M66" si="0">D3+E3+F3+G3+H3+I3+J3+L3</f>
        <v>1829</v>
      </c>
      <c r="N3" s="67">
        <v>394</v>
      </c>
      <c r="O3" s="62">
        <v>258</v>
      </c>
      <c r="P3" s="62">
        <v>277</v>
      </c>
      <c r="Q3" s="62">
        <v>510</v>
      </c>
      <c r="R3" s="62">
        <v>700</v>
      </c>
      <c r="S3" s="62">
        <v>288</v>
      </c>
      <c r="T3" s="62">
        <v>102</v>
      </c>
      <c r="U3" s="62">
        <v>394</v>
      </c>
      <c r="V3" s="62">
        <v>37</v>
      </c>
      <c r="W3" s="72">
        <f t="shared" ref="W3:W66" si="1">O3+P3+Q3+R3+S3+T3+U3</f>
        <v>2529</v>
      </c>
      <c r="X3" s="67">
        <v>3</v>
      </c>
      <c r="Y3" s="62">
        <v>0</v>
      </c>
      <c r="Z3" s="62">
        <v>0</v>
      </c>
      <c r="AA3" s="62">
        <v>2</v>
      </c>
      <c r="AB3" s="62">
        <v>2</v>
      </c>
      <c r="AC3" s="62">
        <v>1</v>
      </c>
      <c r="AD3" s="62">
        <v>0</v>
      </c>
      <c r="AE3" s="62">
        <v>1</v>
      </c>
      <c r="AF3" s="62">
        <v>1</v>
      </c>
      <c r="AG3" s="72">
        <f t="shared" ref="AG3:AG66" si="2">Y3+Z3+AA3+AB3+AC3+AD3+AE3</f>
        <v>6</v>
      </c>
      <c r="AH3" s="67">
        <v>26</v>
      </c>
      <c r="AI3" s="62">
        <v>8</v>
      </c>
      <c r="AJ3" s="62">
        <v>8</v>
      </c>
      <c r="AK3" s="62">
        <v>25</v>
      </c>
      <c r="AL3" s="62">
        <v>51</v>
      </c>
      <c r="AM3" s="62">
        <v>20</v>
      </c>
      <c r="AN3" s="62">
        <v>8</v>
      </c>
      <c r="AO3" s="62">
        <v>21</v>
      </c>
      <c r="AP3" s="62">
        <v>3</v>
      </c>
      <c r="AQ3" s="62">
        <v>0</v>
      </c>
      <c r="AR3" s="62">
        <f t="shared" ref="AR3:AR66" si="3">AI3+AJ3+AK3+AL3+AM3+AN3+AO3+AQ3</f>
        <v>141</v>
      </c>
      <c r="AS3" s="67">
        <v>20</v>
      </c>
      <c r="AT3" s="62">
        <v>5</v>
      </c>
      <c r="AU3" s="62">
        <v>5</v>
      </c>
      <c r="AV3" s="62">
        <v>14</v>
      </c>
      <c r="AW3" s="62">
        <v>13</v>
      </c>
      <c r="AX3" s="62">
        <v>3</v>
      </c>
      <c r="AY3" s="62">
        <v>2</v>
      </c>
      <c r="AZ3" s="62">
        <v>8</v>
      </c>
      <c r="BA3" s="62">
        <v>4</v>
      </c>
      <c r="BB3" s="62">
        <v>0</v>
      </c>
      <c r="BC3" s="62">
        <f t="shared" ref="BC3:BC66" si="4">AT3+AU3+AV3+AW3+AX3+AY3+AZ3+BB3</f>
        <v>50</v>
      </c>
      <c r="BD3" s="67">
        <v>16</v>
      </c>
      <c r="BE3" s="62">
        <v>12</v>
      </c>
      <c r="BF3" s="62">
        <v>16</v>
      </c>
      <c r="BG3" s="62">
        <v>25</v>
      </c>
      <c r="BH3" s="62">
        <v>33</v>
      </c>
      <c r="BI3" s="62">
        <v>20</v>
      </c>
      <c r="BJ3" s="62">
        <v>5</v>
      </c>
      <c r="BK3" s="62">
        <v>30</v>
      </c>
      <c r="BL3" s="62">
        <v>3</v>
      </c>
      <c r="BM3" s="62">
        <v>0</v>
      </c>
      <c r="BN3" s="62">
        <f t="shared" ref="BN3:BN66" si="5">BE3+BF3+BG3+BH3+BI3+BJ3+BK3+BM3</f>
        <v>141</v>
      </c>
      <c r="BO3" s="67">
        <v>62</v>
      </c>
      <c r="BP3" s="62">
        <v>64</v>
      </c>
      <c r="BQ3" s="62">
        <v>70</v>
      </c>
      <c r="BR3" s="62">
        <v>113</v>
      </c>
      <c r="BS3" s="62">
        <v>151</v>
      </c>
      <c r="BT3" s="62">
        <v>130</v>
      </c>
      <c r="BU3" s="62">
        <v>9</v>
      </c>
      <c r="BV3" s="62">
        <v>120</v>
      </c>
      <c r="BW3" s="62">
        <v>10</v>
      </c>
      <c r="BX3" s="62">
        <v>0</v>
      </c>
      <c r="BY3" s="62">
        <f t="shared" ref="BY3:BY66" si="6">BP3+BQ3+BR3+BS3+BT3+BU3+BV3+BX3</f>
        <v>657</v>
      </c>
      <c r="BZ3" s="67">
        <v>317</v>
      </c>
      <c r="CA3" s="62">
        <v>171</v>
      </c>
      <c r="CB3" s="62">
        <v>204</v>
      </c>
      <c r="CC3" s="62">
        <v>401</v>
      </c>
      <c r="CD3" s="62">
        <v>474</v>
      </c>
      <c r="CE3" s="62">
        <v>235</v>
      </c>
      <c r="CF3" s="62">
        <v>114</v>
      </c>
      <c r="CG3" s="62">
        <v>524</v>
      </c>
      <c r="CH3" s="62">
        <v>35</v>
      </c>
      <c r="CI3" s="62">
        <v>124</v>
      </c>
      <c r="CJ3" s="62">
        <v>0</v>
      </c>
      <c r="CK3" s="62">
        <f>CA3+CB3+CC3+CD3+CE3+CF3+CG3+CJ3</f>
        <v>2123</v>
      </c>
      <c r="CL3" s="67">
        <v>0</v>
      </c>
      <c r="CM3" s="62">
        <v>0</v>
      </c>
      <c r="CN3" s="62">
        <v>0</v>
      </c>
      <c r="CO3" s="62">
        <v>0</v>
      </c>
      <c r="CP3" s="62">
        <v>0</v>
      </c>
      <c r="CQ3" s="62">
        <v>0</v>
      </c>
      <c r="CR3" s="62">
        <v>0</v>
      </c>
      <c r="CS3" s="62">
        <v>0</v>
      </c>
      <c r="CT3" s="62">
        <v>0</v>
      </c>
      <c r="CU3" s="62">
        <v>0</v>
      </c>
      <c r="CV3" s="71">
        <f>CM3+CN3+CO3+CP3+CQ3+CR3+CS3+CU3</f>
        <v>0</v>
      </c>
      <c r="CW3" s="62">
        <v>0</v>
      </c>
      <c r="CX3" s="62">
        <v>0</v>
      </c>
      <c r="CY3" s="62">
        <v>0</v>
      </c>
      <c r="CZ3" s="62">
        <v>0</v>
      </c>
      <c r="DA3" s="62">
        <v>0</v>
      </c>
      <c r="DB3" s="62">
        <v>0</v>
      </c>
      <c r="DC3" s="62">
        <v>0</v>
      </c>
      <c r="DD3" s="62">
        <v>0</v>
      </c>
      <c r="DE3" s="62">
        <v>0</v>
      </c>
      <c r="DF3" s="72">
        <f t="shared" ref="DF3:DF66" si="7">CX3+CY3+CZ3+DA3+DB3+DC3+DD3</f>
        <v>0</v>
      </c>
      <c r="DG3" s="67">
        <v>41</v>
      </c>
      <c r="DH3" s="62">
        <v>179</v>
      </c>
      <c r="DI3" s="62">
        <v>180</v>
      </c>
      <c r="DJ3" s="62">
        <v>297</v>
      </c>
      <c r="DK3" s="62">
        <v>536</v>
      </c>
      <c r="DL3" s="62">
        <v>359</v>
      </c>
      <c r="DM3" s="62">
        <v>63</v>
      </c>
      <c r="DN3" s="62">
        <v>855</v>
      </c>
      <c r="DO3" s="62">
        <v>56</v>
      </c>
      <c r="DP3" s="62">
        <v>16</v>
      </c>
      <c r="DQ3" s="72">
        <f>DH3+DI3+DJ3+DK3+DL3+DM3+DN3</f>
        <v>2469</v>
      </c>
      <c r="DR3" s="67">
        <v>2</v>
      </c>
      <c r="DS3" s="62">
        <v>1</v>
      </c>
      <c r="DT3" s="62">
        <v>0</v>
      </c>
      <c r="DU3" s="62">
        <v>0</v>
      </c>
      <c r="DV3" s="62">
        <v>0</v>
      </c>
      <c r="DW3" s="62">
        <v>1</v>
      </c>
      <c r="DX3" s="62">
        <v>1</v>
      </c>
      <c r="DY3" s="62">
        <v>0</v>
      </c>
      <c r="DZ3" s="62">
        <v>0</v>
      </c>
      <c r="EA3" s="62">
        <v>0</v>
      </c>
      <c r="EB3" s="71">
        <f>DS3+DT3+DU3+DV3+DW3+DX3+DY3+EA3</f>
        <v>3</v>
      </c>
      <c r="EC3" s="49">
        <v>0</v>
      </c>
      <c r="ED3" s="49">
        <v>0</v>
      </c>
      <c r="EE3" s="67">
        <v>0</v>
      </c>
      <c r="EF3" s="62">
        <v>0</v>
      </c>
      <c r="EG3" s="62">
        <v>0</v>
      </c>
      <c r="EH3" s="62">
        <v>0</v>
      </c>
      <c r="EI3" s="62">
        <v>0</v>
      </c>
      <c r="EJ3" s="62">
        <v>0</v>
      </c>
      <c r="EK3" s="62">
        <v>0</v>
      </c>
      <c r="EL3" s="62">
        <v>0</v>
      </c>
      <c r="EM3" s="62">
        <v>0</v>
      </c>
      <c r="EN3" s="62">
        <v>0</v>
      </c>
      <c r="EO3" s="72">
        <f>EF3+EG3+EH3+EI3+EJ3+EK3+EL3</f>
        <v>0</v>
      </c>
      <c r="EP3" s="67">
        <v>105</v>
      </c>
      <c r="EQ3" s="62">
        <v>266</v>
      </c>
      <c r="ER3" s="62">
        <v>167</v>
      </c>
      <c r="ES3" s="62">
        <v>5</v>
      </c>
      <c r="ET3" s="62">
        <v>0</v>
      </c>
      <c r="EU3" s="62">
        <v>40</v>
      </c>
      <c r="EV3" s="62">
        <v>0</v>
      </c>
      <c r="EW3" s="72">
        <f>SUM(EQ3:EV3)</f>
        <v>478</v>
      </c>
      <c r="EX3" s="62">
        <v>0</v>
      </c>
      <c r="EY3" s="62">
        <v>0</v>
      </c>
      <c r="EZ3" s="62">
        <v>0</v>
      </c>
      <c r="FA3" s="62">
        <v>0</v>
      </c>
      <c r="FB3" s="62">
        <v>0</v>
      </c>
      <c r="FC3" s="62">
        <v>0</v>
      </c>
      <c r="FD3" s="72">
        <f>SUM(EY3:FC3)</f>
        <v>0</v>
      </c>
      <c r="FE3" s="62">
        <v>18</v>
      </c>
      <c r="FF3" s="62">
        <v>21</v>
      </c>
      <c r="FG3" s="62">
        <v>79</v>
      </c>
      <c r="FH3" s="62">
        <v>689</v>
      </c>
      <c r="FI3" s="62">
        <v>1</v>
      </c>
      <c r="FJ3" s="72">
        <f>SUM(FF3:FI3)</f>
        <v>790</v>
      </c>
      <c r="FK3" s="62">
        <v>5</v>
      </c>
      <c r="FL3" s="62">
        <v>15</v>
      </c>
      <c r="FM3" s="62">
        <v>10</v>
      </c>
      <c r="FN3" s="62">
        <v>27</v>
      </c>
      <c r="FO3" s="62">
        <v>30</v>
      </c>
      <c r="FP3" s="71">
        <f>SUM(FL3:FO3)</f>
        <v>82</v>
      </c>
      <c r="FQ3" s="62">
        <v>8</v>
      </c>
      <c r="FR3" s="62">
        <v>17</v>
      </c>
      <c r="FS3" s="62">
        <v>20</v>
      </c>
      <c r="FT3" s="62">
        <v>2</v>
      </c>
      <c r="FU3" s="62">
        <v>1</v>
      </c>
      <c r="FV3" s="62">
        <v>0</v>
      </c>
      <c r="FW3" s="71">
        <f>SUM(FR3:FV3)</f>
        <v>40</v>
      </c>
    </row>
    <row r="4" spans="1:179" x14ac:dyDescent="0.2">
      <c r="A4" s="22"/>
      <c r="B4" s="122" t="s">
        <v>7</v>
      </c>
      <c r="C4" s="68">
        <v>122</v>
      </c>
      <c r="D4" s="69">
        <v>74</v>
      </c>
      <c r="E4" s="69">
        <v>114</v>
      </c>
      <c r="F4" s="69">
        <v>148</v>
      </c>
      <c r="G4" s="69">
        <v>244</v>
      </c>
      <c r="H4" s="69">
        <v>70</v>
      </c>
      <c r="I4" s="69">
        <v>23</v>
      </c>
      <c r="J4" s="69">
        <v>64</v>
      </c>
      <c r="K4" s="69">
        <v>18</v>
      </c>
      <c r="L4" s="69">
        <v>0</v>
      </c>
      <c r="M4" s="123">
        <f t="shared" si="0"/>
        <v>737</v>
      </c>
      <c r="N4" s="68">
        <v>214</v>
      </c>
      <c r="O4" s="69">
        <v>103</v>
      </c>
      <c r="P4" s="69">
        <v>114</v>
      </c>
      <c r="Q4" s="69">
        <v>266</v>
      </c>
      <c r="R4" s="69">
        <v>365</v>
      </c>
      <c r="S4" s="69">
        <v>183</v>
      </c>
      <c r="T4" s="69">
        <v>68</v>
      </c>
      <c r="U4" s="69">
        <v>163</v>
      </c>
      <c r="V4" s="69">
        <v>20</v>
      </c>
      <c r="W4" s="124">
        <f t="shared" si="1"/>
        <v>1262</v>
      </c>
      <c r="X4" s="68">
        <v>0</v>
      </c>
      <c r="Y4" s="69">
        <v>0</v>
      </c>
      <c r="Z4" s="69">
        <v>0</v>
      </c>
      <c r="AA4" s="69">
        <v>0</v>
      </c>
      <c r="AB4" s="69">
        <v>0</v>
      </c>
      <c r="AC4" s="69">
        <v>0</v>
      </c>
      <c r="AD4" s="69">
        <v>0</v>
      </c>
      <c r="AE4" s="69">
        <v>0</v>
      </c>
      <c r="AF4" s="69">
        <v>0</v>
      </c>
      <c r="AG4" s="124">
        <f t="shared" si="2"/>
        <v>0</v>
      </c>
      <c r="AH4" s="68">
        <v>8</v>
      </c>
      <c r="AI4" s="69">
        <v>1</v>
      </c>
      <c r="AJ4" s="69">
        <v>3</v>
      </c>
      <c r="AK4" s="69">
        <v>5</v>
      </c>
      <c r="AL4" s="69">
        <v>33</v>
      </c>
      <c r="AM4" s="69">
        <v>6</v>
      </c>
      <c r="AN4" s="69">
        <v>0</v>
      </c>
      <c r="AO4" s="69">
        <v>0</v>
      </c>
      <c r="AP4" s="69">
        <v>0</v>
      </c>
      <c r="AQ4" s="69">
        <v>0</v>
      </c>
      <c r="AR4" s="123">
        <f t="shared" si="3"/>
        <v>48</v>
      </c>
      <c r="AS4" s="68">
        <v>0</v>
      </c>
      <c r="AT4" s="69">
        <v>0</v>
      </c>
      <c r="AU4" s="69">
        <v>0</v>
      </c>
      <c r="AV4" s="69">
        <v>0</v>
      </c>
      <c r="AW4" s="69">
        <v>0</v>
      </c>
      <c r="AX4" s="69">
        <v>0</v>
      </c>
      <c r="AY4" s="69">
        <v>0</v>
      </c>
      <c r="AZ4" s="69">
        <v>0</v>
      </c>
      <c r="BA4" s="69">
        <v>0</v>
      </c>
      <c r="BB4" s="69">
        <v>0</v>
      </c>
      <c r="BC4" s="123">
        <f t="shared" si="4"/>
        <v>0</v>
      </c>
      <c r="BD4" s="68">
        <v>9</v>
      </c>
      <c r="BE4" s="69">
        <v>3</v>
      </c>
      <c r="BF4" s="69">
        <v>6</v>
      </c>
      <c r="BG4" s="69">
        <v>11</v>
      </c>
      <c r="BH4" s="69">
        <v>10</v>
      </c>
      <c r="BI4" s="69">
        <v>5</v>
      </c>
      <c r="BJ4" s="69">
        <v>4</v>
      </c>
      <c r="BK4" s="69">
        <v>9</v>
      </c>
      <c r="BL4" s="69">
        <v>0</v>
      </c>
      <c r="BM4" s="69">
        <v>0</v>
      </c>
      <c r="BN4" s="123">
        <f t="shared" si="5"/>
        <v>48</v>
      </c>
      <c r="BO4" s="68">
        <v>6</v>
      </c>
      <c r="BP4" s="69">
        <v>1</v>
      </c>
      <c r="BQ4" s="69">
        <v>2</v>
      </c>
      <c r="BR4" s="69">
        <v>4</v>
      </c>
      <c r="BS4" s="69">
        <v>4</v>
      </c>
      <c r="BT4" s="69">
        <v>1</v>
      </c>
      <c r="BU4" s="69">
        <v>1</v>
      </c>
      <c r="BV4" s="69">
        <v>4</v>
      </c>
      <c r="BW4" s="69">
        <v>0</v>
      </c>
      <c r="BX4" s="69">
        <v>0</v>
      </c>
      <c r="BY4" s="123">
        <f t="shared" si="6"/>
        <v>17</v>
      </c>
      <c r="BZ4" s="68">
        <v>10</v>
      </c>
      <c r="CA4" s="69">
        <v>19</v>
      </c>
      <c r="CB4" s="69">
        <v>31</v>
      </c>
      <c r="CC4" s="69">
        <v>7</v>
      </c>
      <c r="CD4" s="69">
        <v>20</v>
      </c>
      <c r="CE4" s="69">
        <v>28</v>
      </c>
      <c r="CF4" s="69">
        <v>1</v>
      </c>
      <c r="CG4" s="69">
        <v>10</v>
      </c>
      <c r="CH4" s="69">
        <v>0</v>
      </c>
      <c r="CI4" s="69">
        <v>0</v>
      </c>
      <c r="CJ4" s="69">
        <v>0</v>
      </c>
      <c r="CK4" s="123">
        <f t="shared" ref="CK4:CK67" si="8">CA4+CB4+CC4+CD4+CE4+CF4+CG4+CJ4</f>
        <v>116</v>
      </c>
      <c r="CL4" s="68">
        <v>0</v>
      </c>
      <c r="CM4" s="69">
        <v>0</v>
      </c>
      <c r="CN4" s="69">
        <v>0</v>
      </c>
      <c r="CO4" s="69">
        <v>0</v>
      </c>
      <c r="CP4" s="69">
        <v>0</v>
      </c>
      <c r="CQ4" s="69">
        <v>0</v>
      </c>
      <c r="CR4" s="69">
        <v>0</v>
      </c>
      <c r="CS4" s="69">
        <v>0</v>
      </c>
      <c r="CT4" s="69">
        <v>0</v>
      </c>
      <c r="CU4" s="69">
        <v>0</v>
      </c>
      <c r="CV4" s="124">
        <f t="shared" ref="CV4:CV67" si="9">CM4+CN4+CO4+CP4+CQ4+CR4+CS4+CU4</f>
        <v>0</v>
      </c>
      <c r="CW4" s="123">
        <v>0</v>
      </c>
      <c r="CX4" s="123">
        <v>0</v>
      </c>
      <c r="CY4" s="123">
        <v>0</v>
      </c>
      <c r="CZ4" s="123">
        <v>0</v>
      </c>
      <c r="DA4" s="123">
        <v>0</v>
      </c>
      <c r="DB4" s="123">
        <v>0</v>
      </c>
      <c r="DC4" s="123">
        <v>0</v>
      </c>
      <c r="DD4" s="123">
        <v>0</v>
      </c>
      <c r="DE4" s="123">
        <v>0</v>
      </c>
      <c r="DF4" s="124">
        <f t="shared" si="7"/>
        <v>0</v>
      </c>
      <c r="DG4" s="68">
        <v>36</v>
      </c>
      <c r="DH4" s="69">
        <v>145</v>
      </c>
      <c r="DI4" s="69">
        <v>136</v>
      </c>
      <c r="DJ4" s="69">
        <v>261</v>
      </c>
      <c r="DK4" s="69">
        <v>450</v>
      </c>
      <c r="DL4" s="69">
        <v>297</v>
      </c>
      <c r="DM4" s="69">
        <v>58</v>
      </c>
      <c r="DN4" s="69">
        <v>800</v>
      </c>
      <c r="DO4" s="69">
        <v>50</v>
      </c>
      <c r="DP4" s="69">
        <v>15</v>
      </c>
      <c r="DQ4" s="124">
        <f t="shared" ref="DQ4:DQ67" si="10">DH4+DI4+DJ4+DK4+DL4+DM4+DN4</f>
        <v>2147</v>
      </c>
      <c r="DR4" s="68">
        <v>2</v>
      </c>
      <c r="DS4" s="69">
        <v>1</v>
      </c>
      <c r="DT4" s="69">
        <v>0</v>
      </c>
      <c r="DU4" s="69">
        <v>0</v>
      </c>
      <c r="DV4" s="69">
        <v>0</v>
      </c>
      <c r="DW4" s="69">
        <v>1</v>
      </c>
      <c r="DX4" s="69">
        <v>1</v>
      </c>
      <c r="DY4" s="69">
        <v>0</v>
      </c>
      <c r="DZ4" s="69">
        <v>0</v>
      </c>
      <c r="EA4" s="69">
        <v>0</v>
      </c>
      <c r="EB4" s="124">
        <f t="shared" ref="EB4:EB67" si="11">DS4+DT4+DU4+DV4+DW4+DX4+DY4+EA4</f>
        <v>3</v>
      </c>
      <c r="EC4" s="125">
        <v>0</v>
      </c>
      <c r="ED4" s="125">
        <v>0</v>
      </c>
      <c r="EE4" s="68">
        <v>0</v>
      </c>
      <c r="EF4" s="69">
        <v>0</v>
      </c>
      <c r="EG4" s="69">
        <v>0</v>
      </c>
      <c r="EH4" s="69">
        <v>0</v>
      </c>
      <c r="EI4" s="69">
        <v>0</v>
      </c>
      <c r="EJ4" s="69">
        <v>0</v>
      </c>
      <c r="EK4" s="69">
        <v>0</v>
      </c>
      <c r="EL4" s="69">
        <v>0</v>
      </c>
      <c r="EM4" s="69">
        <v>0</v>
      </c>
      <c r="EN4" s="69">
        <v>0</v>
      </c>
      <c r="EO4" s="124">
        <f t="shared" ref="EO4:EO67" si="12">EF4+EG4+EH4+EI4+EJ4+EK4+EL4</f>
        <v>0</v>
      </c>
      <c r="EP4" s="68">
        <v>75</v>
      </c>
      <c r="EQ4" s="69">
        <v>204</v>
      </c>
      <c r="ER4" s="69">
        <v>111</v>
      </c>
      <c r="ES4" s="69">
        <v>5</v>
      </c>
      <c r="ET4" s="69">
        <v>0</v>
      </c>
      <c r="EU4" s="69">
        <v>38</v>
      </c>
      <c r="EV4" s="69">
        <v>0</v>
      </c>
      <c r="EW4" s="124">
        <f t="shared" ref="EW4:EW67" si="13">SUM(EQ4:EV4)</f>
        <v>358</v>
      </c>
      <c r="EX4" s="69">
        <v>0</v>
      </c>
      <c r="EY4" s="69">
        <v>0</v>
      </c>
      <c r="EZ4" s="123">
        <v>0</v>
      </c>
      <c r="FA4" s="69">
        <v>0</v>
      </c>
      <c r="FB4" s="69">
        <v>0</v>
      </c>
      <c r="FC4" s="69">
        <v>0</v>
      </c>
      <c r="FD4" s="124">
        <f t="shared" ref="FD4:FD67" si="14">SUM(EY4:FC4)</f>
        <v>0</v>
      </c>
      <c r="FE4" s="69">
        <v>1</v>
      </c>
      <c r="FF4" s="69">
        <v>0</v>
      </c>
      <c r="FG4" s="69">
        <v>0</v>
      </c>
      <c r="FH4" s="69">
        <v>150</v>
      </c>
      <c r="FI4" s="69">
        <v>0</v>
      </c>
      <c r="FJ4" s="124">
        <f t="shared" ref="FJ4:FJ67" si="15">SUM(FF4:FI4)</f>
        <v>150</v>
      </c>
      <c r="FK4" s="69">
        <v>0</v>
      </c>
      <c r="FL4" s="123">
        <v>0</v>
      </c>
      <c r="FM4" s="69">
        <v>0</v>
      </c>
      <c r="FN4" s="69">
        <v>0</v>
      </c>
      <c r="FO4" s="69">
        <v>0</v>
      </c>
      <c r="FP4" s="124">
        <f t="shared" ref="FP4:FP67" si="16">SUM(FL4:FO4)</f>
        <v>0</v>
      </c>
      <c r="FQ4" s="69">
        <v>0</v>
      </c>
      <c r="FR4" s="69">
        <v>0</v>
      </c>
      <c r="FS4" s="69">
        <v>0</v>
      </c>
      <c r="FT4" s="69">
        <v>0</v>
      </c>
      <c r="FU4" s="69">
        <v>0</v>
      </c>
      <c r="FV4" s="69">
        <v>0</v>
      </c>
      <c r="FW4" s="124">
        <f t="shared" ref="FW4:FW67" si="17">SUM(FR4:FV4)</f>
        <v>0</v>
      </c>
    </row>
    <row r="5" spans="1:179" x14ac:dyDescent="0.2">
      <c r="A5" s="22"/>
      <c r="B5" s="122" t="s">
        <v>8</v>
      </c>
      <c r="C5" s="68">
        <v>34</v>
      </c>
      <c r="D5" s="69">
        <v>14</v>
      </c>
      <c r="E5" s="69">
        <v>32</v>
      </c>
      <c r="F5" s="69">
        <v>29</v>
      </c>
      <c r="G5" s="69">
        <v>56</v>
      </c>
      <c r="H5" s="69">
        <v>16</v>
      </c>
      <c r="I5" s="69">
        <v>3</v>
      </c>
      <c r="J5" s="69">
        <v>19</v>
      </c>
      <c r="K5" s="69">
        <v>7</v>
      </c>
      <c r="L5" s="69">
        <v>0</v>
      </c>
      <c r="M5" s="123">
        <f t="shared" si="0"/>
        <v>169</v>
      </c>
      <c r="N5" s="68">
        <v>53</v>
      </c>
      <c r="O5" s="69">
        <v>36</v>
      </c>
      <c r="P5" s="69">
        <v>33</v>
      </c>
      <c r="Q5" s="69">
        <v>72</v>
      </c>
      <c r="R5" s="69">
        <v>88</v>
      </c>
      <c r="S5" s="69">
        <v>24</v>
      </c>
      <c r="T5" s="69">
        <v>13</v>
      </c>
      <c r="U5" s="69">
        <v>53</v>
      </c>
      <c r="V5" s="69">
        <v>7</v>
      </c>
      <c r="W5" s="124">
        <f t="shared" si="1"/>
        <v>319</v>
      </c>
      <c r="X5" s="68">
        <v>1</v>
      </c>
      <c r="Y5" s="69">
        <v>0</v>
      </c>
      <c r="Z5" s="69">
        <v>0</v>
      </c>
      <c r="AA5" s="69">
        <v>0</v>
      </c>
      <c r="AB5" s="69">
        <v>1</v>
      </c>
      <c r="AC5" s="69">
        <v>0</v>
      </c>
      <c r="AD5" s="69">
        <v>0</v>
      </c>
      <c r="AE5" s="69">
        <v>0</v>
      </c>
      <c r="AF5" s="69">
        <v>0</v>
      </c>
      <c r="AG5" s="124">
        <f t="shared" si="2"/>
        <v>1</v>
      </c>
      <c r="AH5" s="68">
        <v>9</v>
      </c>
      <c r="AI5" s="69">
        <v>2</v>
      </c>
      <c r="AJ5" s="69">
        <v>1</v>
      </c>
      <c r="AK5" s="69">
        <v>7</v>
      </c>
      <c r="AL5" s="69">
        <v>8</v>
      </c>
      <c r="AM5" s="69">
        <v>1</v>
      </c>
      <c r="AN5" s="69">
        <v>1</v>
      </c>
      <c r="AO5" s="69">
        <v>4</v>
      </c>
      <c r="AP5" s="69">
        <v>0</v>
      </c>
      <c r="AQ5" s="69">
        <v>0</v>
      </c>
      <c r="AR5" s="123">
        <f t="shared" si="3"/>
        <v>24</v>
      </c>
      <c r="AS5" s="68">
        <v>9</v>
      </c>
      <c r="AT5" s="69">
        <v>1</v>
      </c>
      <c r="AU5" s="69">
        <v>3</v>
      </c>
      <c r="AV5" s="69">
        <v>8</v>
      </c>
      <c r="AW5" s="69">
        <v>6</v>
      </c>
      <c r="AX5" s="69">
        <v>0</v>
      </c>
      <c r="AY5" s="69">
        <v>1</v>
      </c>
      <c r="AZ5" s="69">
        <v>2</v>
      </c>
      <c r="BA5" s="69">
        <v>0</v>
      </c>
      <c r="BB5" s="69">
        <v>0</v>
      </c>
      <c r="BC5" s="123">
        <f t="shared" si="4"/>
        <v>21</v>
      </c>
      <c r="BD5" s="68">
        <v>2</v>
      </c>
      <c r="BE5" s="69">
        <v>0</v>
      </c>
      <c r="BF5" s="69">
        <v>0</v>
      </c>
      <c r="BG5" s="69">
        <v>1</v>
      </c>
      <c r="BH5" s="69">
        <v>2</v>
      </c>
      <c r="BI5" s="69">
        <v>0</v>
      </c>
      <c r="BJ5" s="69">
        <v>0</v>
      </c>
      <c r="BK5" s="69">
        <v>2</v>
      </c>
      <c r="BL5" s="69">
        <v>2</v>
      </c>
      <c r="BM5" s="69">
        <v>0</v>
      </c>
      <c r="BN5" s="123">
        <f t="shared" si="5"/>
        <v>5</v>
      </c>
      <c r="BO5" s="68">
        <v>1</v>
      </c>
      <c r="BP5" s="69">
        <v>1</v>
      </c>
      <c r="BQ5" s="69">
        <v>0</v>
      </c>
      <c r="BR5" s="69">
        <v>0</v>
      </c>
      <c r="BS5" s="69">
        <v>1</v>
      </c>
      <c r="BT5" s="69">
        <v>0</v>
      </c>
      <c r="BU5" s="69">
        <v>1</v>
      </c>
      <c r="BV5" s="69">
        <v>0</v>
      </c>
      <c r="BW5" s="69">
        <v>0</v>
      </c>
      <c r="BX5" s="69">
        <v>0</v>
      </c>
      <c r="BY5" s="123">
        <f t="shared" si="6"/>
        <v>3</v>
      </c>
      <c r="BZ5" s="68">
        <v>155</v>
      </c>
      <c r="CA5" s="69">
        <v>58</v>
      </c>
      <c r="CB5" s="69">
        <v>69</v>
      </c>
      <c r="CC5" s="69">
        <v>194</v>
      </c>
      <c r="CD5" s="69">
        <v>193</v>
      </c>
      <c r="CE5" s="69">
        <v>72</v>
      </c>
      <c r="CF5" s="69">
        <v>58</v>
      </c>
      <c r="CG5" s="69">
        <v>156</v>
      </c>
      <c r="CH5" s="69">
        <v>12</v>
      </c>
      <c r="CI5" s="69">
        <v>0</v>
      </c>
      <c r="CJ5" s="69">
        <v>0</v>
      </c>
      <c r="CK5" s="123">
        <f t="shared" si="8"/>
        <v>800</v>
      </c>
      <c r="CL5" s="68">
        <v>0</v>
      </c>
      <c r="CM5" s="69">
        <v>0</v>
      </c>
      <c r="CN5" s="69">
        <v>0</v>
      </c>
      <c r="CO5" s="69">
        <v>0</v>
      </c>
      <c r="CP5" s="69">
        <v>0</v>
      </c>
      <c r="CQ5" s="69">
        <v>0</v>
      </c>
      <c r="CR5" s="69">
        <v>0</v>
      </c>
      <c r="CS5" s="69">
        <v>0</v>
      </c>
      <c r="CT5" s="69">
        <v>0</v>
      </c>
      <c r="CU5" s="69">
        <v>0</v>
      </c>
      <c r="CV5" s="124">
        <f t="shared" si="9"/>
        <v>0</v>
      </c>
      <c r="CW5" s="123">
        <v>0</v>
      </c>
      <c r="CX5" s="123">
        <v>0</v>
      </c>
      <c r="CY5" s="123">
        <v>0</v>
      </c>
      <c r="CZ5" s="123">
        <v>0</v>
      </c>
      <c r="DA5" s="123">
        <v>0</v>
      </c>
      <c r="DB5" s="123">
        <v>0</v>
      </c>
      <c r="DC5" s="123">
        <v>0</v>
      </c>
      <c r="DD5" s="123">
        <v>0</v>
      </c>
      <c r="DE5" s="123">
        <v>0</v>
      </c>
      <c r="DF5" s="124">
        <f t="shared" si="7"/>
        <v>0</v>
      </c>
      <c r="DG5" s="68">
        <v>3</v>
      </c>
      <c r="DH5" s="69">
        <v>21</v>
      </c>
      <c r="DI5" s="69">
        <v>30</v>
      </c>
      <c r="DJ5" s="69">
        <v>20</v>
      </c>
      <c r="DK5" s="69">
        <v>57</v>
      </c>
      <c r="DL5" s="69">
        <v>27</v>
      </c>
      <c r="DM5" s="69">
        <v>2</v>
      </c>
      <c r="DN5" s="69">
        <v>25</v>
      </c>
      <c r="DO5" s="69">
        <v>5</v>
      </c>
      <c r="DP5" s="69">
        <v>0</v>
      </c>
      <c r="DQ5" s="124">
        <f t="shared" si="10"/>
        <v>182</v>
      </c>
      <c r="DR5" s="68">
        <v>0</v>
      </c>
      <c r="DS5" s="69">
        <v>0</v>
      </c>
      <c r="DT5" s="69">
        <v>0</v>
      </c>
      <c r="DU5" s="69">
        <v>0</v>
      </c>
      <c r="DV5" s="69">
        <v>0</v>
      </c>
      <c r="DW5" s="69">
        <v>0</v>
      </c>
      <c r="DX5" s="69">
        <v>0</v>
      </c>
      <c r="DY5" s="69">
        <v>0</v>
      </c>
      <c r="DZ5" s="69">
        <v>0</v>
      </c>
      <c r="EA5" s="69">
        <v>0</v>
      </c>
      <c r="EB5" s="124">
        <f t="shared" si="11"/>
        <v>0</v>
      </c>
      <c r="EC5" s="125">
        <v>0</v>
      </c>
      <c r="ED5" s="125">
        <v>0</v>
      </c>
      <c r="EE5" s="68">
        <v>0</v>
      </c>
      <c r="EF5" s="69">
        <v>0</v>
      </c>
      <c r="EG5" s="69">
        <v>0</v>
      </c>
      <c r="EH5" s="69">
        <v>0</v>
      </c>
      <c r="EI5" s="69">
        <v>0</v>
      </c>
      <c r="EJ5" s="69">
        <v>0</v>
      </c>
      <c r="EK5" s="69">
        <v>0</v>
      </c>
      <c r="EL5" s="69">
        <v>0</v>
      </c>
      <c r="EM5" s="69">
        <v>0</v>
      </c>
      <c r="EN5" s="69">
        <v>0</v>
      </c>
      <c r="EO5" s="124">
        <f t="shared" si="12"/>
        <v>0</v>
      </c>
      <c r="EP5" s="68">
        <v>12</v>
      </c>
      <c r="EQ5" s="69">
        <v>50</v>
      </c>
      <c r="ER5" s="69">
        <v>39</v>
      </c>
      <c r="ES5" s="69">
        <v>0</v>
      </c>
      <c r="ET5" s="69">
        <v>0</v>
      </c>
      <c r="EU5" s="69">
        <v>2</v>
      </c>
      <c r="EV5" s="69">
        <v>0</v>
      </c>
      <c r="EW5" s="124">
        <f t="shared" si="13"/>
        <v>91</v>
      </c>
      <c r="EX5" s="69">
        <v>0</v>
      </c>
      <c r="EY5" s="69">
        <v>0</v>
      </c>
      <c r="EZ5" s="123">
        <v>0</v>
      </c>
      <c r="FA5" s="69">
        <v>0</v>
      </c>
      <c r="FB5" s="69">
        <v>0</v>
      </c>
      <c r="FC5" s="69">
        <v>0</v>
      </c>
      <c r="FD5" s="124">
        <f t="shared" si="14"/>
        <v>0</v>
      </c>
      <c r="FE5" s="69">
        <v>10</v>
      </c>
      <c r="FF5" s="69">
        <v>21</v>
      </c>
      <c r="FG5" s="69">
        <v>75</v>
      </c>
      <c r="FH5" s="69">
        <v>484</v>
      </c>
      <c r="FI5" s="69">
        <v>0</v>
      </c>
      <c r="FJ5" s="124">
        <f t="shared" si="15"/>
        <v>580</v>
      </c>
      <c r="FK5" s="69">
        <v>4</v>
      </c>
      <c r="FL5" s="123">
        <v>14</v>
      </c>
      <c r="FM5" s="69">
        <v>10</v>
      </c>
      <c r="FN5" s="69">
        <v>27</v>
      </c>
      <c r="FO5" s="69">
        <v>30</v>
      </c>
      <c r="FP5" s="124">
        <f t="shared" si="16"/>
        <v>81</v>
      </c>
      <c r="FQ5" s="69">
        <v>7</v>
      </c>
      <c r="FR5" s="69">
        <v>17</v>
      </c>
      <c r="FS5" s="69">
        <v>19</v>
      </c>
      <c r="FT5" s="69">
        <v>2</v>
      </c>
      <c r="FU5" s="69">
        <v>1</v>
      </c>
      <c r="FV5" s="69">
        <v>0</v>
      </c>
      <c r="FW5" s="124">
        <f t="shared" si="17"/>
        <v>39</v>
      </c>
    </row>
    <row r="6" spans="1:179" x14ac:dyDescent="0.2">
      <c r="A6" s="22"/>
      <c r="B6" s="122" t="s">
        <v>9</v>
      </c>
      <c r="C6" s="68">
        <v>92</v>
      </c>
      <c r="D6" s="69">
        <v>63</v>
      </c>
      <c r="E6" s="69">
        <v>95</v>
      </c>
      <c r="F6" s="69">
        <v>124</v>
      </c>
      <c r="G6" s="69">
        <v>201</v>
      </c>
      <c r="H6" s="69">
        <v>69</v>
      </c>
      <c r="I6" s="69">
        <v>32</v>
      </c>
      <c r="J6" s="69">
        <v>164</v>
      </c>
      <c r="K6" s="69">
        <v>24</v>
      </c>
      <c r="L6" s="69">
        <v>0</v>
      </c>
      <c r="M6" s="123">
        <f t="shared" si="0"/>
        <v>748</v>
      </c>
      <c r="N6" s="68">
        <v>39</v>
      </c>
      <c r="O6" s="69">
        <v>25</v>
      </c>
      <c r="P6" s="69">
        <v>22</v>
      </c>
      <c r="Q6" s="69">
        <v>32</v>
      </c>
      <c r="R6" s="69">
        <v>55</v>
      </c>
      <c r="S6" s="69">
        <v>36</v>
      </c>
      <c r="T6" s="69">
        <v>8</v>
      </c>
      <c r="U6" s="69">
        <v>34</v>
      </c>
      <c r="V6" s="69">
        <v>1</v>
      </c>
      <c r="W6" s="124">
        <f t="shared" si="1"/>
        <v>212</v>
      </c>
      <c r="X6" s="68">
        <v>2</v>
      </c>
      <c r="Y6" s="69">
        <v>0</v>
      </c>
      <c r="Z6" s="69">
        <v>0</v>
      </c>
      <c r="AA6" s="69">
        <v>2</v>
      </c>
      <c r="AB6" s="69">
        <v>1</v>
      </c>
      <c r="AC6" s="69">
        <v>1</v>
      </c>
      <c r="AD6" s="69">
        <v>0</v>
      </c>
      <c r="AE6" s="69">
        <v>1</v>
      </c>
      <c r="AF6" s="69">
        <v>1</v>
      </c>
      <c r="AG6" s="124">
        <f t="shared" si="2"/>
        <v>5</v>
      </c>
      <c r="AH6" s="68">
        <v>4</v>
      </c>
      <c r="AI6" s="69">
        <v>1</v>
      </c>
      <c r="AJ6" s="69">
        <v>1</v>
      </c>
      <c r="AK6" s="69">
        <v>5</v>
      </c>
      <c r="AL6" s="69">
        <v>3</v>
      </c>
      <c r="AM6" s="69">
        <v>1</v>
      </c>
      <c r="AN6" s="69">
        <v>2</v>
      </c>
      <c r="AO6" s="69">
        <v>6</v>
      </c>
      <c r="AP6" s="69">
        <v>2</v>
      </c>
      <c r="AQ6" s="69">
        <v>0</v>
      </c>
      <c r="AR6" s="123">
        <f t="shared" si="3"/>
        <v>19</v>
      </c>
      <c r="AS6" s="68">
        <v>2</v>
      </c>
      <c r="AT6" s="69">
        <v>0</v>
      </c>
      <c r="AU6" s="69">
        <v>0</v>
      </c>
      <c r="AV6" s="69">
        <v>0</v>
      </c>
      <c r="AW6" s="69">
        <v>1</v>
      </c>
      <c r="AX6" s="69">
        <v>0</v>
      </c>
      <c r="AY6" s="69">
        <v>0</v>
      </c>
      <c r="AZ6" s="69">
        <v>1</v>
      </c>
      <c r="BA6" s="69">
        <v>1</v>
      </c>
      <c r="BB6" s="69">
        <v>0</v>
      </c>
      <c r="BC6" s="123">
        <f t="shared" si="4"/>
        <v>2</v>
      </c>
      <c r="BD6" s="68">
        <v>0</v>
      </c>
      <c r="BE6" s="69">
        <v>0</v>
      </c>
      <c r="BF6" s="69">
        <v>0</v>
      </c>
      <c r="BG6" s="69">
        <v>0</v>
      </c>
      <c r="BH6" s="69">
        <v>0</v>
      </c>
      <c r="BI6" s="69">
        <v>0</v>
      </c>
      <c r="BJ6" s="69">
        <v>0</v>
      </c>
      <c r="BK6" s="69">
        <v>0</v>
      </c>
      <c r="BL6" s="69">
        <v>0</v>
      </c>
      <c r="BM6" s="69">
        <v>0</v>
      </c>
      <c r="BN6" s="123">
        <f t="shared" si="5"/>
        <v>0</v>
      </c>
      <c r="BO6" s="68">
        <v>0</v>
      </c>
      <c r="BP6" s="69">
        <v>0</v>
      </c>
      <c r="BQ6" s="69">
        <v>0</v>
      </c>
      <c r="BR6" s="69">
        <v>0</v>
      </c>
      <c r="BS6" s="69">
        <v>0</v>
      </c>
      <c r="BT6" s="69">
        <v>0</v>
      </c>
      <c r="BU6" s="69">
        <v>0</v>
      </c>
      <c r="BV6" s="69">
        <v>0</v>
      </c>
      <c r="BW6" s="69">
        <v>0</v>
      </c>
      <c r="BX6" s="69">
        <v>0</v>
      </c>
      <c r="BY6" s="123">
        <f t="shared" si="6"/>
        <v>0</v>
      </c>
      <c r="BZ6" s="68">
        <v>125</v>
      </c>
      <c r="CA6" s="69">
        <v>82</v>
      </c>
      <c r="CB6" s="69">
        <v>91</v>
      </c>
      <c r="CC6" s="69">
        <v>163</v>
      </c>
      <c r="CD6" s="69">
        <v>239</v>
      </c>
      <c r="CE6" s="69">
        <v>122</v>
      </c>
      <c r="CF6" s="69">
        <v>49</v>
      </c>
      <c r="CG6" s="69">
        <v>314</v>
      </c>
      <c r="CH6" s="69">
        <v>22</v>
      </c>
      <c r="CI6" s="69">
        <v>108</v>
      </c>
      <c r="CJ6" s="69">
        <v>0</v>
      </c>
      <c r="CK6" s="123">
        <f t="shared" si="8"/>
        <v>1060</v>
      </c>
      <c r="CL6" s="68">
        <v>0</v>
      </c>
      <c r="CM6" s="69">
        <v>0</v>
      </c>
      <c r="CN6" s="69">
        <v>0</v>
      </c>
      <c r="CO6" s="69">
        <v>0</v>
      </c>
      <c r="CP6" s="69">
        <v>0</v>
      </c>
      <c r="CQ6" s="69">
        <v>0</v>
      </c>
      <c r="CR6" s="69">
        <v>0</v>
      </c>
      <c r="CS6" s="69">
        <v>0</v>
      </c>
      <c r="CT6" s="69">
        <v>0</v>
      </c>
      <c r="CU6" s="69">
        <v>0</v>
      </c>
      <c r="CV6" s="124">
        <f t="shared" si="9"/>
        <v>0</v>
      </c>
      <c r="CW6" s="123">
        <v>0</v>
      </c>
      <c r="CX6" s="123">
        <v>0</v>
      </c>
      <c r="CY6" s="123">
        <v>0</v>
      </c>
      <c r="CZ6" s="123">
        <v>0</v>
      </c>
      <c r="DA6" s="123">
        <v>0</v>
      </c>
      <c r="DB6" s="123">
        <v>0</v>
      </c>
      <c r="DC6" s="123">
        <v>0</v>
      </c>
      <c r="DD6" s="123">
        <v>0</v>
      </c>
      <c r="DE6" s="123">
        <v>0</v>
      </c>
      <c r="DF6" s="124">
        <f t="shared" si="7"/>
        <v>0</v>
      </c>
      <c r="DG6" s="68">
        <v>1</v>
      </c>
      <c r="DH6" s="69">
        <v>3</v>
      </c>
      <c r="DI6" s="69">
        <v>4</v>
      </c>
      <c r="DJ6" s="69">
        <v>8</v>
      </c>
      <c r="DK6" s="69">
        <v>9</v>
      </c>
      <c r="DL6" s="69">
        <v>15</v>
      </c>
      <c r="DM6" s="69">
        <v>3</v>
      </c>
      <c r="DN6" s="69">
        <v>15</v>
      </c>
      <c r="DO6" s="69">
        <v>0</v>
      </c>
      <c r="DP6" s="69">
        <v>0</v>
      </c>
      <c r="DQ6" s="124">
        <f t="shared" si="10"/>
        <v>57</v>
      </c>
      <c r="DR6" s="68">
        <v>0</v>
      </c>
      <c r="DS6" s="69">
        <v>0</v>
      </c>
      <c r="DT6" s="69">
        <v>0</v>
      </c>
      <c r="DU6" s="69">
        <v>0</v>
      </c>
      <c r="DV6" s="69">
        <v>0</v>
      </c>
      <c r="DW6" s="69">
        <v>0</v>
      </c>
      <c r="DX6" s="69">
        <v>0</v>
      </c>
      <c r="DY6" s="69">
        <v>0</v>
      </c>
      <c r="DZ6" s="69">
        <v>0</v>
      </c>
      <c r="EA6" s="69">
        <v>0</v>
      </c>
      <c r="EB6" s="124">
        <f t="shared" si="11"/>
        <v>0</v>
      </c>
      <c r="EC6" s="125">
        <v>0</v>
      </c>
      <c r="ED6" s="125">
        <v>0</v>
      </c>
      <c r="EE6" s="68">
        <v>0</v>
      </c>
      <c r="EF6" s="69">
        <v>0</v>
      </c>
      <c r="EG6" s="69">
        <v>0</v>
      </c>
      <c r="EH6" s="69">
        <v>0</v>
      </c>
      <c r="EI6" s="69">
        <v>0</v>
      </c>
      <c r="EJ6" s="69">
        <v>0</v>
      </c>
      <c r="EK6" s="69">
        <v>0</v>
      </c>
      <c r="EL6" s="69">
        <v>0</v>
      </c>
      <c r="EM6" s="69">
        <v>0</v>
      </c>
      <c r="EN6" s="69">
        <v>0</v>
      </c>
      <c r="EO6" s="124">
        <f t="shared" si="12"/>
        <v>0</v>
      </c>
      <c r="EP6" s="68">
        <v>13</v>
      </c>
      <c r="EQ6" s="69">
        <v>6</v>
      </c>
      <c r="ER6" s="69">
        <v>14</v>
      </c>
      <c r="ES6" s="69">
        <v>0</v>
      </c>
      <c r="ET6" s="69">
        <v>0</v>
      </c>
      <c r="EU6" s="69">
        <v>0</v>
      </c>
      <c r="EV6" s="69">
        <v>0</v>
      </c>
      <c r="EW6" s="124">
        <f t="shared" si="13"/>
        <v>20</v>
      </c>
      <c r="EX6" s="69">
        <v>0</v>
      </c>
      <c r="EY6" s="69">
        <v>0</v>
      </c>
      <c r="EZ6" s="123">
        <v>0</v>
      </c>
      <c r="FA6" s="69">
        <v>0</v>
      </c>
      <c r="FB6" s="69">
        <v>0</v>
      </c>
      <c r="FC6" s="69">
        <v>0</v>
      </c>
      <c r="FD6" s="124">
        <f t="shared" si="14"/>
        <v>0</v>
      </c>
      <c r="FE6" s="69">
        <v>7</v>
      </c>
      <c r="FF6" s="69">
        <v>0</v>
      </c>
      <c r="FG6" s="69">
        <v>4</v>
      </c>
      <c r="FH6" s="69">
        <v>55</v>
      </c>
      <c r="FI6" s="69">
        <v>1</v>
      </c>
      <c r="FJ6" s="124">
        <f t="shared" si="15"/>
        <v>60</v>
      </c>
      <c r="FK6" s="69">
        <v>1</v>
      </c>
      <c r="FL6" s="123">
        <v>1</v>
      </c>
      <c r="FM6" s="69">
        <v>0</v>
      </c>
      <c r="FN6" s="69">
        <v>0</v>
      </c>
      <c r="FO6" s="69">
        <v>0</v>
      </c>
      <c r="FP6" s="124">
        <f t="shared" si="16"/>
        <v>1</v>
      </c>
      <c r="FQ6" s="69">
        <v>1</v>
      </c>
      <c r="FR6" s="69">
        <v>0</v>
      </c>
      <c r="FS6" s="69">
        <v>1</v>
      </c>
      <c r="FT6" s="69">
        <v>0</v>
      </c>
      <c r="FU6" s="69">
        <v>0</v>
      </c>
      <c r="FV6" s="69">
        <v>0</v>
      </c>
      <c r="FW6" s="124">
        <f t="shared" si="17"/>
        <v>1</v>
      </c>
    </row>
    <row r="7" spans="1:179" x14ac:dyDescent="0.2">
      <c r="A7" s="22"/>
      <c r="B7" s="122" t="s">
        <v>10</v>
      </c>
      <c r="C7" s="68">
        <v>19</v>
      </c>
      <c r="D7" s="69">
        <v>16</v>
      </c>
      <c r="E7" s="69">
        <v>20</v>
      </c>
      <c r="F7" s="69">
        <v>47</v>
      </c>
      <c r="G7" s="69">
        <v>37</v>
      </c>
      <c r="H7" s="69">
        <v>18</v>
      </c>
      <c r="I7" s="69">
        <v>6</v>
      </c>
      <c r="J7" s="69">
        <v>31</v>
      </c>
      <c r="K7" s="69">
        <v>3</v>
      </c>
      <c r="L7" s="69">
        <v>0</v>
      </c>
      <c r="M7" s="123">
        <f t="shared" si="0"/>
        <v>175</v>
      </c>
      <c r="N7" s="68">
        <v>88</v>
      </c>
      <c r="O7" s="69">
        <v>94</v>
      </c>
      <c r="P7" s="69">
        <v>108</v>
      </c>
      <c r="Q7" s="69">
        <v>140</v>
      </c>
      <c r="R7" s="69">
        <v>192</v>
      </c>
      <c r="S7" s="69">
        <v>45</v>
      </c>
      <c r="T7" s="69">
        <v>13</v>
      </c>
      <c r="U7" s="69">
        <v>144</v>
      </c>
      <c r="V7" s="69">
        <v>9</v>
      </c>
      <c r="W7" s="124">
        <f t="shared" si="1"/>
        <v>736</v>
      </c>
      <c r="X7" s="68">
        <v>0</v>
      </c>
      <c r="Y7" s="69">
        <v>0</v>
      </c>
      <c r="Z7" s="69">
        <v>0</v>
      </c>
      <c r="AA7" s="69">
        <v>0</v>
      </c>
      <c r="AB7" s="69">
        <v>0</v>
      </c>
      <c r="AC7" s="69">
        <v>0</v>
      </c>
      <c r="AD7" s="69">
        <v>0</v>
      </c>
      <c r="AE7" s="69">
        <v>0</v>
      </c>
      <c r="AF7" s="69">
        <v>0</v>
      </c>
      <c r="AG7" s="124">
        <f t="shared" si="2"/>
        <v>0</v>
      </c>
      <c r="AH7" s="68">
        <v>5</v>
      </c>
      <c r="AI7" s="69">
        <v>4</v>
      </c>
      <c r="AJ7" s="69">
        <v>3</v>
      </c>
      <c r="AK7" s="69">
        <v>8</v>
      </c>
      <c r="AL7" s="69">
        <v>7</v>
      </c>
      <c r="AM7" s="69">
        <v>12</v>
      </c>
      <c r="AN7" s="69">
        <v>5</v>
      </c>
      <c r="AO7" s="69">
        <v>11</v>
      </c>
      <c r="AP7" s="69">
        <v>1</v>
      </c>
      <c r="AQ7" s="69">
        <v>0</v>
      </c>
      <c r="AR7" s="123">
        <f t="shared" si="3"/>
        <v>50</v>
      </c>
      <c r="AS7" s="68">
        <v>9</v>
      </c>
      <c r="AT7" s="69">
        <v>4</v>
      </c>
      <c r="AU7" s="69">
        <v>2</v>
      </c>
      <c r="AV7" s="69">
        <v>6</v>
      </c>
      <c r="AW7" s="69">
        <v>6</v>
      </c>
      <c r="AX7" s="69">
        <v>3</v>
      </c>
      <c r="AY7" s="69">
        <v>1</v>
      </c>
      <c r="AZ7" s="69">
        <v>5</v>
      </c>
      <c r="BA7" s="69">
        <v>3</v>
      </c>
      <c r="BB7" s="69">
        <v>0</v>
      </c>
      <c r="BC7" s="123">
        <f t="shared" si="4"/>
        <v>27</v>
      </c>
      <c r="BD7" s="68">
        <v>5</v>
      </c>
      <c r="BE7" s="69">
        <v>9</v>
      </c>
      <c r="BF7" s="69">
        <v>10</v>
      </c>
      <c r="BG7" s="69">
        <v>13</v>
      </c>
      <c r="BH7" s="69">
        <v>21</v>
      </c>
      <c r="BI7" s="69">
        <v>15</v>
      </c>
      <c r="BJ7" s="69">
        <v>1</v>
      </c>
      <c r="BK7" s="69">
        <v>19</v>
      </c>
      <c r="BL7" s="69">
        <v>1</v>
      </c>
      <c r="BM7" s="69">
        <v>0</v>
      </c>
      <c r="BN7" s="123">
        <f t="shared" si="5"/>
        <v>88</v>
      </c>
      <c r="BO7" s="68">
        <v>55</v>
      </c>
      <c r="BP7" s="69">
        <v>62</v>
      </c>
      <c r="BQ7" s="69">
        <v>68</v>
      </c>
      <c r="BR7" s="69">
        <v>109</v>
      </c>
      <c r="BS7" s="69">
        <v>146</v>
      </c>
      <c r="BT7" s="69">
        <v>129</v>
      </c>
      <c r="BU7" s="69">
        <v>7</v>
      </c>
      <c r="BV7" s="69">
        <v>116</v>
      </c>
      <c r="BW7" s="69">
        <v>10</v>
      </c>
      <c r="BX7" s="69">
        <v>0</v>
      </c>
      <c r="BY7" s="123">
        <f t="shared" si="6"/>
        <v>637</v>
      </c>
      <c r="BZ7" s="68">
        <v>27</v>
      </c>
      <c r="CA7" s="69">
        <v>12</v>
      </c>
      <c r="CB7" s="69">
        <v>13</v>
      </c>
      <c r="CC7" s="69">
        <v>37</v>
      </c>
      <c r="CD7" s="69">
        <v>22</v>
      </c>
      <c r="CE7" s="69">
        <v>13</v>
      </c>
      <c r="CF7" s="69">
        <v>6</v>
      </c>
      <c r="CG7" s="69">
        <v>44</v>
      </c>
      <c r="CH7" s="69">
        <v>1</v>
      </c>
      <c r="CI7" s="69">
        <v>16</v>
      </c>
      <c r="CJ7" s="69">
        <v>0</v>
      </c>
      <c r="CK7" s="123">
        <f t="shared" si="8"/>
        <v>147</v>
      </c>
      <c r="CL7" s="68">
        <v>0</v>
      </c>
      <c r="CM7" s="69">
        <v>0</v>
      </c>
      <c r="CN7" s="69">
        <v>0</v>
      </c>
      <c r="CO7" s="69">
        <v>0</v>
      </c>
      <c r="CP7" s="69">
        <v>0</v>
      </c>
      <c r="CQ7" s="69">
        <v>0</v>
      </c>
      <c r="CR7" s="69">
        <v>0</v>
      </c>
      <c r="CS7" s="69">
        <v>0</v>
      </c>
      <c r="CT7" s="69">
        <v>0</v>
      </c>
      <c r="CU7" s="69">
        <v>0</v>
      </c>
      <c r="CV7" s="124">
        <f t="shared" si="9"/>
        <v>0</v>
      </c>
      <c r="CW7" s="123">
        <v>0</v>
      </c>
      <c r="CX7" s="123">
        <v>0</v>
      </c>
      <c r="CY7" s="123">
        <v>0</v>
      </c>
      <c r="CZ7" s="123">
        <v>0</v>
      </c>
      <c r="DA7" s="123">
        <v>0</v>
      </c>
      <c r="DB7" s="123">
        <v>0</v>
      </c>
      <c r="DC7" s="123">
        <v>0</v>
      </c>
      <c r="DD7" s="123">
        <v>0</v>
      </c>
      <c r="DE7" s="123">
        <v>0</v>
      </c>
      <c r="DF7" s="124">
        <f t="shared" si="7"/>
        <v>0</v>
      </c>
      <c r="DG7" s="68">
        <v>1</v>
      </c>
      <c r="DH7" s="69">
        <v>10</v>
      </c>
      <c r="DI7" s="69">
        <v>10</v>
      </c>
      <c r="DJ7" s="69">
        <v>8</v>
      </c>
      <c r="DK7" s="69">
        <v>20</v>
      </c>
      <c r="DL7" s="69">
        <v>20</v>
      </c>
      <c r="DM7" s="69">
        <v>0</v>
      </c>
      <c r="DN7" s="69">
        <v>15</v>
      </c>
      <c r="DO7" s="69">
        <v>1</v>
      </c>
      <c r="DP7" s="69">
        <v>1</v>
      </c>
      <c r="DQ7" s="124">
        <f t="shared" si="10"/>
        <v>83</v>
      </c>
      <c r="DR7" s="68">
        <v>0</v>
      </c>
      <c r="DS7" s="69">
        <v>0</v>
      </c>
      <c r="DT7" s="69">
        <v>0</v>
      </c>
      <c r="DU7" s="69">
        <v>0</v>
      </c>
      <c r="DV7" s="69">
        <v>0</v>
      </c>
      <c r="DW7" s="69">
        <v>0</v>
      </c>
      <c r="DX7" s="69">
        <v>0</v>
      </c>
      <c r="DY7" s="69">
        <v>0</v>
      </c>
      <c r="DZ7" s="69">
        <v>0</v>
      </c>
      <c r="EA7" s="69">
        <v>0</v>
      </c>
      <c r="EB7" s="124">
        <f t="shared" si="11"/>
        <v>0</v>
      </c>
      <c r="EC7" s="125">
        <v>0</v>
      </c>
      <c r="ED7" s="125">
        <v>0</v>
      </c>
      <c r="EE7" s="68">
        <v>0</v>
      </c>
      <c r="EF7" s="69">
        <v>0</v>
      </c>
      <c r="EG7" s="69">
        <v>0</v>
      </c>
      <c r="EH7" s="69">
        <v>0</v>
      </c>
      <c r="EI7" s="69">
        <v>0</v>
      </c>
      <c r="EJ7" s="69">
        <v>0</v>
      </c>
      <c r="EK7" s="69">
        <v>0</v>
      </c>
      <c r="EL7" s="69">
        <v>0</v>
      </c>
      <c r="EM7" s="69">
        <v>0</v>
      </c>
      <c r="EN7" s="69">
        <v>0</v>
      </c>
      <c r="EO7" s="124">
        <f t="shared" si="12"/>
        <v>0</v>
      </c>
      <c r="EP7" s="68">
        <v>5</v>
      </c>
      <c r="EQ7" s="69">
        <v>6</v>
      </c>
      <c r="ER7" s="69">
        <v>3</v>
      </c>
      <c r="ES7" s="69">
        <v>0</v>
      </c>
      <c r="ET7" s="69">
        <v>0</v>
      </c>
      <c r="EU7" s="69">
        <v>0</v>
      </c>
      <c r="EV7" s="69">
        <v>0</v>
      </c>
      <c r="EW7" s="124">
        <f t="shared" si="13"/>
        <v>9</v>
      </c>
      <c r="EX7" s="69">
        <v>0</v>
      </c>
      <c r="EY7" s="69">
        <v>0</v>
      </c>
      <c r="EZ7" s="123">
        <v>0</v>
      </c>
      <c r="FA7" s="69">
        <v>0</v>
      </c>
      <c r="FB7" s="69">
        <v>0</v>
      </c>
      <c r="FC7" s="69">
        <v>0</v>
      </c>
      <c r="FD7" s="124">
        <f t="shared" si="14"/>
        <v>0</v>
      </c>
      <c r="FE7" s="69">
        <v>0</v>
      </c>
      <c r="FF7" s="69">
        <v>0</v>
      </c>
      <c r="FG7" s="69">
        <v>0</v>
      </c>
      <c r="FH7" s="69">
        <v>0</v>
      </c>
      <c r="FI7" s="69">
        <v>0</v>
      </c>
      <c r="FJ7" s="124">
        <f t="shared" si="15"/>
        <v>0</v>
      </c>
      <c r="FK7" s="69">
        <v>0</v>
      </c>
      <c r="FL7" s="123">
        <v>0</v>
      </c>
      <c r="FM7" s="69">
        <v>0</v>
      </c>
      <c r="FN7" s="69">
        <v>0</v>
      </c>
      <c r="FO7" s="69">
        <v>0</v>
      </c>
      <c r="FP7" s="124">
        <f t="shared" si="16"/>
        <v>0</v>
      </c>
      <c r="FQ7" s="69">
        <v>0</v>
      </c>
      <c r="FR7" s="69">
        <v>0</v>
      </c>
      <c r="FS7" s="69">
        <v>0</v>
      </c>
      <c r="FT7" s="69">
        <v>0</v>
      </c>
      <c r="FU7" s="69">
        <v>0</v>
      </c>
      <c r="FV7" s="69">
        <v>0</v>
      </c>
      <c r="FW7" s="124">
        <f t="shared" si="17"/>
        <v>0</v>
      </c>
    </row>
    <row r="8" spans="1:179" s="35" customFormat="1" x14ac:dyDescent="0.2">
      <c r="A8" s="17" t="s">
        <v>11</v>
      </c>
      <c r="B8" s="34" t="s">
        <v>12</v>
      </c>
      <c r="C8" s="67">
        <v>875</v>
      </c>
      <c r="D8" s="62">
        <v>538</v>
      </c>
      <c r="E8" s="62">
        <v>573</v>
      </c>
      <c r="F8" s="62">
        <v>819</v>
      </c>
      <c r="G8" s="62">
        <v>1165</v>
      </c>
      <c r="H8" s="62">
        <v>154</v>
      </c>
      <c r="I8" s="62">
        <v>33</v>
      </c>
      <c r="J8" s="62">
        <v>574</v>
      </c>
      <c r="K8" s="62">
        <v>55</v>
      </c>
      <c r="L8" s="62">
        <v>0</v>
      </c>
      <c r="M8" s="62">
        <f>D8+E8+F8+G8+H8+I8+J8+L8</f>
        <v>3856</v>
      </c>
      <c r="N8" s="67">
        <v>2</v>
      </c>
      <c r="O8" s="62">
        <v>0</v>
      </c>
      <c r="P8" s="62">
        <v>0</v>
      </c>
      <c r="Q8" s="62">
        <v>3</v>
      </c>
      <c r="R8" s="62">
        <v>1</v>
      </c>
      <c r="S8" s="62">
        <v>0</v>
      </c>
      <c r="T8" s="62">
        <v>0</v>
      </c>
      <c r="U8" s="62">
        <v>0</v>
      </c>
      <c r="V8" s="62">
        <v>0</v>
      </c>
      <c r="W8" s="72">
        <f t="shared" si="1"/>
        <v>4</v>
      </c>
      <c r="X8" s="67">
        <v>9</v>
      </c>
      <c r="Y8" s="62">
        <v>8</v>
      </c>
      <c r="Z8" s="62">
        <v>14</v>
      </c>
      <c r="AA8" s="62">
        <v>10</v>
      </c>
      <c r="AB8" s="62">
        <v>24</v>
      </c>
      <c r="AC8" s="62">
        <v>6</v>
      </c>
      <c r="AD8" s="62">
        <v>0</v>
      </c>
      <c r="AE8" s="62">
        <v>4</v>
      </c>
      <c r="AF8" s="62">
        <v>2</v>
      </c>
      <c r="AG8" s="72">
        <f t="shared" si="2"/>
        <v>66</v>
      </c>
      <c r="AH8" s="67">
        <v>175</v>
      </c>
      <c r="AI8" s="62">
        <v>80</v>
      </c>
      <c r="AJ8" s="62">
        <v>120</v>
      </c>
      <c r="AK8" s="62">
        <v>168</v>
      </c>
      <c r="AL8" s="62">
        <v>398</v>
      </c>
      <c r="AM8" s="62">
        <v>54</v>
      </c>
      <c r="AN8" s="62">
        <v>15</v>
      </c>
      <c r="AO8" s="62">
        <v>129</v>
      </c>
      <c r="AP8" s="62">
        <v>55</v>
      </c>
      <c r="AQ8" s="62">
        <v>0</v>
      </c>
      <c r="AR8" s="62">
        <f t="shared" si="3"/>
        <v>964</v>
      </c>
      <c r="AS8" s="67">
        <v>136</v>
      </c>
      <c r="AT8" s="62">
        <v>91</v>
      </c>
      <c r="AU8" s="62">
        <v>68</v>
      </c>
      <c r="AV8" s="62">
        <v>187</v>
      </c>
      <c r="AW8" s="62">
        <v>110</v>
      </c>
      <c r="AX8" s="62">
        <v>28</v>
      </c>
      <c r="AY8" s="62">
        <v>19</v>
      </c>
      <c r="AZ8" s="62">
        <v>160</v>
      </c>
      <c r="BA8" s="62">
        <v>46</v>
      </c>
      <c r="BB8" s="62">
        <v>0</v>
      </c>
      <c r="BC8" s="62">
        <f t="shared" si="4"/>
        <v>663</v>
      </c>
      <c r="BD8" s="67">
        <v>14</v>
      </c>
      <c r="BE8" s="62">
        <v>17</v>
      </c>
      <c r="BF8" s="62">
        <v>13</v>
      </c>
      <c r="BG8" s="62">
        <v>13</v>
      </c>
      <c r="BH8" s="62">
        <v>17</v>
      </c>
      <c r="BI8" s="62">
        <v>7</v>
      </c>
      <c r="BJ8" s="62">
        <v>0</v>
      </c>
      <c r="BK8" s="62">
        <v>10</v>
      </c>
      <c r="BL8" s="62">
        <v>3</v>
      </c>
      <c r="BM8" s="62">
        <v>0</v>
      </c>
      <c r="BN8" s="62">
        <f t="shared" si="5"/>
        <v>77</v>
      </c>
      <c r="BO8" s="67">
        <v>20</v>
      </c>
      <c r="BP8" s="62">
        <v>21</v>
      </c>
      <c r="BQ8" s="62">
        <v>14</v>
      </c>
      <c r="BR8" s="62">
        <v>27</v>
      </c>
      <c r="BS8" s="62">
        <v>36</v>
      </c>
      <c r="BT8" s="62">
        <v>5</v>
      </c>
      <c r="BU8" s="62">
        <v>0</v>
      </c>
      <c r="BV8" s="62">
        <v>20</v>
      </c>
      <c r="BW8" s="62">
        <v>3</v>
      </c>
      <c r="BX8" s="62">
        <v>0</v>
      </c>
      <c r="BY8" s="62">
        <f t="shared" si="6"/>
        <v>123</v>
      </c>
      <c r="BZ8" s="67">
        <v>1712</v>
      </c>
      <c r="CA8" s="62">
        <v>1004</v>
      </c>
      <c r="CB8" s="62">
        <v>777</v>
      </c>
      <c r="CC8" s="62">
        <v>2479</v>
      </c>
      <c r="CD8" s="62">
        <v>1581</v>
      </c>
      <c r="CE8" s="62">
        <v>424</v>
      </c>
      <c r="CF8" s="62">
        <v>282</v>
      </c>
      <c r="CG8" s="62">
        <v>3042</v>
      </c>
      <c r="CH8" s="62">
        <v>233</v>
      </c>
      <c r="CI8" s="62">
        <v>1602</v>
      </c>
      <c r="CJ8" s="62">
        <v>0</v>
      </c>
      <c r="CK8" s="62">
        <f t="shared" si="8"/>
        <v>9589</v>
      </c>
      <c r="CL8" s="67">
        <v>1</v>
      </c>
      <c r="CM8" s="62">
        <v>1</v>
      </c>
      <c r="CN8" s="62">
        <v>0</v>
      </c>
      <c r="CO8" s="62">
        <v>1</v>
      </c>
      <c r="CP8" s="62">
        <v>1</v>
      </c>
      <c r="CQ8" s="62">
        <v>0</v>
      </c>
      <c r="CR8" s="62">
        <v>1</v>
      </c>
      <c r="CS8" s="62">
        <v>2</v>
      </c>
      <c r="CT8" s="62">
        <v>2</v>
      </c>
      <c r="CU8" s="62">
        <v>0</v>
      </c>
      <c r="CV8" s="72">
        <f t="shared" si="9"/>
        <v>6</v>
      </c>
      <c r="CW8" s="62">
        <v>2</v>
      </c>
      <c r="CX8" s="62">
        <v>0</v>
      </c>
      <c r="CY8" s="62">
        <v>0</v>
      </c>
      <c r="CZ8" s="62">
        <v>0</v>
      </c>
      <c r="DA8" s="62">
        <v>0</v>
      </c>
      <c r="DB8" s="62">
        <v>0</v>
      </c>
      <c r="DC8" s="62">
        <v>0</v>
      </c>
      <c r="DD8" s="62">
        <v>2</v>
      </c>
      <c r="DE8" s="62">
        <v>2</v>
      </c>
      <c r="DF8" s="72">
        <f t="shared" si="7"/>
        <v>2</v>
      </c>
      <c r="DG8" s="67">
        <v>0</v>
      </c>
      <c r="DH8" s="62">
        <v>0</v>
      </c>
      <c r="DI8" s="62">
        <v>0</v>
      </c>
      <c r="DJ8" s="62">
        <v>0</v>
      </c>
      <c r="DK8" s="62">
        <v>0</v>
      </c>
      <c r="DL8" s="62">
        <v>0</v>
      </c>
      <c r="DM8" s="62">
        <v>0</v>
      </c>
      <c r="DN8" s="62">
        <v>0</v>
      </c>
      <c r="DO8" s="62">
        <v>0</v>
      </c>
      <c r="DP8" s="62">
        <v>0</v>
      </c>
      <c r="DQ8" s="72">
        <f t="shared" si="10"/>
        <v>0</v>
      </c>
      <c r="DR8" s="67">
        <v>0</v>
      </c>
      <c r="DS8" s="62">
        <v>0</v>
      </c>
      <c r="DT8" s="62">
        <v>0</v>
      </c>
      <c r="DU8" s="62">
        <v>0</v>
      </c>
      <c r="DV8" s="62">
        <v>0</v>
      </c>
      <c r="DW8" s="62">
        <v>0</v>
      </c>
      <c r="DX8" s="62">
        <v>0</v>
      </c>
      <c r="DY8" s="62">
        <v>0</v>
      </c>
      <c r="DZ8" s="62">
        <v>0</v>
      </c>
      <c r="EA8" s="62">
        <v>0</v>
      </c>
      <c r="EB8" s="72">
        <f t="shared" si="11"/>
        <v>0</v>
      </c>
      <c r="EC8" s="49">
        <v>0</v>
      </c>
      <c r="ED8" s="49">
        <v>0</v>
      </c>
      <c r="EE8" s="67">
        <v>0</v>
      </c>
      <c r="EF8" s="62">
        <v>0</v>
      </c>
      <c r="EG8" s="62">
        <v>0</v>
      </c>
      <c r="EH8" s="62">
        <v>0</v>
      </c>
      <c r="EI8" s="62">
        <v>0</v>
      </c>
      <c r="EJ8" s="62">
        <v>0</v>
      </c>
      <c r="EK8" s="62">
        <v>0</v>
      </c>
      <c r="EL8" s="62">
        <v>0</v>
      </c>
      <c r="EM8" s="62">
        <v>0</v>
      </c>
      <c r="EN8" s="62">
        <v>0</v>
      </c>
      <c r="EO8" s="72">
        <f t="shared" si="12"/>
        <v>0</v>
      </c>
      <c r="EP8" s="67">
        <v>41</v>
      </c>
      <c r="EQ8" s="62">
        <v>14</v>
      </c>
      <c r="ER8" s="62">
        <v>19</v>
      </c>
      <c r="ES8" s="62">
        <v>5</v>
      </c>
      <c r="ET8" s="62">
        <v>5</v>
      </c>
      <c r="EU8" s="62">
        <v>33</v>
      </c>
      <c r="EV8" s="62">
        <v>0</v>
      </c>
      <c r="EW8" s="72">
        <f t="shared" si="13"/>
        <v>76</v>
      </c>
      <c r="EX8" s="62">
        <v>769</v>
      </c>
      <c r="EY8" s="62">
        <v>959</v>
      </c>
      <c r="EZ8" s="62">
        <v>552</v>
      </c>
      <c r="FA8" s="62">
        <v>1336</v>
      </c>
      <c r="FB8" s="62">
        <v>1167</v>
      </c>
      <c r="FC8" s="62">
        <v>0</v>
      </c>
      <c r="FD8" s="72">
        <f t="shared" si="14"/>
        <v>4014</v>
      </c>
      <c r="FE8" s="62">
        <v>1906</v>
      </c>
      <c r="FF8" s="62">
        <v>4804</v>
      </c>
      <c r="FG8" s="62">
        <v>7326</v>
      </c>
      <c r="FH8" s="62">
        <v>21747</v>
      </c>
      <c r="FI8" s="62">
        <v>80945</v>
      </c>
      <c r="FJ8" s="72">
        <f t="shared" si="15"/>
        <v>114822</v>
      </c>
      <c r="FK8" s="62">
        <v>107</v>
      </c>
      <c r="FL8" s="62">
        <v>261</v>
      </c>
      <c r="FM8" s="62">
        <v>396</v>
      </c>
      <c r="FN8" s="62">
        <v>1</v>
      </c>
      <c r="FO8" s="62">
        <v>0</v>
      </c>
      <c r="FP8" s="72">
        <f t="shared" si="16"/>
        <v>658</v>
      </c>
      <c r="FQ8" s="62">
        <v>830</v>
      </c>
      <c r="FR8" s="62">
        <v>3009</v>
      </c>
      <c r="FS8" s="62">
        <v>2483</v>
      </c>
      <c r="FT8" s="62">
        <v>11</v>
      </c>
      <c r="FU8" s="62">
        <v>7</v>
      </c>
      <c r="FV8" s="62">
        <v>0</v>
      </c>
      <c r="FW8" s="72">
        <f t="shared" si="17"/>
        <v>5510</v>
      </c>
    </row>
    <row r="9" spans="1:179" x14ac:dyDescent="0.2">
      <c r="A9" s="22"/>
      <c r="B9" s="122" t="s">
        <v>13</v>
      </c>
      <c r="C9" s="68">
        <v>31</v>
      </c>
      <c r="D9" s="69">
        <v>34</v>
      </c>
      <c r="E9" s="69">
        <v>29</v>
      </c>
      <c r="F9" s="69">
        <v>31</v>
      </c>
      <c r="G9" s="69">
        <v>66</v>
      </c>
      <c r="H9" s="69">
        <v>9</v>
      </c>
      <c r="I9" s="69">
        <v>2</v>
      </c>
      <c r="J9" s="69">
        <v>9</v>
      </c>
      <c r="K9" s="69">
        <v>4</v>
      </c>
      <c r="L9" s="69">
        <v>0</v>
      </c>
      <c r="M9" s="123">
        <f t="shared" si="0"/>
        <v>180</v>
      </c>
      <c r="N9" s="68">
        <v>0</v>
      </c>
      <c r="O9" s="69">
        <v>0</v>
      </c>
      <c r="P9" s="69">
        <v>0</v>
      </c>
      <c r="Q9" s="69">
        <v>0</v>
      </c>
      <c r="R9" s="69">
        <v>0</v>
      </c>
      <c r="S9" s="69">
        <v>0</v>
      </c>
      <c r="T9" s="69">
        <v>0</v>
      </c>
      <c r="U9" s="69">
        <v>0</v>
      </c>
      <c r="V9" s="69">
        <v>0</v>
      </c>
      <c r="W9" s="124">
        <f t="shared" si="1"/>
        <v>0</v>
      </c>
      <c r="X9" s="68">
        <v>0</v>
      </c>
      <c r="Y9" s="69">
        <v>0</v>
      </c>
      <c r="Z9" s="69">
        <v>0</v>
      </c>
      <c r="AA9" s="69">
        <v>0</v>
      </c>
      <c r="AB9" s="69">
        <v>0</v>
      </c>
      <c r="AC9" s="69">
        <v>0</v>
      </c>
      <c r="AD9" s="69">
        <v>0</v>
      </c>
      <c r="AE9" s="69">
        <v>0</v>
      </c>
      <c r="AF9" s="69">
        <v>0</v>
      </c>
      <c r="AG9" s="124">
        <f t="shared" si="2"/>
        <v>0</v>
      </c>
      <c r="AH9" s="68">
        <v>1</v>
      </c>
      <c r="AI9" s="69">
        <v>0</v>
      </c>
      <c r="AJ9" s="69">
        <v>1</v>
      </c>
      <c r="AK9" s="69">
        <v>0</v>
      </c>
      <c r="AL9" s="69">
        <v>1</v>
      </c>
      <c r="AM9" s="69">
        <v>0</v>
      </c>
      <c r="AN9" s="69">
        <v>0</v>
      </c>
      <c r="AO9" s="69">
        <v>0</v>
      </c>
      <c r="AP9" s="69">
        <v>0</v>
      </c>
      <c r="AQ9" s="69">
        <v>0</v>
      </c>
      <c r="AR9" s="123">
        <f t="shared" si="3"/>
        <v>2</v>
      </c>
      <c r="AS9" s="68">
        <v>2</v>
      </c>
      <c r="AT9" s="69">
        <v>0</v>
      </c>
      <c r="AU9" s="69">
        <v>1</v>
      </c>
      <c r="AV9" s="69">
        <v>2</v>
      </c>
      <c r="AW9" s="69">
        <v>2</v>
      </c>
      <c r="AX9" s="69">
        <v>0</v>
      </c>
      <c r="AY9" s="69">
        <v>0</v>
      </c>
      <c r="AZ9" s="69">
        <v>1</v>
      </c>
      <c r="BA9" s="69">
        <v>0</v>
      </c>
      <c r="BB9" s="69">
        <v>0</v>
      </c>
      <c r="BC9" s="123">
        <f t="shared" si="4"/>
        <v>6</v>
      </c>
      <c r="BD9" s="68">
        <v>0</v>
      </c>
      <c r="BE9" s="69">
        <v>0</v>
      </c>
      <c r="BF9" s="69">
        <v>0</v>
      </c>
      <c r="BG9" s="69">
        <v>0</v>
      </c>
      <c r="BH9" s="69">
        <v>0</v>
      </c>
      <c r="BI9" s="69">
        <v>0</v>
      </c>
      <c r="BJ9" s="69">
        <v>0</v>
      </c>
      <c r="BK9" s="69">
        <v>0</v>
      </c>
      <c r="BL9" s="69">
        <v>0</v>
      </c>
      <c r="BM9" s="69">
        <v>0</v>
      </c>
      <c r="BN9" s="123">
        <f t="shared" si="5"/>
        <v>0</v>
      </c>
      <c r="BO9" s="68">
        <v>0</v>
      </c>
      <c r="BP9" s="69">
        <v>0</v>
      </c>
      <c r="BQ9" s="69">
        <v>0</v>
      </c>
      <c r="BR9" s="69">
        <v>0</v>
      </c>
      <c r="BS9" s="69">
        <v>0</v>
      </c>
      <c r="BT9" s="69">
        <v>0</v>
      </c>
      <c r="BU9" s="69">
        <v>0</v>
      </c>
      <c r="BV9" s="69">
        <v>0</v>
      </c>
      <c r="BW9" s="69">
        <v>0</v>
      </c>
      <c r="BX9" s="69">
        <v>0</v>
      </c>
      <c r="BY9" s="123">
        <f t="shared" si="6"/>
        <v>0</v>
      </c>
      <c r="BZ9" s="68">
        <v>91</v>
      </c>
      <c r="CA9" s="69">
        <v>40</v>
      </c>
      <c r="CB9" s="69">
        <v>60</v>
      </c>
      <c r="CC9" s="69">
        <v>101</v>
      </c>
      <c r="CD9" s="69">
        <v>98</v>
      </c>
      <c r="CE9" s="69">
        <v>20</v>
      </c>
      <c r="CF9" s="69">
        <v>4</v>
      </c>
      <c r="CG9" s="69">
        <v>43</v>
      </c>
      <c r="CH9" s="69">
        <v>2</v>
      </c>
      <c r="CI9" s="69">
        <v>2</v>
      </c>
      <c r="CJ9" s="69">
        <v>0</v>
      </c>
      <c r="CK9" s="123">
        <f t="shared" si="8"/>
        <v>366</v>
      </c>
      <c r="CL9" s="68">
        <v>0</v>
      </c>
      <c r="CM9" s="69">
        <v>0</v>
      </c>
      <c r="CN9" s="69">
        <v>0</v>
      </c>
      <c r="CO9" s="69">
        <v>0</v>
      </c>
      <c r="CP9" s="69">
        <v>0</v>
      </c>
      <c r="CQ9" s="69">
        <v>0</v>
      </c>
      <c r="CR9" s="69">
        <v>0</v>
      </c>
      <c r="CS9" s="69">
        <v>0</v>
      </c>
      <c r="CT9" s="69">
        <v>0</v>
      </c>
      <c r="CU9" s="69">
        <v>0</v>
      </c>
      <c r="CV9" s="124">
        <f t="shared" si="9"/>
        <v>0</v>
      </c>
      <c r="CW9" s="123">
        <v>0</v>
      </c>
      <c r="CX9" s="123">
        <v>0</v>
      </c>
      <c r="CY9" s="123">
        <v>0</v>
      </c>
      <c r="CZ9" s="123">
        <v>0</v>
      </c>
      <c r="DA9" s="123">
        <v>0</v>
      </c>
      <c r="DB9" s="123">
        <v>0</v>
      </c>
      <c r="DC9" s="123">
        <v>0</v>
      </c>
      <c r="DD9" s="123">
        <v>0</v>
      </c>
      <c r="DE9" s="123">
        <v>0</v>
      </c>
      <c r="DF9" s="124">
        <f t="shared" si="7"/>
        <v>0</v>
      </c>
      <c r="DG9" s="68">
        <v>0</v>
      </c>
      <c r="DH9" s="69">
        <v>0</v>
      </c>
      <c r="DI9" s="69">
        <v>0</v>
      </c>
      <c r="DJ9" s="69">
        <v>0</v>
      </c>
      <c r="DK9" s="69">
        <v>0</v>
      </c>
      <c r="DL9" s="69">
        <v>0</v>
      </c>
      <c r="DM9" s="69">
        <v>0</v>
      </c>
      <c r="DN9" s="69">
        <v>0</v>
      </c>
      <c r="DO9" s="69">
        <v>0</v>
      </c>
      <c r="DP9" s="69">
        <v>0</v>
      </c>
      <c r="DQ9" s="124">
        <f t="shared" si="10"/>
        <v>0</v>
      </c>
      <c r="DR9" s="68">
        <v>0</v>
      </c>
      <c r="DS9" s="69">
        <v>0</v>
      </c>
      <c r="DT9" s="69">
        <v>0</v>
      </c>
      <c r="DU9" s="69">
        <v>0</v>
      </c>
      <c r="DV9" s="69">
        <v>0</v>
      </c>
      <c r="DW9" s="69">
        <v>0</v>
      </c>
      <c r="DX9" s="69">
        <v>0</v>
      </c>
      <c r="DY9" s="69">
        <v>0</v>
      </c>
      <c r="DZ9" s="69">
        <v>0</v>
      </c>
      <c r="EA9" s="69">
        <v>0</v>
      </c>
      <c r="EB9" s="124">
        <f t="shared" si="11"/>
        <v>0</v>
      </c>
      <c r="EC9" s="125">
        <v>0</v>
      </c>
      <c r="ED9" s="125">
        <v>0</v>
      </c>
      <c r="EE9" s="68">
        <v>0</v>
      </c>
      <c r="EF9" s="69">
        <v>0</v>
      </c>
      <c r="EG9" s="69">
        <v>0</v>
      </c>
      <c r="EH9" s="69">
        <v>0</v>
      </c>
      <c r="EI9" s="69">
        <v>0</v>
      </c>
      <c r="EJ9" s="69">
        <v>0</v>
      </c>
      <c r="EK9" s="69">
        <v>0</v>
      </c>
      <c r="EL9" s="69">
        <v>0</v>
      </c>
      <c r="EM9" s="69">
        <v>0</v>
      </c>
      <c r="EN9" s="69">
        <v>0</v>
      </c>
      <c r="EO9" s="124">
        <f t="shared" si="12"/>
        <v>0</v>
      </c>
      <c r="EP9" s="68">
        <v>0</v>
      </c>
      <c r="EQ9" s="69">
        <v>0</v>
      </c>
      <c r="ER9" s="69">
        <v>0</v>
      </c>
      <c r="ES9" s="69">
        <v>0</v>
      </c>
      <c r="ET9" s="69">
        <v>0</v>
      </c>
      <c r="EU9" s="69">
        <v>0</v>
      </c>
      <c r="EV9" s="69">
        <v>0</v>
      </c>
      <c r="EW9" s="124">
        <f t="shared" si="13"/>
        <v>0</v>
      </c>
      <c r="EX9" s="69">
        <v>7</v>
      </c>
      <c r="EY9" s="69">
        <v>2</v>
      </c>
      <c r="EZ9" s="123">
        <v>3</v>
      </c>
      <c r="FA9" s="69">
        <v>19</v>
      </c>
      <c r="FB9" s="69">
        <v>21</v>
      </c>
      <c r="FC9" s="69">
        <v>0</v>
      </c>
      <c r="FD9" s="124">
        <f t="shared" si="14"/>
        <v>45</v>
      </c>
      <c r="FE9" s="69">
        <v>12</v>
      </c>
      <c r="FF9" s="69">
        <v>17</v>
      </c>
      <c r="FG9" s="69">
        <v>67</v>
      </c>
      <c r="FH9" s="69">
        <v>8400</v>
      </c>
      <c r="FI9" s="69">
        <v>350</v>
      </c>
      <c r="FJ9" s="124">
        <f t="shared" si="15"/>
        <v>8834</v>
      </c>
      <c r="FK9" s="69">
        <v>0</v>
      </c>
      <c r="FL9" s="123">
        <v>0</v>
      </c>
      <c r="FM9" s="69">
        <v>0</v>
      </c>
      <c r="FN9" s="69">
        <v>0</v>
      </c>
      <c r="FO9" s="69">
        <v>0</v>
      </c>
      <c r="FP9" s="124">
        <f t="shared" si="16"/>
        <v>0</v>
      </c>
      <c r="FQ9" s="69">
        <v>3</v>
      </c>
      <c r="FR9" s="69">
        <v>15</v>
      </c>
      <c r="FS9" s="69">
        <v>21</v>
      </c>
      <c r="FT9" s="69">
        <v>0</v>
      </c>
      <c r="FU9" s="69">
        <v>0</v>
      </c>
      <c r="FV9" s="69">
        <v>0</v>
      </c>
      <c r="FW9" s="124">
        <f t="shared" si="17"/>
        <v>36</v>
      </c>
    </row>
    <row r="10" spans="1:179" x14ac:dyDescent="0.2">
      <c r="A10" s="22"/>
      <c r="B10" s="122" t="s">
        <v>14</v>
      </c>
      <c r="C10" s="68">
        <v>27</v>
      </c>
      <c r="D10" s="69">
        <v>11</v>
      </c>
      <c r="E10" s="69">
        <v>19</v>
      </c>
      <c r="F10" s="69">
        <v>21</v>
      </c>
      <c r="G10" s="69">
        <v>36</v>
      </c>
      <c r="H10" s="69">
        <v>1</v>
      </c>
      <c r="I10" s="69">
        <v>0</v>
      </c>
      <c r="J10" s="69">
        <v>14</v>
      </c>
      <c r="K10" s="69">
        <v>3</v>
      </c>
      <c r="L10" s="69">
        <v>0</v>
      </c>
      <c r="M10" s="123">
        <f t="shared" si="0"/>
        <v>102</v>
      </c>
      <c r="N10" s="68">
        <v>0</v>
      </c>
      <c r="O10" s="69">
        <v>0</v>
      </c>
      <c r="P10" s="69">
        <v>0</v>
      </c>
      <c r="Q10" s="69">
        <v>0</v>
      </c>
      <c r="R10" s="69">
        <v>0</v>
      </c>
      <c r="S10" s="69">
        <v>0</v>
      </c>
      <c r="T10" s="69">
        <v>0</v>
      </c>
      <c r="U10" s="69">
        <v>0</v>
      </c>
      <c r="V10" s="69">
        <v>0</v>
      </c>
      <c r="W10" s="124">
        <f t="shared" si="1"/>
        <v>0</v>
      </c>
      <c r="X10" s="68">
        <v>0</v>
      </c>
      <c r="Y10" s="69">
        <v>0</v>
      </c>
      <c r="Z10" s="69">
        <v>0</v>
      </c>
      <c r="AA10" s="69">
        <v>0</v>
      </c>
      <c r="AB10" s="69">
        <v>0</v>
      </c>
      <c r="AC10" s="69">
        <v>0</v>
      </c>
      <c r="AD10" s="69">
        <v>0</v>
      </c>
      <c r="AE10" s="69">
        <v>0</v>
      </c>
      <c r="AF10" s="69">
        <v>0</v>
      </c>
      <c r="AG10" s="124">
        <f t="shared" si="2"/>
        <v>0</v>
      </c>
      <c r="AH10" s="68">
        <v>32</v>
      </c>
      <c r="AI10" s="69">
        <v>3</v>
      </c>
      <c r="AJ10" s="69">
        <v>9</v>
      </c>
      <c r="AK10" s="69">
        <v>22</v>
      </c>
      <c r="AL10" s="69">
        <v>40</v>
      </c>
      <c r="AM10" s="69">
        <v>19</v>
      </c>
      <c r="AN10" s="69">
        <v>1</v>
      </c>
      <c r="AO10" s="69">
        <v>7</v>
      </c>
      <c r="AP10" s="69">
        <v>1</v>
      </c>
      <c r="AQ10" s="69">
        <v>0</v>
      </c>
      <c r="AR10" s="123">
        <f t="shared" si="3"/>
        <v>101</v>
      </c>
      <c r="AS10" s="68">
        <v>32</v>
      </c>
      <c r="AT10" s="69">
        <v>17</v>
      </c>
      <c r="AU10" s="69">
        <v>20</v>
      </c>
      <c r="AV10" s="69">
        <v>33</v>
      </c>
      <c r="AW10" s="69">
        <v>33</v>
      </c>
      <c r="AX10" s="69">
        <v>7</v>
      </c>
      <c r="AY10" s="69">
        <v>1</v>
      </c>
      <c r="AZ10" s="69">
        <v>31</v>
      </c>
      <c r="BA10" s="69">
        <v>5</v>
      </c>
      <c r="BB10" s="69">
        <v>0</v>
      </c>
      <c r="BC10" s="123">
        <f t="shared" si="4"/>
        <v>142</v>
      </c>
      <c r="BD10" s="68">
        <v>3</v>
      </c>
      <c r="BE10" s="69">
        <v>1</v>
      </c>
      <c r="BF10" s="69">
        <v>2</v>
      </c>
      <c r="BG10" s="69">
        <v>1</v>
      </c>
      <c r="BH10" s="69">
        <v>0</v>
      </c>
      <c r="BI10" s="69">
        <v>1</v>
      </c>
      <c r="BJ10" s="69">
        <v>0</v>
      </c>
      <c r="BK10" s="69">
        <v>0</v>
      </c>
      <c r="BL10" s="69">
        <v>0</v>
      </c>
      <c r="BM10" s="69">
        <v>0</v>
      </c>
      <c r="BN10" s="123">
        <f t="shared" si="5"/>
        <v>5</v>
      </c>
      <c r="BO10" s="68">
        <v>1</v>
      </c>
      <c r="BP10" s="69">
        <v>0</v>
      </c>
      <c r="BQ10" s="69">
        <v>2</v>
      </c>
      <c r="BR10" s="69">
        <v>3</v>
      </c>
      <c r="BS10" s="69">
        <v>2</v>
      </c>
      <c r="BT10" s="69">
        <v>0</v>
      </c>
      <c r="BU10" s="69">
        <v>0</v>
      </c>
      <c r="BV10" s="69">
        <v>2</v>
      </c>
      <c r="BW10" s="69">
        <v>0</v>
      </c>
      <c r="BX10" s="69">
        <v>0</v>
      </c>
      <c r="BY10" s="123">
        <f t="shared" si="6"/>
        <v>9</v>
      </c>
      <c r="BZ10" s="68">
        <v>225</v>
      </c>
      <c r="CA10" s="69">
        <v>118</v>
      </c>
      <c r="CB10" s="69">
        <v>109</v>
      </c>
      <c r="CC10" s="69">
        <v>291</v>
      </c>
      <c r="CD10" s="69">
        <v>235</v>
      </c>
      <c r="CE10" s="69">
        <v>102</v>
      </c>
      <c r="CF10" s="69">
        <v>51</v>
      </c>
      <c r="CG10" s="69">
        <v>346</v>
      </c>
      <c r="CH10" s="69">
        <v>49</v>
      </c>
      <c r="CI10" s="69">
        <v>183</v>
      </c>
      <c r="CJ10" s="69">
        <v>0</v>
      </c>
      <c r="CK10" s="123">
        <f t="shared" si="8"/>
        <v>1252</v>
      </c>
      <c r="CL10" s="68">
        <v>0</v>
      </c>
      <c r="CM10" s="69">
        <v>0</v>
      </c>
      <c r="CN10" s="69">
        <v>0</v>
      </c>
      <c r="CO10" s="69">
        <v>0</v>
      </c>
      <c r="CP10" s="69">
        <v>0</v>
      </c>
      <c r="CQ10" s="69">
        <v>0</v>
      </c>
      <c r="CR10" s="69">
        <v>0</v>
      </c>
      <c r="CS10" s="69">
        <v>0</v>
      </c>
      <c r="CT10" s="69">
        <v>0</v>
      </c>
      <c r="CU10" s="69">
        <v>0</v>
      </c>
      <c r="CV10" s="124">
        <f t="shared" si="9"/>
        <v>0</v>
      </c>
      <c r="CW10" s="123">
        <v>0</v>
      </c>
      <c r="CX10" s="123">
        <v>0</v>
      </c>
      <c r="CY10" s="123">
        <v>0</v>
      </c>
      <c r="CZ10" s="123">
        <v>0</v>
      </c>
      <c r="DA10" s="123">
        <v>0</v>
      </c>
      <c r="DB10" s="123">
        <v>0</v>
      </c>
      <c r="DC10" s="123">
        <v>0</v>
      </c>
      <c r="DD10" s="123">
        <v>0</v>
      </c>
      <c r="DE10" s="123">
        <v>0</v>
      </c>
      <c r="DF10" s="124">
        <f t="shared" si="7"/>
        <v>0</v>
      </c>
      <c r="DG10" s="68">
        <v>0</v>
      </c>
      <c r="DH10" s="69">
        <v>0</v>
      </c>
      <c r="DI10" s="69">
        <v>0</v>
      </c>
      <c r="DJ10" s="69">
        <v>0</v>
      </c>
      <c r="DK10" s="69">
        <v>0</v>
      </c>
      <c r="DL10" s="69">
        <v>0</v>
      </c>
      <c r="DM10" s="69">
        <v>0</v>
      </c>
      <c r="DN10" s="69">
        <v>0</v>
      </c>
      <c r="DO10" s="69">
        <v>0</v>
      </c>
      <c r="DP10" s="69">
        <v>0</v>
      </c>
      <c r="DQ10" s="124">
        <f t="shared" si="10"/>
        <v>0</v>
      </c>
      <c r="DR10" s="68">
        <v>0</v>
      </c>
      <c r="DS10" s="69">
        <v>0</v>
      </c>
      <c r="DT10" s="69">
        <v>0</v>
      </c>
      <c r="DU10" s="69">
        <v>0</v>
      </c>
      <c r="DV10" s="69">
        <v>0</v>
      </c>
      <c r="DW10" s="69">
        <v>0</v>
      </c>
      <c r="DX10" s="69">
        <v>0</v>
      </c>
      <c r="DY10" s="69">
        <v>0</v>
      </c>
      <c r="DZ10" s="69">
        <v>0</v>
      </c>
      <c r="EA10" s="69">
        <v>0</v>
      </c>
      <c r="EB10" s="124">
        <f t="shared" si="11"/>
        <v>0</v>
      </c>
      <c r="EC10" s="125">
        <v>0</v>
      </c>
      <c r="ED10" s="125">
        <v>0</v>
      </c>
      <c r="EE10" s="68">
        <v>0</v>
      </c>
      <c r="EF10" s="69">
        <v>0</v>
      </c>
      <c r="EG10" s="69">
        <v>0</v>
      </c>
      <c r="EH10" s="69">
        <v>0</v>
      </c>
      <c r="EI10" s="69">
        <v>0</v>
      </c>
      <c r="EJ10" s="69">
        <v>0</v>
      </c>
      <c r="EK10" s="69">
        <v>0</v>
      </c>
      <c r="EL10" s="69">
        <v>0</v>
      </c>
      <c r="EM10" s="69">
        <v>0</v>
      </c>
      <c r="EN10" s="69">
        <v>0</v>
      </c>
      <c r="EO10" s="124">
        <f t="shared" si="12"/>
        <v>0</v>
      </c>
      <c r="EP10" s="68">
        <v>1</v>
      </c>
      <c r="EQ10" s="69">
        <v>0</v>
      </c>
      <c r="ER10" s="69">
        <v>1</v>
      </c>
      <c r="ES10" s="69">
        <v>0</v>
      </c>
      <c r="ET10" s="69">
        <v>0</v>
      </c>
      <c r="EU10" s="69">
        <v>0</v>
      </c>
      <c r="EV10" s="69">
        <v>0</v>
      </c>
      <c r="EW10" s="124">
        <f t="shared" si="13"/>
        <v>1</v>
      </c>
      <c r="EX10" s="69">
        <v>3</v>
      </c>
      <c r="EY10" s="69">
        <v>4</v>
      </c>
      <c r="EZ10" s="123">
        <v>0</v>
      </c>
      <c r="FA10" s="69">
        <v>2</v>
      </c>
      <c r="FB10" s="69">
        <v>2</v>
      </c>
      <c r="FC10" s="69">
        <v>0</v>
      </c>
      <c r="FD10" s="124">
        <f t="shared" si="14"/>
        <v>8</v>
      </c>
      <c r="FE10" s="69">
        <v>69</v>
      </c>
      <c r="FF10" s="69">
        <v>67</v>
      </c>
      <c r="FG10" s="69">
        <v>204</v>
      </c>
      <c r="FH10" s="69">
        <v>10</v>
      </c>
      <c r="FI10" s="69">
        <v>0</v>
      </c>
      <c r="FJ10" s="124">
        <f t="shared" si="15"/>
        <v>281</v>
      </c>
      <c r="FK10" s="69">
        <v>0</v>
      </c>
      <c r="FL10" s="123">
        <v>0</v>
      </c>
      <c r="FM10" s="69">
        <v>0</v>
      </c>
      <c r="FN10" s="69">
        <v>0</v>
      </c>
      <c r="FO10" s="69">
        <v>0</v>
      </c>
      <c r="FP10" s="124">
        <f t="shared" si="16"/>
        <v>0</v>
      </c>
      <c r="FQ10" s="69">
        <v>3</v>
      </c>
      <c r="FR10" s="69">
        <v>5</v>
      </c>
      <c r="FS10" s="69">
        <v>5</v>
      </c>
      <c r="FT10" s="69">
        <v>1</v>
      </c>
      <c r="FU10" s="69">
        <v>0</v>
      </c>
      <c r="FV10" s="69">
        <v>0</v>
      </c>
      <c r="FW10" s="124">
        <f t="shared" si="17"/>
        <v>11</v>
      </c>
    </row>
    <row r="11" spans="1:179" x14ac:dyDescent="0.2">
      <c r="A11" s="22"/>
      <c r="B11" s="122" t="s">
        <v>15</v>
      </c>
      <c r="C11" s="68">
        <v>16</v>
      </c>
      <c r="D11" s="69">
        <v>8</v>
      </c>
      <c r="E11" s="69">
        <v>8</v>
      </c>
      <c r="F11" s="69">
        <v>13</v>
      </c>
      <c r="G11" s="69">
        <v>14</v>
      </c>
      <c r="H11" s="69">
        <v>3</v>
      </c>
      <c r="I11" s="69">
        <v>1</v>
      </c>
      <c r="J11" s="69">
        <v>8</v>
      </c>
      <c r="K11" s="69">
        <v>0</v>
      </c>
      <c r="L11" s="69">
        <v>0</v>
      </c>
      <c r="M11" s="123">
        <f t="shared" si="0"/>
        <v>55</v>
      </c>
      <c r="N11" s="68">
        <v>0</v>
      </c>
      <c r="O11" s="69">
        <v>0</v>
      </c>
      <c r="P11" s="69">
        <v>0</v>
      </c>
      <c r="Q11" s="69">
        <v>0</v>
      </c>
      <c r="R11" s="69">
        <v>0</v>
      </c>
      <c r="S11" s="69">
        <v>0</v>
      </c>
      <c r="T11" s="69">
        <v>0</v>
      </c>
      <c r="U11" s="69">
        <v>0</v>
      </c>
      <c r="V11" s="69">
        <v>0</v>
      </c>
      <c r="W11" s="124">
        <f t="shared" si="1"/>
        <v>0</v>
      </c>
      <c r="X11" s="68">
        <v>0</v>
      </c>
      <c r="Y11" s="69">
        <v>0</v>
      </c>
      <c r="Z11" s="69">
        <v>0</v>
      </c>
      <c r="AA11" s="69">
        <v>0</v>
      </c>
      <c r="AB11" s="69">
        <v>0</v>
      </c>
      <c r="AC11" s="69">
        <v>0</v>
      </c>
      <c r="AD11" s="69">
        <v>0</v>
      </c>
      <c r="AE11" s="69">
        <v>0</v>
      </c>
      <c r="AF11" s="69">
        <v>0</v>
      </c>
      <c r="AG11" s="124">
        <f t="shared" si="2"/>
        <v>0</v>
      </c>
      <c r="AH11" s="68">
        <v>0</v>
      </c>
      <c r="AI11" s="69">
        <v>0</v>
      </c>
      <c r="AJ11" s="69">
        <v>0</v>
      </c>
      <c r="AK11" s="69">
        <v>0</v>
      </c>
      <c r="AL11" s="69">
        <v>0</v>
      </c>
      <c r="AM11" s="69">
        <v>0</v>
      </c>
      <c r="AN11" s="69">
        <v>0</v>
      </c>
      <c r="AO11" s="69">
        <v>0</v>
      </c>
      <c r="AP11" s="69">
        <v>0</v>
      </c>
      <c r="AQ11" s="69">
        <v>0</v>
      </c>
      <c r="AR11" s="123">
        <f t="shared" si="3"/>
        <v>0</v>
      </c>
      <c r="AS11" s="68">
        <v>0</v>
      </c>
      <c r="AT11" s="69">
        <v>0</v>
      </c>
      <c r="AU11" s="69">
        <v>0</v>
      </c>
      <c r="AV11" s="69">
        <v>0</v>
      </c>
      <c r="AW11" s="69">
        <v>0</v>
      </c>
      <c r="AX11" s="69">
        <v>0</v>
      </c>
      <c r="AY11" s="69">
        <v>0</v>
      </c>
      <c r="AZ11" s="69">
        <v>0</v>
      </c>
      <c r="BA11" s="69">
        <v>0</v>
      </c>
      <c r="BB11" s="69">
        <v>0</v>
      </c>
      <c r="BC11" s="123">
        <f t="shared" si="4"/>
        <v>0</v>
      </c>
      <c r="BD11" s="68">
        <v>0</v>
      </c>
      <c r="BE11" s="69">
        <v>0</v>
      </c>
      <c r="BF11" s="69">
        <v>0</v>
      </c>
      <c r="BG11" s="69">
        <v>0</v>
      </c>
      <c r="BH11" s="69">
        <v>0</v>
      </c>
      <c r="BI11" s="69">
        <v>0</v>
      </c>
      <c r="BJ11" s="69">
        <v>0</v>
      </c>
      <c r="BK11" s="69">
        <v>0</v>
      </c>
      <c r="BL11" s="69">
        <v>0</v>
      </c>
      <c r="BM11" s="69">
        <v>0</v>
      </c>
      <c r="BN11" s="123">
        <f t="shared" si="5"/>
        <v>0</v>
      </c>
      <c r="BO11" s="68">
        <v>0</v>
      </c>
      <c r="BP11" s="69">
        <v>0</v>
      </c>
      <c r="BQ11" s="69">
        <v>0</v>
      </c>
      <c r="BR11" s="69">
        <v>0</v>
      </c>
      <c r="BS11" s="69">
        <v>0</v>
      </c>
      <c r="BT11" s="69">
        <v>0</v>
      </c>
      <c r="BU11" s="69">
        <v>0</v>
      </c>
      <c r="BV11" s="69">
        <v>0</v>
      </c>
      <c r="BW11" s="69">
        <v>0</v>
      </c>
      <c r="BX11" s="69">
        <v>0</v>
      </c>
      <c r="BY11" s="123">
        <f t="shared" si="6"/>
        <v>0</v>
      </c>
      <c r="BZ11" s="68">
        <v>136</v>
      </c>
      <c r="CA11" s="69">
        <v>37</v>
      </c>
      <c r="CB11" s="69">
        <v>18</v>
      </c>
      <c r="CC11" s="69">
        <v>128</v>
      </c>
      <c r="CD11" s="69">
        <v>72</v>
      </c>
      <c r="CE11" s="69">
        <v>17</v>
      </c>
      <c r="CF11" s="69">
        <v>10</v>
      </c>
      <c r="CG11" s="69">
        <v>122</v>
      </c>
      <c r="CH11" s="69">
        <v>5</v>
      </c>
      <c r="CI11" s="69">
        <v>2</v>
      </c>
      <c r="CJ11" s="69">
        <v>0</v>
      </c>
      <c r="CK11" s="123">
        <f t="shared" si="8"/>
        <v>404</v>
      </c>
      <c r="CL11" s="68">
        <v>0</v>
      </c>
      <c r="CM11" s="69">
        <v>0</v>
      </c>
      <c r="CN11" s="69">
        <v>0</v>
      </c>
      <c r="CO11" s="69">
        <v>0</v>
      </c>
      <c r="CP11" s="69">
        <v>0</v>
      </c>
      <c r="CQ11" s="69">
        <v>0</v>
      </c>
      <c r="CR11" s="69">
        <v>0</v>
      </c>
      <c r="CS11" s="69">
        <v>0</v>
      </c>
      <c r="CT11" s="69">
        <v>0</v>
      </c>
      <c r="CU11" s="69">
        <v>0</v>
      </c>
      <c r="CV11" s="124">
        <f t="shared" si="9"/>
        <v>0</v>
      </c>
      <c r="CW11" s="123">
        <v>0</v>
      </c>
      <c r="CX11" s="123">
        <v>0</v>
      </c>
      <c r="CY11" s="123">
        <v>0</v>
      </c>
      <c r="CZ11" s="123">
        <v>0</v>
      </c>
      <c r="DA11" s="123">
        <v>0</v>
      </c>
      <c r="DB11" s="123">
        <v>0</v>
      </c>
      <c r="DC11" s="123">
        <v>0</v>
      </c>
      <c r="DD11" s="123">
        <v>0</v>
      </c>
      <c r="DE11" s="123">
        <v>0</v>
      </c>
      <c r="DF11" s="124">
        <f t="shared" si="7"/>
        <v>0</v>
      </c>
      <c r="DG11" s="68">
        <v>0</v>
      </c>
      <c r="DH11" s="69">
        <v>0</v>
      </c>
      <c r="DI11" s="69">
        <v>0</v>
      </c>
      <c r="DJ11" s="69">
        <v>0</v>
      </c>
      <c r="DK11" s="69">
        <v>0</v>
      </c>
      <c r="DL11" s="69">
        <v>0</v>
      </c>
      <c r="DM11" s="69">
        <v>0</v>
      </c>
      <c r="DN11" s="69">
        <v>0</v>
      </c>
      <c r="DO11" s="69">
        <v>0</v>
      </c>
      <c r="DP11" s="69">
        <v>0</v>
      </c>
      <c r="DQ11" s="124">
        <f t="shared" si="10"/>
        <v>0</v>
      </c>
      <c r="DR11" s="68">
        <v>0</v>
      </c>
      <c r="DS11" s="69">
        <v>0</v>
      </c>
      <c r="DT11" s="69">
        <v>0</v>
      </c>
      <c r="DU11" s="69">
        <v>0</v>
      </c>
      <c r="DV11" s="69">
        <v>0</v>
      </c>
      <c r="DW11" s="69">
        <v>0</v>
      </c>
      <c r="DX11" s="69">
        <v>0</v>
      </c>
      <c r="DY11" s="69">
        <v>0</v>
      </c>
      <c r="DZ11" s="69">
        <v>0</v>
      </c>
      <c r="EA11" s="69">
        <v>0</v>
      </c>
      <c r="EB11" s="124">
        <f t="shared" si="11"/>
        <v>0</v>
      </c>
      <c r="EC11" s="125">
        <v>0</v>
      </c>
      <c r="ED11" s="125">
        <v>0</v>
      </c>
      <c r="EE11" s="68">
        <v>0</v>
      </c>
      <c r="EF11" s="69">
        <v>0</v>
      </c>
      <c r="EG11" s="69">
        <v>0</v>
      </c>
      <c r="EH11" s="69">
        <v>0</v>
      </c>
      <c r="EI11" s="69">
        <v>0</v>
      </c>
      <c r="EJ11" s="69">
        <v>0</v>
      </c>
      <c r="EK11" s="69">
        <v>0</v>
      </c>
      <c r="EL11" s="69">
        <v>0</v>
      </c>
      <c r="EM11" s="69">
        <v>0</v>
      </c>
      <c r="EN11" s="69">
        <v>0</v>
      </c>
      <c r="EO11" s="124">
        <f t="shared" si="12"/>
        <v>0</v>
      </c>
      <c r="EP11" s="68">
        <v>0</v>
      </c>
      <c r="EQ11" s="69">
        <v>0</v>
      </c>
      <c r="ER11" s="69">
        <v>0</v>
      </c>
      <c r="ES11" s="69">
        <v>0</v>
      </c>
      <c r="ET11" s="69">
        <v>0</v>
      </c>
      <c r="EU11" s="69">
        <v>0</v>
      </c>
      <c r="EV11" s="69">
        <v>0</v>
      </c>
      <c r="EW11" s="124">
        <f t="shared" si="13"/>
        <v>0</v>
      </c>
      <c r="EX11" s="69">
        <v>0</v>
      </c>
      <c r="EY11" s="69">
        <v>0</v>
      </c>
      <c r="EZ11" s="123">
        <v>0</v>
      </c>
      <c r="FA11" s="69">
        <v>0</v>
      </c>
      <c r="FB11" s="69">
        <v>0</v>
      </c>
      <c r="FC11" s="69">
        <v>0</v>
      </c>
      <c r="FD11" s="124">
        <f t="shared" si="14"/>
        <v>0</v>
      </c>
      <c r="FE11" s="69">
        <v>7</v>
      </c>
      <c r="FF11" s="69">
        <v>5</v>
      </c>
      <c r="FG11" s="69">
        <v>36</v>
      </c>
      <c r="FH11" s="69">
        <v>60</v>
      </c>
      <c r="FI11" s="69">
        <v>0</v>
      </c>
      <c r="FJ11" s="124">
        <f t="shared" si="15"/>
        <v>101</v>
      </c>
      <c r="FK11" s="69">
        <v>0</v>
      </c>
      <c r="FL11" s="123">
        <v>0</v>
      </c>
      <c r="FM11" s="69">
        <v>0</v>
      </c>
      <c r="FN11" s="69">
        <v>0</v>
      </c>
      <c r="FO11" s="69">
        <v>0</v>
      </c>
      <c r="FP11" s="124">
        <f t="shared" si="16"/>
        <v>0</v>
      </c>
      <c r="FQ11" s="69">
        <v>1</v>
      </c>
      <c r="FR11" s="69">
        <v>0</v>
      </c>
      <c r="FS11" s="69">
        <v>1</v>
      </c>
      <c r="FT11" s="69">
        <v>0</v>
      </c>
      <c r="FU11" s="69">
        <v>0</v>
      </c>
      <c r="FV11" s="69">
        <v>0</v>
      </c>
      <c r="FW11" s="124">
        <f t="shared" si="17"/>
        <v>1</v>
      </c>
    </row>
    <row r="12" spans="1:179" x14ac:dyDescent="0.2">
      <c r="A12" s="22"/>
      <c r="B12" s="122" t="s">
        <v>16</v>
      </c>
      <c r="C12" s="68">
        <v>389</v>
      </c>
      <c r="D12" s="69">
        <v>252</v>
      </c>
      <c r="E12" s="69">
        <v>246</v>
      </c>
      <c r="F12" s="69">
        <v>373</v>
      </c>
      <c r="G12" s="69">
        <v>508</v>
      </c>
      <c r="H12" s="69">
        <v>46</v>
      </c>
      <c r="I12" s="69">
        <v>7</v>
      </c>
      <c r="J12" s="69">
        <v>291</v>
      </c>
      <c r="K12" s="69">
        <v>8</v>
      </c>
      <c r="L12" s="69">
        <v>0</v>
      </c>
      <c r="M12" s="123">
        <f t="shared" si="0"/>
        <v>1723</v>
      </c>
      <c r="N12" s="68">
        <v>2</v>
      </c>
      <c r="O12" s="69">
        <v>0</v>
      </c>
      <c r="P12" s="69">
        <v>0</v>
      </c>
      <c r="Q12" s="69">
        <v>3</v>
      </c>
      <c r="R12" s="69">
        <v>1</v>
      </c>
      <c r="S12" s="69">
        <v>0</v>
      </c>
      <c r="T12" s="69">
        <v>0</v>
      </c>
      <c r="U12" s="69">
        <v>0</v>
      </c>
      <c r="V12" s="69">
        <v>0</v>
      </c>
      <c r="W12" s="124">
        <f t="shared" si="1"/>
        <v>4</v>
      </c>
      <c r="X12" s="68">
        <v>1</v>
      </c>
      <c r="Y12" s="69">
        <v>0</v>
      </c>
      <c r="Z12" s="69">
        <v>4</v>
      </c>
      <c r="AA12" s="69">
        <v>0</v>
      </c>
      <c r="AB12" s="69">
        <v>4</v>
      </c>
      <c r="AC12" s="69">
        <v>0</v>
      </c>
      <c r="AD12" s="69">
        <v>0</v>
      </c>
      <c r="AE12" s="69">
        <v>0</v>
      </c>
      <c r="AF12" s="69">
        <v>0</v>
      </c>
      <c r="AG12" s="124">
        <f t="shared" si="2"/>
        <v>8</v>
      </c>
      <c r="AH12" s="68">
        <v>3</v>
      </c>
      <c r="AI12" s="69">
        <v>2</v>
      </c>
      <c r="AJ12" s="69">
        <v>0</v>
      </c>
      <c r="AK12" s="69">
        <v>6</v>
      </c>
      <c r="AL12" s="69">
        <v>2</v>
      </c>
      <c r="AM12" s="69">
        <v>0</v>
      </c>
      <c r="AN12" s="69">
        <v>0</v>
      </c>
      <c r="AO12" s="69">
        <v>2</v>
      </c>
      <c r="AP12" s="69">
        <v>0</v>
      </c>
      <c r="AQ12" s="69">
        <v>0</v>
      </c>
      <c r="AR12" s="123">
        <f t="shared" si="3"/>
        <v>12</v>
      </c>
      <c r="AS12" s="68">
        <v>0</v>
      </c>
      <c r="AT12" s="69">
        <v>0</v>
      </c>
      <c r="AU12" s="69">
        <v>0</v>
      </c>
      <c r="AV12" s="69">
        <v>0</v>
      </c>
      <c r="AW12" s="69">
        <v>0</v>
      </c>
      <c r="AX12" s="69">
        <v>0</v>
      </c>
      <c r="AY12" s="69">
        <v>0</v>
      </c>
      <c r="AZ12" s="69">
        <v>0</v>
      </c>
      <c r="BA12" s="69">
        <v>0</v>
      </c>
      <c r="BB12" s="69">
        <v>0</v>
      </c>
      <c r="BC12" s="123">
        <f t="shared" si="4"/>
        <v>0</v>
      </c>
      <c r="BD12" s="68">
        <v>0</v>
      </c>
      <c r="BE12" s="69">
        <v>0</v>
      </c>
      <c r="BF12" s="69">
        <v>0</v>
      </c>
      <c r="BG12" s="69">
        <v>0</v>
      </c>
      <c r="BH12" s="69">
        <v>0</v>
      </c>
      <c r="BI12" s="69">
        <v>0</v>
      </c>
      <c r="BJ12" s="69">
        <v>0</v>
      </c>
      <c r="BK12" s="69">
        <v>0</v>
      </c>
      <c r="BL12" s="69">
        <v>0</v>
      </c>
      <c r="BM12" s="69">
        <v>0</v>
      </c>
      <c r="BN12" s="123">
        <f t="shared" si="5"/>
        <v>0</v>
      </c>
      <c r="BO12" s="68">
        <v>0</v>
      </c>
      <c r="BP12" s="69">
        <v>0</v>
      </c>
      <c r="BQ12" s="69">
        <v>0</v>
      </c>
      <c r="BR12" s="69">
        <v>0</v>
      </c>
      <c r="BS12" s="69">
        <v>0</v>
      </c>
      <c r="BT12" s="69">
        <v>0</v>
      </c>
      <c r="BU12" s="69">
        <v>0</v>
      </c>
      <c r="BV12" s="69">
        <v>0</v>
      </c>
      <c r="BW12" s="69">
        <v>0</v>
      </c>
      <c r="BX12" s="69">
        <v>0</v>
      </c>
      <c r="BY12" s="123">
        <f t="shared" si="6"/>
        <v>0</v>
      </c>
      <c r="BZ12" s="68">
        <v>165</v>
      </c>
      <c r="CA12" s="69">
        <v>106</v>
      </c>
      <c r="CB12" s="69">
        <v>70</v>
      </c>
      <c r="CC12" s="69">
        <v>183</v>
      </c>
      <c r="CD12" s="69">
        <v>145</v>
      </c>
      <c r="CE12" s="69">
        <v>46</v>
      </c>
      <c r="CF12" s="69">
        <v>5</v>
      </c>
      <c r="CG12" s="69">
        <v>247</v>
      </c>
      <c r="CH12" s="69">
        <v>14</v>
      </c>
      <c r="CI12" s="69">
        <v>102</v>
      </c>
      <c r="CJ12" s="69">
        <v>0</v>
      </c>
      <c r="CK12" s="123">
        <f t="shared" si="8"/>
        <v>802</v>
      </c>
      <c r="CL12" s="68">
        <v>0</v>
      </c>
      <c r="CM12" s="69">
        <v>0</v>
      </c>
      <c r="CN12" s="69">
        <v>0</v>
      </c>
      <c r="CO12" s="69">
        <v>0</v>
      </c>
      <c r="CP12" s="69">
        <v>0</v>
      </c>
      <c r="CQ12" s="69">
        <v>0</v>
      </c>
      <c r="CR12" s="69">
        <v>0</v>
      </c>
      <c r="CS12" s="69">
        <v>0</v>
      </c>
      <c r="CT12" s="69">
        <v>0</v>
      </c>
      <c r="CU12" s="69">
        <v>0</v>
      </c>
      <c r="CV12" s="124">
        <f t="shared" si="9"/>
        <v>0</v>
      </c>
      <c r="CW12" s="123">
        <v>0</v>
      </c>
      <c r="CX12" s="123">
        <v>0</v>
      </c>
      <c r="CY12" s="123">
        <v>0</v>
      </c>
      <c r="CZ12" s="123">
        <v>0</v>
      </c>
      <c r="DA12" s="123">
        <v>0</v>
      </c>
      <c r="DB12" s="123">
        <v>0</v>
      </c>
      <c r="DC12" s="123">
        <v>0</v>
      </c>
      <c r="DD12" s="123">
        <v>0</v>
      </c>
      <c r="DE12" s="123">
        <v>0</v>
      </c>
      <c r="DF12" s="124">
        <f t="shared" si="7"/>
        <v>0</v>
      </c>
      <c r="DG12" s="68">
        <v>0</v>
      </c>
      <c r="DH12" s="69">
        <v>0</v>
      </c>
      <c r="DI12" s="69">
        <v>0</v>
      </c>
      <c r="DJ12" s="69">
        <v>0</v>
      </c>
      <c r="DK12" s="69">
        <v>0</v>
      </c>
      <c r="DL12" s="69">
        <v>0</v>
      </c>
      <c r="DM12" s="69">
        <v>0</v>
      </c>
      <c r="DN12" s="69">
        <v>0</v>
      </c>
      <c r="DO12" s="69">
        <v>0</v>
      </c>
      <c r="DP12" s="69">
        <v>0</v>
      </c>
      <c r="DQ12" s="124">
        <f t="shared" si="10"/>
        <v>0</v>
      </c>
      <c r="DR12" s="68">
        <v>0</v>
      </c>
      <c r="DS12" s="69">
        <v>0</v>
      </c>
      <c r="DT12" s="69">
        <v>0</v>
      </c>
      <c r="DU12" s="69">
        <v>0</v>
      </c>
      <c r="DV12" s="69">
        <v>0</v>
      </c>
      <c r="DW12" s="69">
        <v>0</v>
      </c>
      <c r="DX12" s="69">
        <v>0</v>
      </c>
      <c r="DY12" s="69">
        <v>0</v>
      </c>
      <c r="DZ12" s="69">
        <v>0</v>
      </c>
      <c r="EA12" s="69">
        <v>0</v>
      </c>
      <c r="EB12" s="124">
        <f t="shared" si="11"/>
        <v>0</v>
      </c>
      <c r="EC12" s="125">
        <v>0</v>
      </c>
      <c r="ED12" s="125">
        <v>0</v>
      </c>
      <c r="EE12" s="68">
        <v>0</v>
      </c>
      <c r="EF12" s="69">
        <v>0</v>
      </c>
      <c r="EG12" s="69">
        <v>0</v>
      </c>
      <c r="EH12" s="69">
        <v>0</v>
      </c>
      <c r="EI12" s="69">
        <v>0</v>
      </c>
      <c r="EJ12" s="69">
        <v>0</v>
      </c>
      <c r="EK12" s="69">
        <v>0</v>
      </c>
      <c r="EL12" s="69">
        <v>0</v>
      </c>
      <c r="EM12" s="69">
        <v>0</v>
      </c>
      <c r="EN12" s="69">
        <v>0</v>
      </c>
      <c r="EO12" s="124">
        <f t="shared" si="12"/>
        <v>0</v>
      </c>
      <c r="EP12" s="68">
        <v>0</v>
      </c>
      <c r="EQ12" s="69">
        <v>0</v>
      </c>
      <c r="ER12" s="69">
        <v>0</v>
      </c>
      <c r="ES12" s="69">
        <v>0</v>
      </c>
      <c r="ET12" s="69">
        <v>0</v>
      </c>
      <c r="EU12" s="69">
        <v>0</v>
      </c>
      <c r="EV12" s="69">
        <v>0</v>
      </c>
      <c r="EW12" s="124">
        <f t="shared" si="13"/>
        <v>0</v>
      </c>
      <c r="EX12" s="69">
        <v>71</v>
      </c>
      <c r="EY12" s="69">
        <v>73</v>
      </c>
      <c r="EZ12" s="123">
        <v>41</v>
      </c>
      <c r="FA12" s="69">
        <v>105</v>
      </c>
      <c r="FB12" s="69">
        <v>74</v>
      </c>
      <c r="FC12" s="69">
        <v>0</v>
      </c>
      <c r="FD12" s="124">
        <f t="shared" si="14"/>
        <v>293</v>
      </c>
      <c r="FE12" s="69">
        <v>350</v>
      </c>
      <c r="FF12" s="69">
        <v>1008</v>
      </c>
      <c r="FG12" s="69">
        <v>1350</v>
      </c>
      <c r="FH12" s="69">
        <v>6500</v>
      </c>
      <c r="FI12" s="69">
        <v>66250</v>
      </c>
      <c r="FJ12" s="124">
        <f t="shared" si="15"/>
        <v>75108</v>
      </c>
      <c r="FK12" s="69">
        <v>2</v>
      </c>
      <c r="FL12" s="123">
        <v>6</v>
      </c>
      <c r="FM12" s="69">
        <v>34</v>
      </c>
      <c r="FN12" s="69">
        <v>1</v>
      </c>
      <c r="FO12" s="69">
        <v>0</v>
      </c>
      <c r="FP12" s="124">
        <f t="shared" si="16"/>
        <v>41</v>
      </c>
      <c r="FQ12" s="69">
        <v>334</v>
      </c>
      <c r="FR12" s="69">
        <v>1294</v>
      </c>
      <c r="FS12" s="69">
        <v>862</v>
      </c>
      <c r="FT12" s="69">
        <v>10</v>
      </c>
      <c r="FU12" s="69">
        <v>7</v>
      </c>
      <c r="FV12" s="69">
        <v>0</v>
      </c>
      <c r="FW12" s="124">
        <f t="shared" si="17"/>
        <v>2173</v>
      </c>
    </row>
    <row r="13" spans="1:179" x14ac:dyDescent="0.2">
      <c r="A13" s="22"/>
      <c r="B13" s="122" t="s">
        <v>17</v>
      </c>
      <c r="C13" s="68">
        <v>33</v>
      </c>
      <c r="D13" s="69">
        <v>5</v>
      </c>
      <c r="E13" s="69">
        <v>8</v>
      </c>
      <c r="F13" s="69">
        <v>9</v>
      </c>
      <c r="G13" s="69">
        <v>46</v>
      </c>
      <c r="H13" s="69">
        <v>6</v>
      </c>
      <c r="I13" s="69">
        <v>0</v>
      </c>
      <c r="J13" s="69">
        <v>10</v>
      </c>
      <c r="K13" s="69">
        <v>4</v>
      </c>
      <c r="L13" s="69">
        <v>0</v>
      </c>
      <c r="M13" s="123">
        <f t="shared" si="0"/>
        <v>84</v>
      </c>
      <c r="N13" s="68">
        <v>0</v>
      </c>
      <c r="O13" s="69">
        <v>0</v>
      </c>
      <c r="P13" s="69">
        <v>0</v>
      </c>
      <c r="Q13" s="69">
        <v>0</v>
      </c>
      <c r="R13" s="69">
        <v>0</v>
      </c>
      <c r="S13" s="69">
        <v>0</v>
      </c>
      <c r="T13" s="69">
        <v>0</v>
      </c>
      <c r="U13" s="69">
        <v>0</v>
      </c>
      <c r="V13" s="69">
        <v>0</v>
      </c>
      <c r="W13" s="124">
        <f t="shared" si="1"/>
        <v>0</v>
      </c>
      <c r="X13" s="68">
        <v>0</v>
      </c>
      <c r="Y13" s="69">
        <v>0</v>
      </c>
      <c r="Z13" s="69">
        <v>0</v>
      </c>
      <c r="AA13" s="69">
        <v>0</v>
      </c>
      <c r="AB13" s="69">
        <v>0</v>
      </c>
      <c r="AC13" s="69">
        <v>0</v>
      </c>
      <c r="AD13" s="69">
        <v>0</v>
      </c>
      <c r="AE13" s="69">
        <v>0</v>
      </c>
      <c r="AF13" s="69">
        <v>0</v>
      </c>
      <c r="AG13" s="124">
        <f t="shared" si="2"/>
        <v>0</v>
      </c>
      <c r="AH13" s="68">
        <v>29</v>
      </c>
      <c r="AI13" s="69">
        <v>26</v>
      </c>
      <c r="AJ13" s="69">
        <v>45</v>
      </c>
      <c r="AK13" s="69">
        <v>21</v>
      </c>
      <c r="AL13" s="69">
        <v>183</v>
      </c>
      <c r="AM13" s="69">
        <v>3</v>
      </c>
      <c r="AN13" s="69">
        <v>2</v>
      </c>
      <c r="AO13" s="69">
        <v>17</v>
      </c>
      <c r="AP13" s="69">
        <v>8</v>
      </c>
      <c r="AQ13" s="69">
        <v>0</v>
      </c>
      <c r="AR13" s="123">
        <f t="shared" si="3"/>
        <v>297</v>
      </c>
      <c r="AS13" s="68">
        <v>5</v>
      </c>
      <c r="AT13" s="69">
        <v>8</v>
      </c>
      <c r="AU13" s="69">
        <v>5</v>
      </c>
      <c r="AV13" s="69">
        <v>8</v>
      </c>
      <c r="AW13" s="69">
        <v>13</v>
      </c>
      <c r="AX13" s="69">
        <v>3</v>
      </c>
      <c r="AY13" s="69">
        <v>2</v>
      </c>
      <c r="AZ13" s="69">
        <v>8</v>
      </c>
      <c r="BA13" s="69">
        <v>0</v>
      </c>
      <c r="BB13" s="69">
        <v>0</v>
      </c>
      <c r="BC13" s="123">
        <f t="shared" si="4"/>
        <v>47</v>
      </c>
      <c r="BD13" s="68">
        <v>0</v>
      </c>
      <c r="BE13" s="69">
        <v>0</v>
      </c>
      <c r="BF13" s="69">
        <v>0</v>
      </c>
      <c r="BG13" s="69">
        <v>0</v>
      </c>
      <c r="BH13" s="69">
        <v>0</v>
      </c>
      <c r="BI13" s="69">
        <v>0</v>
      </c>
      <c r="BJ13" s="69">
        <v>0</v>
      </c>
      <c r="BK13" s="69">
        <v>0</v>
      </c>
      <c r="BL13" s="69">
        <v>0</v>
      </c>
      <c r="BM13" s="69">
        <v>0</v>
      </c>
      <c r="BN13" s="123">
        <f t="shared" si="5"/>
        <v>0</v>
      </c>
      <c r="BO13" s="68">
        <v>6</v>
      </c>
      <c r="BP13" s="69">
        <v>4</v>
      </c>
      <c r="BQ13" s="69">
        <v>4</v>
      </c>
      <c r="BR13" s="69">
        <v>0</v>
      </c>
      <c r="BS13" s="69">
        <v>4</v>
      </c>
      <c r="BT13" s="69">
        <v>0</v>
      </c>
      <c r="BU13" s="69">
        <v>0</v>
      </c>
      <c r="BV13" s="69">
        <v>0</v>
      </c>
      <c r="BW13" s="69">
        <v>0</v>
      </c>
      <c r="BX13" s="69">
        <v>0</v>
      </c>
      <c r="BY13" s="123">
        <f t="shared" si="6"/>
        <v>12</v>
      </c>
      <c r="BZ13" s="68">
        <v>37</v>
      </c>
      <c r="CA13" s="69">
        <v>21</v>
      </c>
      <c r="CB13" s="69">
        <v>34</v>
      </c>
      <c r="CC13" s="69">
        <v>65</v>
      </c>
      <c r="CD13" s="69">
        <v>51</v>
      </c>
      <c r="CE13" s="69">
        <v>6</v>
      </c>
      <c r="CF13" s="69">
        <v>4</v>
      </c>
      <c r="CG13" s="69">
        <v>118</v>
      </c>
      <c r="CH13" s="69">
        <v>4</v>
      </c>
      <c r="CI13" s="69">
        <v>65</v>
      </c>
      <c r="CJ13" s="69">
        <v>0</v>
      </c>
      <c r="CK13" s="123">
        <f t="shared" si="8"/>
        <v>299</v>
      </c>
      <c r="CL13" s="68">
        <v>0</v>
      </c>
      <c r="CM13" s="69">
        <v>0</v>
      </c>
      <c r="CN13" s="69">
        <v>0</v>
      </c>
      <c r="CO13" s="69">
        <v>0</v>
      </c>
      <c r="CP13" s="69">
        <v>0</v>
      </c>
      <c r="CQ13" s="69">
        <v>0</v>
      </c>
      <c r="CR13" s="69">
        <v>0</v>
      </c>
      <c r="CS13" s="69">
        <v>0</v>
      </c>
      <c r="CT13" s="69">
        <v>0</v>
      </c>
      <c r="CU13" s="69">
        <v>0</v>
      </c>
      <c r="CV13" s="124">
        <f t="shared" si="9"/>
        <v>0</v>
      </c>
      <c r="CW13" s="123">
        <v>0</v>
      </c>
      <c r="CX13" s="123">
        <v>0</v>
      </c>
      <c r="CY13" s="123">
        <v>0</v>
      </c>
      <c r="CZ13" s="123">
        <v>0</v>
      </c>
      <c r="DA13" s="123">
        <v>0</v>
      </c>
      <c r="DB13" s="123">
        <v>0</v>
      </c>
      <c r="DC13" s="123">
        <v>0</v>
      </c>
      <c r="DD13" s="123">
        <v>0</v>
      </c>
      <c r="DE13" s="123">
        <v>0</v>
      </c>
      <c r="DF13" s="124">
        <f t="shared" si="7"/>
        <v>0</v>
      </c>
      <c r="DG13" s="68">
        <v>0</v>
      </c>
      <c r="DH13" s="69">
        <v>0</v>
      </c>
      <c r="DI13" s="69">
        <v>0</v>
      </c>
      <c r="DJ13" s="69">
        <v>0</v>
      </c>
      <c r="DK13" s="69">
        <v>0</v>
      </c>
      <c r="DL13" s="69">
        <v>0</v>
      </c>
      <c r="DM13" s="69">
        <v>0</v>
      </c>
      <c r="DN13" s="69">
        <v>0</v>
      </c>
      <c r="DO13" s="69">
        <v>0</v>
      </c>
      <c r="DP13" s="69">
        <v>0</v>
      </c>
      <c r="DQ13" s="124">
        <f t="shared" si="10"/>
        <v>0</v>
      </c>
      <c r="DR13" s="68">
        <v>0</v>
      </c>
      <c r="DS13" s="69">
        <v>0</v>
      </c>
      <c r="DT13" s="69">
        <v>0</v>
      </c>
      <c r="DU13" s="69">
        <v>0</v>
      </c>
      <c r="DV13" s="69">
        <v>0</v>
      </c>
      <c r="DW13" s="69">
        <v>0</v>
      </c>
      <c r="DX13" s="69">
        <v>0</v>
      </c>
      <c r="DY13" s="69">
        <v>0</v>
      </c>
      <c r="DZ13" s="69">
        <v>0</v>
      </c>
      <c r="EA13" s="69">
        <v>0</v>
      </c>
      <c r="EB13" s="124">
        <f t="shared" si="11"/>
        <v>0</v>
      </c>
      <c r="EC13" s="125">
        <v>0</v>
      </c>
      <c r="ED13" s="125">
        <v>0</v>
      </c>
      <c r="EE13" s="68">
        <v>0</v>
      </c>
      <c r="EF13" s="69">
        <v>0</v>
      </c>
      <c r="EG13" s="69">
        <v>0</v>
      </c>
      <c r="EH13" s="69">
        <v>0</v>
      </c>
      <c r="EI13" s="69">
        <v>0</v>
      </c>
      <c r="EJ13" s="69">
        <v>0</v>
      </c>
      <c r="EK13" s="69">
        <v>0</v>
      </c>
      <c r="EL13" s="69">
        <v>0</v>
      </c>
      <c r="EM13" s="69">
        <v>0</v>
      </c>
      <c r="EN13" s="69">
        <v>0</v>
      </c>
      <c r="EO13" s="124">
        <f t="shared" si="12"/>
        <v>0</v>
      </c>
      <c r="EP13" s="68">
        <v>1</v>
      </c>
      <c r="EQ13" s="69">
        <v>1</v>
      </c>
      <c r="ER13" s="69">
        <v>0</v>
      </c>
      <c r="ES13" s="69">
        <v>0</v>
      </c>
      <c r="ET13" s="69">
        <v>0</v>
      </c>
      <c r="EU13" s="69">
        <v>0</v>
      </c>
      <c r="EV13" s="69">
        <v>0</v>
      </c>
      <c r="EW13" s="124">
        <f t="shared" si="13"/>
        <v>1</v>
      </c>
      <c r="EX13" s="69">
        <v>25</v>
      </c>
      <c r="EY13" s="69">
        <v>0</v>
      </c>
      <c r="EZ13" s="123">
        <v>0</v>
      </c>
      <c r="FA13" s="69">
        <v>51</v>
      </c>
      <c r="FB13" s="69">
        <v>61</v>
      </c>
      <c r="FC13" s="69">
        <v>0</v>
      </c>
      <c r="FD13" s="124">
        <f t="shared" si="14"/>
        <v>112</v>
      </c>
      <c r="FE13" s="69">
        <v>37</v>
      </c>
      <c r="FF13" s="69">
        <v>105</v>
      </c>
      <c r="FG13" s="69">
        <v>130</v>
      </c>
      <c r="FH13" s="69">
        <v>0</v>
      </c>
      <c r="FI13" s="69">
        <v>0</v>
      </c>
      <c r="FJ13" s="124">
        <f t="shared" si="15"/>
        <v>235</v>
      </c>
      <c r="FK13" s="69">
        <v>0</v>
      </c>
      <c r="FL13" s="123">
        <v>0</v>
      </c>
      <c r="FM13" s="69">
        <v>0</v>
      </c>
      <c r="FN13" s="69">
        <v>0</v>
      </c>
      <c r="FO13" s="69">
        <v>0</v>
      </c>
      <c r="FP13" s="124">
        <f t="shared" si="16"/>
        <v>0</v>
      </c>
      <c r="FQ13" s="69">
        <v>0</v>
      </c>
      <c r="FR13" s="69">
        <v>0</v>
      </c>
      <c r="FS13" s="69">
        <v>0</v>
      </c>
      <c r="FT13" s="69">
        <v>0</v>
      </c>
      <c r="FU13" s="69">
        <v>0</v>
      </c>
      <c r="FV13" s="69">
        <v>0</v>
      </c>
      <c r="FW13" s="124">
        <f t="shared" si="17"/>
        <v>0</v>
      </c>
    </row>
    <row r="14" spans="1:179" x14ac:dyDescent="0.2">
      <c r="A14" s="22"/>
      <c r="B14" s="122" t="s">
        <v>18</v>
      </c>
      <c r="C14" s="68">
        <v>65</v>
      </c>
      <c r="D14" s="69">
        <v>60</v>
      </c>
      <c r="E14" s="69">
        <v>69</v>
      </c>
      <c r="F14" s="69">
        <v>109</v>
      </c>
      <c r="G14" s="69">
        <v>120</v>
      </c>
      <c r="H14" s="69">
        <v>21</v>
      </c>
      <c r="I14" s="69">
        <v>4</v>
      </c>
      <c r="J14" s="69">
        <v>52</v>
      </c>
      <c r="K14" s="69">
        <v>13</v>
      </c>
      <c r="L14" s="69">
        <v>0</v>
      </c>
      <c r="M14" s="123">
        <f t="shared" si="0"/>
        <v>435</v>
      </c>
      <c r="N14" s="68">
        <v>0</v>
      </c>
      <c r="O14" s="69">
        <v>0</v>
      </c>
      <c r="P14" s="69">
        <v>0</v>
      </c>
      <c r="Q14" s="69">
        <v>0</v>
      </c>
      <c r="R14" s="69">
        <v>0</v>
      </c>
      <c r="S14" s="69">
        <v>0</v>
      </c>
      <c r="T14" s="69">
        <v>0</v>
      </c>
      <c r="U14" s="69">
        <v>0</v>
      </c>
      <c r="V14" s="69">
        <v>0</v>
      </c>
      <c r="W14" s="124">
        <f t="shared" si="1"/>
        <v>0</v>
      </c>
      <c r="X14" s="68">
        <v>1</v>
      </c>
      <c r="Y14" s="69">
        <v>4</v>
      </c>
      <c r="Z14" s="69">
        <v>6</v>
      </c>
      <c r="AA14" s="69">
        <v>7</v>
      </c>
      <c r="AB14" s="69">
        <v>6</v>
      </c>
      <c r="AC14" s="69">
        <v>4</v>
      </c>
      <c r="AD14" s="69">
        <v>0</v>
      </c>
      <c r="AE14" s="69">
        <v>2</v>
      </c>
      <c r="AF14" s="69">
        <v>1</v>
      </c>
      <c r="AG14" s="124">
        <f t="shared" si="2"/>
        <v>29</v>
      </c>
      <c r="AH14" s="68">
        <v>10</v>
      </c>
      <c r="AI14" s="69">
        <v>23</v>
      </c>
      <c r="AJ14" s="69">
        <v>33</v>
      </c>
      <c r="AK14" s="69">
        <v>28</v>
      </c>
      <c r="AL14" s="69">
        <v>43</v>
      </c>
      <c r="AM14" s="69">
        <v>17</v>
      </c>
      <c r="AN14" s="69">
        <v>1</v>
      </c>
      <c r="AO14" s="69">
        <v>19</v>
      </c>
      <c r="AP14" s="69">
        <v>1</v>
      </c>
      <c r="AQ14" s="69">
        <v>0</v>
      </c>
      <c r="AR14" s="123">
        <f t="shared" si="3"/>
        <v>164</v>
      </c>
      <c r="AS14" s="68">
        <v>12</v>
      </c>
      <c r="AT14" s="69">
        <v>13</v>
      </c>
      <c r="AU14" s="69">
        <v>9</v>
      </c>
      <c r="AV14" s="69">
        <v>14</v>
      </c>
      <c r="AW14" s="69">
        <v>19</v>
      </c>
      <c r="AX14" s="69">
        <v>6</v>
      </c>
      <c r="AY14" s="69">
        <v>0</v>
      </c>
      <c r="AZ14" s="69">
        <v>6</v>
      </c>
      <c r="BA14" s="69">
        <v>0</v>
      </c>
      <c r="BB14" s="69">
        <v>0</v>
      </c>
      <c r="BC14" s="123">
        <f t="shared" si="4"/>
        <v>67</v>
      </c>
      <c r="BD14" s="68">
        <v>4</v>
      </c>
      <c r="BE14" s="69">
        <v>9</v>
      </c>
      <c r="BF14" s="69">
        <v>5</v>
      </c>
      <c r="BG14" s="69">
        <v>5</v>
      </c>
      <c r="BH14" s="69">
        <v>13</v>
      </c>
      <c r="BI14" s="69">
        <v>3</v>
      </c>
      <c r="BJ14" s="69">
        <v>0</v>
      </c>
      <c r="BK14" s="69">
        <v>2</v>
      </c>
      <c r="BL14" s="69">
        <v>0</v>
      </c>
      <c r="BM14" s="69">
        <v>0</v>
      </c>
      <c r="BN14" s="123">
        <f t="shared" si="5"/>
        <v>37</v>
      </c>
      <c r="BO14" s="68">
        <v>6</v>
      </c>
      <c r="BP14" s="69">
        <v>6</v>
      </c>
      <c r="BQ14" s="69">
        <v>5</v>
      </c>
      <c r="BR14" s="69">
        <v>11</v>
      </c>
      <c r="BS14" s="69">
        <v>11</v>
      </c>
      <c r="BT14" s="69">
        <v>3</v>
      </c>
      <c r="BU14" s="69">
        <v>0</v>
      </c>
      <c r="BV14" s="69">
        <v>6</v>
      </c>
      <c r="BW14" s="69">
        <v>0</v>
      </c>
      <c r="BX14" s="69">
        <v>0</v>
      </c>
      <c r="BY14" s="123">
        <f t="shared" si="6"/>
        <v>42</v>
      </c>
      <c r="BZ14" s="68">
        <v>56</v>
      </c>
      <c r="CA14" s="69">
        <v>52</v>
      </c>
      <c r="CB14" s="69">
        <v>37</v>
      </c>
      <c r="CC14" s="69">
        <v>67</v>
      </c>
      <c r="CD14" s="69">
        <v>82</v>
      </c>
      <c r="CE14" s="69">
        <v>26</v>
      </c>
      <c r="CF14" s="69">
        <v>7</v>
      </c>
      <c r="CG14" s="69">
        <v>60</v>
      </c>
      <c r="CH14" s="69">
        <v>10</v>
      </c>
      <c r="CI14" s="69">
        <v>15</v>
      </c>
      <c r="CJ14" s="69">
        <v>0</v>
      </c>
      <c r="CK14" s="123">
        <f t="shared" si="8"/>
        <v>331</v>
      </c>
      <c r="CL14" s="68">
        <v>0</v>
      </c>
      <c r="CM14" s="69">
        <v>0</v>
      </c>
      <c r="CN14" s="69">
        <v>0</v>
      </c>
      <c r="CO14" s="69">
        <v>0</v>
      </c>
      <c r="CP14" s="69">
        <v>0</v>
      </c>
      <c r="CQ14" s="69">
        <v>0</v>
      </c>
      <c r="CR14" s="69">
        <v>0</v>
      </c>
      <c r="CS14" s="69">
        <v>0</v>
      </c>
      <c r="CT14" s="69">
        <v>0</v>
      </c>
      <c r="CU14" s="69">
        <v>0</v>
      </c>
      <c r="CV14" s="124">
        <f t="shared" si="9"/>
        <v>0</v>
      </c>
      <c r="CW14" s="123">
        <v>0</v>
      </c>
      <c r="CX14" s="123">
        <v>0</v>
      </c>
      <c r="CY14" s="123">
        <v>0</v>
      </c>
      <c r="CZ14" s="123">
        <v>0</v>
      </c>
      <c r="DA14" s="123">
        <v>0</v>
      </c>
      <c r="DB14" s="123">
        <v>0</v>
      </c>
      <c r="DC14" s="123">
        <v>0</v>
      </c>
      <c r="DD14" s="123">
        <v>0</v>
      </c>
      <c r="DE14" s="123">
        <v>0</v>
      </c>
      <c r="DF14" s="124">
        <f t="shared" si="7"/>
        <v>0</v>
      </c>
      <c r="DG14" s="68">
        <v>0</v>
      </c>
      <c r="DH14" s="69">
        <v>0</v>
      </c>
      <c r="DI14" s="69">
        <v>0</v>
      </c>
      <c r="DJ14" s="69">
        <v>0</v>
      </c>
      <c r="DK14" s="69">
        <v>0</v>
      </c>
      <c r="DL14" s="69">
        <v>0</v>
      </c>
      <c r="DM14" s="69">
        <v>0</v>
      </c>
      <c r="DN14" s="69">
        <v>0</v>
      </c>
      <c r="DO14" s="69">
        <v>0</v>
      </c>
      <c r="DP14" s="69">
        <v>0</v>
      </c>
      <c r="DQ14" s="124">
        <f t="shared" si="10"/>
        <v>0</v>
      </c>
      <c r="DR14" s="68">
        <v>0</v>
      </c>
      <c r="DS14" s="69">
        <v>0</v>
      </c>
      <c r="DT14" s="69">
        <v>0</v>
      </c>
      <c r="DU14" s="69">
        <v>0</v>
      </c>
      <c r="DV14" s="69">
        <v>0</v>
      </c>
      <c r="DW14" s="69">
        <v>0</v>
      </c>
      <c r="DX14" s="69">
        <v>0</v>
      </c>
      <c r="DY14" s="69">
        <v>0</v>
      </c>
      <c r="DZ14" s="69">
        <v>0</v>
      </c>
      <c r="EA14" s="69">
        <v>0</v>
      </c>
      <c r="EB14" s="124">
        <f t="shared" si="11"/>
        <v>0</v>
      </c>
      <c r="EC14" s="125">
        <v>0</v>
      </c>
      <c r="ED14" s="125">
        <v>0</v>
      </c>
      <c r="EE14" s="68">
        <v>0</v>
      </c>
      <c r="EF14" s="69">
        <v>0</v>
      </c>
      <c r="EG14" s="69">
        <v>0</v>
      </c>
      <c r="EH14" s="69">
        <v>0</v>
      </c>
      <c r="EI14" s="69">
        <v>0</v>
      </c>
      <c r="EJ14" s="69">
        <v>0</v>
      </c>
      <c r="EK14" s="69">
        <v>0</v>
      </c>
      <c r="EL14" s="69">
        <v>0</v>
      </c>
      <c r="EM14" s="69">
        <v>0</v>
      </c>
      <c r="EN14" s="69">
        <v>0</v>
      </c>
      <c r="EO14" s="124">
        <f t="shared" si="12"/>
        <v>0</v>
      </c>
      <c r="EP14" s="68">
        <v>8</v>
      </c>
      <c r="EQ14" s="69">
        <v>6</v>
      </c>
      <c r="ER14" s="69">
        <v>5</v>
      </c>
      <c r="ES14" s="69">
        <v>5</v>
      </c>
      <c r="ET14" s="69">
        <v>4</v>
      </c>
      <c r="EU14" s="69">
        <v>3</v>
      </c>
      <c r="EV14" s="69">
        <v>0</v>
      </c>
      <c r="EW14" s="124">
        <f t="shared" si="13"/>
        <v>23</v>
      </c>
      <c r="EX14" s="69">
        <v>9</v>
      </c>
      <c r="EY14" s="69">
        <v>7</v>
      </c>
      <c r="EZ14" s="123">
        <v>2</v>
      </c>
      <c r="FA14" s="69">
        <v>7</v>
      </c>
      <c r="FB14" s="69">
        <v>11</v>
      </c>
      <c r="FC14" s="69">
        <v>0</v>
      </c>
      <c r="FD14" s="124">
        <f t="shared" si="14"/>
        <v>27</v>
      </c>
      <c r="FE14" s="69">
        <v>55</v>
      </c>
      <c r="FF14" s="69">
        <v>91</v>
      </c>
      <c r="FG14" s="69">
        <v>325</v>
      </c>
      <c r="FH14" s="69">
        <v>0</v>
      </c>
      <c r="FI14" s="69">
        <v>5</v>
      </c>
      <c r="FJ14" s="124">
        <f t="shared" si="15"/>
        <v>421</v>
      </c>
      <c r="FK14" s="69">
        <v>0</v>
      </c>
      <c r="FL14" s="123">
        <v>0</v>
      </c>
      <c r="FM14" s="69">
        <v>0</v>
      </c>
      <c r="FN14" s="69">
        <v>0</v>
      </c>
      <c r="FO14" s="69">
        <v>0</v>
      </c>
      <c r="FP14" s="124">
        <f t="shared" si="16"/>
        <v>0</v>
      </c>
      <c r="FQ14" s="69">
        <v>7</v>
      </c>
      <c r="FR14" s="69">
        <v>20</v>
      </c>
      <c r="FS14" s="69">
        <v>8</v>
      </c>
      <c r="FT14" s="69">
        <v>0</v>
      </c>
      <c r="FU14" s="69">
        <v>0</v>
      </c>
      <c r="FV14" s="69">
        <v>0</v>
      </c>
      <c r="FW14" s="124">
        <f t="shared" si="17"/>
        <v>28</v>
      </c>
    </row>
    <row r="15" spans="1:179" x14ac:dyDescent="0.2">
      <c r="A15" s="22"/>
      <c r="B15" s="122" t="s">
        <v>19</v>
      </c>
      <c r="C15" s="68">
        <v>1</v>
      </c>
      <c r="D15" s="69">
        <v>0</v>
      </c>
      <c r="E15" s="69">
        <v>0</v>
      </c>
      <c r="F15" s="69">
        <v>0</v>
      </c>
      <c r="G15" s="69">
        <v>1</v>
      </c>
      <c r="H15" s="69">
        <v>0</v>
      </c>
      <c r="I15" s="69">
        <v>0</v>
      </c>
      <c r="J15" s="69">
        <v>0</v>
      </c>
      <c r="K15" s="69">
        <v>0</v>
      </c>
      <c r="L15" s="69">
        <v>0</v>
      </c>
      <c r="M15" s="123">
        <f t="shared" si="0"/>
        <v>1</v>
      </c>
      <c r="N15" s="68">
        <v>0</v>
      </c>
      <c r="O15" s="69">
        <v>0</v>
      </c>
      <c r="P15" s="69">
        <v>0</v>
      </c>
      <c r="Q15" s="69">
        <v>0</v>
      </c>
      <c r="R15" s="69">
        <v>0</v>
      </c>
      <c r="S15" s="69">
        <v>0</v>
      </c>
      <c r="T15" s="69">
        <v>0</v>
      </c>
      <c r="U15" s="69">
        <v>0</v>
      </c>
      <c r="V15" s="69">
        <v>0</v>
      </c>
      <c r="W15" s="124">
        <f t="shared" si="1"/>
        <v>0</v>
      </c>
      <c r="X15" s="68">
        <v>0</v>
      </c>
      <c r="Y15" s="69">
        <v>0</v>
      </c>
      <c r="Z15" s="69">
        <v>0</v>
      </c>
      <c r="AA15" s="69">
        <v>0</v>
      </c>
      <c r="AB15" s="69">
        <v>0</v>
      </c>
      <c r="AC15" s="69">
        <v>0</v>
      </c>
      <c r="AD15" s="69">
        <v>0</v>
      </c>
      <c r="AE15" s="69">
        <v>0</v>
      </c>
      <c r="AF15" s="69">
        <v>0</v>
      </c>
      <c r="AG15" s="124">
        <f t="shared" si="2"/>
        <v>0</v>
      </c>
      <c r="AH15" s="68">
        <v>60</v>
      </c>
      <c r="AI15" s="69">
        <v>10</v>
      </c>
      <c r="AJ15" s="69">
        <v>15</v>
      </c>
      <c r="AK15" s="69">
        <v>75</v>
      </c>
      <c r="AL15" s="69">
        <v>85</v>
      </c>
      <c r="AM15" s="69">
        <v>13</v>
      </c>
      <c r="AN15" s="69">
        <v>7</v>
      </c>
      <c r="AO15" s="69">
        <v>33</v>
      </c>
      <c r="AP15" s="69">
        <v>13</v>
      </c>
      <c r="AQ15" s="69">
        <v>0</v>
      </c>
      <c r="AR15" s="123">
        <f t="shared" si="3"/>
        <v>238</v>
      </c>
      <c r="AS15" s="68">
        <v>53</v>
      </c>
      <c r="AT15" s="69">
        <v>46</v>
      </c>
      <c r="AU15" s="69">
        <v>23</v>
      </c>
      <c r="AV15" s="69">
        <v>95</v>
      </c>
      <c r="AW15" s="69">
        <v>23</v>
      </c>
      <c r="AX15" s="69">
        <v>10</v>
      </c>
      <c r="AY15" s="69">
        <v>8</v>
      </c>
      <c r="AZ15" s="69">
        <v>67</v>
      </c>
      <c r="BA15" s="69">
        <v>16</v>
      </c>
      <c r="BB15" s="69">
        <v>0</v>
      </c>
      <c r="BC15" s="123">
        <f t="shared" si="4"/>
        <v>272</v>
      </c>
      <c r="BD15" s="68">
        <v>3</v>
      </c>
      <c r="BE15" s="69">
        <v>4</v>
      </c>
      <c r="BF15" s="69">
        <v>2</v>
      </c>
      <c r="BG15" s="69">
        <v>6</v>
      </c>
      <c r="BH15" s="69">
        <v>2</v>
      </c>
      <c r="BI15" s="69">
        <v>0</v>
      </c>
      <c r="BJ15" s="69">
        <v>0</v>
      </c>
      <c r="BK15" s="69">
        <v>3</v>
      </c>
      <c r="BL15" s="69">
        <v>2</v>
      </c>
      <c r="BM15" s="69">
        <v>0</v>
      </c>
      <c r="BN15" s="123">
        <f t="shared" si="5"/>
        <v>17</v>
      </c>
      <c r="BO15" s="68">
        <v>3</v>
      </c>
      <c r="BP15" s="69">
        <v>2</v>
      </c>
      <c r="BQ15" s="69">
        <v>0</v>
      </c>
      <c r="BR15" s="69">
        <v>3</v>
      </c>
      <c r="BS15" s="69">
        <v>0</v>
      </c>
      <c r="BT15" s="69">
        <v>2</v>
      </c>
      <c r="BU15" s="69">
        <v>0</v>
      </c>
      <c r="BV15" s="69">
        <v>2</v>
      </c>
      <c r="BW15" s="69">
        <v>0</v>
      </c>
      <c r="BX15" s="69">
        <v>0</v>
      </c>
      <c r="BY15" s="123">
        <f t="shared" si="6"/>
        <v>9</v>
      </c>
      <c r="BZ15" s="68">
        <v>63</v>
      </c>
      <c r="CA15" s="69">
        <v>66</v>
      </c>
      <c r="CB15" s="69">
        <v>33</v>
      </c>
      <c r="CC15" s="69">
        <v>147</v>
      </c>
      <c r="CD15" s="69">
        <v>86</v>
      </c>
      <c r="CE15" s="69">
        <v>19</v>
      </c>
      <c r="CF15" s="69">
        <v>11</v>
      </c>
      <c r="CG15" s="69">
        <v>109</v>
      </c>
      <c r="CH15" s="69">
        <v>7</v>
      </c>
      <c r="CI15" s="69">
        <v>50</v>
      </c>
      <c r="CJ15" s="69">
        <v>0</v>
      </c>
      <c r="CK15" s="123">
        <f t="shared" si="8"/>
        <v>471</v>
      </c>
      <c r="CL15" s="68">
        <v>0</v>
      </c>
      <c r="CM15" s="69">
        <v>0</v>
      </c>
      <c r="CN15" s="69">
        <v>0</v>
      </c>
      <c r="CO15" s="69">
        <v>0</v>
      </c>
      <c r="CP15" s="69">
        <v>0</v>
      </c>
      <c r="CQ15" s="69">
        <v>0</v>
      </c>
      <c r="CR15" s="69">
        <v>0</v>
      </c>
      <c r="CS15" s="69">
        <v>0</v>
      </c>
      <c r="CT15" s="69">
        <v>0</v>
      </c>
      <c r="CU15" s="69">
        <v>0</v>
      </c>
      <c r="CV15" s="124">
        <f t="shared" si="9"/>
        <v>0</v>
      </c>
      <c r="CW15" s="123">
        <v>0</v>
      </c>
      <c r="CX15" s="123">
        <v>0</v>
      </c>
      <c r="CY15" s="123">
        <v>0</v>
      </c>
      <c r="CZ15" s="123">
        <v>0</v>
      </c>
      <c r="DA15" s="123">
        <v>0</v>
      </c>
      <c r="DB15" s="123">
        <v>0</v>
      </c>
      <c r="DC15" s="123">
        <v>0</v>
      </c>
      <c r="DD15" s="123">
        <v>0</v>
      </c>
      <c r="DE15" s="123">
        <v>0</v>
      </c>
      <c r="DF15" s="124">
        <f t="shared" si="7"/>
        <v>0</v>
      </c>
      <c r="DG15" s="68">
        <v>0</v>
      </c>
      <c r="DH15" s="69">
        <v>0</v>
      </c>
      <c r="DI15" s="69">
        <v>0</v>
      </c>
      <c r="DJ15" s="69">
        <v>0</v>
      </c>
      <c r="DK15" s="69">
        <v>0</v>
      </c>
      <c r="DL15" s="69">
        <v>0</v>
      </c>
      <c r="DM15" s="69">
        <v>0</v>
      </c>
      <c r="DN15" s="69">
        <v>0</v>
      </c>
      <c r="DO15" s="69">
        <v>0</v>
      </c>
      <c r="DP15" s="69">
        <v>0</v>
      </c>
      <c r="DQ15" s="124">
        <f t="shared" si="10"/>
        <v>0</v>
      </c>
      <c r="DR15" s="68">
        <v>0</v>
      </c>
      <c r="DS15" s="69">
        <v>0</v>
      </c>
      <c r="DT15" s="69">
        <v>0</v>
      </c>
      <c r="DU15" s="69">
        <v>0</v>
      </c>
      <c r="DV15" s="69">
        <v>0</v>
      </c>
      <c r="DW15" s="69">
        <v>0</v>
      </c>
      <c r="DX15" s="69">
        <v>0</v>
      </c>
      <c r="DY15" s="69">
        <v>0</v>
      </c>
      <c r="DZ15" s="69">
        <v>0</v>
      </c>
      <c r="EA15" s="69">
        <v>0</v>
      </c>
      <c r="EB15" s="124">
        <f t="shared" si="11"/>
        <v>0</v>
      </c>
      <c r="EC15" s="125">
        <v>0</v>
      </c>
      <c r="ED15" s="125">
        <v>0</v>
      </c>
      <c r="EE15" s="68">
        <v>0</v>
      </c>
      <c r="EF15" s="69">
        <v>0</v>
      </c>
      <c r="EG15" s="69">
        <v>0</v>
      </c>
      <c r="EH15" s="69">
        <v>0</v>
      </c>
      <c r="EI15" s="69">
        <v>0</v>
      </c>
      <c r="EJ15" s="69">
        <v>0</v>
      </c>
      <c r="EK15" s="69">
        <v>0</v>
      </c>
      <c r="EL15" s="69">
        <v>0</v>
      </c>
      <c r="EM15" s="69">
        <v>0</v>
      </c>
      <c r="EN15" s="69">
        <v>0</v>
      </c>
      <c r="EO15" s="124">
        <f t="shared" si="12"/>
        <v>0</v>
      </c>
      <c r="EP15" s="68">
        <v>24</v>
      </c>
      <c r="EQ15" s="69">
        <v>4</v>
      </c>
      <c r="ER15" s="69">
        <v>3</v>
      </c>
      <c r="ES15" s="69">
        <v>0</v>
      </c>
      <c r="ET15" s="69">
        <v>0</v>
      </c>
      <c r="EU15" s="69">
        <v>29</v>
      </c>
      <c r="EV15" s="69">
        <v>0</v>
      </c>
      <c r="EW15" s="124">
        <f t="shared" si="13"/>
        <v>36</v>
      </c>
      <c r="EX15" s="69">
        <v>28</v>
      </c>
      <c r="EY15" s="69">
        <v>25</v>
      </c>
      <c r="EZ15" s="123">
        <v>13</v>
      </c>
      <c r="FA15" s="69">
        <v>17</v>
      </c>
      <c r="FB15" s="69">
        <v>10</v>
      </c>
      <c r="FC15" s="69">
        <v>0</v>
      </c>
      <c r="FD15" s="124">
        <f t="shared" si="14"/>
        <v>65</v>
      </c>
      <c r="FE15" s="69">
        <v>112</v>
      </c>
      <c r="FF15" s="69">
        <v>232</v>
      </c>
      <c r="FG15" s="69">
        <v>407</v>
      </c>
      <c r="FH15" s="69">
        <v>0</v>
      </c>
      <c r="FI15" s="69">
        <v>0</v>
      </c>
      <c r="FJ15" s="124">
        <f t="shared" si="15"/>
        <v>639</v>
      </c>
      <c r="FK15" s="69">
        <v>1</v>
      </c>
      <c r="FL15" s="123">
        <v>1</v>
      </c>
      <c r="FM15" s="69">
        <v>3</v>
      </c>
      <c r="FN15" s="69">
        <v>0</v>
      </c>
      <c r="FO15" s="69">
        <v>0</v>
      </c>
      <c r="FP15" s="124">
        <f t="shared" si="16"/>
        <v>4</v>
      </c>
      <c r="FQ15" s="69">
        <v>3</v>
      </c>
      <c r="FR15" s="69">
        <v>2</v>
      </c>
      <c r="FS15" s="69">
        <v>2</v>
      </c>
      <c r="FT15" s="69">
        <v>0</v>
      </c>
      <c r="FU15" s="69">
        <v>0</v>
      </c>
      <c r="FV15" s="69">
        <v>0</v>
      </c>
      <c r="FW15" s="124">
        <f t="shared" si="17"/>
        <v>4</v>
      </c>
    </row>
    <row r="16" spans="1:179" x14ac:dyDescent="0.2">
      <c r="A16" s="22"/>
      <c r="B16" s="122" t="s">
        <v>20</v>
      </c>
      <c r="C16" s="68">
        <v>26</v>
      </c>
      <c r="D16" s="69">
        <v>12</v>
      </c>
      <c r="E16" s="69">
        <v>12</v>
      </c>
      <c r="F16" s="69">
        <v>24</v>
      </c>
      <c r="G16" s="69">
        <v>21</v>
      </c>
      <c r="H16" s="69">
        <v>8</v>
      </c>
      <c r="I16" s="69">
        <v>1</v>
      </c>
      <c r="J16" s="69">
        <v>16</v>
      </c>
      <c r="K16" s="69">
        <v>2</v>
      </c>
      <c r="L16" s="69">
        <v>0</v>
      </c>
      <c r="M16" s="123">
        <f t="shared" si="0"/>
        <v>94</v>
      </c>
      <c r="N16" s="68">
        <v>0</v>
      </c>
      <c r="O16" s="69">
        <v>0</v>
      </c>
      <c r="P16" s="69">
        <v>0</v>
      </c>
      <c r="Q16" s="69">
        <v>0</v>
      </c>
      <c r="R16" s="69">
        <v>0</v>
      </c>
      <c r="S16" s="69">
        <v>0</v>
      </c>
      <c r="T16" s="69">
        <v>0</v>
      </c>
      <c r="U16" s="69">
        <v>0</v>
      </c>
      <c r="V16" s="69">
        <v>0</v>
      </c>
      <c r="W16" s="124">
        <f t="shared" si="1"/>
        <v>0</v>
      </c>
      <c r="X16" s="68">
        <v>1</v>
      </c>
      <c r="Y16" s="69">
        <v>0</v>
      </c>
      <c r="Z16" s="69">
        <v>1</v>
      </c>
      <c r="AA16" s="69">
        <v>1</v>
      </c>
      <c r="AB16" s="69">
        <v>0</v>
      </c>
      <c r="AC16" s="69">
        <v>0</v>
      </c>
      <c r="AD16" s="69">
        <v>0</v>
      </c>
      <c r="AE16" s="69">
        <v>0</v>
      </c>
      <c r="AF16" s="69">
        <v>0</v>
      </c>
      <c r="AG16" s="124">
        <f t="shared" si="2"/>
        <v>2</v>
      </c>
      <c r="AH16" s="68">
        <v>2</v>
      </c>
      <c r="AI16" s="69">
        <v>7</v>
      </c>
      <c r="AJ16" s="69">
        <v>2</v>
      </c>
      <c r="AK16" s="69">
        <v>6</v>
      </c>
      <c r="AL16" s="69">
        <v>13</v>
      </c>
      <c r="AM16" s="69">
        <v>0</v>
      </c>
      <c r="AN16" s="69">
        <v>1</v>
      </c>
      <c r="AO16" s="69">
        <v>3</v>
      </c>
      <c r="AP16" s="69">
        <v>1</v>
      </c>
      <c r="AQ16" s="69">
        <v>0</v>
      </c>
      <c r="AR16" s="123">
        <f t="shared" si="3"/>
        <v>32</v>
      </c>
      <c r="AS16" s="68">
        <v>2</v>
      </c>
      <c r="AT16" s="69">
        <v>1</v>
      </c>
      <c r="AU16" s="69">
        <v>5</v>
      </c>
      <c r="AV16" s="69">
        <v>7</v>
      </c>
      <c r="AW16" s="69">
        <v>8</v>
      </c>
      <c r="AX16" s="69">
        <v>0</v>
      </c>
      <c r="AY16" s="69">
        <v>0</v>
      </c>
      <c r="AZ16" s="69">
        <v>6</v>
      </c>
      <c r="BA16" s="69">
        <v>2</v>
      </c>
      <c r="BB16" s="69">
        <v>0</v>
      </c>
      <c r="BC16" s="123">
        <f t="shared" si="4"/>
        <v>27</v>
      </c>
      <c r="BD16" s="68">
        <v>2</v>
      </c>
      <c r="BE16" s="69">
        <v>2</v>
      </c>
      <c r="BF16" s="69">
        <v>3</v>
      </c>
      <c r="BG16" s="69">
        <v>0</v>
      </c>
      <c r="BH16" s="69">
        <v>0</v>
      </c>
      <c r="BI16" s="69">
        <v>3</v>
      </c>
      <c r="BJ16" s="69">
        <v>0</v>
      </c>
      <c r="BK16" s="69">
        <v>4</v>
      </c>
      <c r="BL16" s="69">
        <v>0</v>
      </c>
      <c r="BM16" s="69">
        <v>0</v>
      </c>
      <c r="BN16" s="123">
        <f t="shared" si="5"/>
        <v>12</v>
      </c>
      <c r="BO16" s="68">
        <v>4</v>
      </c>
      <c r="BP16" s="69">
        <v>9</v>
      </c>
      <c r="BQ16" s="69">
        <v>3</v>
      </c>
      <c r="BR16" s="69">
        <v>10</v>
      </c>
      <c r="BS16" s="69">
        <v>19</v>
      </c>
      <c r="BT16" s="69">
        <v>0</v>
      </c>
      <c r="BU16" s="69">
        <v>0</v>
      </c>
      <c r="BV16" s="69">
        <v>10</v>
      </c>
      <c r="BW16" s="69">
        <v>3</v>
      </c>
      <c r="BX16" s="69">
        <v>0</v>
      </c>
      <c r="BY16" s="123">
        <f t="shared" si="6"/>
        <v>51</v>
      </c>
      <c r="BZ16" s="68">
        <v>360</v>
      </c>
      <c r="CA16" s="69">
        <v>305</v>
      </c>
      <c r="CB16" s="69">
        <v>218</v>
      </c>
      <c r="CC16" s="69">
        <v>685</v>
      </c>
      <c r="CD16" s="69">
        <v>373</v>
      </c>
      <c r="CE16" s="69">
        <v>29</v>
      </c>
      <c r="CF16" s="69">
        <v>40</v>
      </c>
      <c r="CG16" s="69">
        <v>986</v>
      </c>
      <c r="CH16" s="69">
        <v>100</v>
      </c>
      <c r="CI16" s="69">
        <v>593</v>
      </c>
      <c r="CJ16" s="69">
        <v>0</v>
      </c>
      <c r="CK16" s="123">
        <f t="shared" si="8"/>
        <v>2636</v>
      </c>
      <c r="CL16" s="68">
        <v>0</v>
      </c>
      <c r="CM16" s="69">
        <v>0</v>
      </c>
      <c r="CN16" s="69">
        <v>0</v>
      </c>
      <c r="CO16" s="69">
        <v>0</v>
      </c>
      <c r="CP16" s="69">
        <v>0</v>
      </c>
      <c r="CQ16" s="69">
        <v>0</v>
      </c>
      <c r="CR16" s="69">
        <v>0</v>
      </c>
      <c r="CS16" s="69">
        <v>0</v>
      </c>
      <c r="CT16" s="69">
        <v>0</v>
      </c>
      <c r="CU16" s="69">
        <v>0</v>
      </c>
      <c r="CV16" s="124">
        <f t="shared" si="9"/>
        <v>0</v>
      </c>
      <c r="CW16" s="123">
        <v>0</v>
      </c>
      <c r="CX16" s="123">
        <v>0</v>
      </c>
      <c r="CY16" s="123">
        <v>0</v>
      </c>
      <c r="CZ16" s="123">
        <v>0</v>
      </c>
      <c r="DA16" s="123">
        <v>0</v>
      </c>
      <c r="DB16" s="123">
        <v>0</v>
      </c>
      <c r="DC16" s="123">
        <v>0</v>
      </c>
      <c r="DD16" s="123">
        <v>0</v>
      </c>
      <c r="DE16" s="123">
        <v>0</v>
      </c>
      <c r="DF16" s="124">
        <f t="shared" si="7"/>
        <v>0</v>
      </c>
      <c r="DG16" s="68">
        <v>0</v>
      </c>
      <c r="DH16" s="69">
        <v>0</v>
      </c>
      <c r="DI16" s="69">
        <v>0</v>
      </c>
      <c r="DJ16" s="69">
        <v>0</v>
      </c>
      <c r="DK16" s="69">
        <v>0</v>
      </c>
      <c r="DL16" s="69">
        <v>0</v>
      </c>
      <c r="DM16" s="69">
        <v>0</v>
      </c>
      <c r="DN16" s="69">
        <v>0</v>
      </c>
      <c r="DO16" s="69">
        <v>0</v>
      </c>
      <c r="DP16" s="69">
        <v>0</v>
      </c>
      <c r="DQ16" s="124">
        <f t="shared" si="10"/>
        <v>0</v>
      </c>
      <c r="DR16" s="68">
        <v>0</v>
      </c>
      <c r="DS16" s="69">
        <v>0</v>
      </c>
      <c r="DT16" s="69">
        <v>0</v>
      </c>
      <c r="DU16" s="69">
        <v>0</v>
      </c>
      <c r="DV16" s="69">
        <v>0</v>
      </c>
      <c r="DW16" s="69">
        <v>0</v>
      </c>
      <c r="DX16" s="69">
        <v>0</v>
      </c>
      <c r="DY16" s="69">
        <v>0</v>
      </c>
      <c r="DZ16" s="69">
        <v>0</v>
      </c>
      <c r="EA16" s="69">
        <v>0</v>
      </c>
      <c r="EB16" s="124">
        <f t="shared" si="11"/>
        <v>0</v>
      </c>
      <c r="EC16" s="125">
        <v>0</v>
      </c>
      <c r="ED16" s="125">
        <v>0</v>
      </c>
      <c r="EE16" s="68">
        <v>0</v>
      </c>
      <c r="EF16" s="69">
        <v>0</v>
      </c>
      <c r="EG16" s="69">
        <v>0</v>
      </c>
      <c r="EH16" s="69">
        <v>0</v>
      </c>
      <c r="EI16" s="69">
        <v>0</v>
      </c>
      <c r="EJ16" s="69">
        <v>0</v>
      </c>
      <c r="EK16" s="69">
        <v>0</v>
      </c>
      <c r="EL16" s="69">
        <v>0</v>
      </c>
      <c r="EM16" s="69">
        <v>0</v>
      </c>
      <c r="EN16" s="69">
        <v>0</v>
      </c>
      <c r="EO16" s="124">
        <f t="shared" si="12"/>
        <v>0</v>
      </c>
      <c r="EP16" s="68">
        <v>5</v>
      </c>
      <c r="EQ16" s="69">
        <v>2</v>
      </c>
      <c r="ER16" s="69">
        <v>9</v>
      </c>
      <c r="ES16" s="69">
        <v>0</v>
      </c>
      <c r="ET16" s="69">
        <v>0</v>
      </c>
      <c r="EU16" s="69">
        <v>1</v>
      </c>
      <c r="EV16" s="69">
        <v>0</v>
      </c>
      <c r="EW16" s="124">
        <f t="shared" si="13"/>
        <v>12</v>
      </c>
      <c r="EX16" s="69">
        <v>304</v>
      </c>
      <c r="EY16" s="69">
        <v>769</v>
      </c>
      <c r="EZ16" s="123">
        <v>410</v>
      </c>
      <c r="FA16" s="69">
        <v>241</v>
      </c>
      <c r="FB16" s="69">
        <v>113</v>
      </c>
      <c r="FC16" s="69">
        <v>0</v>
      </c>
      <c r="FD16" s="124">
        <f t="shared" si="14"/>
        <v>1533</v>
      </c>
      <c r="FE16" s="69">
        <v>438</v>
      </c>
      <c r="FF16" s="69">
        <v>1238</v>
      </c>
      <c r="FG16" s="69">
        <v>1290</v>
      </c>
      <c r="FH16" s="69">
        <v>3697</v>
      </c>
      <c r="FI16" s="69">
        <v>0</v>
      </c>
      <c r="FJ16" s="124">
        <f t="shared" si="15"/>
        <v>6225</v>
      </c>
      <c r="FK16" s="69">
        <v>28</v>
      </c>
      <c r="FL16" s="123">
        <v>77</v>
      </c>
      <c r="FM16" s="69">
        <v>81</v>
      </c>
      <c r="FN16" s="69">
        <v>0</v>
      </c>
      <c r="FO16" s="69">
        <v>0</v>
      </c>
      <c r="FP16" s="124">
        <f t="shared" si="16"/>
        <v>158</v>
      </c>
      <c r="FQ16" s="69">
        <v>113</v>
      </c>
      <c r="FR16" s="69">
        <v>502</v>
      </c>
      <c r="FS16" s="69">
        <v>265</v>
      </c>
      <c r="FT16" s="69">
        <v>0</v>
      </c>
      <c r="FU16" s="69">
        <v>0</v>
      </c>
      <c r="FV16" s="69">
        <v>0</v>
      </c>
      <c r="FW16" s="124">
        <f t="shared" si="17"/>
        <v>767</v>
      </c>
    </row>
    <row r="17" spans="1:179" x14ac:dyDescent="0.2">
      <c r="A17" s="22"/>
      <c r="B17" s="122" t="s">
        <v>21</v>
      </c>
      <c r="C17" s="68">
        <v>44</v>
      </c>
      <c r="D17" s="69">
        <v>27</v>
      </c>
      <c r="E17" s="69">
        <v>24</v>
      </c>
      <c r="F17" s="69">
        <v>37</v>
      </c>
      <c r="G17" s="69">
        <v>53</v>
      </c>
      <c r="H17" s="69">
        <v>0</v>
      </c>
      <c r="I17" s="69">
        <v>10</v>
      </c>
      <c r="J17" s="69">
        <v>27</v>
      </c>
      <c r="K17" s="69">
        <v>4</v>
      </c>
      <c r="L17" s="69">
        <v>0</v>
      </c>
      <c r="M17" s="123">
        <f t="shared" si="0"/>
        <v>178</v>
      </c>
      <c r="N17" s="68">
        <v>0</v>
      </c>
      <c r="O17" s="69">
        <v>0</v>
      </c>
      <c r="P17" s="69">
        <v>0</v>
      </c>
      <c r="Q17" s="69">
        <v>0</v>
      </c>
      <c r="R17" s="69">
        <v>0</v>
      </c>
      <c r="S17" s="69">
        <v>0</v>
      </c>
      <c r="T17" s="69">
        <v>0</v>
      </c>
      <c r="U17" s="69">
        <v>0</v>
      </c>
      <c r="V17" s="69">
        <v>0</v>
      </c>
      <c r="W17" s="124">
        <f t="shared" si="1"/>
        <v>0</v>
      </c>
      <c r="X17" s="68">
        <v>0</v>
      </c>
      <c r="Y17" s="69">
        <v>0</v>
      </c>
      <c r="Z17" s="69">
        <v>0</v>
      </c>
      <c r="AA17" s="69">
        <v>0</v>
      </c>
      <c r="AB17" s="69">
        <v>0</v>
      </c>
      <c r="AC17" s="69">
        <v>0</v>
      </c>
      <c r="AD17" s="69">
        <v>0</v>
      </c>
      <c r="AE17" s="69">
        <v>0</v>
      </c>
      <c r="AF17" s="69">
        <v>0</v>
      </c>
      <c r="AG17" s="124">
        <f t="shared" si="2"/>
        <v>0</v>
      </c>
      <c r="AH17" s="68">
        <v>19</v>
      </c>
      <c r="AI17" s="69">
        <v>1</v>
      </c>
      <c r="AJ17" s="69">
        <v>5</v>
      </c>
      <c r="AK17" s="69">
        <v>2</v>
      </c>
      <c r="AL17" s="69">
        <v>6</v>
      </c>
      <c r="AM17" s="69">
        <v>0</v>
      </c>
      <c r="AN17" s="69">
        <v>3</v>
      </c>
      <c r="AO17" s="69">
        <v>36</v>
      </c>
      <c r="AP17" s="69">
        <v>24</v>
      </c>
      <c r="AQ17" s="69">
        <v>0</v>
      </c>
      <c r="AR17" s="123">
        <f t="shared" si="3"/>
        <v>53</v>
      </c>
      <c r="AS17" s="68">
        <v>20</v>
      </c>
      <c r="AT17" s="69">
        <v>5</v>
      </c>
      <c r="AU17" s="69">
        <v>3</v>
      </c>
      <c r="AV17" s="69">
        <v>21</v>
      </c>
      <c r="AW17" s="69">
        <v>9</v>
      </c>
      <c r="AX17" s="69">
        <v>0</v>
      </c>
      <c r="AY17" s="69">
        <v>8</v>
      </c>
      <c r="AZ17" s="69">
        <v>31</v>
      </c>
      <c r="BA17" s="69">
        <v>19</v>
      </c>
      <c r="BB17" s="69">
        <v>0</v>
      </c>
      <c r="BC17" s="123">
        <f t="shared" si="4"/>
        <v>77</v>
      </c>
      <c r="BD17" s="68">
        <v>2</v>
      </c>
      <c r="BE17" s="69">
        <v>1</v>
      </c>
      <c r="BF17" s="69">
        <v>1</v>
      </c>
      <c r="BG17" s="69">
        <v>1</v>
      </c>
      <c r="BH17" s="69">
        <v>2</v>
      </c>
      <c r="BI17" s="69">
        <v>0</v>
      </c>
      <c r="BJ17" s="69">
        <v>0</v>
      </c>
      <c r="BK17" s="69">
        <v>1</v>
      </c>
      <c r="BL17" s="69">
        <v>1</v>
      </c>
      <c r="BM17" s="69">
        <v>0</v>
      </c>
      <c r="BN17" s="123">
        <f t="shared" si="5"/>
        <v>6</v>
      </c>
      <c r="BO17" s="68">
        <v>0</v>
      </c>
      <c r="BP17" s="69">
        <v>0</v>
      </c>
      <c r="BQ17" s="69">
        <v>0</v>
      </c>
      <c r="BR17" s="69">
        <v>0</v>
      </c>
      <c r="BS17" s="69">
        <v>0</v>
      </c>
      <c r="BT17" s="69">
        <v>0</v>
      </c>
      <c r="BU17" s="69">
        <v>0</v>
      </c>
      <c r="BV17" s="69">
        <v>0</v>
      </c>
      <c r="BW17" s="69">
        <v>0</v>
      </c>
      <c r="BX17" s="69">
        <v>0</v>
      </c>
      <c r="BY17" s="123">
        <f t="shared" si="6"/>
        <v>0</v>
      </c>
      <c r="BZ17" s="68">
        <v>74</v>
      </c>
      <c r="CA17" s="69">
        <v>33</v>
      </c>
      <c r="CB17" s="69">
        <v>33</v>
      </c>
      <c r="CC17" s="69">
        <v>150</v>
      </c>
      <c r="CD17" s="69">
        <v>66</v>
      </c>
      <c r="CE17" s="69">
        <v>0</v>
      </c>
      <c r="CF17" s="69">
        <v>100</v>
      </c>
      <c r="CG17" s="69">
        <v>192</v>
      </c>
      <c r="CH17" s="69">
        <v>16</v>
      </c>
      <c r="CI17" s="69">
        <v>69</v>
      </c>
      <c r="CJ17" s="69">
        <v>0</v>
      </c>
      <c r="CK17" s="123">
        <f t="shared" si="8"/>
        <v>574</v>
      </c>
      <c r="CL17" s="68">
        <v>0</v>
      </c>
      <c r="CM17" s="69">
        <v>0</v>
      </c>
      <c r="CN17" s="69">
        <v>0</v>
      </c>
      <c r="CO17" s="69">
        <v>0</v>
      </c>
      <c r="CP17" s="69">
        <v>0</v>
      </c>
      <c r="CQ17" s="69">
        <v>0</v>
      </c>
      <c r="CR17" s="69">
        <v>0</v>
      </c>
      <c r="CS17" s="69">
        <v>0</v>
      </c>
      <c r="CT17" s="69">
        <v>0</v>
      </c>
      <c r="CU17" s="69">
        <v>0</v>
      </c>
      <c r="CV17" s="124">
        <f t="shared" si="9"/>
        <v>0</v>
      </c>
      <c r="CW17" s="123">
        <v>1</v>
      </c>
      <c r="CX17" s="123">
        <v>0</v>
      </c>
      <c r="CY17" s="123">
        <v>0</v>
      </c>
      <c r="CZ17" s="123">
        <v>0</v>
      </c>
      <c r="DA17" s="123">
        <v>0</v>
      </c>
      <c r="DB17" s="123">
        <v>0</v>
      </c>
      <c r="DC17" s="123">
        <v>0</v>
      </c>
      <c r="DD17" s="123">
        <v>1</v>
      </c>
      <c r="DE17" s="123">
        <v>1</v>
      </c>
      <c r="DF17" s="124">
        <f t="shared" si="7"/>
        <v>1</v>
      </c>
      <c r="DG17" s="68">
        <v>0</v>
      </c>
      <c r="DH17" s="69">
        <v>0</v>
      </c>
      <c r="DI17" s="69">
        <v>0</v>
      </c>
      <c r="DJ17" s="69">
        <v>0</v>
      </c>
      <c r="DK17" s="69">
        <v>0</v>
      </c>
      <c r="DL17" s="69">
        <v>0</v>
      </c>
      <c r="DM17" s="69">
        <v>0</v>
      </c>
      <c r="DN17" s="69">
        <v>0</v>
      </c>
      <c r="DO17" s="69">
        <v>0</v>
      </c>
      <c r="DP17" s="69">
        <v>0</v>
      </c>
      <c r="DQ17" s="124">
        <f t="shared" si="10"/>
        <v>0</v>
      </c>
      <c r="DR17" s="68">
        <v>0</v>
      </c>
      <c r="DS17" s="69">
        <v>0</v>
      </c>
      <c r="DT17" s="69">
        <v>0</v>
      </c>
      <c r="DU17" s="69">
        <v>0</v>
      </c>
      <c r="DV17" s="69">
        <v>0</v>
      </c>
      <c r="DW17" s="69">
        <v>0</v>
      </c>
      <c r="DX17" s="69">
        <v>0</v>
      </c>
      <c r="DY17" s="69">
        <v>0</v>
      </c>
      <c r="DZ17" s="69">
        <v>0</v>
      </c>
      <c r="EA17" s="69">
        <v>0</v>
      </c>
      <c r="EB17" s="124">
        <f t="shared" si="11"/>
        <v>0</v>
      </c>
      <c r="EC17" s="125">
        <v>0</v>
      </c>
      <c r="ED17" s="125">
        <v>0</v>
      </c>
      <c r="EE17" s="68">
        <v>0</v>
      </c>
      <c r="EF17" s="69">
        <v>0</v>
      </c>
      <c r="EG17" s="69">
        <v>0</v>
      </c>
      <c r="EH17" s="69">
        <v>0</v>
      </c>
      <c r="EI17" s="69">
        <v>0</v>
      </c>
      <c r="EJ17" s="69">
        <v>0</v>
      </c>
      <c r="EK17" s="69">
        <v>0</v>
      </c>
      <c r="EL17" s="69">
        <v>0</v>
      </c>
      <c r="EM17" s="69">
        <v>0</v>
      </c>
      <c r="EN17" s="69">
        <v>0</v>
      </c>
      <c r="EO17" s="124">
        <f t="shared" si="12"/>
        <v>0</v>
      </c>
      <c r="EP17" s="68">
        <v>0</v>
      </c>
      <c r="EQ17" s="69">
        <v>0</v>
      </c>
      <c r="ER17" s="69">
        <v>0</v>
      </c>
      <c r="ES17" s="69">
        <v>0</v>
      </c>
      <c r="ET17" s="69">
        <v>0</v>
      </c>
      <c r="EU17" s="69">
        <v>0</v>
      </c>
      <c r="EV17" s="69">
        <v>0</v>
      </c>
      <c r="EW17" s="124">
        <f t="shared" si="13"/>
        <v>0</v>
      </c>
      <c r="EX17" s="69">
        <v>0</v>
      </c>
      <c r="EY17" s="69">
        <v>0</v>
      </c>
      <c r="EZ17" s="123">
        <v>0</v>
      </c>
      <c r="FA17" s="69">
        <v>0</v>
      </c>
      <c r="FB17" s="69">
        <v>0</v>
      </c>
      <c r="FC17" s="69">
        <v>0</v>
      </c>
      <c r="FD17" s="124">
        <f t="shared" si="14"/>
        <v>0</v>
      </c>
      <c r="FE17" s="69">
        <v>76</v>
      </c>
      <c r="FF17" s="69">
        <v>108</v>
      </c>
      <c r="FG17" s="69">
        <v>160</v>
      </c>
      <c r="FH17" s="69">
        <v>0</v>
      </c>
      <c r="FI17" s="69">
        <v>0</v>
      </c>
      <c r="FJ17" s="124">
        <f t="shared" si="15"/>
        <v>268</v>
      </c>
      <c r="FK17" s="69">
        <v>0</v>
      </c>
      <c r="FL17" s="123">
        <v>0</v>
      </c>
      <c r="FM17" s="69">
        <v>0</v>
      </c>
      <c r="FN17" s="69">
        <v>0</v>
      </c>
      <c r="FO17" s="69">
        <v>0</v>
      </c>
      <c r="FP17" s="124">
        <f t="shared" si="16"/>
        <v>0</v>
      </c>
      <c r="FQ17" s="69">
        <v>6</v>
      </c>
      <c r="FR17" s="69">
        <v>5</v>
      </c>
      <c r="FS17" s="69">
        <v>2</v>
      </c>
      <c r="FT17" s="69">
        <v>0</v>
      </c>
      <c r="FU17" s="69">
        <v>0</v>
      </c>
      <c r="FV17" s="69">
        <v>0</v>
      </c>
      <c r="FW17" s="124">
        <f t="shared" si="17"/>
        <v>7</v>
      </c>
    </row>
    <row r="18" spans="1:179" x14ac:dyDescent="0.2">
      <c r="A18" s="22"/>
      <c r="B18" s="122" t="s">
        <v>22</v>
      </c>
      <c r="C18" s="68">
        <v>139</v>
      </c>
      <c r="D18" s="69">
        <v>71</v>
      </c>
      <c r="E18" s="69">
        <v>74</v>
      </c>
      <c r="F18" s="69">
        <v>129</v>
      </c>
      <c r="G18" s="69">
        <v>147</v>
      </c>
      <c r="H18" s="69">
        <v>45</v>
      </c>
      <c r="I18" s="69">
        <v>6</v>
      </c>
      <c r="J18" s="69">
        <v>102</v>
      </c>
      <c r="K18" s="69">
        <v>13</v>
      </c>
      <c r="L18" s="69">
        <v>0</v>
      </c>
      <c r="M18" s="123">
        <f t="shared" si="0"/>
        <v>574</v>
      </c>
      <c r="N18" s="68">
        <v>0</v>
      </c>
      <c r="O18" s="69">
        <v>0</v>
      </c>
      <c r="P18" s="69">
        <v>0</v>
      </c>
      <c r="Q18" s="69">
        <v>0</v>
      </c>
      <c r="R18" s="69">
        <v>0</v>
      </c>
      <c r="S18" s="69">
        <v>0</v>
      </c>
      <c r="T18" s="69">
        <v>0</v>
      </c>
      <c r="U18" s="69">
        <v>0</v>
      </c>
      <c r="V18" s="69">
        <v>0</v>
      </c>
      <c r="W18" s="124">
        <f t="shared" si="1"/>
        <v>0</v>
      </c>
      <c r="X18" s="68">
        <v>2</v>
      </c>
      <c r="Y18" s="69">
        <v>0</v>
      </c>
      <c r="Z18" s="69">
        <v>0</v>
      </c>
      <c r="AA18" s="69">
        <v>0</v>
      </c>
      <c r="AB18" s="69">
        <v>1</v>
      </c>
      <c r="AC18" s="69">
        <v>2</v>
      </c>
      <c r="AD18" s="69">
        <v>0</v>
      </c>
      <c r="AE18" s="69">
        <v>0</v>
      </c>
      <c r="AF18" s="69">
        <v>0</v>
      </c>
      <c r="AG18" s="124">
        <f t="shared" si="2"/>
        <v>3</v>
      </c>
      <c r="AH18" s="68">
        <v>6</v>
      </c>
      <c r="AI18" s="69">
        <v>1</v>
      </c>
      <c r="AJ18" s="69">
        <v>3</v>
      </c>
      <c r="AK18" s="69">
        <v>0</v>
      </c>
      <c r="AL18" s="69">
        <v>5</v>
      </c>
      <c r="AM18" s="69">
        <v>2</v>
      </c>
      <c r="AN18" s="69">
        <v>0</v>
      </c>
      <c r="AO18" s="69">
        <v>5</v>
      </c>
      <c r="AP18" s="69">
        <v>5</v>
      </c>
      <c r="AQ18" s="69">
        <v>0</v>
      </c>
      <c r="AR18" s="123">
        <f t="shared" si="3"/>
        <v>16</v>
      </c>
      <c r="AS18" s="68">
        <v>10</v>
      </c>
      <c r="AT18" s="69">
        <v>1</v>
      </c>
      <c r="AU18" s="69">
        <v>2</v>
      </c>
      <c r="AV18" s="69">
        <v>7</v>
      </c>
      <c r="AW18" s="69">
        <v>3</v>
      </c>
      <c r="AX18" s="69">
        <v>2</v>
      </c>
      <c r="AY18" s="69">
        <v>0</v>
      </c>
      <c r="AZ18" s="69">
        <v>10</v>
      </c>
      <c r="BA18" s="69">
        <v>4</v>
      </c>
      <c r="BB18" s="69">
        <v>0</v>
      </c>
      <c r="BC18" s="123">
        <f t="shared" si="4"/>
        <v>25</v>
      </c>
      <c r="BD18" s="68">
        <v>0</v>
      </c>
      <c r="BE18" s="69">
        <v>0</v>
      </c>
      <c r="BF18" s="69">
        <v>0</v>
      </c>
      <c r="BG18" s="69">
        <v>0</v>
      </c>
      <c r="BH18" s="69">
        <v>0</v>
      </c>
      <c r="BI18" s="69">
        <v>0</v>
      </c>
      <c r="BJ18" s="69">
        <v>0</v>
      </c>
      <c r="BK18" s="69">
        <v>0</v>
      </c>
      <c r="BL18" s="69">
        <v>0</v>
      </c>
      <c r="BM18" s="69">
        <v>0</v>
      </c>
      <c r="BN18" s="123">
        <f t="shared" si="5"/>
        <v>0</v>
      </c>
      <c r="BO18" s="68">
        <v>0</v>
      </c>
      <c r="BP18" s="69">
        <v>0</v>
      </c>
      <c r="BQ18" s="69">
        <v>0</v>
      </c>
      <c r="BR18" s="69">
        <v>0</v>
      </c>
      <c r="BS18" s="69">
        <v>0</v>
      </c>
      <c r="BT18" s="69">
        <v>0</v>
      </c>
      <c r="BU18" s="69">
        <v>0</v>
      </c>
      <c r="BV18" s="69">
        <v>0</v>
      </c>
      <c r="BW18" s="69">
        <v>0</v>
      </c>
      <c r="BX18" s="69">
        <v>0</v>
      </c>
      <c r="BY18" s="123">
        <f t="shared" si="6"/>
        <v>0</v>
      </c>
      <c r="BZ18" s="68">
        <v>395</v>
      </c>
      <c r="CA18" s="69">
        <v>158</v>
      </c>
      <c r="CB18" s="69">
        <v>119</v>
      </c>
      <c r="CC18" s="69">
        <v>560</v>
      </c>
      <c r="CD18" s="69">
        <v>256</v>
      </c>
      <c r="CE18" s="69">
        <v>130</v>
      </c>
      <c r="CF18" s="69">
        <v>44</v>
      </c>
      <c r="CG18" s="69">
        <v>687</v>
      </c>
      <c r="CH18" s="69">
        <v>23</v>
      </c>
      <c r="CI18" s="69">
        <v>434</v>
      </c>
      <c r="CJ18" s="69">
        <v>0</v>
      </c>
      <c r="CK18" s="123">
        <f t="shared" si="8"/>
        <v>1954</v>
      </c>
      <c r="CL18" s="68">
        <v>1</v>
      </c>
      <c r="CM18" s="69">
        <v>1</v>
      </c>
      <c r="CN18" s="69">
        <v>0</v>
      </c>
      <c r="CO18" s="69">
        <v>1</v>
      </c>
      <c r="CP18" s="69">
        <v>1</v>
      </c>
      <c r="CQ18" s="69">
        <v>0</v>
      </c>
      <c r="CR18" s="69">
        <v>1</v>
      </c>
      <c r="CS18" s="69">
        <v>2</v>
      </c>
      <c r="CT18" s="69">
        <v>2</v>
      </c>
      <c r="CU18" s="69">
        <v>0</v>
      </c>
      <c r="CV18" s="124">
        <f t="shared" si="9"/>
        <v>6</v>
      </c>
      <c r="CW18" s="123">
        <v>1</v>
      </c>
      <c r="CX18" s="123">
        <v>0</v>
      </c>
      <c r="CY18" s="123">
        <v>0</v>
      </c>
      <c r="CZ18" s="123">
        <v>0</v>
      </c>
      <c r="DA18" s="123">
        <v>0</v>
      </c>
      <c r="DB18" s="123">
        <v>0</v>
      </c>
      <c r="DC18" s="123">
        <v>0</v>
      </c>
      <c r="DD18" s="123">
        <v>1</v>
      </c>
      <c r="DE18" s="123">
        <v>1</v>
      </c>
      <c r="DF18" s="124">
        <f t="shared" si="7"/>
        <v>1</v>
      </c>
      <c r="DG18" s="68">
        <v>0</v>
      </c>
      <c r="DH18" s="69">
        <v>0</v>
      </c>
      <c r="DI18" s="69">
        <v>0</v>
      </c>
      <c r="DJ18" s="69">
        <v>0</v>
      </c>
      <c r="DK18" s="69">
        <v>0</v>
      </c>
      <c r="DL18" s="69">
        <v>0</v>
      </c>
      <c r="DM18" s="69">
        <v>0</v>
      </c>
      <c r="DN18" s="69">
        <v>0</v>
      </c>
      <c r="DO18" s="69">
        <v>0</v>
      </c>
      <c r="DP18" s="69">
        <v>0</v>
      </c>
      <c r="DQ18" s="124">
        <f t="shared" si="10"/>
        <v>0</v>
      </c>
      <c r="DR18" s="68">
        <v>0</v>
      </c>
      <c r="DS18" s="69">
        <v>0</v>
      </c>
      <c r="DT18" s="69">
        <v>0</v>
      </c>
      <c r="DU18" s="69">
        <v>0</v>
      </c>
      <c r="DV18" s="69">
        <v>0</v>
      </c>
      <c r="DW18" s="69">
        <v>0</v>
      </c>
      <c r="DX18" s="69">
        <v>0</v>
      </c>
      <c r="DY18" s="69">
        <v>0</v>
      </c>
      <c r="DZ18" s="69">
        <v>0</v>
      </c>
      <c r="EA18" s="69">
        <v>0</v>
      </c>
      <c r="EB18" s="124">
        <f t="shared" si="11"/>
        <v>0</v>
      </c>
      <c r="EC18" s="125">
        <v>0</v>
      </c>
      <c r="ED18" s="125">
        <v>0</v>
      </c>
      <c r="EE18" s="68">
        <v>0</v>
      </c>
      <c r="EF18" s="69">
        <v>0</v>
      </c>
      <c r="EG18" s="69">
        <v>0</v>
      </c>
      <c r="EH18" s="69">
        <v>0</v>
      </c>
      <c r="EI18" s="69">
        <v>0</v>
      </c>
      <c r="EJ18" s="69">
        <v>0</v>
      </c>
      <c r="EK18" s="69">
        <v>0</v>
      </c>
      <c r="EL18" s="69">
        <v>0</v>
      </c>
      <c r="EM18" s="69">
        <v>0</v>
      </c>
      <c r="EN18" s="69">
        <v>0</v>
      </c>
      <c r="EO18" s="124">
        <f t="shared" si="12"/>
        <v>0</v>
      </c>
      <c r="EP18" s="68">
        <v>2</v>
      </c>
      <c r="EQ18" s="69">
        <v>1</v>
      </c>
      <c r="ER18" s="69">
        <v>1</v>
      </c>
      <c r="ES18" s="69">
        <v>0</v>
      </c>
      <c r="ET18" s="69">
        <v>1</v>
      </c>
      <c r="EU18" s="69">
        <v>0</v>
      </c>
      <c r="EV18" s="69">
        <v>0</v>
      </c>
      <c r="EW18" s="124">
        <f t="shared" si="13"/>
        <v>3</v>
      </c>
      <c r="EX18" s="69">
        <v>189</v>
      </c>
      <c r="EY18" s="69">
        <v>46</v>
      </c>
      <c r="EZ18" s="123">
        <v>46</v>
      </c>
      <c r="FA18" s="69">
        <v>466</v>
      </c>
      <c r="FB18" s="69">
        <v>468</v>
      </c>
      <c r="FC18" s="69">
        <v>0</v>
      </c>
      <c r="FD18" s="124">
        <f t="shared" si="14"/>
        <v>1026</v>
      </c>
      <c r="FE18" s="69">
        <v>457</v>
      </c>
      <c r="FF18" s="69">
        <v>1365</v>
      </c>
      <c r="FG18" s="69">
        <v>2124</v>
      </c>
      <c r="FH18" s="69">
        <v>2680</v>
      </c>
      <c r="FI18" s="69">
        <v>390</v>
      </c>
      <c r="FJ18" s="124">
        <f t="shared" si="15"/>
        <v>6559</v>
      </c>
      <c r="FK18" s="69">
        <v>54</v>
      </c>
      <c r="FL18" s="123">
        <v>125</v>
      </c>
      <c r="FM18" s="69">
        <v>189</v>
      </c>
      <c r="FN18" s="69">
        <v>0</v>
      </c>
      <c r="FO18" s="69">
        <v>0</v>
      </c>
      <c r="FP18" s="124">
        <f t="shared" si="16"/>
        <v>314</v>
      </c>
      <c r="FQ18" s="69">
        <v>204</v>
      </c>
      <c r="FR18" s="69">
        <v>694</v>
      </c>
      <c r="FS18" s="69">
        <v>712</v>
      </c>
      <c r="FT18" s="69">
        <v>0</v>
      </c>
      <c r="FU18" s="69">
        <v>0</v>
      </c>
      <c r="FV18" s="69">
        <v>0</v>
      </c>
      <c r="FW18" s="124">
        <f t="shared" si="17"/>
        <v>1406</v>
      </c>
    </row>
    <row r="19" spans="1:179" x14ac:dyDescent="0.2">
      <c r="A19" s="22"/>
      <c r="B19" s="122" t="s">
        <v>23</v>
      </c>
      <c r="C19" s="68">
        <v>104</v>
      </c>
      <c r="D19" s="69">
        <v>58</v>
      </c>
      <c r="E19" s="69">
        <v>84</v>
      </c>
      <c r="F19" s="69">
        <v>73</v>
      </c>
      <c r="G19" s="69">
        <v>153</v>
      </c>
      <c r="H19" s="69">
        <v>15</v>
      </c>
      <c r="I19" s="69">
        <v>2</v>
      </c>
      <c r="J19" s="69">
        <v>45</v>
      </c>
      <c r="K19" s="69">
        <v>4</v>
      </c>
      <c r="L19" s="69">
        <v>0</v>
      </c>
      <c r="M19" s="123">
        <f t="shared" si="0"/>
        <v>430</v>
      </c>
      <c r="N19" s="68">
        <v>0</v>
      </c>
      <c r="O19" s="69">
        <v>0</v>
      </c>
      <c r="P19" s="69">
        <v>0</v>
      </c>
      <c r="Q19" s="69">
        <v>0</v>
      </c>
      <c r="R19" s="69">
        <v>0</v>
      </c>
      <c r="S19" s="69">
        <v>0</v>
      </c>
      <c r="T19" s="69">
        <v>0</v>
      </c>
      <c r="U19" s="69">
        <v>0</v>
      </c>
      <c r="V19" s="69">
        <v>0</v>
      </c>
      <c r="W19" s="124">
        <f t="shared" si="1"/>
        <v>0</v>
      </c>
      <c r="X19" s="68">
        <v>4</v>
      </c>
      <c r="Y19" s="69">
        <v>4</v>
      </c>
      <c r="Z19" s="69">
        <v>3</v>
      </c>
      <c r="AA19" s="69">
        <v>2</v>
      </c>
      <c r="AB19" s="69">
        <v>13</v>
      </c>
      <c r="AC19" s="69">
        <v>0</v>
      </c>
      <c r="AD19" s="69">
        <v>0</v>
      </c>
      <c r="AE19" s="69">
        <v>2</v>
      </c>
      <c r="AF19" s="69">
        <v>1</v>
      </c>
      <c r="AG19" s="124">
        <f t="shared" si="2"/>
        <v>24</v>
      </c>
      <c r="AH19" s="68">
        <v>13</v>
      </c>
      <c r="AI19" s="69">
        <v>7</v>
      </c>
      <c r="AJ19" s="69">
        <v>7</v>
      </c>
      <c r="AK19" s="69">
        <v>8</v>
      </c>
      <c r="AL19" s="69">
        <v>20</v>
      </c>
      <c r="AM19" s="69">
        <v>0</v>
      </c>
      <c r="AN19" s="69">
        <v>0</v>
      </c>
      <c r="AO19" s="69">
        <v>7</v>
      </c>
      <c r="AP19" s="69">
        <v>2</v>
      </c>
      <c r="AQ19" s="69">
        <v>0</v>
      </c>
      <c r="AR19" s="123">
        <f t="shared" si="3"/>
        <v>49</v>
      </c>
      <c r="AS19" s="68">
        <v>0</v>
      </c>
      <c r="AT19" s="69">
        <v>0</v>
      </c>
      <c r="AU19" s="69">
        <v>0</v>
      </c>
      <c r="AV19" s="69">
        <v>0</v>
      </c>
      <c r="AW19" s="69">
        <v>0</v>
      </c>
      <c r="AX19" s="69">
        <v>0</v>
      </c>
      <c r="AY19" s="69">
        <v>0</v>
      </c>
      <c r="AZ19" s="69">
        <v>0</v>
      </c>
      <c r="BA19" s="69">
        <v>0</v>
      </c>
      <c r="BB19" s="69">
        <v>0</v>
      </c>
      <c r="BC19" s="123">
        <f t="shared" si="4"/>
        <v>0</v>
      </c>
      <c r="BD19" s="68">
        <v>0</v>
      </c>
      <c r="BE19" s="69">
        <v>0</v>
      </c>
      <c r="BF19" s="69">
        <v>0</v>
      </c>
      <c r="BG19" s="69">
        <v>0</v>
      </c>
      <c r="BH19" s="69">
        <v>0</v>
      </c>
      <c r="BI19" s="69">
        <v>0</v>
      </c>
      <c r="BJ19" s="69">
        <v>0</v>
      </c>
      <c r="BK19" s="69">
        <v>0</v>
      </c>
      <c r="BL19" s="69">
        <v>0</v>
      </c>
      <c r="BM19" s="69">
        <v>0</v>
      </c>
      <c r="BN19" s="123">
        <f t="shared" si="5"/>
        <v>0</v>
      </c>
      <c r="BO19" s="68">
        <v>0</v>
      </c>
      <c r="BP19" s="69">
        <v>0</v>
      </c>
      <c r="BQ19" s="69">
        <v>0</v>
      </c>
      <c r="BR19" s="69">
        <v>0</v>
      </c>
      <c r="BS19" s="69">
        <v>0</v>
      </c>
      <c r="BT19" s="69">
        <v>0</v>
      </c>
      <c r="BU19" s="69">
        <v>0</v>
      </c>
      <c r="BV19" s="69">
        <v>0</v>
      </c>
      <c r="BW19" s="69">
        <v>0</v>
      </c>
      <c r="BX19" s="69">
        <v>0</v>
      </c>
      <c r="BY19" s="123">
        <f t="shared" si="6"/>
        <v>0</v>
      </c>
      <c r="BZ19" s="68">
        <v>110</v>
      </c>
      <c r="CA19" s="69">
        <v>68</v>
      </c>
      <c r="CB19" s="69">
        <v>46</v>
      </c>
      <c r="CC19" s="69">
        <v>102</v>
      </c>
      <c r="CD19" s="69">
        <v>117</v>
      </c>
      <c r="CE19" s="69">
        <v>29</v>
      </c>
      <c r="CF19" s="69">
        <v>6</v>
      </c>
      <c r="CG19" s="69">
        <v>132</v>
      </c>
      <c r="CH19" s="69">
        <v>3</v>
      </c>
      <c r="CI19" s="69">
        <v>87</v>
      </c>
      <c r="CJ19" s="69">
        <v>0</v>
      </c>
      <c r="CK19" s="123">
        <f t="shared" si="8"/>
        <v>500</v>
      </c>
      <c r="CL19" s="68">
        <v>0</v>
      </c>
      <c r="CM19" s="69">
        <v>0</v>
      </c>
      <c r="CN19" s="69">
        <v>0</v>
      </c>
      <c r="CO19" s="69">
        <v>0</v>
      </c>
      <c r="CP19" s="69">
        <v>0</v>
      </c>
      <c r="CQ19" s="69">
        <v>0</v>
      </c>
      <c r="CR19" s="69">
        <v>0</v>
      </c>
      <c r="CS19" s="69">
        <v>0</v>
      </c>
      <c r="CT19" s="69">
        <v>0</v>
      </c>
      <c r="CU19" s="69">
        <v>0</v>
      </c>
      <c r="CV19" s="124">
        <f t="shared" si="9"/>
        <v>0</v>
      </c>
      <c r="CW19" s="123">
        <v>0</v>
      </c>
      <c r="CX19" s="123">
        <v>0</v>
      </c>
      <c r="CY19" s="123">
        <v>0</v>
      </c>
      <c r="CZ19" s="123">
        <v>0</v>
      </c>
      <c r="DA19" s="123">
        <v>0</v>
      </c>
      <c r="DB19" s="123">
        <v>0</v>
      </c>
      <c r="DC19" s="123">
        <v>0</v>
      </c>
      <c r="DD19" s="123">
        <v>0</v>
      </c>
      <c r="DE19" s="123">
        <v>0</v>
      </c>
      <c r="DF19" s="124">
        <f t="shared" si="7"/>
        <v>0</v>
      </c>
      <c r="DG19" s="68">
        <v>0</v>
      </c>
      <c r="DH19" s="69">
        <v>0</v>
      </c>
      <c r="DI19" s="69">
        <v>0</v>
      </c>
      <c r="DJ19" s="69">
        <v>0</v>
      </c>
      <c r="DK19" s="69">
        <v>0</v>
      </c>
      <c r="DL19" s="69">
        <v>0</v>
      </c>
      <c r="DM19" s="69">
        <v>0</v>
      </c>
      <c r="DN19" s="69">
        <v>0</v>
      </c>
      <c r="DO19" s="69">
        <v>0</v>
      </c>
      <c r="DP19" s="69">
        <v>0</v>
      </c>
      <c r="DQ19" s="124">
        <f t="shared" si="10"/>
        <v>0</v>
      </c>
      <c r="DR19" s="68">
        <v>0</v>
      </c>
      <c r="DS19" s="69">
        <v>0</v>
      </c>
      <c r="DT19" s="69">
        <v>0</v>
      </c>
      <c r="DU19" s="69">
        <v>0</v>
      </c>
      <c r="DV19" s="69">
        <v>0</v>
      </c>
      <c r="DW19" s="69">
        <v>0</v>
      </c>
      <c r="DX19" s="69">
        <v>0</v>
      </c>
      <c r="DY19" s="69">
        <v>0</v>
      </c>
      <c r="DZ19" s="69">
        <v>0</v>
      </c>
      <c r="EA19" s="69">
        <v>0</v>
      </c>
      <c r="EB19" s="124">
        <f t="shared" si="11"/>
        <v>0</v>
      </c>
      <c r="EC19" s="125">
        <v>0</v>
      </c>
      <c r="ED19" s="125">
        <v>0</v>
      </c>
      <c r="EE19" s="68">
        <v>0</v>
      </c>
      <c r="EF19" s="69">
        <v>0</v>
      </c>
      <c r="EG19" s="69">
        <v>0</v>
      </c>
      <c r="EH19" s="69">
        <v>0</v>
      </c>
      <c r="EI19" s="69">
        <v>0</v>
      </c>
      <c r="EJ19" s="69">
        <v>0</v>
      </c>
      <c r="EK19" s="69">
        <v>0</v>
      </c>
      <c r="EL19" s="69">
        <v>0</v>
      </c>
      <c r="EM19" s="69">
        <v>0</v>
      </c>
      <c r="EN19" s="69">
        <v>0</v>
      </c>
      <c r="EO19" s="124">
        <f t="shared" si="12"/>
        <v>0</v>
      </c>
      <c r="EP19" s="68">
        <v>0</v>
      </c>
      <c r="EQ19" s="69">
        <v>0</v>
      </c>
      <c r="ER19" s="69">
        <v>0</v>
      </c>
      <c r="ES19" s="69">
        <v>0</v>
      </c>
      <c r="ET19" s="69">
        <v>0</v>
      </c>
      <c r="EU19" s="69">
        <v>0</v>
      </c>
      <c r="EV19" s="69">
        <v>0</v>
      </c>
      <c r="EW19" s="124">
        <f t="shared" si="13"/>
        <v>0</v>
      </c>
      <c r="EX19" s="69">
        <v>133</v>
      </c>
      <c r="EY19" s="69">
        <v>33</v>
      </c>
      <c r="EZ19" s="123">
        <v>37</v>
      </c>
      <c r="FA19" s="69">
        <v>428</v>
      </c>
      <c r="FB19" s="69">
        <v>407</v>
      </c>
      <c r="FC19" s="69">
        <v>0</v>
      </c>
      <c r="FD19" s="124">
        <f t="shared" si="14"/>
        <v>905</v>
      </c>
      <c r="FE19" s="69">
        <v>293</v>
      </c>
      <c r="FF19" s="69">
        <v>568</v>
      </c>
      <c r="FG19" s="69">
        <v>1233</v>
      </c>
      <c r="FH19" s="69">
        <v>400</v>
      </c>
      <c r="FI19" s="69">
        <v>13950</v>
      </c>
      <c r="FJ19" s="124">
        <f t="shared" si="15"/>
        <v>16151</v>
      </c>
      <c r="FK19" s="69">
        <v>22</v>
      </c>
      <c r="FL19" s="123">
        <v>52</v>
      </c>
      <c r="FM19" s="69">
        <v>89</v>
      </c>
      <c r="FN19" s="69">
        <v>0</v>
      </c>
      <c r="FO19" s="69">
        <v>0</v>
      </c>
      <c r="FP19" s="124">
        <f t="shared" si="16"/>
        <v>141</v>
      </c>
      <c r="FQ19" s="69">
        <v>156</v>
      </c>
      <c r="FR19" s="69">
        <v>472</v>
      </c>
      <c r="FS19" s="69">
        <v>605</v>
      </c>
      <c r="FT19" s="69">
        <v>0</v>
      </c>
      <c r="FU19" s="69">
        <v>0</v>
      </c>
      <c r="FV19" s="69">
        <v>0</v>
      </c>
      <c r="FW19" s="124">
        <f t="shared" si="17"/>
        <v>1077</v>
      </c>
    </row>
    <row r="20" spans="1:179" s="35" customFormat="1" x14ac:dyDescent="0.2">
      <c r="A20" s="17" t="s">
        <v>24</v>
      </c>
      <c r="B20" s="34" t="s">
        <v>12</v>
      </c>
      <c r="C20" s="67">
        <v>983</v>
      </c>
      <c r="D20" s="62">
        <v>411</v>
      </c>
      <c r="E20" s="62">
        <v>450</v>
      </c>
      <c r="F20" s="62">
        <v>594</v>
      </c>
      <c r="G20" s="62">
        <v>912</v>
      </c>
      <c r="H20" s="62">
        <v>252</v>
      </c>
      <c r="I20" s="62">
        <v>30</v>
      </c>
      <c r="J20" s="62">
        <v>389</v>
      </c>
      <c r="K20" s="62">
        <v>27</v>
      </c>
      <c r="L20" s="62">
        <v>0</v>
      </c>
      <c r="M20" s="62">
        <f t="shared" si="0"/>
        <v>3038</v>
      </c>
      <c r="N20" s="67">
        <v>5</v>
      </c>
      <c r="O20" s="62">
        <v>1</v>
      </c>
      <c r="P20" s="62">
        <v>0</v>
      </c>
      <c r="Q20" s="62">
        <v>1</v>
      </c>
      <c r="R20" s="62">
        <v>3</v>
      </c>
      <c r="S20" s="62">
        <v>2</v>
      </c>
      <c r="T20" s="62">
        <v>0</v>
      </c>
      <c r="U20" s="62">
        <v>0</v>
      </c>
      <c r="V20" s="62">
        <v>0</v>
      </c>
      <c r="W20" s="72">
        <f t="shared" si="1"/>
        <v>7</v>
      </c>
      <c r="X20" s="67">
        <v>1</v>
      </c>
      <c r="Y20" s="62">
        <v>1</v>
      </c>
      <c r="Z20" s="62">
        <v>0</v>
      </c>
      <c r="AA20" s="62">
        <v>0</v>
      </c>
      <c r="AB20" s="62">
        <v>1</v>
      </c>
      <c r="AC20" s="62">
        <v>0</v>
      </c>
      <c r="AD20" s="62">
        <v>0</v>
      </c>
      <c r="AE20" s="62">
        <v>0</v>
      </c>
      <c r="AF20" s="62">
        <v>0</v>
      </c>
      <c r="AG20" s="72">
        <f t="shared" si="2"/>
        <v>2</v>
      </c>
      <c r="AH20" s="67">
        <v>55</v>
      </c>
      <c r="AI20" s="62">
        <v>18</v>
      </c>
      <c r="AJ20" s="62">
        <v>13</v>
      </c>
      <c r="AK20" s="62">
        <v>42</v>
      </c>
      <c r="AL20" s="62">
        <v>41</v>
      </c>
      <c r="AM20" s="62">
        <v>27</v>
      </c>
      <c r="AN20" s="62">
        <v>3</v>
      </c>
      <c r="AO20" s="62">
        <v>48</v>
      </c>
      <c r="AP20" s="62">
        <v>35</v>
      </c>
      <c r="AQ20" s="62">
        <v>0</v>
      </c>
      <c r="AR20" s="62">
        <f t="shared" si="3"/>
        <v>192</v>
      </c>
      <c r="AS20" s="67">
        <v>148</v>
      </c>
      <c r="AT20" s="62">
        <v>86</v>
      </c>
      <c r="AU20" s="62">
        <v>70</v>
      </c>
      <c r="AV20" s="62">
        <v>174</v>
      </c>
      <c r="AW20" s="62">
        <v>136</v>
      </c>
      <c r="AX20" s="62">
        <v>62</v>
      </c>
      <c r="AY20" s="62">
        <v>2</v>
      </c>
      <c r="AZ20" s="62">
        <v>230</v>
      </c>
      <c r="BA20" s="62">
        <v>58</v>
      </c>
      <c r="BB20" s="62">
        <v>0</v>
      </c>
      <c r="BC20" s="62">
        <f t="shared" si="4"/>
        <v>760</v>
      </c>
      <c r="BD20" s="67">
        <v>41</v>
      </c>
      <c r="BE20" s="62">
        <v>21</v>
      </c>
      <c r="BF20" s="62">
        <v>19</v>
      </c>
      <c r="BG20" s="62">
        <v>37</v>
      </c>
      <c r="BH20" s="62">
        <v>33</v>
      </c>
      <c r="BI20" s="62">
        <v>17</v>
      </c>
      <c r="BJ20" s="62">
        <v>0</v>
      </c>
      <c r="BK20" s="62">
        <v>54</v>
      </c>
      <c r="BL20" s="62">
        <v>23</v>
      </c>
      <c r="BM20" s="62">
        <v>0</v>
      </c>
      <c r="BN20" s="62">
        <f t="shared" si="5"/>
        <v>181</v>
      </c>
      <c r="BO20" s="67">
        <v>226</v>
      </c>
      <c r="BP20" s="62">
        <v>94</v>
      </c>
      <c r="BQ20" s="62">
        <v>73</v>
      </c>
      <c r="BR20" s="62">
        <v>212</v>
      </c>
      <c r="BS20" s="62">
        <v>151</v>
      </c>
      <c r="BT20" s="62">
        <v>72</v>
      </c>
      <c r="BU20" s="62">
        <v>19</v>
      </c>
      <c r="BV20" s="62">
        <v>364</v>
      </c>
      <c r="BW20" s="62">
        <v>141</v>
      </c>
      <c r="BX20" s="62">
        <v>0</v>
      </c>
      <c r="BY20" s="62">
        <f t="shared" si="6"/>
        <v>985</v>
      </c>
      <c r="BZ20" s="67">
        <v>1899</v>
      </c>
      <c r="CA20" s="62">
        <v>751</v>
      </c>
      <c r="CB20" s="62">
        <v>646</v>
      </c>
      <c r="CC20" s="62">
        <v>1597</v>
      </c>
      <c r="CD20" s="62">
        <v>1297</v>
      </c>
      <c r="CE20" s="62">
        <v>437</v>
      </c>
      <c r="CF20" s="62">
        <v>86</v>
      </c>
      <c r="CG20" s="62">
        <v>2667</v>
      </c>
      <c r="CH20" s="62">
        <v>33</v>
      </c>
      <c r="CI20" s="62">
        <v>1762</v>
      </c>
      <c r="CJ20" s="62">
        <v>0</v>
      </c>
      <c r="CK20" s="62">
        <f t="shared" si="8"/>
        <v>7481</v>
      </c>
      <c r="CL20" s="67">
        <v>74</v>
      </c>
      <c r="CM20" s="62">
        <v>11</v>
      </c>
      <c r="CN20" s="62">
        <v>20</v>
      </c>
      <c r="CO20" s="62">
        <v>65</v>
      </c>
      <c r="CP20" s="62">
        <v>35</v>
      </c>
      <c r="CQ20" s="62">
        <v>20</v>
      </c>
      <c r="CR20" s="62">
        <v>1</v>
      </c>
      <c r="CS20" s="62">
        <v>132</v>
      </c>
      <c r="CT20" s="62">
        <v>100</v>
      </c>
      <c r="CU20" s="62">
        <v>0</v>
      </c>
      <c r="CV20" s="72">
        <f t="shared" si="9"/>
        <v>284</v>
      </c>
      <c r="CW20" s="62">
        <v>0</v>
      </c>
      <c r="CX20" s="62">
        <v>0</v>
      </c>
      <c r="CY20" s="62">
        <v>0</v>
      </c>
      <c r="CZ20" s="62">
        <v>0</v>
      </c>
      <c r="DA20" s="62">
        <v>0</v>
      </c>
      <c r="DB20" s="62">
        <v>0</v>
      </c>
      <c r="DC20" s="62">
        <v>0</v>
      </c>
      <c r="DD20" s="62">
        <v>0</v>
      </c>
      <c r="DE20" s="62">
        <v>0</v>
      </c>
      <c r="DF20" s="72">
        <f t="shared" si="7"/>
        <v>0</v>
      </c>
      <c r="DG20" s="67">
        <v>0</v>
      </c>
      <c r="DH20" s="62">
        <v>0</v>
      </c>
      <c r="DI20" s="62">
        <v>0</v>
      </c>
      <c r="DJ20" s="62">
        <v>0</v>
      </c>
      <c r="DK20" s="62">
        <v>0</v>
      </c>
      <c r="DL20" s="62">
        <v>0</v>
      </c>
      <c r="DM20" s="62">
        <v>0</v>
      </c>
      <c r="DN20" s="62">
        <v>0</v>
      </c>
      <c r="DO20" s="62">
        <v>0</v>
      </c>
      <c r="DP20" s="62">
        <v>0</v>
      </c>
      <c r="DQ20" s="72">
        <f t="shared" si="10"/>
        <v>0</v>
      </c>
      <c r="DR20" s="67">
        <v>0</v>
      </c>
      <c r="DS20" s="62">
        <v>0</v>
      </c>
      <c r="DT20" s="62">
        <v>0</v>
      </c>
      <c r="DU20" s="62">
        <v>0</v>
      </c>
      <c r="DV20" s="62">
        <v>0</v>
      </c>
      <c r="DW20" s="62">
        <v>0</v>
      </c>
      <c r="DX20" s="62">
        <v>0</v>
      </c>
      <c r="DY20" s="62">
        <v>0</v>
      </c>
      <c r="DZ20" s="62">
        <v>0</v>
      </c>
      <c r="EA20" s="62">
        <v>0</v>
      </c>
      <c r="EB20" s="72">
        <f t="shared" si="11"/>
        <v>0</v>
      </c>
      <c r="EC20" s="49">
        <v>0</v>
      </c>
      <c r="ED20" s="49">
        <v>0</v>
      </c>
      <c r="EE20" s="67">
        <v>3</v>
      </c>
      <c r="EF20" s="62">
        <v>3</v>
      </c>
      <c r="EG20" s="62">
        <v>5</v>
      </c>
      <c r="EH20" s="62">
        <v>3</v>
      </c>
      <c r="EI20" s="62">
        <v>8</v>
      </c>
      <c r="EJ20" s="62">
        <v>0</v>
      </c>
      <c r="EK20" s="62">
        <v>0</v>
      </c>
      <c r="EL20" s="62">
        <v>2</v>
      </c>
      <c r="EM20" s="62">
        <v>2</v>
      </c>
      <c r="EN20" s="62">
        <v>0</v>
      </c>
      <c r="EO20" s="72">
        <f t="shared" si="12"/>
        <v>21</v>
      </c>
      <c r="EP20" s="67">
        <v>43</v>
      </c>
      <c r="EQ20" s="62">
        <v>19</v>
      </c>
      <c r="ER20" s="62">
        <v>36</v>
      </c>
      <c r="ES20" s="62">
        <v>1</v>
      </c>
      <c r="ET20" s="62">
        <v>0</v>
      </c>
      <c r="EU20" s="62">
        <v>5</v>
      </c>
      <c r="EV20" s="62">
        <v>2</v>
      </c>
      <c r="EW20" s="72">
        <f t="shared" si="13"/>
        <v>63</v>
      </c>
      <c r="EX20" s="62">
        <v>768</v>
      </c>
      <c r="EY20" s="62">
        <v>465</v>
      </c>
      <c r="EZ20" s="62">
        <v>405</v>
      </c>
      <c r="FA20" s="62">
        <v>2435</v>
      </c>
      <c r="FB20" s="62">
        <v>2612</v>
      </c>
      <c r="FC20" s="62">
        <v>0</v>
      </c>
      <c r="FD20" s="72">
        <f t="shared" si="14"/>
        <v>5917</v>
      </c>
      <c r="FE20" s="62">
        <v>2459</v>
      </c>
      <c r="FF20" s="62">
        <v>8331</v>
      </c>
      <c r="FG20" s="62">
        <v>11662</v>
      </c>
      <c r="FH20" s="62">
        <v>13155</v>
      </c>
      <c r="FI20" s="62">
        <v>24717</v>
      </c>
      <c r="FJ20" s="72">
        <f t="shared" si="15"/>
        <v>57865</v>
      </c>
      <c r="FK20" s="62">
        <v>16</v>
      </c>
      <c r="FL20" s="62">
        <v>34</v>
      </c>
      <c r="FM20" s="62">
        <v>55</v>
      </c>
      <c r="FN20" s="62">
        <v>12</v>
      </c>
      <c r="FO20" s="62">
        <v>10</v>
      </c>
      <c r="FP20" s="72">
        <f t="shared" si="16"/>
        <v>111</v>
      </c>
      <c r="FQ20" s="62">
        <v>1873</v>
      </c>
      <c r="FR20" s="62">
        <v>5757</v>
      </c>
      <c r="FS20" s="62">
        <v>6147</v>
      </c>
      <c r="FT20" s="62">
        <v>13</v>
      </c>
      <c r="FU20" s="62">
        <v>22</v>
      </c>
      <c r="FV20" s="62">
        <v>0</v>
      </c>
      <c r="FW20" s="72">
        <f t="shared" si="17"/>
        <v>11939</v>
      </c>
    </row>
    <row r="21" spans="1:179" x14ac:dyDescent="0.2">
      <c r="A21" s="22"/>
      <c r="B21" s="122" t="s">
        <v>25</v>
      </c>
      <c r="C21" s="68">
        <v>14</v>
      </c>
      <c r="D21" s="69">
        <v>5</v>
      </c>
      <c r="E21" s="69">
        <v>3</v>
      </c>
      <c r="F21" s="69">
        <v>6</v>
      </c>
      <c r="G21" s="69">
        <v>5</v>
      </c>
      <c r="H21" s="69">
        <v>4</v>
      </c>
      <c r="I21" s="69">
        <v>0</v>
      </c>
      <c r="J21" s="69">
        <v>4</v>
      </c>
      <c r="K21" s="69">
        <v>1</v>
      </c>
      <c r="L21" s="69">
        <v>0</v>
      </c>
      <c r="M21" s="123">
        <f t="shared" si="0"/>
        <v>27</v>
      </c>
      <c r="N21" s="68">
        <v>0</v>
      </c>
      <c r="O21" s="69">
        <v>0</v>
      </c>
      <c r="P21" s="69">
        <v>0</v>
      </c>
      <c r="Q21" s="69">
        <v>0</v>
      </c>
      <c r="R21" s="69">
        <v>0</v>
      </c>
      <c r="S21" s="69">
        <v>0</v>
      </c>
      <c r="T21" s="69">
        <v>0</v>
      </c>
      <c r="U21" s="69">
        <v>0</v>
      </c>
      <c r="V21" s="69">
        <v>0</v>
      </c>
      <c r="W21" s="124">
        <f t="shared" si="1"/>
        <v>0</v>
      </c>
      <c r="X21" s="68">
        <v>0</v>
      </c>
      <c r="Y21" s="69">
        <v>0</v>
      </c>
      <c r="Z21" s="69">
        <v>0</v>
      </c>
      <c r="AA21" s="69">
        <v>0</v>
      </c>
      <c r="AB21" s="69">
        <v>0</v>
      </c>
      <c r="AC21" s="69">
        <v>0</v>
      </c>
      <c r="AD21" s="69">
        <v>0</v>
      </c>
      <c r="AE21" s="69">
        <v>0</v>
      </c>
      <c r="AF21" s="69">
        <v>0</v>
      </c>
      <c r="AG21" s="124">
        <f t="shared" si="2"/>
        <v>0</v>
      </c>
      <c r="AH21" s="68">
        <v>1</v>
      </c>
      <c r="AI21" s="69">
        <v>1</v>
      </c>
      <c r="AJ21" s="69">
        <v>0</v>
      </c>
      <c r="AK21" s="69">
        <v>0</v>
      </c>
      <c r="AL21" s="69">
        <v>1</v>
      </c>
      <c r="AM21" s="69">
        <v>0</v>
      </c>
      <c r="AN21" s="69">
        <v>0</v>
      </c>
      <c r="AO21" s="69">
        <v>0</v>
      </c>
      <c r="AP21" s="69">
        <v>0</v>
      </c>
      <c r="AQ21" s="69">
        <v>0</v>
      </c>
      <c r="AR21" s="123">
        <f t="shared" si="3"/>
        <v>2</v>
      </c>
      <c r="AS21" s="68">
        <v>1</v>
      </c>
      <c r="AT21" s="69">
        <v>0</v>
      </c>
      <c r="AU21" s="69">
        <v>0</v>
      </c>
      <c r="AV21" s="69">
        <v>2</v>
      </c>
      <c r="AW21" s="69">
        <v>0</v>
      </c>
      <c r="AX21" s="69">
        <v>0</v>
      </c>
      <c r="AY21" s="69">
        <v>0</v>
      </c>
      <c r="AZ21" s="69">
        <v>0</v>
      </c>
      <c r="BA21" s="69">
        <v>0</v>
      </c>
      <c r="BB21" s="69">
        <v>0</v>
      </c>
      <c r="BC21" s="123">
        <f t="shared" si="4"/>
        <v>2</v>
      </c>
      <c r="BD21" s="68">
        <v>0</v>
      </c>
      <c r="BE21" s="69">
        <v>0</v>
      </c>
      <c r="BF21" s="69">
        <v>0</v>
      </c>
      <c r="BG21" s="69">
        <v>0</v>
      </c>
      <c r="BH21" s="69">
        <v>0</v>
      </c>
      <c r="BI21" s="69">
        <v>0</v>
      </c>
      <c r="BJ21" s="69">
        <v>0</v>
      </c>
      <c r="BK21" s="69">
        <v>0</v>
      </c>
      <c r="BL21" s="69">
        <v>0</v>
      </c>
      <c r="BM21" s="69">
        <v>0</v>
      </c>
      <c r="BN21" s="123">
        <f t="shared" si="5"/>
        <v>0</v>
      </c>
      <c r="BO21" s="68">
        <v>1</v>
      </c>
      <c r="BP21" s="69">
        <v>3</v>
      </c>
      <c r="BQ21" s="69">
        <v>2</v>
      </c>
      <c r="BR21" s="69">
        <v>3</v>
      </c>
      <c r="BS21" s="69">
        <v>1</v>
      </c>
      <c r="BT21" s="69">
        <v>0</v>
      </c>
      <c r="BU21" s="69">
        <v>0</v>
      </c>
      <c r="BV21" s="69">
        <v>4</v>
      </c>
      <c r="BW21" s="69">
        <v>2</v>
      </c>
      <c r="BX21" s="69">
        <v>0</v>
      </c>
      <c r="BY21" s="123">
        <f t="shared" si="6"/>
        <v>13</v>
      </c>
      <c r="BZ21" s="68">
        <v>76</v>
      </c>
      <c r="CA21" s="69">
        <v>40</v>
      </c>
      <c r="CB21" s="69">
        <v>27</v>
      </c>
      <c r="CC21" s="69">
        <v>68</v>
      </c>
      <c r="CD21" s="69">
        <v>46</v>
      </c>
      <c r="CE21" s="69">
        <v>16</v>
      </c>
      <c r="CF21" s="69">
        <v>2</v>
      </c>
      <c r="CG21" s="69">
        <v>92</v>
      </c>
      <c r="CH21" s="69">
        <v>7</v>
      </c>
      <c r="CI21" s="69">
        <v>45</v>
      </c>
      <c r="CJ21" s="69">
        <v>0</v>
      </c>
      <c r="CK21" s="123">
        <f t="shared" si="8"/>
        <v>291</v>
      </c>
      <c r="CL21" s="68">
        <v>0</v>
      </c>
      <c r="CM21" s="69">
        <v>0</v>
      </c>
      <c r="CN21" s="69">
        <v>0</v>
      </c>
      <c r="CO21" s="69">
        <v>0</v>
      </c>
      <c r="CP21" s="69">
        <v>0</v>
      </c>
      <c r="CQ21" s="69">
        <v>0</v>
      </c>
      <c r="CR21" s="69">
        <v>0</v>
      </c>
      <c r="CS21" s="69">
        <v>0</v>
      </c>
      <c r="CT21" s="69">
        <v>0</v>
      </c>
      <c r="CU21" s="69">
        <v>0</v>
      </c>
      <c r="CV21" s="124">
        <f t="shared" si="9"/>
        <v>0</v>
      </c>
      <c r="CW21" s="123">
        <v>0</v>
      </c>
      <c r="CX21" s="123">
        <v>0</v>
      </c>
      <c r="CY21" s="123">
        <v>0</v>
      </c>
      <c r="CZ21" s="123">
        <v>0</v>
      </c>
      <c r="DA21" s="123">
        <v>0</v>
      </c>
      <c r="DB21" s="123">
        <v>0</v>
      </c>
      <c r="DC21" s="123">
        <v>0</v>
      </c>
      <c r="DD21" s="123">
        <v>0</v>
      </c>
      <c r="DE21" s="123">
        <v>0</v>
      </c>
      <c r="DF21" s="124">
        <f t="shared" si="7"/>
        <v>0</v>
      </c>
      <c r="DG21" s="68">
        <v>0</v>
      </c>
      <c r="DH21" s="69">
        <v>0</v>
      </c>
      <c r="DI21" s="69">
        <v>0</v>
      </c>
      <c r="DJ21" s="69">
        <v>0</v>
      </c>
      <c r="DK21" s="69">
        <v>0</v>
      </c>
      <c r="DL21" s="69">
        <v>0</v>
      </c>
      <c r="DM21" s="69">
        <v>0</v>
      </c>
      <c r="DN21" s="69">
        <v>0</v>
      </c>
      <c r="DO21" s="69">
        <v>0</v>
      </c>
      <c r="DP21" s="69">
        <v>0</v>
      </c>
      <c r="DQ21" s="124">
        <f t="shared" si="10"/>
        <v>0</v>
      </c>
      <c r="DR21" s="68">
        <v>0</v>
      </c>
      <c r="DS21" s="69">
        <v>0</v>
      </c>
      <c r="DT21" s="69">
        <v>0</v>
      </c>
      <c r="DU21" s="69">
        <v>0</v>
      </c>
      <c r="DV21" s="69">
        <v>0</v>
      </c>
      <c r="DW21" s="69">
        <v>0</v>
      </c>
      <c r="DX21" s="69">
        <v>0</v>
      </c>
      <c r="DY21" s="69">
        <v>0</v>
      </c>
      <c r="DZ21" s="69">
        <v>0</v>
      </c>
      <c r="EA21" s="69">
        <v>0</v>
      </c>
      <c r="EB21" s="124">
        <f t="shared" si="11"/>
        <v>0</v>
      </c>
      <c r="EC21" s="125">
        <v>0</v>
      </c>
      <c r="ED21" s="125">
        <v>0</v>
      </c>
      <c r="EE21" s="68">
        <v>0</v>
      </c>
      <c r="EF21" s="69">
        <v>0</v>
      </c>
      <c r="EG21" s="69">
        <v>0</v>
      </c>
      <c r="EH21" s="69">
        <v>0</v>
      </c>
      <c r="EI21" s="69">
        <v>0</v>
      </c>
      <c r="EJ21" s="69">
        <v>0</v>
      </c>
      <c r="EK21" s="69">
        <v>0</v>
      </c>
      <c r="EL21" s="69">
        <v>0</v>
      </c>
      <c r="EM21" s="69">
        <v>0</v>
      </c>
      <c r="EN21" s="69">
        <v>0</v>
      </c>
      <c r="EO21" s="124">
        <f t="shared" si="12"/>
        <v>0</v>
      </c>
      <c r="EP21" s="68">
        <v>10</v>
      </c>
      <c r="EQ21" s="69">
        <v>2</v>
      </c>
      <c r="ER21" s="69">
        <v>3</v>
      </c>
      <c r="ES21" s="69">
        <v>0</v>
      </c>
      <c r="ET21" s="69">
        <v>0</v>
      </c>
      <c r="EU21" s="69">
        <v>5</v>
      </c>
      <c r="EV21" s="69">
        <v>2</v>
      </c>
      <c r="EW21" s="124">
        <f t="shared" si="13"/>
        <v>12</v>
      </c>
      <c r="EX21" s="69">
        <v>32</v>
      </c>
      <c r="EY21" s="69">
        <v>9</v>
      </c>
      <c r="EZ21" s="123">
        <v>9</v>
      </c>
      <c r="FA21" s="69">
        <v>62</v>
      </c>
      <c r="FB21" s="69">
        <v>66</v>
      </c>
      <c r="FC21" s="69">
        <v>0</v>
      </c>
      <c r="FD21" s="124">
        <f t="shared" si="14"/>
        <v>146</v>
      </c>
      <c r="FE21" s="69">
        <v>112</v>
      </c>
      <c r="FF21" s="69">
        <v>303</v>
      </c>
      <c r="FG21" s="69">
        <v>449</v>
      </c>
      <c r="FH21" s="69">
        <v>490</v>
      </c>
      <c r="FI21" s="69">
        <v>0</v>
      </c>
      <c r="FJ21" s="124">
        <f t="shared" si="15"/>
        <v>1242</v>
      </c>
      <c r="FK21" s="69">
        <v>1</v>
      </c>
      <c r="FL21" s="123">
        <v>1</v>
      </c>
      <c r="FM21" s="69">
        <v>1</v>
      </c>
      <c r="FN21" s="69">
        <v>0</v>
      </c>
      <c r="FO21" s="69">
        <v>0</v>
      </c>
      <c r="FP21" s="124">
        <f t="shared" si="16"/>
        <v>2</v>
      </c>
      <c r="FQ21" s="69">
        <v>70</v>
      </c>
      <c r="FR21" s="69">
        <v>213</v>
      </c>
      <c r="FS21" s="69">
        <v>238</v>
      </c>
      <c r="FT21" s="69">
        <v>0</v>
      </c>
      <c r="FU21" s="69">
        <v>0</v>
      </c>
      <c r="FV21" s="69">
        <v>0</v>
      </c>
      <c r="FW21" s="124">
        <f t="shared" si="17"/>
        <v>451</v>
      </c>
    </row>
    <row r="22" spans="1:179" x14ac:dyDescent="0.2">
      <c r="A22" s="22"/>
      <c r="B22" s="122" t="s">
        <v>26</v>
      </c>
      <c r="C22" s="68">
        <v>113</v>
      </c>
      <c r="D22" s="69">
        <v>34</v>
      </c>
      <c r="E22" s="69">
        <v>33</v>
      </c>
      <c r="F22" s="69">
        <v>73</v>
      </c>
      <c r="G22" s="69">
        <v>83</v>
      </c>
      <c r="H22" s="69">
        <v>32</v>
      </c>
      <c r="I22" s="69">
        <v>3</v>
      </c>
      <c r="J22" s="69">
        <v>54</v>
      </c>
      <c r="K22" s="69">
        <v>0</v>
      </c>
      <c r="L22" s="69">
        <v>0</v>
      </c>
      <c r="M22" s="123">
        <f t="shared" si="0"/>
        <v>312</v>
      </c>
      <c r="N22" s="68">
        <v>0</v>
      </c>
      <c r="O22" s="69">
        <v>0</v>
      </c>
      <c r="P22" s="69">
        <v>0</v>
      </c>
      <c r="Q22" s="69">
        <v>0</v>
      </c>
      <c r="R22" s="69">
        <v>0</v>
      </c>
      <c r="S22" s="69">
        <v>0</v>
      </c>
      <c r="T22" s="69">
        <v>0</v>
      </c>
      <c r="U22" s="69">
        <v>0</v>
      </c>
      <c r="V22" s="69">
        <v>0</v>
      </c>
      <c r="W22" s="124">
        <f t="shared" si="1"/>
        <v>0</v>
      </c>
      <c r="X22" s="68">
        <v>0</v>
      </c>
      <c r="Y22" s="69">
        <v>0</v>
      </c>
      <c r="Z22" s="69">
        <v>0</v>
      </c>
      <c r="AA22" s="69">
        <v>0</v>
      </c>
      <c r="AB22" s="69">
        <v>0</v>
      </c>
      <c r="AC22" s="69">
        <v>0</v>
      </c>
      <c r="AD22" s="69">
        <v>0</v>
      </c>
      <c r="AE22" s="69">
        <v>0</v>
      </c>
      <c r="AF22" s="69">
        <v>0</v>
      </c>
      <c r="AG22" s="124">
        <f t="shared" si="2"/>
        <v>0</v>
      </c>
      <c r="AH22" s="68">
        <v>3</v>
      </c>
      <c r="AI22" s="69">
        <v>1</v>
      </c>
      <c r="AJ22" s="69">
        <v>0</v>
      </c>
      <c r="AK22" s="69">
        <v>0</v>
      </c>
      <c r="AL22" s="69">
        <v>1</v>
      </c>
      <c r="AM22" s="69">
        <v>0</v>
      </c>
      <c r="AN22" s="69">
        <v>1</v>
      </c>
      <c r="AO22" s="69">
        <v>2</v>
      </c>
      <c r="AP22" s="69">
        <v>2</v>
      </c>
      <c r="AQ22" s="69">
        <v>0</v>
      </c>
      <c r="AR22" s="123">
        <f t="shared" si="3"/>
        <v>5</v>
      </c>
      <c r="AS22" s="68">
        <v>6</v>
      </c>
      <c r="AT22" s="69">
        <v>0</v>
      </c>
      <c r="AU22" s="69">
        <v>0</v>
      </c>
      <c r="AV22" s="69">
        <v>2</v>
      </c>
      <c r="AW22" s="69">
        <v>2</v>
      </c>
      <c r="AX22" s="69">
        <v>0</v>
      </c>
      <c r="AY22" s="69">
        <v>1</v>
      </c>
      <c r="AZ22" s="69">
        <v>9</v>
      </c>
      <c r="BA22" s="69">
        <v>0</v>
      </c>
      <c r="BB22" s="69">
        <v>0</v>
      </c>
      <c r="BC22" s="123">
        <f t="shared" si="4"/>
        <v>14</v>
      </c>
      <c r="BD22" s="68">
        <v>10</v>
      </c>
      <c r="BE22" s="69">
        <v>2</v>
      </c>
      <c r="BF22" s="69">
        <v>2</v>
      </c>
      <c r="BG22" s="69">
        <v>10</v>
      </c>
      <c r="BH22" s="69">
        <v>6</v>
      </c>
      <c r="BI22" s="69">
        <v>1</v>
      </c>
      <c r="BJ22" s="69">
        <v>0</v>
      </c>
      <c r="BK22" s="69">
        <v>15</v>
      </c>
      <c r="BL22" s="69">
        <v>0</v>
      </c>
      <c r="BM22" s="69">
        <v>0</v>
      </c>
      <c r="BN22" s="123">
        <f t="shared" si="5"/>
        <v>36</v>
      </c>
      <c r="BO22" s="68">
        <v>85</v>
      </c>
      <c r="BP22" s="69">
        <v>23</v>
      </c>
      <c r="BQ22" s="69">
        <v>11</v>
      </c>
      <c r="BR22" s="69">
        <v>72</v>
      </c>
      <c r="BS22" s="69">
        <v>36</v>
      </c>
      <c r="BT22" s="69">
        <v>12</v>
      </c>
      <c r="BU22" s="69">
        <v>2</v>
      </c>
      <c r="BV22" s="69">
        <v>159</v>
      </c>
      <c r="BW22" s="69">
        <v>2</v>
      </c>
      <c r="BX22" s="69">
        <v>0</v>
      </c>
      <c r="BY22" s="123">
        <f t="shared" si="6"/>
        <v>315</v>
      </c>
      <c r="BZ22" s="68">
        <v>105</v>
      </c>
      <c r="CA22" s="69">
        <v>28</v>
      </c>
      <c r="CB22" s="69">
        <v>36</v>
      </c>
      <c r="CC22" s="69">
        <v>105</v>
      </c>
      <c r="CD22" s="69">
        <v>83</v>
      </c>
      <c r="CE22" s="69">
        <v>23</v>
      </c>
      <c r="CF22" s="69">
        <v>2</v>
      </c>
      <c r="CG22" s="69">
        <v>206</v>
      </c>
      <c r="CH22" s="69">
        <v>0</v>
      </c>
      <c r="CI22" s="69">
        <v>118</v>
      </c>
      <c r="CJ22" s="69">
        <v>0</v>
      </c>
      <c r="CK22" s="123">
        <f t="shared" si="8"/>
        <v>483</v>
      </c>
      <c r="CL22" s="68">
        <v>73</v>
      </c>
      <c r="CM22" s="69">
        <v>11</v>
      </c>
      <c r="CN22" s="69">
        <v>18</v>
      </c>
      <c r="CO22" s="69">
        <v>62</v>
      </c>
      <c r="CP22" s="69">
        <v>35</v>
      </c>
      <c r="CQ22" s="69">
        <v>17</v>
      </c>
      <c r="CR22" s="69">
        <v>1</v>
      </c>
      <c r="CS22" s="69">
        <v>130</v>
      </c>
      <c r="CT22" s="69">
        <v>100</v>
      </c>
      <c r="CU22" s="69">
        <v>0</v>
      </c>
      <c r="CV22" s="124">
        <f t="shared" si="9"/>
        <v>274</v>
      </c>
      <c r="CW22" s="123">
        <v>0</v>
      </c>
      <c r="CX22" s="123">
        <v>0</v>
      </c>
      <c r="CY22" s="123">
        <v>0</v>
      </c>
      <c r="CZ22" s="123">
        <v>0</v>
      </c>
      <c r="DA22" s="123">
        <v>0</v>
      </c>
      <c r="DB22" s="123">
        <v>0</v>
      </c>
      <c r="DC22" s="123">
        <v>0</v>
      </c>
      <c r="DD22" s="123">
        <v>0</v>
      </c>
      <c r="DE22" s="123">
        <v>0</v>
      </c>
      <c r="DF22" s="124">
        <f t="shared" si="7"/>
        <v>0</v>
      </c>
      <c r="DG22" s="68">
        <v>0</v>
      </c>
      <c r="DH22" s="69">
        <v>0</v>
      </c>
      <c r="DI22" s="69">
        <v>0</v>
      </c>
      <c r="DJ22" s="69">
        <v>0</v>
      </c>
      <c r="DK22" s="69">
        <v>0</v>
      </c>
      <c r="DL22" s="69">
        <v>0</v>
      </c>
      <c r="DM22" s="69">
        <v>0</v>
      </c>
      <c r="DN22" s="69">
        <v>0</v>
      </c>
      <c r="DO22" s="69">
        <v>0</v>
      </c>
      <c r="DP22" s="69">
        <v>0</v>
      </c>
      <c r="DQ22" s="124">
        <f t="shared" si="10"/>
        <v>0</v>
      </c>
      <c r="DR22" s="68">
        <v>0</v>
      </c>
      <c r="DS22" s="69">
        <v>0</v>
      </c>
      <c r="DT22" s="69">
        <v>0</v>
      </c>
      <c r="DU22" s="69">
        <v>0</v>
      </c>
      <c r="DV22" s="69">
        <v>0</v>
      </c>
      <c r="DW22" s="69">
        <v>0</v>
      </c>
      <c r="DX22" s="69">
        <v>0</v>
      </c>
      <c r="DY22" s="69">
        <v>0</v>
      </c>
      <c r="DZ22" s="69">
        <v>0</v>
      </c>
      <c r="EA22" s="69">
        <v>0</v>
      </c>
      <c r="EB22" s="124">
        <f t="shared" si="11"/>
        <v>0</v>
      </c>
      <c r="EC22" s="125">
        <v>0</v>
      </c>
      <c r="ED22" s="125">
        <v>0</v>
      </c>
      <c r="EE22" s="68">
        <v>0</v>
      </c>
      <c r="EF22" s="69">
        <v>0</v>
      </c>
      <c r="EG22" s="69">
        <v>0</v>
      </c>
      <c r="EH22" s="69">
        <v>0</v>
      </c>
      <c r="EI22" s="69">
        <v>0</v>
      </c>
      <c r="EJ22" s="69">
        <v>0</v>
      </c>
      <c r="EK22" s="69">
        <v>0</v>
      </c>
      <c r="EL22" s="69">
        <v>0</v>
      </c>
      <c r="EM22" s="69">
        <v>0</v>
      </c>
      <c r="EN22" s="69">
        <v>0</v>
      </c>
      <c r="EO22" s="124">
        <f t="shared" si="12"/>
        <v>0</v>
      </c>
      <c r="EP22" s="68">
        <v>0</v>
      </c>
      <c r="EQ22" s="69">
        <v>0</v>
      </c>
      <c r="ER22" s="69">
        <v>0</v>
      </c>
      <c r="ES22" s="69">
        <v>0</v>
      </c>
      <c r="ET22" s="69">
        <v>0</v>
      </c>
      <c r="EU22" s="69">
        <v>0</v>
      </c>
      <c r="EV22" s="69">
        <v>0</v>
      </c>
      <c r="EW22" s="124">
        <f t="shared" si="13"/>
        <v>0</v>
      </c>
      <c r="EX22" s="69">
        <v>63</v>
      </c>
      <c r="EY22" s="69">
        <v>77</v>
      </c>
      <c r="EZ22" s="123">
        <v>90</v>
      </c>
      <c r="FA22" s="69">
        <v>0</v>
      </c>
      <c r="FB22" s="69">
        <v>1</v>
      </c>
      <c r="FC22" s="69">
        <v>0</v>
      </c>
      <c r="FD22" s="124">
        <f t="shared" si="14"/>
        <v>168</v>
      </c>
      <c r="FE22" s="69">
        <v>178</v>
      </c>
      <c r="FF22" s="69">
        <v>367</v>
      </c>
      <c r="FG22" s="69">
        <v>1060</v>
      </c>
      <c r="FH22" s="69">
        <v>70</v>
      </c>
      <c r="FI22" s="69">
        <v>0</v>
      </c>
      <c r="FJ22" s="124">
        <f t="shared" si="15"/>
        <v>1497</v>
      </c>
      <c r="FK22" s="69">
        <v>1</v>
      </c>
      <c r="FL22" s="123">
        <v>1</v>
      </c>
      <c r="FM22" s="69">
        <v>0</v>
      </c>
      <c r="FN22" s="69">
        <v>0</v>
      </c>
      <c r="FO22" s="69">
        <v>0</v>
      </c>
      <c r="FP22" s="124">
        <f t="shared" si="16"/>
        <v>1</v>
      </c>
      <c r="FQ22" s="69">
        <v>81</v>
      </c>
      <c r="FR22" s="69">
        <v>175</v>
      </c>
      <c r="FS22" s="69">
        <v>192</v>
      </c>
      <c r="FT22" s="69">
        <v>0</v>
      </c>
      <c r="FU22" s="69">
        <v>0</v>
      </c>
      <c r="FV22" s="69">
        <v>0</v>
      </c>
      <c r="FW22" s="124">
        <f t="shared" si="17"/>
        <v>367</v>
      </c>
    </row>
    <row r="23" spans="1:179" x14ac:dyDescent="0.2">
      <c r="A23" s="22"/>
      <c r="B23" s="122" t="s">
        <v>27</v>
      </c>
      <c r="C23" s="68">
        <v>88</v>
      </c>
      <c r="D23" s="69">
        <v>21</v>
      </c>
      <c r="E23" s="69">
        <v>55</v>
      </c>
      <c r="F23" s="69">
        <v>46</v>
      </c>
      <c r="G23" s="69">
        <v>80</v>
      </c>
      <c r="H23" s="69">
        <v>30</v>
      </c>
      <c r="I23" s="69">
        <v>3</v>
      </c>
      <c r="J23" s="69">
        <v>24</v>
      </c>
      <c r="K23" s="69">
        <v>1</v>
      </c>
      <c r="L23" s="69">
        <v>0</v>
      </c>
      <c r="M23" s="123">
        <f t="shared" si="0"/>
        <v>259</v>
      </c>
      <c r="N23" s="68">
        <v>0</v>
      </c>
      <c r="O23" s="69">
        <v>0</v>
      </c>
      <c r="P23" s="69">
        <v>0</v>
      </c>
      <c r="Q23" s="69">
        <v>0</v>
      </c>
      <c r="R23" s="69">
        <v>0</v>
      </c>
      <c r="S23" s="69">
        <v>0</v>
      </c>
      <c r="T23" s="69">
        <v>0</v>
      </c>
      <c r="U23" s="69">
        <v>0</v>
      </c>
      <c r="V23" s="69">
        <v>0</v>
      </c>
      <c r="W23" s="124">
        <f t="shared" si="1"/>
        <v>0</v>
      </c>
      <c r="X23" s="68">
        <v>0</v>
      </c>
      <c r="Y23" s="69">
        <v>0</v>
      </c>
      <c r="Z23" s="69">
        <v>0</v>
      </c>
      <c r="AA23" s="69">
        <v>0</v>
      </c>
      <c r="AB23" s="69">
        <v>0</v>
      </c>
      <c r="AC23" s="69">
        <v>0</v>
      </c>
      <c r="AD23" s="69">
        <v>0</v>
      </c>
      <c r="AE23" s="69">
        <v>0</v>
      </c>
      <c r="AF23" s="69">
        <v>0</v>
      </c>
      <c r="AG23" s="124">
        <f t="shared" si="2"/>
        <v>0</v>
      </c>
      <c r="AH23" s="68">
        <v>5</v>
      </c>
      <c r="AI23" s="69">
        <v>0</v>
      </c>
      <c r="AJ23" s="69">
        <v>0</v>
      </c>
      <c r="AK23" s="69">
        <v>1</v>
      </c>
      <c r="AL23" s="69">
        <v>4</v>
      </c>
      <c r="AM23" s="69">
        <v>7</v>
      </c>
      <c r="AN23" s="69">
        <v>0</v>
      </c>
      <c r="AO23" s="69">
        <v>0</v>
      </c>
      <c r="AP23" s="69">
        <v>0</v>
      </c>
      <c r="AQ23" s="69">
        <v>0</v>
      </c>
      <c r="AR23" s="123">
        <f t="shared" si="3"/>
        <v>12</v>
      </c>
      <c r="AS23" s="68">
        <v>8</v>
      </c>
      <c r="AT23" s="69">
        <v>8</v>
      </c>
      <c r="AU23" s="69">
        <v>12</v>
      </c>
      <c r="AV23" s="69">
        <v>6</v>
      </c>
      <c r="AW23" s="69">
        <v>10</v>
      </c>
      <c r="AX23" s="69">
        <v>2</v>
      </c>
      <c r="AY23" s="69">
        <v>0</v>
      </c>
      <c r="AZ23" s="69">
        <v>10</v>
      </c>
      <c r="BA23" s="69">
        <v>2</v>
      </c>
      <c r="BB23" s="69">
        <v>0</v>
      </c>
      <c r="BC23" s="123">
        <f t="shared" si="4"/>
        <v>48</v>
      </c>
      <c r="BD23" s="68">
        <v>1</v>
      </c>
      <c r="BE23" s="69">
        <v>3</v>
      </c>
      <c r="BF23" s="69">
        <v>4</v>
      </c>
      <c r="BG23" s="69">
        <v>0</v>
      </c>
      <c r="BH23" s="69">
        <v>0</v>
      </c>
      <c r="BI23" s="69">
        <v>0</v>
      </c>
      <c r="BJ23" s="69">
        <v>0</v>
      </c>
      <c r="BK23" s="69">
        <v>0</v>
      </c>
      <c r="BL23" s="69">
        <v>0</v>
      </c>
      <c r="BM23" s="69">
        <v>0</v>
      </c>
      <c r="BN23" s="123">
        <f t="shared" si="5"/>
        <v>7</v>
      </c>
      <c r="BO23" s="68">
        <v>0</v>
      </c>
      <c r="BP23" s="69">
        <v>0</v>
      </c>
      <c r="BQ23" s="69">
        <v>0</v>
      </c>
      <c r="BR23" s="69">
        <v>0</v>
      </c>
      <c r="BS23" s="69">
        <v>0</v>
      </c>
      <c r="BT23" s="69">
        <v>0</v>
      </c>
      <c r="BU23" s="69">
        <v>0</v>
      </c>
      <c r="BV23" s="69">
        <v>0</v>
      </c>
      <c r="BW23" s="69">
        <v>0</v>
      </c>
      <c r="BX23" s="69">
        <v>0</v>
      </c>
      <c r="BY23" s="123">
        <f t="shared" si="6"/>
        <v>0</v>
      </c>
      <c r="BZ23" s="68">
        <v>71</v>
      </c>
      <c r="CA23" s="69">
        <v>23</v>
      </c>
      <c r="CB23" s="69">
        <v>24</v>
      </c>
      <c r="CC23" s="69">
        <v>42</v>
      </c>
      <c r="CD23" s="69">
        <v>40</v>
      </c>
      <c r="CE23" s="69">
        <v>23</v>
      </c>
      <c r="CF23" s="69">
        <v>6</v>
      </c>
      <c r="CG23" s="69">
        <v>65</v>
      </c>
      <c r="CH23" s="69">
        <v>4</v>
      </c>
      <c r="CI23" s="69">
        <v>36</v>
      </c>
      <c r="CJ23" s="69">
        <v>0</v>
      </c>
      <c r="CK23" s="123">
        <f t="shared" si="8"/>
        <v>223</v>
      </c>
      <c r="CL23" s="68">
        <v>0</v>
      </c>
      <c r="CM23" s="69">
        <v>0</v>
      </c>
      <c r="CN23" s="69">
        <v>0</v>
      </c>
      <c r="CO23" s="69">
        <v>0</v>
      </c>
      <c r="CP23" s="69">
        <v>0</v>
      </c>
      <c r="CQ23" s="69">
        <v>0</v>
      </c>
      <c r="CR23" s="69">
        <v>0</v>
      </c>
      <c r="CS23" s="69">
        <v>0</v>
      </c>
      <c r="CT23" s="69">
        <v>0</v>
      </c>
      <c r="CU23" s="69">
        <v>0</v>
      </c>
      <c r="CV23" s="124">
        <f t="shared" si="9"/>
        <v>0</v>
      </c>
      <c r="CW23" s="123">
        <v>0</v>
      </c>
      <c r="CX23" s="123">
        <v>0</v>
      </c>
      <c r="CY23" s="123">
        <v>0</v>
      </c>
      <c r="CZ23" s="123">
        <v>0</v>
      </c>
      <c r="DA23" s="123">
        <v>0</v>
      </c>
      <c r="DB23" s="123">
        <v>0</v>
      </c>
      <c r="DC23" s="123">
        <v>0</v>
      </c>
      <c r="DD23" s="123">
        <v>0</v>
      </c>
      <c r="DE23" s="123">
        <v>0</v>
      </c>
      <c r="DF23" s="124">
        <f t="shared" si="7"/>
        <v>0</v>
      </c>
      <c r="DG23" s="68">
        <v>0</v>
      </c>
      <c r="DH23" s="69">
        <v>0</v>
      </c>
      <c r="DI23" s="69">
        <v>0</v>
      </c>
      <c r="DJ23" s="69">
        <v>0</v>
      </c>
      <c r="DK23" s="69">
        <v>0</v>
      </c>
      <c r="DL23" s="69">
        <v>0</v>
      </c>
      <c r="DM23" s="69">
        <v>0</v>
      </c>
      <c r="DN23" s="69">
        <v>0</v>
      </c>
      <c r="DO23" s="69">
        <v>0</v>
      </c>
      <c r="DP23" s="69">
        <v>0</v>
      </c>
      <c r="DQ23" s="124">
        <f t="shared" si="10"/>
        <v>0</v>
      </c>
      <c r="DR23" s="68">
        <v>0</v>
      </c>
      <c r="DS23" s="69">
        <v>0</v>
      </c>
      <c r="DT23" s="69">
        <v>0</v>
      </c>
      <c r="DU23" s="69">
        <v>0</v>
      </c>
      <c r="DV23" s="69">
        <v>0</v>
      </c>
      <c r="DW23" s="69">
        <v>0</v>
      </c>
      <c r="DX23" s="69">
        <v>0</v>
      </c>
      <c r="DY23" s="69">
        <v>0</v>
      </c>
      <c r="DZ23" s="69">
        <v>0</v>
      </c>
      <c r="EA23" s="69">
        <v>0</v>
      </c>
      <c r="EB23" s="124">
        <f t="shared" si="11"/>
        <v>0</v>
      </c>
      <c r="EC23" s="125">
        <v>0</v>
      </c>
      <c r="ED23" s="125">
        <v>0</v>
      </c>
      <c r="EE23" s="68">
        <v>1</v>
      </c>
      <c r="EF23" s="69">
        <v>1</v>
      </c>
      <c r="EG23" s="69">
        <v>1</v>
      </c>
      <c r="EH23" s="69">
        <v>0</v>
      </c>
      <c r="EI23" s="69">
        <v>2</v>
      </c>
      <c r="EJ23" s="69">
        <v>0</v>
      </c>
      <c r="EK23" s="69">
        <v>0</v>
      </c>
      <c r="EL23" s="69">
        <v>1</v>
      </c>
      <c r="EM23" s="69">
        <v>1</v>
      </c>
      <c r="EN23" s="69">
        <v>0</v>
      </c>
      <c r="EO23" s="124">
        <f t="shared" si="12"/>
        <v>5</v>
      </c>
      <c r="EP23" s="68">
        <v>0</v>
      </c>
      <c r="EQ23" s="69">
        <v>0</v>
      </c>
      <c r="ER23" s="69">
        <v>0</v>
      </c>
      <c r="ES23" s="69">
        <v>0</v>
      </c>
      <c r="ET23" s="69">
        <v>0</v>
      </c>
      <c r="EU23" s="69">
        <v>0</v>
      </c>
      <c r="EV23" s="69">
        <v>0</v>
      </c>
      <c r="EW23" s="124">
        <f t="shared" si="13"/>
        <v>0</v>
      </c>
      <c r="EX23" s="69">
        <v>39</v>
      </c>
      <c r="EY23" s="69">
        <v>1</v>
      </c>
      <c r="EZ23" s="123">
        <v>2</v>
      </c>
      <c r="FA23" s="69">
        <v>164</v>
      </c>
      <c r="FB23" s="69">
        <v>195</v>
      </c>
      <c r="FC23" s="69">
        <v>0</v>
      </c>
      <c r="FD23" s="124">
        <f t="shared" si="14"/>
        <v>362</v>
      </c>
      <c r="FE23" s="69">
        <v>109</v>
      </c>
      <c r="FF23" s="69">
        <v>247</v>
      </c>
      <c r="FG23" s="69">
        <v>431</v>
      </c>
      <c r="FH23" s="69">
        <v>1900</v>
      </c>
      <c r="FI23" s="69">
        <v>900</v>
      </c>
      <c r="FJ23" s="124">
        <f t="shared" si="15"/>
        <v>3478</v>
      </c>
      <c r="FK23" s="69">
        <v>1</v>
      </c>
      <c r="FL23" s="123">
        <v>4</v>
      </c>
      <c r="FM23" s="69">
        <v>10</v>
      </c>
      <c r="FN23" s="69">
        <v>0</v>
      </c>
      <c r="FO23" s="69">
        <v>0</v>
      </c>
      <c r="FP23" s="124">
        <f t="shared" si="16"/>
        <v>14</v>
      </c>
      <c r="FQ23" s="69">
        <v>121</v>
      </c>
      <c r="FR23" s="69">
        <v>486</v>
      </c>
      <c r="FS23" s="69">
        <v>527</v>
      </c>
      <c r="FT23" s="69">
        <v>1</v>
      </c>
      <c r="FU23" s="69">
        <v>2</v>
      </c>
      <c r="FV23" s="69">
        <v>0</v>
      </c>
      <c r="FW23" s="124">
        <f t="shared" si="17"/>
        <v>1016</v>
      </c>
    </row>
    <row r="24" spans="1:179" x14ac:dyDescent="0.2">
      <c r="A24" s="22"/>
      <c r="B24" s="122" t="s">
        <v>28</v>
      </c>
      <c r="C24" s="68">
        <v>157</v>
      </c>
      <c r="D24" s="69">
        <v>71</v>
      </c>
      <c r="E24" s="69">
        <v>82</v>
      </c>
      <c r="F24" s="69">
        <v>88</v>
      </c>
      <c r="G24" s="69">
        <v>165</v>
      </c>
      <c r="H24" s="69">
        <v>24</v>
      </c>
      <c r="I24" s="69">
        <v>2</v>
      </c>
      <c r="J24" s="69">
        <v>41</v>
      </c>
      <c r="K24" s="69">
        <v>2</v>
      </c>
      <c r="L24" s="69">
        <v>0</v>
      </c>
      <c r="M24" s="123">
        <f t="shared" si="0"/>
        <v>473</v>
      </c>
      <c r="N24" s="68">
        <v>2</v>
      </c>
      <c r="O24" s="69">
        <v>0</v>
      </c>
      <c r="P24" s="69">
        <v>0</v>
      </c>
      <c r="Q24" s="69">
        <v>1</v>
      </c>
      <c r="R24" s="69">
        <v>0</v>
      </c>
      <c r="S24" s="69">
        <v>2</v>
      </c>
      <c r="T24" s="69">
        <v>0</v>
      </c>
      <c r="U24" s="69">
        <v>0</v>
      </c>
      <c r="V24" s="69">
        <v>0</v>
      </c>
      <c r="W24" s="124">
        <f t="shared" si="1"/>
        <v>3</v>
      </c>
      <c r="X24" s="68">
        <v>0</v>
      </c>
      <c r="Y24" s="69">
        <v>0</v>
      </c>
      <c r="Z24" s="69">
        <v>0</v>
      </c>
      <c r="AA24" s="69">
        <v>0</v>
      </c>
      <c r="AB24" s="69">
        <v>0</v>
      </c>
      <c r="AC24" s="69">
        <v>0</v>
      </c>
      <c r="AD24" s="69">
        <v>0</v>
      </c>
      <c r="AE24" s="69">
        <v>0</v>
      </c>
      <c r="AF24" s="69">
        <v>0</v>
      </c>
      <c r="AG24" s="124">
        <f t="shared" si="2"/>
        <v>0</v>
      </c>
      <c r="AH24" s="68">
        <v>5</v>
      </c>
      <c r="AI24" s="69">
        <v>3</v>
      </c>
      <c r="AJ24" s="69">
        <v>0</v>
      </c>
      <c r="AK24" s="69">
        <v>6</v>
      </c>
      <c r="AL24" s="69">
        <v>4</v>
      </c>
      <c r="AM24" s="69">
        <v>2</v>
      </c>
      <c r="AN24" s="69">
        <v>0</v>
      </c>
      <c r="AO24" s="69">
        <v>5</v>
      </c>
      <c r="AP24" s="69">
        <v>3</v>
      </c>
      <c r="AQ24" s="69">
        <v>0</v>
      </c>
      <c r="AR24" s="123">
        <f t="shared" si="3"/>
        <v>20</v>
      </c>
      <c r="AS24" s="68">
        <v>4</v>
      </c>
      <c r="AT24" s="69">
        <v>4</v>
      </c>
      <c r="AU24" s="69">
        <v>6</v>
      </c>
      <c r="AV24" s="69">
        <v>8</v>
      </c>
      <c r="AW24" s="69">
        <v>5</v>
      </c>
      <c r="AX24" s="69">
        <v>11</v>
      </c>
      <c r="AY24" s="69">
        <v>0</v>
      </c>
      <c r="AZ24" s="69">
        <v>11</v>
      </c>
      <c r="BA24" s="69">
        <v>8</v>
      </c>
      <c r="BB24" s="69">
        <v>0</v>
      </c>
      <c r="BC24" s="123">
        <f t="shared" si="4"/>
        <v>45</v>
      </c>
      <c r="BD24" s="68">
        <v>0</v>
      </c>
      <c r="BE24" s="69">
        <v>0</v>
      </c>
      <c r="BF24" s="69">
        <v>0</v>
      </c>
      <c r="BG24" s="69">
        <v>0</v>
      </c>
      <c r="BH24" s="69">
        <v>0</v>
      </c>
      <c r="BI24" s="69">
        <v>0</v>
      </c>
      <c r="BJ24" s="69">
        <v>0</v>
      </c>
      <c r="BK24" s="69">
        <v>0</v>
      </c>
      <c r="BL24" s="69">
        <v>0</v>
      </c>
      <c r="BM24" s="69">
        <v>0</v>
      </c>
      <c r="BN24" s="123">
        <f t="shared" si="5"/>
        <v>0</v>
      </c>
      <c r="BO24" s="68">
        <v>4</v>
      </c>
      <c r="BP24" s="69">
        <v>1</v>
      </c>
      <c r="BQ24" s="69">
        <v>1</v>
      </c>
      <c r="BR24" s="69">
        <v>3</v>
      </c>
      <c r="BS24" s="69">
        <v>2</v>
      </c>
      <c r="BT24" s="69">
        <v>0</v>
      </c>
      <c r="BU24" s="69">
        <v>0</v>
      </c>
      <c r="BV24" s="69">
        <v>0</v>
      </c>
      <c r="BW24" s="69">
        <v>0</v>
      </c>
      <c r="BX24" s="69">
        <v>0</v>
      </c>
      <c r="BY24" s="123">
        <f t="shared" si="6"/>
        <v>7</v>
      </c>
      <c r="BZ24" s="68">
        <v>170</v>
      </c>
      <c r="CA24" s="69">
        <v>60</v>
      </c>
      <c r="CB24" s="69">
        <v>62</v>
      </c>
      <c r="CC24" s="69">
        <v>104</v>
      </c>
      <c r="CD24" s="69">
        <v>120</v>
      </c>
      <c r="CE24" s="69">
        <v>17</v>
      </c>
      <c r="CF24" s="69">
        <v>5</v>
      </c>
      <c r="CG24" s="69">
        <v>175</v>
      </c>
      <c r="CH24" s="69">
        <v>5</v>
      </c>
      <c r="CI24" s="69">
        <v>115</v>
      </c>
      <c r="CJ24" s="69">
        <v>0</v>
      </c>
      <c r="CK24" s="123">
        <f t="shared" si="8"/>
        <v>543</v>
      </c>
      <c r="CL24" s="68">
        <v>0</v>
      </c>
      <c r="CM24" s="69">
        <v>0</v>
      </c>
      <c r="CN24" s="69">
        <v>0</v>
      </c>
      <c r="CO24" s="69">
        <v>0</v>
      </c>
      <c r="CP24" s="69">
        <v>0</v>
      </c>
      <c r="CQ24" s="69">
        <v>0</v>
      </c>
      <c r="CR24" s="69">
        <v>0</v>
      </c>
      <c r="CS24" s="69">
        <v>0</v>
      </c>
      <c r="CT24" s="69">
        <v>0</v>
      </c>
      <c r="CU24" s="69">
        <v>0</v>
      </c>
      <c r="CV24" s="124">
        <f t="shared" si="9"/>
        <v>0</v>
      </c>
      <c r="CW24" s="123">
        <v>0</v>
      </c>
      <c r="CX24" s="123">
        <v>0</v>
      </c>
      <c r="CY24" s="123">
        <v>0</v>
      </c>
      <c r="CZ24" s="123">
        <v>0</v>
      </c>
      <c r="DA24" s="123">
        <v>0</v>
      </c>
      <c r="DB24" s="123">
        <v>0</v>
      </c>
      <c r="DC24" s="123">
        <v>0</v>
      </c>
      <c r="DD24" s="123">
        <v>0</v>
      </c>
      <c r="DE24" s="123">
        <v>0</v>
      </c>
      <c r="DF24" s="124">
        <f t="shared" si="7"/>
        <v>0</v>
      </c>
      <c r="DG24" s="68">
        <v>0</v>
      </c>
      <c r="DH24" s="69">
        <v>0</v>
      </c>
      <c r="DI24" s="69">
        <v>0</v>
      </c>
      <c r="DJ24" s="69">
        <v>0</v>
      </c>
      <c r="DK24" s="69">
        <v>0</v>
      </c>
      <c r="DL24" s="69">
        <v>0</v>
      </c>
      <c r="DM24" s="69">
        <v>0</v>
      </c>
      <c r="DN24" s="69">
        <v>0</v>
      </c>
      <c r="DO24" s="69">
        <v>0</v>
      </c>
      <c r="DP24" s="69">
        <v>0</v>
      </c>
      <c r="DQ24" s="124">
        <f t="shared" si="10"/>
        <v>0</v>
      </c>
      <c r="DR24" s="68">
        <v>0</v>
      </c>
      <c r="DS24" s="69">
        <v>0</v>
      </c>
      <c r="DT24" s="69">
        <v>0</v>
      </c>
      <c r="DU24" s="69">
        <v>0</v>
      </c>
      <c r="DV24" s="69">
        <v>0</v>
      </c>
      <c r="DW24" s="69">
        <v>0</v>
      </c>
      <c r="DX24" s="69">
        <v>0</v>
      </c>
      <c r="DY24" s="69">
        <v>0</v>
      </c>
      <c r="DZ24" s="69">
        <v>0</v>
      </c>
      <c r="EA24" s="69">
        <v>0</v>
      </c>
      <c r="EB24" s="124">
        <f t="shared" si="11"/>
        <v>0</v>
      </c>
      <c r="EC24" s="125">
        <v>0</v>
      </c>
      <c r="ED24" s="125">
        <v>0</v>
      </c>
      <c r="EE24" s="68">
        <v>1</v>
      </c>
      <c r="EF24" s="69">
        <v>1</v>
      </c>
      <c r="EG24" s="69">
        <v>3</v>
      </c>
      <c r="EH24" s="69">
        <v>2</v>
      </c>
      <c r="EI24" s="69">
        <v>4</v>
      </c>
      <c r="EJ24" s="69">
        <v>0</v>
      </c>
      <c r="EK24" s="69">
        <v>0</v>
      </c>
      <c r="EL24" s="69">
        <v>1</v>
      </c>
      <c r="EM24" s="69">
        <v>1</v>
      </c>
      <c r="EN24" s="69">
        <v>0</v>
      </c>
      <c r="EO24" s="124">
        <f t="shared" si="12"/>
        <v>11</v>
      </c>
      <c r="EP24" s="68">
        <v>0</v>
      </c>
      <c r="EQ24" s="69">
        <v>0</v>
      </c>
      <c r="ER24" s="69">
        <v>0</v>
      </c>
      <c r="ES24" s="69">
        <v>0</v>
      </c>
      <c r="ET24" s="69">
        <v>0</v>
      </c>
      <c r="EU24" s="69">
        <v>0</v>
      </c>
      <c r="EV24" s="69">
        <v>0</v>
      </c>
      <c r="EW24" s="124">
        <f t="shared" si="13"/>
        <v>0</v>
      </c>
      <c r="EX24" s="69">
        <v>60</v>
      </c>
      <c r="EY24" s="69">
        <v>31</v>
      </c>
      <c r="EZ24" s="123">
        <v>15</v>
      </c>
      <c r="FA24" s="69">
        <v>312</v>
      </c>
      <c r="FB24" s="69">
        <v>368</v>
      </c>
      <c r="FC24" s="69">
        <v>0</v>
      </c>
      <c r="FD24" s="124">
        <f t="shared" si="14"/>
        <v>726</v>
      </c>
      <c r="FE24" s="69">
        <v>231</v>
      </c>
      <c r="FF24" s="69">
        <v>857</v>
      </c>
      <c r="FG24" s="69">
        <v>1222</v>
      </c>
      <c r="FH24" s="69">
        <v>1480</v>
      </c>
      <c r="FI24" s="69">
        <v>1700</v>
      </c>
      <c r="FJ24" s="124">
        <f t="shared" si="15"/>
        <v>5259</v>
      </c>
      <c r="FK24" s="69">
        <v>4</v>
      </c>
      <c r="FL24" s="123">
        <v>10</v>
      </c>
      <c r="FM24" s="69">
        <v>22</v>
      </c>
      <c r="FN24" s="69">
        <v>2</v>
      </c>
      <c r="FO24" s="69">
        <v>2</v>
      </c>
      <c r="FP24" s="124">
        <f t="shared" si="16"/>
        <v>36</v>
      </c>
      <c r="FQ24" s="69">
        <v>258</v>
      </c>
      <c r="FR24" s="69">
        <v>764</v>
      </c>
      <c r="FS24" s="69">
        <v>741</v>
      </c>
      <c r="FT24" s="69">
        <v>0</v>
      </c>
      <c r="FU24" s="69">
        <v>0</v>
      </c>
      <c r="FV24" s="69">
        <v>0</v>
      </c>
      <c r="FW24" s="124">
        <f t="shared" si="17"/>
        <v>1505</v>
      </c>
    </row>
    <row r="25" spans="1:179" x14ac:dyDescent="0.2">
      <c r="A25" s="22"/>
      <c r="B25" s="122" t="s">
        <v>29</v>
      </c>
      <c r="C25" s="68">
        <v>6</v>
      </c>
      <c r="D25" s="69">
        <v>2</v>
      </c>
      <c r="E25" s="69">
        <v>0</v>
      </c>
      <c r="F25" s="69">
        <v>3</v>
      </c>
      <c r="G25" s="69">
        <v>2</v>
      </c>
      <c r="H25" s="69">
        <v>1</v>
      </c>
      <c r="I25" s="69">
        <v>0</v>
      </c>
      <c r="J25" s="69">
        <v>2</v>
      </c>
      <c r="K25" s="69">
        <v>0</v>
      </c>
      <c r="L25" s="69">
        <v>0</v>
      </c>
      <c r="M25" s="123">
        <f t="shared" si="0"/>
        <v>10</v>
      </c>
      <c r="N25" s="68">
        <v>0</v>
      </c>
      <c r="O25" s="69">
        <v>0</v>
      </c>
      <c r="P25" s="69">
        <v>0</v>
      </c>
      <c r="Q25" s="69">
        <v>0</v>
      </c>
      <c r="R25" s="69">
        <v>0</v>
      </c>
      <c r="S25" s="69">
        <v>0</v>
      </c>
      <c r="T25" s="69">
        <v>0</v>
      </c>
      <c r="U25" s="69">
        <v>0</v>
      </c>
      <c r="V25" s="69">
        <v>0</v>
      </c>
      <c r="W25" s="124">
        <f t="shared" si="1"/>
        <v>0</v>
      </c>
      <c r="X25" s="68">
        <v>0</v>
      </c>
      <c r="Y25" s="69">
        <v>0</v>
      </c>
      <c r="Z25" s="69">
        <v>0</v>
      </c>
      <c r="AA25" s="69">
        <v>0</v>
      </c>
      <c r="AB25" s="69">
        <v>0</v>
      </c>
      <c r="AC25" s="69">
        <v>0</v>
      </c>
      <c r="AD25" s="69">
        <v>0</v>
      </c>
      <c r="AE25" s="69">
        <v>0</v>
      </c>
      <c r="AF25" s="69">
        <v>0</v>
      </c>
      <c r="AG25" s="124">
        <f t="shared" si="2"/>
        <v>0</v>
      </c>
      <c r="AH25" s="68">
        <v>0</v>
      </c>
      <c r="AI25" s="69">
        <v>0</v>
      </c>
      <c r="AJ25" s="69">
        <v>0</v>
      </c>
      <c r="AK25" s="69">
        <v>0</v>
      </c>
      <c r="AL25" s="69">
        <v>0</v>
      </c>
      <c r="AM25" s="69">
        <v>0</v>
      </c>
      <c r="AN25" s="69">
        <v>0</v>
      </c>
      <c r="AO25" s="69">
        <v>0</v>
      </c>
      <c r="AP25" s="69">
        <v>0</v>
      </c>
      <c r="AQ25" s="69">
        <v>0</v>
      </c>
      <c r="AR25" s="123">
        <f t="shared" si="3"/>
        <v>0</v>
      </c>
      <c r="AS25" s="68">
        <v>3</v>
      </c>
      <c r="AT25" s="69">
        <v>2</v>
      </c>
      <c r="AU25" s="69">
        <v>0</v>
      </c>
      <c r="AV25" s="69">
        <v>3</v>
      </c>
      <c r="AW25" s="69">
        <v>2</v>
      </c>
      <c r="AX25" s="69">
        <v>0</v>
      </c>
      <c r="AY25" s="69">
        <v>0</v>
      </c>
      <c r="AZ25" s="69">
        <v>0</v>
      </c>
      <c r="BA25" s="69">
        <v>0</v>
      </c>
      <c r="BB25" s="69">
        <v>0</v>
      </c>
      <c r="BC25" s="123">
        <f t="shared" si="4"/>
        <v>7</v>
      </c>
      <c r="BD25" s="68">
        <v>0</v>
      </c>
      <c r="BE25" s="69">
        <v>0</v>
      </c>
      <c r="BF25" s="69">
        <v>0</v>
      </c>
      <c r="BG25" s="69">
        <v>0</v>
      </c>
      <c r="BH25" s="69">
        <v>0</v>
      </c>
      <c r="BI25" s="69">
        <v>0</v>
      </c>
      <c r="BJ25" s="69">
        <v>0</v>
      </c>
      <c r="BK25" s="69">
        <v>0</v>
      </c>
      <c r="BL25" s="69">
        <v>0</v>
      </c>
      <c r="BM25" s="69">
        <v>0</v>
      </c>
      <c r="BN25" s="123">
        <f t="shared" si="5"/>
        <v>0</v>
      </c>
      <c r="BO25" s="68">
        <v>1</v>
      </c>
      <c r="BP25" s="69">
        <v>0</v>
      </c>
      <c r="BQ25" s="69">
        <v>0</v>
      </c>
      <c r="BR25" s="69">
        <v>3</v>
      </c>
      <c r="BS25" s="69">
        <v>0</v>
      </c>
      <c r="BT25" s="69">
        <v>2</v>
      </c>
      <c r="BU25" s="69">
        <v>0</v>
      </c>
      <c r="BV25" s="69">
        <v>3</v>
      </c>
      <c r="BW25" s="69">
        <v>2</v>
      </c>
      <c r="BX25" s="69">
        <v>0</v>
      </c>
      <c r="BY25" s="123">
        <f t="shared" si="6"/>
        <v>8</v>
      </c>
      <c r="BZ25" s="68">
        <v>161</v>
      </c>
      <c r="CA25" s="69">
        <v>123</v>
      </c>
      <c r="CB25" s="69">
        <v>63</v>
      </c>
      <c r="CC25" s="69">
        <v>115</v>
      </c>
      <c r="CD25" s="69">
        <v>170</v>
      </c>
      <c r="CE25" s="69">
        <v>26</v>
      </c>
      <c r="CF25" s="69">
        <v>14</v>
      </c>
      <c r="CG25" s="69">
        <v>255</v>
      </c>
      <c r="CH25" s="69">
        <v>1</v>
      </c>
      <c r="CI25" s="69">
        <v>188</v>
      </c>
      <c r="CJ25" s="69">
        <v>0</v>
      </c>
      <c r="CK25" s="123">
        <f t="shared" si="8"/>
        <v>766</v>
      </c>
      <c r="CL25" s="68">
        <v>0</v>
      </c>
      <c r="CM25" s="69">
        <v>0</v>
      </c>
      <c r="CN25" s="69">
        <v>0</v>
      </c>
      <c r="CO25" s="69">
        <v>0</v>
      </c>
      <c r="CP25" s="69">
        <v>0</v>
      </c>
      <c r="CQ25" s="69">
        <v>0</v>
      </c>
      <c r="CR25" s="69">
        <v>0</v>
      </c>
      <c r="CS25" s="69">
        <v>0</v>
      </c>
      <c r="CT25" s="69">
        <v>0</v>
      </c>
      <c r="CU25" s="69">
        <v>0</v>
      </c>
      <c r="CV25" s="124">
        <f t="shared" si="9"/>
        <v>0</v>
      </c>
      <c r="CW25" s="123">
        <v>0</v>
      </c>
      <c r="CX25" s="123">
        <v>0</v>
      </c>
      <c r="CY25" s="123">
        <v>0</v>
      </c>
      <c r="CZ25" s="123">
        <v>0</v>
      </c>
      <c r="DA25" s="123">
        <v>0</v>
      </c>
      <c r="DB25" s="123">
        <v>0</v>
      </c>
      <c r="DC25" s="123">
        <v>0</v>
      </c>
      <c r="DD25" s="123">
        <v>0</v>
      </c>
      <c r="DE25" s="123">
        <v>0</v>
      </c>
      <c r="DF25" s="124">
        <f t="shared" si="7"/>
        <v>0</v>
      </c>
      <c r="DG25" s="68">
        <v>0</v>
      </c>
      <c r="DH25" s="69">
        <v>0</v>
      </c>
      <c r="DI25" s="69">
        <v>0</v>
      </c>
      <c r="DJ25" s="69">
        <v>0</v>
      </c>
      <c r="DK25" s="69">
        <v>0</v>
      </c>
      <c r="DL25" s="69">
        <v>0</v>
      </c>
      <c r="DM25" s="69">
        <v>0</v>
      </c>
      <c r="DN25" s="69">
        <v>0</v>
      </c>
      <c r="DO25" s="69">
        <v>0</v>
      </c>
      <c r="DP25" s="69">
        <v>0</v>
      </c>
      <c r="DQ25" s="124">
        <f t="shared" si="10"/>
        <v>0</v>
      </c>
      <c r="DR25" s="68">
        <v>0</v>
      </c>
      <c r="DS25" s="69">
        <v>0</v>
      </c>
      <c r="DT25" s="69">
        <v>0</v>
      </c>
      <c r="DU25" s="69">
        <v>0</v>
      </c>
      <c r="DV25" s="69">
        <v>0</v>
      </c>
      <c r="DW25" s="69">
        <v>0</v>
      </c>
      <c r="DX25" s="69">
        <v>0</v>
      </c>
      <c r="DY25" s="69">
        <v>0</v>
      </c>
      <c r="DZ25" s="69">
        <v>0</v>
      </c>
      <c r="EA25" s="69">
        <v>0</v>
      </c>
      <c r="EB25" s="124">
        <f t="shared" si="11"/>
        <v>0</v>
      </c>
      <c r="EC25" s="125">
        <v>0</v>
      </c>
      <c r="ED25" s="125">
        <v>0</v>
      </c>
      <c r="EE25" s="68">
        <v>0</v>
      </c>
      <c r="EF25" s="69">
        <v>0</v>
      </c>
      <c r="EG25" s="69">
        <v>0</v>
      </c>
      <c r="EH25" s="69">
        <v>0</v>
      </c>
      <c r="EI25" s="69">
        <v>0</v>
      </c>
      <c r="EJ25" s="69">
        <v>0</v>
      </c>
      <c r="EK25" s="69">
        <v>0</v>
      </c>
      <c r="EL25" s="69">
        <v>0</v>
      </c>
      <c r="EM25" s="69">
        <v>0</v>
      </c>
      <c r="EN25" s="69">
        <v>0</v>
      </c>
      <c r="EO25" s="124">
        <f t="shared" si="12"/>
        <v>0</v>
      </c>
      <c r="EP25" s="68">
        <v>0</v>
      </c>
      <c r="EQ25" s="69">
        <v>0</v>
      </c>
      <c r="ER25" s="69">
        <v>0</v>
      </c>
      <c r="ES25" s="69">
        <v>0</v>
      </c>
      <c r="ET25" s="69">
        <v>0</v>
      </c>
      <c r="EU25" s="69">
        <v>0</v>
      </c>
      <c r="EV25" s="69">
        <v>0</v>
      </c>
      <c r="EW25" s="124">
        <f t="shared" si="13"/>
        <v>0</v>
      </c>
      <c r="EX25" s="69">
        <v>86</v>
      </c>
      <c r="EY25" s="69">
        <v>124</v>
      </c>
      <c r="EZ25" s="123">
        <v>82</v>
      </c>
      <c r="FA25" s="69">
        <v>208</v>
      </c>
      <c r="FB25" s="69">
        <v>147</v>
      </c>
      <c r="FC25" s="69">
        <v>0</v>
      </c>
      <c r="FD25" s="124">
        <f t="shared" si="14"/>
        <v>561</v>
      </c>
      <c r="FE25" s="69">
        <v>182</v>
      </c>
      <c r="FF25" s="69">
        <v>643</v>
      </c>
      <c r="FG25" s="69">
        <v>831</v>
      </c>
      <c r="FH25" s="69">
        <v>850</v>
      </c>
      <c r="FI25" s="69">
        <v>970</v>
      </c>
      <c r="FJ25" s="124">
        <f t="shared" si="15"/>
        <v>3294</v>
      </c>
      <c r="FK25" s="69">
        <v>3</v>
      </c>
      <c r="FL25" s="123">
        <v>8</v>
      </c>
      <c r="FM25" s="69">
        <v>10</v>
      </c>
      <c r="FN25" s="69">
        <v>0</v>
      </c>
      <c r="FO25" s="69">
        <v>0</v>
      </c>
      <c r="FP25" s="124">
        <f t="shared" si="16"/>
        <v>18</v>
      </c>
      <c r="FQ25" s="69">
        <v>129</v>
      </c>
      <c r="FR25" s="69">
        <v>521</v>
      </c>
      <c r="FS25" s="69">
        <v>621</v>
      </c>
      <c r="FT25" s="69">
        <v>0</v>
      </c>
      <c r="FU25" s="69">
        <v>0</v>
      </c>
      <c r="FV25" s="69">
        <v>0</v>
      </c>
      <c r="FW25" s="124">
        <f t="shared" si="17"/>
        <v>1142</v>
      </c>
    </row>
    <row r="26" spans="1:179" x14ac:dyDescent="0.2">
      <c r="A26" s="22"/>
      <c r="B26" s="122" t="s">
        <v>30</v>
      </c>
      <c r="C26" s="68">
        <v>174</v>
      </c>
      <c r="D26" s="69">
        <v>104</v>
      </c>
      <c r="E26" s="69">
        <v>72</v>
      </c>
      <c r="F26" s="69">
        <v>87</v>
      </c>
      <c r="G26" s="69">
        <v>181</v>
      </c>
      <c r="H26" s="69">
        <v>80</v>
      </c>
      <c r="I26" s="69">
        <v>4</v>
      </c>
      <c r="J26" s="69">
        <v>95</v>
      </c>
      <c r="K26" s="69">
        <v>11</v>
      </c>
      <c r="L26" s="69">
        <v>0</v>
      </c>
      <c r="M26" s="123">
        <f t="shared" si="0"/>
        <v>623</v>
      </c>
      <c r="N26" s="68">
        <v>3</v>
      </c>
      <c r="O26" s="69">
        <v>1</v>
      </c>
      <c r="P26" s="69">
        <v>0</v>
      </c>
      <c r="Q26" s="69">
        <v>0</v>
      </c>
      <c r="R26" s="69">
        <v>3</v>
      </c>
      <c r="S26" s="69">
        <v>0</v>
      </c>
      <c r="T26" s="69">
        <v>0</v>
      </c>
      <c r="U26" s="69">
        <v>0</v>
      </c>
      <c r="V26" s="69">
        <v>0</v>
      </c>
      <c r="W26" s="124">
        <f t="shared" si="1"/>
        <v>4</v>
      </c>
      <c r="X26" s="68">
        <v>0</v>
      </c>
      <c r="Y26" s="69">
        <v>0</v>
      </c>
      <c r="Z26" s="69">
        <v>0</v>
      </c>
      <c r="AA26" s="69">
        <v>0</v>
      </c>
      <c r="AB26" s="69">
        <v>0</v>
      </c>
      <c r="AC26" s="69">
        <v>0</v>
      </c>
      <c r="AD26" s="69">
        <v>0</v>
      </c>
      <c r="AE26" s="69">
        <v>0</v>
      </c>
      <c r="AF26" s="69">
        <v>0</v>
      </c>
      <c r="AG26" s="124">
        <f t="shared" si="2"/>
        <v>0</v>
      </c>
      <c r="AH26" s="68">
        <v>19</v>
      </c>
      <c r="AI26" s="69">
        <v>9</v>
      </c>
      <c r="AJ26" s="69">
        <v>8</v>
      </c>
      <c r="AK26" s="69">
        <v>21</v>
      </c>
      <c r="AL26" s="69">
        <v>23</v>
      </c>
      <c r="AM26" s="69">
        <v>18</v>
      </c>
      <c r="AN26" s="69">
        <v>0</v>
      </c>
      <c r="AO26" s="69">
        <v>24</v>
      </c>
      <c r="AP26" s="69">
        <v>20</v>
      </c>
      <c r="AQ26" s="69">
        <v>0</v>
      </c>
      <c r="AR26" s="123">
        <f t="shared" si="3"/>
        <v>103</v>
      </c>
      <c r="AS26" s="68">
        <v>29</v>
      </c>
      <c r="AT26" s="69">
        <v>19</v>
      </c>
      <c r="AU26" s="69">
        <v>8</v>
      </c>
      <c r="AV26" s="69">
        <v>55</v>
      </c>
      <c r="AW26" s="69">
        <v>24</v>
      </c>
      <c r="AX26" s="69">
        <v>27</v>
      </c>
      <c r="AY26" s="69">
        <v>0</v>
      </c>
      <c r="AZ26" s="69">
        <v>31</v>
      </c>
      <c r="BA26" s="69">
        <v>19</v>
      </c>
      <c r="BB26" s="69">
        <v>0</v>
      </c>
      <c r="BC26" s="123">
        <f t="shared" si="4"/>
        <v>164</v>
      </c>
      <c r="BD26" s="68">
        <v>1</v>
      </c>
      <c r="BE26" s="69">
        <v>0</v>
      </c>
      <c r="BF26" s="69">
        <v>1</v>
      </c>
      <c r="BG26" s="69">
        <v>0</v>
      </c>
      <c r="BH26" s="69">
        <v>1</v>
      </c>
      <c r="BI26" s="69">
        <v>0</v>
      </c>
      <c r="BJ26" s="69">
        <v>0</v>
      </c>
      <c r="BK26" s="69">
        <v>0</v>
      </c>
      <c r="BL26" s="69">
        <v>0</v>
      </c>
      <c r="BM26" s="69">
        <v>0</v>
      </c>
      <c r="BN26" s="123">
        <f t="shared" si="5"/>
        <v>2</v>
      </c>
      <c r="BO26" s="68">
        <v>0</v>
      </c>
      <c r="BP26" s="69">
        <v>0</v>
      </c>
      <c r="BQ26" s="69">
        <v>0</v>
      </c>
      <c r="BR26" s="69">
        <v>0</v>
      </c>
      <c r="BS26" s="69">
        <v>0</v>
      </c>
      <c r="BT26" s="69">
        <v>0</v>
      </c>
      <c r="BU26" s="69">
        <v>0</v>
      </c>
      <c r="BV26" s="69">
        <v>0</v>
      </c>
      <c r="BW26" s="69">
        <v>0</v>
      </c>
      <c r="BX26" s="69">
        <v>0</v>
      </c>
      <c r="BY26" s="123">
        <f t="shared" si="6"/>
        <v>0</v>
      </c>
      <c r="BZ26" s="68">
        <v>208</v>
      </c>
      <c r="CA26" s="69">
        <v>91</v>
      </c>
      <c r="CB26" s="69">
        <v>62</v>
      </c>
      <c r="CC26" s="69">
        <v>202</v>
      </c>
      <c r="CD26" s="69">
        <v>136</v>
      </c>
      <c r="CE26" s="69">
        <v>58</v>
      </c>
      <c r="CF26" s="69">
        <v>7</v>
      </c>
      <c r="CG26" s="69">
        <v>289</v>
      </c>
      <c r="CH26" s="69">
        <v>2</v>
      </c>
      <c r="CI26" s="69">
        <v>242</v>
      </c>
      <c r="CJ26" s="69">
        <v>0</v>
      </c>
      <c r="CK26" s="123">
        <f t="shared" si="8"/>
        <v>845</v>
      </c>
      <c r="CL26" s="68">
        <v>1</v>
      </c>
      <c r="CM26" s="69">
        <v>0</v>
      </c>
      <c r="CN26" s="69">
        <v>2</v>
      </c>
      <c r="CO26" s="69">
        <v>3</v>
      </c>
      <c r="CP26" s="69">
        <v>0</v>
      </c>
      <c r="CQ26" s="69">
        <v>3</v>
      </c>
      <c r="CR26" s="69">
        <v>0</v>
      </c>
      <c r="CS26" s="69">
        <v>2</v>
      </c>
      <c r="CT26" s="69">
        <v>0</v>
      </c>
      <c r="CU26" s="69">
        <v>0</v>
      </c>
      <c r="CV26" s="124">
        <f t="shared" si="9"/>
        <v>10</v>
      </c>
      <c r="CW26" s="123">
        <v>0</v>
      </c>
      <c r="CX26" s="123">
        <v>0</v>
      </c>
      <c r="CY26" s="123">
        <v>0</v>
      </c>
      <c r="CZ26" s="123">
        <v>0</v>
      </c>
      <c r="DA26" s="123">
        <v>0</v>
      </c>
      <c r="DB26" s="123">
        <v>0</v>
      </c>
      <c r="DC26" s="123">
        <v>0</v>
      </c>
      <c r="DD26" s="123">
        <v>0</v>
      </c>
      <c r="DE26" s="123">
        <v>0</v>
      </c>
      <c r="DF26" s="124">
        <f t="shared" si="7"/>
        <v>0</v>
      </c>
      <c r="DG26" s="68">
        <v>0</v>
      </c>
      <c r="DH26" s="69">
        <v>0</v>
      </c>
      <c r="DI26" s="69">
        <v>0</v>
      </c>
      <c r="DJ26" s="69">
        <v>0</v>
      </c>
      <c r="DK26" s="69">
        <v>0</v>
      </c>
      <c r="DL26" s="69">
        <v>0</v>
      </c>
      <c r="DM26" s="69">
        <v>0</v>
      </c>
      <c r="DN26" s="69">
        <v>0</v>
      </c>
      <c r="DO26" s="69">
        <v>0</v>
      </c>
      <c r="DP26" s="69">
        <v>0</v>
      </c>
      <c r="DQ26" s="124">
        <f t="shared" si="10"/>
        <v>0</v>
      </c>
      <c r="DR26" s="68">
        <v>0</v>
      </c>
      <c r="DS26" s="69">
        <v>0</v>
      </c>
      <c r="DT26" s="69">
        <v>0</v>
      </c>
      <c r="DU26" s="69">
        <v>0</v>
      </c>
      <c r="DV26" s="69">
        <v>0</v>
      </c>
      <c r="DW26" s="69">
        <v>0</v>
      </c>
      <c r="DX26" s="69">
        <v>0</v>
      </c>
      <c r="DY26" s="69">
        <v>0</v>
      </c>
      <c r="DZ26" s="69">
        <v>0</v>
      </c>
      <c r="EA26" s="69">
        <v>0</v>
      </c>
      <c r="EB26" s="124">
        <f t="shared" si="11"/>
        <v>0</v>
      </c>
      <c r="EC26" s="125">
        <v>0</v>
      </c>
      <c r="ED26" s="125">
        <v>0</v>
      </c>
      <c r="EE26" s="68">
        <v>0</v>
      </c>
      <c r="EF26" s="69">
        <v>0</v>
      </c>
      <c r="EG26" s="69">
        <v>0</v>
      </c>
      <c r="EH26" s="69">
        <v>0</v>
      </c>
      <c r="EI26" s="69">
        <v>0</v>
      </c>
      <c r="EJ26" s="69">
        <v>0</v>
      </c>
      <c r="EK26" s="69">
        <v>0</v>
      </c>
      <c r="EL26" s="69">
        <v>0</v>
      </c>
      <c r="EM26" s="69">
        <v>0</v>
      </c>
      <c r="EN26" s="69">
        <v>0</v>
      </c>
      <c r="EO26" s="124">
        <f t="shared" si="12"/>
        <v>0</v>
      </c>
      <c r="EP26" s="68">
        <v>5</v>
      </c>
      <c r="EQ26" s="69">
        <v>1</v>
      </c>
      <c r="ER26" s="69">
        <v>4</v>
      </c>
      <c r="ES26" s="69">
        <v>0</v>
      </c>
      <c r="ET26" s="69">
        <v>0</v>
      </c>
      <c r="EU26" s="69">
        <v>0</v>
      </c>
      <c r="EV26" s="69">
        <v>0</v>
      </c>
      <c r="EW26" s="124">
        <f t="shared" si="13"/>
        <v>5</v>
      </c>
      <c r="EX26" s="69">
        <v>32</v>
      </c>
      <c r="EY26" s="69">
        <v>17</v>
      </c>
      <c r="EZ26" s="123">
        <v>5</v>
      </c>
      <c r="FA26" s="69">
        <v>68</v>
      </c>
      <c r="FB26" s="69">
        <v>65</v>
      </c>
      <c r="FC26" s="69">
        <v>0</v>
      </c>
      <c r="FD26" s="124">
        <f t="shared" si="14"/>
        <v>155</v>
      </c>
      <c r="FE26" s="69">
        <v>293</v>
      </c>
      <c r="FF26" s="69">
        <v>896</v>
      </c>
      <c r="FG26" s="69">
        <v>1230</v>
      </c>
      <c r="FH26" s="69">
        <v>1060</v>
      </c>
      <c r="FI26" s="69">
        <v>6927</v>
      </c>
      <c r="FJ26" s="124">
        <f t="shared" si="15"/>
        <v>10113</v>
      </c>
      <c r="FK26" s="69">
        <v>1</v>
      </c>
      <c r="FL26" s="123">
        <v>2</v>
      </c>
      <c r="FM26" s="69">
        <v>3</v>
      </c>
      <c r="FN26" s="69">
        <v>0</v>
      </c>
      <c r="FO26" s="69">
        <v>0</v>
      </c>
      <c r="FP26" s="124">
        <f t="shared" si="16"/>
        <v>5</v>
      </c>
      <c r="FQ26" s="69">
        <v>258</v>
      </c>
      <c r="FR26" s="69">
        <v>679</v>
      </c>
      <c r="FS26" s="69">
        <v>745</v>
      </c>
      <c r="FT26" s="69">
        <v>0</v>
      </c>
      <c r="FU26" s="69">
        <v>0</v>
      </c>
      <c r="FV26" s="69">
        <v>0</v>
      </c>
      <c r="FW26" s="124">
        <f t="shared" si="17"/>
        <v>1424</v>
      </c>
    </row>
    <row r="27" spans="1:179" x14ac:dyDescent="0.2">
      <c r="A27" s="22"/>
      <c r="B27" s="122" t="s">
        <v>31</v>
      </c>
      <c r="C27" s="68">
        <v>76</v>
      </c>
      <c r="D27" s="69">
        <v>28</v>
      </c>
      <c r="E27" s="69">
        <v>41</v>
      </c>
      <c r="F27" s="69">
        <v>52</v>
      </c>
      <c r="G27" s="69">
        <v>78</v>
      </c>
      <c r="H27" s="69">
        <v>7</v>
      </c>
      <c r="I27" s="69">
        <v>1</v>
      </c>
      <c r="J27" s="69">
        <v>46</v>
      </c>
      <c r="K27" s="69">
        <v>4</v>
      </c>
      <c r="L27" s="69">
        <v>0</v>
      </c>
      <c r="M27" s="123">
        <f t="shared" si="0"/>
        <v>253</v>
      </c>
      <c r="N27" s="68">
        <v>0</v>
      </c>
      <c r="O27" s="69">
        <v>0</v>
      </c>
      <c r="P27" s="69">
        <v>0</v>
      </c>
      <c r="Q27" s="69">
        <v>0</v>
      </c>
      <c r="R27" s="69">
        <v>0</v>
      </c>
      <c r="S27" s="69">
        <v>0</v>
      </c>
      <c r="T27" s="69">
        <v>0</v>
      </c>
      <c r="U27" s="69">
        <v>0</v>
      </c>
      <c r="V27" s="69">
        <v>0</v>
      </c>
      <c r="W27" s="124">
        <f t="shared" si="1"/>
        <v>0</v>
      </c>
      <c r="X27" s="68">
        <v>0</v>
      </c>
      <c r="Y27" s="69">
        <v>0</v>
      </c>
      <c r="Z27" s="69">
        <v>0</v>
      </c>
      <c r="AA27" s="69">
        <v>0</v>
      </c>
      <c r="AB27" s="69">
        <v>0</v>
      </c>
      <c r="AC27" s="69">
        <v>0</v>
      </c>
      <c r="AD27" s="69">
        <v>0</v>
      </c>
      <c r="AE27" s="69">
        <v>0</v>
      </c>
      <c r="AF27" s="69">
        <v>0</v>
      </c>
      <c r="AG27" s="124">
        <f t="shared" si="2"/>
        <v>0</v>
      </c>
      <c r="AH27" s="68">
        <v>10</v>
      </c>
      <c r="AI27" s="69">
        <v>1</v>
      </c>
      <c r="AJ27" s="69">
        <v>3</v>
      </c>
      <c r="AK27" s="69">
        <v>5</v>
      </c>
      <c r="AL27" s="69">
        <v>4</v>
      </c>
      <c r="AM27" s="69">
        <v>0</v>
      </c>
      <c r="AN27" s="69">
        <v>2</v>
      </c>
      <c r="AO27" s="69">
        <v>11</v>
      </c>
      <c r="AP27" s="69">
        <v>7</v>
      </c>
      <c r="AQ27" s="69">
        <v>0</v>
      </c>
      <c r="AR27" s="123">
        <f t="shared" si="3"/>
        <v>26</v>
      </c>
      <c r="AS27" s="68">
        <v>23</v>
      </c>
      <c r="AT27" s="69">
        <v>12</v>
      </c>
      <c r="AU27" s="69">
        <v>13</v>
      </c>
      <c r="AV27" s="69">
        <v>35</v>
      </c>
      <c r="AW27" s="69">
        <v>25</v>
      </c>
      <c r="AX27" s="69">
        <v>12</v>
      </c>
      <c r="AY27" s="69">
        <v>0</v>
      </c>
      <c r="AZ27" s="69">
        <v>38</v>
      </c>
      <c r="BA27" s="69">
        <v>15</v>
      </c>
      <c r="BB27" s="69">
        <v>0</v>
      </c>
      <c r="BC27" s="123">
        <f t="shared" si="4"/>
        <v>135</v>
      </c>
      <c r="BD27" s="68">
        <v>2</v>
      </c>
      <c r="BE27" s="69">
        <v>1</v>
      </c>
      <c r="BF27" s="69">
        <v>1</v>
      </c>
      <c r="BG27" s="69">
        <v>1</v>
      </c>
      <c r="BH27" s="69">
        <v>1</v>
      </c>
      <c r="BI27" s="69">
        <v>1</v>
      </c>
      <c r="BJ27" s="69">
        <v>0</v>
      </c>
      <c r="BK27" s="69">
        <v>2</v>
      </c>
      <c r="BL27" s="69">
        <v>1</v>
      </c>
      <c r="BM27" s="69">
        <v>0</v>
      </c>
      <c r="BN27" s="123">
        <f t="shared" si="5"/>
        <v>7</v>
      </c>
      <c r="BO27" s="68">
        <v>0</v>
      </c>
      <c r="BP27" s="69">
        <v>0</v>
      </c>
      <c r="BQ27" s="69">
        <v>0</v>
      </c>
      <c r="BR27" s="69">
        <v>0</v>
      </c>
      <c r="BS27" s="69">
        <v>0</v>
      </c>
      <c r="BT27" s="69">
        <v>0</v>
      </c>
      <c r="BU27" s="69">
        <v>0</v>
      </c>
      <c r="BV27" s="69">
        <v>0</v>
      </c>
      <c r="BW27" s="69">
        <v>0</v>
      </c>
      <c r="BX27" s="69">
        <v>0</v>
      </c>
      <c r="BY27" s="123">
        <f t="shared" si="6"/>
        <v>0</v>
      </c>
      <c r="BZ27" s="68">
        <v>187</v>
      </c>
      <c r="CA27" s="69">
        <v>88</v>
      </c>
      <c r="CB27" s="69">
        <v>98</v>
      </c>
      <c r="CC27" s="69">
        <v>213</v>
      </c>
      <c r="CD27" s="69">
        <v>175</v>
      </c>
      <c r="CE27" s="69">
        <v>51</v>
      </c>
      <c r="CF27" s="69">
        <v>4</v>
      </c>
      <c r="CG27" s="69">
        <v>474</v>
      </c>
      <c r="CH27" s="69">
        <v>4</v>
      </c>
      <c r="CI27" s="69">
        <v>280</v>
      </c>
      <c r="CJ27" s="69">
        <v>0</v>
      </c>
      <c r="CK27" s="123">
        <f t="shared" si="8"/>
        <v>1103</v>
      </c>
      <c r="CL27" s="68">
        <v>0</v>
      </c>
      <c r="CM27" s="69">
        <v>0</v>
      </c>
      <c r="CN27" s="69">
        <v>0</v>
      </c>
      <c r="CO27" s="69">
        <v>0</v>
      </c>
      <c r="CP27" s="69">
        <v>0</v>
      </c>
      <c r="CQ27" s="69">
        <v>0</v>
      </c>
      <c r="CR27" s="69">
        <v>0</v>
      </c>
      <c r="CS27" s="69">
        <v>0</v>
      </c>
      <c r="CT27" s="69">
        <v>0</v>
      </c>
      <c r="CU27" s="69">
        <v>0</v>
      </c>
      <c r="CV27" s="124">
        <f t="shared" si="9"/>
        <v>0</v>
      </c>
      <c r="CW27" s="123">
        <v>0</v>
      </c>
      <c r="CX27" s="123">
        <v>0</v>
      </c>
      <c r="CY27" s="123">
        <v>0</v>
      </c>
      <c r="CZ27" s="123">
        <v>0</v>
      </c>
      <c r="DA27" s="123">
        <v>0</v>
      </c>
      <c r="DB27" s="123">
        <v>0</v>
      </c>
      <c r="DC27" s="123">
        <v>0</v>
      </c>
      <c r="DD27" s="123">
        <v>0</v>
      </c>
      <c r="DE27" s="123">
        <v>0</v>
      </c>
      <c r="DF27" s="124">
        <f t="shared" si="7"/>
        <v>0</v>
      </c>
      <c r="DG27" s="68">
        <v>0</v>
      </c>
      <c r="DH27" s="69">
        <v>0</v>
      </c>
      <c r="DI27" s="69">
        <v>0</v>
      </c>
      <c r="DJ27" s="69">
        <v>0</v>
      </c>
      <c r="DK27" s="69">
        <v>0</v>
      </c>
      <c r="DL27" s="69">
        <v>0</v>
      </c>
      <c r="DM27" s="69">
        <v>0</v>
      </c>
      <c r="DN27" s="69">
        <v>0</v>
      </c>
      <c r="DO27" s="69">
        <v>0</v>
      </c>
      <c r="DP27" s="69">
        <v>0</v>
      </c>
      <c r="DQ27" s="124">
        <f t="shared" si="10"/>
        <v>0</v>
      </c>
      <c r="DR27" s="68">
        <v>0</v>
      </c>
      <c r="DS27" s="69">
        <v>0</v>
      </c>
      <c r="DT27" s="69">
        <v>0</v>
      </c>
      <c r="DU27" s="69">
        <v>0</v>
      </c>
      <c r="DV27" s="69">
        <v>0</v>
      </c>
      <c r="DW27" s="69">
        <v>0</v>
      </c>
      <c r="DX27" s="69">
        <v>0</v>
      </c>
      <c r="DY27" s="69">
        <v>0</v>
      </c>
      <c r="DZ27" s="69">
        <v>0</v>
      </c>
      <c r="EA27" s="69">
        <v>0</v>
      </c>
      <c r="EB27" s="124">
        <f t="shared" si="11"/>
        <v>0</v>
      </c>
      <c r="EC27" s="125">
        <v>0</v>
      </c>
      <c r="ED27" s="125">
        <v>0</v>
      </c>
      <c r="EE27" s="68">
        <v>0</v>
      </c>
      <c r="EF27" s="69">
        <v>0</v>
      </c>
      <c r="EG27" s="69">
        <v>0</v>
      </c>
      <c r="EH27" s="69">
        <v>0</v>
      </c>
      <c r="EI27" s="69">
        <v>0</v>
      </c>
      <c r="EJ27" s="69">
        <v>0</v>
      </c>
      <c r="EK27" s="69">
        <v>0</v>
      </c>
      <c r="EL27" s="69">
        <v>0</v>
      </c>
      <c r="EM27" s="69">
        <v>0</v>
      </c>
      <c r="EN27" s="69">
        <v>0</v>
      </c>
      <c r="EO27" s="124">
        <f t="shared" si="12"/>
        <v>0</v>
      </c>
      <c r="EP27" s="68">
        <v>23</v>
      </c>
      <c r="EQ27" s="69">
        <v>13</v>
      </c>
      <c r="ER27" s="69">
        <v>28</v>
      </c>
      <c r="ES27" s="69">
        <v>1</v>
      </c>
      <c r="ET27" s="69">
        <v>0</v>
      </c>
      <c r="EU27" s="69">
        <v>0</v>
      </c>
      <c r="EV27" s="69">
        <v>0</v>
      </c>
      <c r="EW27" s="124">
        <f t="shared" si="13"/>
        <v>42</v>
      </c>
      <c r="EX27" s="69">
        <v>78</v>
      </c>
      <c r="EY27" s="69">
        <v>41</v>
      </c>
      <c r="EZ27" s="123">
        <v>42</v>
      </c>
      <c r="FA27" s="69">
        <v>127</v>
      </c>
      <c r="FB27" s="69">
        <v>151</v>
      </c>
      <c r="FC27" s="69">
        <v>0</v>
      </c>
      <c r="FD27" s="124">
        <f t="shared" si="14"/>
        <v>361</v>
      </c>
      <c r="FE27" s="69">
        <v>167</v>
      </c>
      <c r="FF27" s="69">
        <v>568</v>
      </c>
      <c r="FG27" s="69">
        <v>907</v>
      </c>
      <c r="FH27" s="69">
        <v>1840</v>
      </c>
      <c r="FI27" s="69">
        <v>1350</v>
      </c>
      <c r="FJ27" s="124">
        <f t="shared" si="15"/>
        <v>4665</v>
      </c>
      <c r="FK27" s="69">
        <v>0</v>
      </c>
      <c r="FL27" s="123">
        <v>0</v>
      </c>
      <c r="FM27" s="69">
        <v>0</v>
      </c>
      <c r="FN27" s="69">
        <v>0</v>
      </c>
      <c r="FO27" s="69">
        <v>0</v>
      </c>
      <c r="FP27" s="124">
        <f t="shared" si="16"/>
        <v>0</v>
      </c>
      <c r="FQ27" s="69">
        <v>76</v>
      </c>
      <c r="FR27" s="69">
        <v>274</v>
      </c>
      <c r="FS27" s="69">
        <v>295</v>
      </c>
      <c r="FT27" s="69">
        <v>0</v>
      </c>
      <c r="FU27" s="69">
        <v>0</v>
      </c>
      <c r="FV27" s="69">
        <v>0</v>
      </c>
      <c r="FW27" s="124">
        <f t="shared" si="17"/>
        <v>569</v>
      </c>
    </row>
    <row r="28" spans="1:179" x14ac:dyDescent="0.2">
      <c r="A28" s="22"/>
      <c r="B28" s="122" t="s">
        <v>32</v>
      </c>
      <c r="C28" s="68">
        <v>52</v>
      </c>
      <c r="D28" s="69">
        <v>25</v>
      </c>
      <c r="E28" s="69">
        <v>22</v>
      </c>
      <c r="F28" s="69">
        <v>32</v>
      </c>
      <c r="G28" s="69">
        <v>43</v>
      </c>
      <c r="H28" s="69">
        <v>11</v>
      </c>
      <c r="I28" s="69">
        <v>1</v>
      </c>
      <c r="J28" s="69">
        <v>15</v>
      </c>
      <c r="K28" s="69">
        <v>2</v>
      </c>
      <c r="L28" s="69">
        <v>0</v>
      </c>
      <c r="M28" s="123">
        <f t="shared" si="0"/>
        <v>149</v>
      </c>
      <c r="N28" s="68">
        <v>0</v>
      </c>
      <c r="O28" s="69">
        <v>0</v>
      </c>
      <c r="P28" s="69">
        <v>0</v>
      </c>
      <c r="Q28" s="69">
        <v>0</v>
      </c>
      <c r="R28" s="69">
        <v>0</v>
      </c>
      <c r="S28" s="69">
        <v>0</v>
      </c>
      <c r="T28" s="69">
        <v>0</v>
      </c>
      <c r="U28" s="69">
        <v>0</v>
      </c>
      <c r="V28" s="69">
        <v>0</v>
      </c>
      <c r="W28" s="124">
        <f t="shared" si="1"/>
        <v>0</v>
      </c>
      <c r="X28" s="68">
        <v>0</v>
      </c>
      <c r="Y28" s="69">
        <v>0</v>
      </c>
      <c r="Z28" s="69">
        <v>0</v>
      </c>
      <c r="AA28" s="69">
        <v>0</v>
      </c>
      <c r="AB28" s="69">
        <v>0</v>
      </c>
      <c r="AC28" s="69">
        <v>0</v>
      </c>
      <c r="AD28" s="69">
        <v>0</v>
      </c>
      <c r="AE28" s="69">
        <v>0</v>
      </c>
      <c r="AF28" s="69">
        <v>0</v>
      </c>
      <c r="AG28" s="124">
        <f t="shared" si="2"/>
        <v>0</v>
      </c>
      <c r="AH28" s="68">
        <v>4</v>
      </c>
      <c r="AI28" s="69">
        <v>2</v>
      </c>
      <c r="AJ28" s="69">
        <v>0</v>
      </c>
      <c r="AK28" s="69">
        <v>1</v>
      </c>
      <c r="AL28" s="69">
        <v>2</v>
      </c>
      <c r="AM28" s="69">
        <v>0</v>
      </c>
      <c r="AN28" s="69">
        <v>0</v>
      </c>
      <c r="AO28" s="69">
        <v>4</v>
      </c>
      <c r="AP28" s="69">
        <v>3</v>
      </c>
      <c r="AQ28" s="69">
        <v>0</v>
      </c>
      <c r="AR28" s="123">
        <f t="shared" si="3"/>
        <v>9</v>
      </c>
      <c r="AS28" s="68">
        <v>8</v>
      </c>
      <c r="AT28" s="69">
        <v>5</v>
      </c>
      <c r="AU28" s="69">
        <v>3</v>
      </c>
      <c r="AV28" s="69">
        <v>7</v>
      </c>
      <c r="AW28" s="69">
        <v>7</v>
      </c>
      <c r="AX28" s="69">
        <v>3</v>
      </c>
      <c r="AY28" s="69">
        <v>0</v>
      </c>
      <c r="AZ28" s="69">
        <v>13</v>
      </c>
      <c r="BA28" s="69">
        <v>7</v>
      </c>
      <c r="BB28" s="69">
        <v>0</v>
      </c>
      <c r="BC28" s="123">
        <f t="shared" si="4"/>
        <v>38</v>
      </c>
      <c r="BD28" s="68">
        <v>22</v>
      </c>
      <c r="BE28" s="69">
        <v>12</v>
      </c>
      <c r="BF28" s="69">
        <v>10</v>
      </c>
      <c r="BG28" s="69">
        <v>25</v>
      </c>
      <c r="BH28" s="69">
        <v>22</v>
      </c>
      <c r="BI28" s="69">
        <v>14</v>
      </c>
      <c r="BJ28" s="69">
        <v>0</v>
      </c>
      <c r="BK28" s="69">
        <v>34</v>
      </c>
      <c r="BL28" s="69">
        <v>20</v>
      </c>
      <c r="BM28" s="69">
        <v>0</v>
      </c>
      <c r="BN28" s="123">
        <f t="shared" si="5"/>
        <v>117</v>
      </c>
      <c r="BO28" s="68">
        <v>97</v>
      </c>
      <c r="BP28" s="69">
        <v>52</v>
      </c>
      <c r="BQ28" s="69">
        <v>52</v>
      </c>
      <c r="BR28" s="69">
        <v>107</v>
      </c>
      <c r="BS28" s="69">
        <v>90</v>
      </c>
      <c r="BT28" s="69">
        <v>53</v>
      </c>
      <c r="BU28" s="69">
        <v>16</v>
      </c>
      <c r="BV28" s="69">
        <v>127</v>
      </c>
      <c r="BW28" s="69">
        <v>79</v>
      </c>
      <c r="BX28" s="69">
        <v>0</v>
      </c>
      <c r="BY28" s="123">
        <f t="shared" si="6"/>
        <v>497</v>
      </c>
      <c r="BZ28" s="68">
        <v>36</v>
      </c>
      <c r="CA28" s="69">
        <v>14</v>
      </c>
      <c r="CB28" s="69">
        <v>16</v>
      </c>
      <c r="CC28" s="69">
        <v>26</v>
      </c>
      <c r="CD28" s="69">
        <v>32</v>
      </c>
      <c r="CE28" s="69">
        <v>23</v>
      </c>
      <c r="CF28" s="69">
        <v>2</v>
      </c>
      <c r="CG28" s="69">
        <v>108</v>
      </c>
      <c r="CH28" s="69">
        <v>1</v>
      </c>
      <c r="CI28" s="69">
        <v>72</v>
      </c>
      <c r="CJ28" s="69">
        <v>0</v>
      </c>
      <c r="CK28" s="123">
        <f t="shared" si="8"/>
        <v>221</v>
      </c>
      <c r="CL28" s="68">
        <v>0</v>
      </c>
      <c r="CM28" s="69">
        <v>0</v>
      </c>
      <c r="CN28" s="69">
        <v>0</v>
      </c>
      <c r="CO28" s="69">
        <v>0</v>
      </c>
      <c r="CP28" s="69">
        <v>0</v>
      </c>
      <c r="CQ28" s="69">
        <v>0</v>
      </c>
      <c r="CR28" s="69">
        <v>0</v>
      </c>
      <c r="CS28" s="69">
        <v>0</v>
      </c>
      <c r="CT28" s="69">
        <v>0</v>
      </c>
      <c r="CU28" s="69">
        <v>0</v>
      </c>
      <c r="CV28" s="124">
        <f t="shared" si="9"/>
        <v>0</v>
      </c>
      <c r="CW28" s="123">
        <v>0</v>
      </c>
      <c r="CX28" s="123">
        <v>0</v>
      </c>
      <c r="CY28" s="123">
        <v>0</v>
      </c>
      <c r="CZ28" s="123">
        <v>0</v>
      </c>
      <c r="DA28" s="123">
        <v>0</v>
      </c>
      <c r="DB28" s="123">
        <v>0</v>
      </c>
      <c r="DC28" s="123">
        <v>0</v>
      </c>
      <c r="DD28" s="123">
        <v>0</v>
      </c>
      <c r="DE28" s="123">
        <v>0</v>
      </c>
      <c r="DF28" s="124">
        <f t="shared" si="7"/>
        <v>0</v>
      </c>
      <c r="DG28" s="68">
        <v>0</v>
      </c>
      <c r="DH28" s="69">
        <v>0</v>
      </c>
      <c r="DI28" s="69">
        <v>0</v>
      </c>
      <c r="DJ28" s="69">
        <v>0</v>
      </c>
      <c r="DK28" s="69">
        <v>0</v>
      </c>
      <c r="DL28" s="69">
        <v>0</v>
      </c>
      <c r="DM28" s="69">
        <v>0</v>
      </c>
      <c r="DN28" s="69">
        <v>0</v>
      </c>
      <c r="DO28" s="69">
        <v>0</v>
      </c>
      <c r="DP28" s="69">
        <v>0</v>
      </c>
      <c r="DQ28" s="124">
        <f t="shared" si="10"/>
        <v>0</v>
      </c>
      <c r="DR28" s="68">
        <v>0</v>
      </c>
      <c r="DS28" s="69">
        <v>0</v>
      </c>
      <c r="DT28" s="69">
        <v>0</v>
      </c>
      <c r="DU28" s="69">
        <v>0</v>
      </c>
      <c r="DV28" s="69">
        <v>0</v>
      </c>
      <c r="DW28" s="69">
        <v>0</v>
      </c>
      <c r="DX28" s="69">
        <v>0</v>
      </c>
      <c r="DY28" s="69">
        <v>0</v>
      </c>
      <c r="DZ28" s="69">
        <v>0</v>
      </c>
      <c r="EA28" s="69">
        <v>0</v>
      </c>
      <c r="EB28" s="124">
        <f t="shared" si="11"/>
        <v>0</v>
      </c>
      <c r="EC28" s="125">
        <v>0</v>
      </c>
      <c r="ED28" s="125">
        <v>0</v>
      </c>
      <c r="EE28" s="68">
        <v>0</v>
      </c>
      <c r="EF28" s="69">
        <v>0</v>
      </c>
      <c r="EG28" s="69">
        <v>0</v>
      </c>
      <c r="EH28" s="69">
        <v>0</v>
      </c>
      <c r="EI28" s="69">
        <v>0</v>
      </c>
      <c r="EJ28" s="69">
        <v>0</v>
      </c>
      <c r="EK28" s="69">
        <v>0</v>
      </c>
      <c r="EL28" s="69">
        <v>0</v>
      </c>
      <c r="EM28" s="69">
        <v>0</v>
      </c>
      <c r="EN28" s="69">
        <v>0</v>
      </c>
      <c r="EO28" s="124">
        <f t="shared" si="12"/>
        <v>0</v>
      </c>
      <c r="EP28" s="68">
        <v>1</v>
      </c>
      <c r="EQ28" s="69">
        <v>0</v>
      </c>
      <c r="ER28" s="69">
        <v>1</v>
      </c>
      <c r="ES28" s="69">
        <v>0</v>
      </c>
      <c r="ET28" s="69">
        <v>0</v>
      </c>
      <c r="EU28" s="69">
        <v>0</v>
      </c>
      <c r="EV28" s="69">
        <v>0</v>
      </c>
      <c r="EW28" s="124">
        <f t="shared" si="13"/>
        <v>1</v>
      </c>
      <c r="EX28" s="69">
        <v>18</v>
      </c>
      <c r="EY28" s="69">
        <v>7</v>
      </c>
      <c r="EZ28" s="123">
        <v>14</v>
      </c>
      <c r="FA28" s="69">
        <v>7</v>
      </c>
      <c r="FB28" s="69">
        <v>9</v>
      </c>
      <c r="FC28" s="69">
        <v>0</v>
      </c>
      <c r="FD28" s="124">
        <f t="shared" si="14"/>
        <v>37</v>
      </c>
      <c r="FE28" s="69">
        <v>125</v>
      </c>
      <c r="FF28" s="69">
        <v>383</v>
      </c>
      <c r="FG28" s="69">
        <v>517</v>
      </c>
      <c r="FH28" s="69">
        <v>15</v>
      </c>
      <c r="FI28" s="69">
        <v>0</v>
      </c>
      <c r="FJ28" s="124">
        <f t="shared" si="15"/>
        <v>915</v>
      </c>
      <c r="FK28" s="69">
        <v>2</v>
      </c>
      <c r="FL28" s="123">
        <v>5</v>
      </c>
      <c r="FM28" s="69">
        <v>1</v>
      </c>
      <c r="FN28" s="69">
        <v>2</v>
      </c>
      <c r="FO28" s="69">
        <v>0</v>
      </c>
      <c r="FP28" s="124">
        <f t="shared" si="16"/>
        <v>8</v>
      </c>
      <c r="FQ28" s="69">
        <v>69</v>
      </c>
      <c r="FR28" s="69">
        <v>199</v>
      </c>
      <c r="FS28" s="69">
        <v>191</v>
      </c>
      <c r="FT28" s="69">
        <v>1</v>
      </c>
      <c r="FU28" s="69">
        <v>0</v>
      </c>
      <c r="FV28" s="69">
        <v>0</v>
      </c>
      <c r="FW28" s="124">
        <f t="shared" si="17"/>
        <v>391</v>
      </c>
    </row>
    <row r="29" spans="1:179" x14ac:dyDescent="0.2">
      <c r="A29" s="22"/>
      <c r="B29" s="122" t="s">
        <v>33</v>
      </c>
      <c r="C29" s="68">
        <v>65</v>
      </c>
      <c r="D29" s="69">
        <v>22</v>
      </c>
      <c r="E29" s="69">
        <v>41</v>
      </c>
      <c r="F29" s="69">
        <v>39</v>
      </c>
      <c r="G29" s="69">
        <v>63</v>
      </c>
      <c r="H29" s="69">
        <v>15</v>
      </c>
      <c r="I29" s="69">
        <v>2</v>
      </c>
      <c r="J29" s="69">
        <v>18</v>
      </c>
      <c r="K29" s="69">
        <v>1</v>
      </c>
      <c r="L29" s="69">
        <v>0</v>
      </c>
      <c r="M29" s="123">
        <f t="shared" si="0"/>
        <v>200</v>
      </c>
      <c r="N29" s="68">
        <v>0</v>
      </c>
      <c r="O29" s="69">
        <v>0</v>
      </c>
      <c r="P29" s="69">
        <v>0</v>
      </c>
      <c r="Q29" s="69">
        <v>0</v>
      </c>
      <c r="R29" s="69">
        <v>0</v>
      </c>
      <c r="S29" s="69">
        <v>0</v>
      </c>
      <c r="T29" s="69">
        <v>0</v>
      </c>
      <c r="U29" s="69">
        <v>0</v>
      </c>
      <c r="V29" s="69">
        <v>0</v>
      </c>
      <c r="W29" s="124">
        <f t="shared" si="1"/>
        <v>0</v>
      </c>
      <c r="X29" s="68">
        <v>0</v>
      </c>
      <c r="Y29" s="69">
        <v>0</v>
      </c>
      <c r="Z29" s="69">
        <v>0</v>
      </c>
      <c r="AA29" s="69">
        <v>0</v>
      </c>
      <c r="AB29" s="69">
        <v>0</v>
      </c>
      <c r="AC29" s="69">
        <v>0</v>
      </c>
      <c r="AD29" s="69">
        <v>0</v>
      </c>
      <c r="AE29" s="69">
        <v>0</v>
      </c>
      <c r="AF29" s="69">
        <v>0</v>
      </c>
      <c r="AG29" s="124">
        <f t="shared" si="2"/>
        <v>0</v>
      </c>
      <c r="AH29" s="68">
        <v>0</v>
      </c>
      <c r="AI29" s="69">
        <v>0</v>
      </c>
      <c r="AJ29" s="69">
        <v>0</v>
      </c>
      <c r="AK29" s="69">
        <v>0</v>
      </c>
      <c r="AL29" s="69">
        <v>0</v>
      </c>
      <c r="AM29" s="69">
        <v>0</v>
      </c>
      <c r="AN29" s="69">
        <v>0</v>
      </c>
      <c r="AO29" s="69">
        <v>0</v>
      </c>
      <c r="AP29" s="69">
        <v>0</v>
      </c>
      <c r="AQ29" s="69">
        <v>0</v>
      </c>
      <c r="AR29" s="123">
        <f t="shared" si="3"/>
        <v>0</v>
      </c>
      <c r="AS29" s="68">
        <v>61</v>
      </c>
      <c r="AT29" s="69">
        <v>35</v>
      </c>
      <c r="AU29" s="69">
        <v>26</v>
      </c>
      <c r="AV29" s="69">
        <v>54</v>
      </c>
      <c r="AW29" s="69">
        <v>56</v>
      </c>
      <c r="AX29" s="69">
        <v>5</v>
      </c>
      <c r="AY29" s="69">
        <v>0</v>
      </c>
      <c r="AZ29" s="69">
        <v>116</v>
      </c>
      <c r="BA29" s="69">
        <v>5</v>
      </c>
      <c r="BB29" s="69">
        <v>0</v>
      </c>
      <c r="BC29" s="123">
        <f t="shared" si="4"/>
        <v>292</v>
      </c>
      <c r="BD29" s="68">
        <v>5</v>
      </c>
      <c r="BE29" s="69">
        <v>3</v>
      </c>
      <c r="BF29" s="69">
        <v>1</v>
      </c>
      <c r="BG29" s="69">
        <v>1</v>
      </c>
      <c r="BH29" s="69">
        <v>3</v>
      </c>
      <c r="BI29" s="69">
        <v>1</v>
      </c>
      <c r="BJ29" s="69">
        <v>0</v>
      </c>
      <c r="BK29" s="69">
        <v>3</v>
      </c>
      <c r="BL29" s="69">
        <v>2</v>
      </c>
      <c r="BM29" s="69">
        <v>0</v>
      </c>
      <c r="BN29" s="123">
        <f t="shared" si="5"/>
        <v>12</v>
      </c>
      <c r="BO29" s="68">
        <v>7</v>
      </c>
      <c r="BP29" s="69">
        <v>3</v>
      </c>
      <c r="BQ29" s="69">
        <v>2</v>
      </c>
      <c r="BR29" s="69">
        <v>5</v>
      </c>
      <c r="BS29" s="69">
        <v>5</v>
      </c>
      <c r="BT29" s="69">
        <v>3</v>
      </c>
      <c r="BU29" s="69">
        <v>0</v>
      </c>
      <c r="BV29" s="69">
        <v>3</v>
      </c>
      <c r="BW29" s="69">
        <v>2</v>
      </c>
      <c r="BX29" s="69">
        <v>0</v>
      </c>
      <c r="BY29" s="123">
        <f t="shared" si="6"/>
        <v>21</v>
      </c>
      <c r="BZ29" s="68">
        <v>90</v>
      </c>
      <c r="CA29" s="69">
        <v>45</v>
      </c>
      <c r="CB29" s="69">
        <v>36</v>
      </c>
      <c r="CC29" s="69">
        <v>44</v>
      </c>
      <c r="CD29" s="69">
        <v>78</v>
      </c>
      <c r="CE29" s="69">
        <v>15</v>
      </c>
      <c r="CF29" s="69">
        <v>6</v>
      </c>
      <c r="CG29" s="69">
        <v>49</v>
      </c>
      <c r="CH29" s="69">
        <v>1</v>
      </c>
      <c r="CI29" s="69">
        <v>28</v>
      </c>
      <c r="CJ29" s="69">
        <v>0</v>
      </c>
      <c r="CK29" s="123">
        <f t="shared" si="8"/>
        <v>273</v>
      </c>
      <c r="CL29" s="68">
        <v>0</v>
      </c>
      <c r="CM29" s="69">
        <v>0</v>
      </c>
      <c r="CN29" s="69">
        <v>0</v>
      </c>
      <c r="CO29" s="69">
        <v>0</v>
      </c>
      <c r="CP29" s="69">
        <v>0</v>
      </c>
      <c r="CQ29" s="69">
        <v>0</v>
      </c>
      <c r="CR29" s="69">
        <v>0</v>
      </c>
      <c r="CS29" s="69">
        <v>0</v>
      </c>
      <c r="CT29" s="69">
        <v>0</v>
      </c>
      <c r="CU29" s="69">
        <v>0</v>
      </c>
      <c r="CV29" s="124">
        <f t="shared" si="9"/>
        <v>0</v>
      </c>
      <c r="CW29" s="123">
        <v>0</v>
      </c>
      <c r="CX29" s="123">
        <v>0</v>
      </c>
      <c r="CY29" s="123">
        <v>0</v>
      </c>
      <c r="CZ29" s="123">
        <v>0</v>
      </c>
      <c r="DA29" s="123">
        <v>0</v>
      </c>
      <c r="DB29" s="123">
        <v>0</v>
      </c>
      <c r="DC29" s="123">
        <v>0</v>
      </c>
      <c r="DD29" s="123">
        <v>0</v>
      </c>
      <c r="DE29" s="123">
        <v>0</v>
      </c>
      <c r="DF29" s="124">
        <f t="shared" si="7"/>
        <v>0</v>
      </c>
      <c r="DG29" s="68">
        <v>0</v>
      </c>
      <c r="DH29" s="69">
        <v>0</v>
      </c>
      <c r="DI29" s="69">
        <v>0</v>
      </c>
      <c r="DJ29" s="69">
        <v>0</v>
      </c>
      <c r="DK29" s="69">
        <v>0</v>
      </c>
      <c r="DL29" s="69">
        <v>0</v>
      </c>
      <c r="DM29" s="69">
        <v>0</v>
      </c>
      <c r="DN29" s="69">
        <v>0</v>
      </c>
      <c r="DO29" s="69">
        <v>0</v>
      </c>
      <c r="DP29" s="69">
        <v>0</v>
      </c>
      <c r="DQ29" s="124">
        <f t="shared" si="10"/>
        <v>0</v>
      </c>
      <c r="DR29" s="68">
        <v>0</v>
      </c>
      <c r="DS29" s="69">
        <v>0</v>
      </c>
      <c r="DT29" s="69">
        <v>0</v>
      </c>
      <c r="DU29" s="69">
        <v>0</v>
      </c>
      <c r="DV29" s="69">
        <v>0</v>
      </c>
      <c r="DW29" s="69">
        <v>0</v>
      </c>
      <c r="DX29" s="69">
        <v>0</v>
      </c>
      <c r="DY29" s="69">
        <v>0</v>
      </c>
      <c r="DZ29" s="69">
        <v>0</v>
      </c>
      <c r="EA29" s="69">
        <v>0</v>
      </c>
      <c r="EB29" s="124">
        <f t="shared" si="11"/>
        <v>0</v>
      </c>
      <c r="EC29" s="125">
        <v>0</v>
      </c>
      <c r="ED29" s="125">
        <v>0</v>
      </c>
      <c r="EE29" s="68">
        <v>0</v>
      </c>
      <c r="EF29" s="69">
        <v>0</v>
      </c>
      <c r="EG29" s="69">
        <v>0</v>
      </c>
      <c r="EH29" s="69">
        <v>0</v>
      </c>
      <c r="EI29" s="69">
        <v>0</v>
      </c>
      <c r="EJ29" s="69">
        <v>0</v>
      </c>
      <c r="EK29" s="69">
        <v>0</v>
      </c>
      <c r="EL29" s="69">
        <v>0</v>
      </c>
      <c r="EM29" s="69">
        <v>0</v>
      </c>
      <c r="EN29" s="69">
        <v>0</v>
      </c>
      <c r="EO29" s="124">
        <f t="shared" si="12"/>
        <v>0</v>
      </c>
      <c r="EP29" s="68">
        <v>0</v>
      </c>
      <c r="EQ29" s="69">
        <v>0</v>
      </c>
      <c r="ER29" s="69">
        <v>0</v>
      </c>
      <c r="ES29" s="69">
        <v>0</v>
      </c>
      <c r="ET29" s="69">
        <v>0</v>
      </c>
      <c r="EU29" s="69">
        <v>0</v>
      </c>
      <c r="EV29" s="69">
        <v>0</v>
      </c>
      <c r="EW29" s="124">
        <f t="shared" si="13"/>
        <v>0</v>
      </c>
      <c r="EX29" s="69">
        <v>86</v>
      </c>
      <c r="EY29" s="69">
        <v>67</v>
      </c>
      <c r="EZ29" s="123">
        <v>60</v>
      </c>
      <c r="FA29" s="69">
        <v>227</v>
      </c>
      <c r="FB29" s="69">
        <v>213</v>
      </c>
      <c r="FC29" s="69">
        <v>0</v>
      </c>
      <c r="FD29" s="124">
        <f t="shared" si="14"/>
        <v>567</v>
      </c>
      <c r="FE29" s="69">
        <v>314</v>
      </c>
      <c r="FF29" s="69">
        <v>1195</v>
      </c>
      <c r="FG29" s="69">
        <v>1874</v>
      </c>
      <c r="FH29" s="69">
        <v>1800</v>
      </c>
      <c r="FI29" s="69">
        <v>1470</v>
      </c>
      <c r="FJ29" s="124">
        <f t="shared" si="15"/>
        <v>6339</v>
      </c>
      <c r="FK29" s="69">
        <v>0</v>
      </c>
      <c r="FL29" s="123">
        <v>0</v>
      </c>
      <c r="FM29" s="69">
        <v>0</v>
      </c>
      <c r="FN29" s="69">
        <v>0</v>
      </c>
      <c r="FO29" s="69">
        <v>0</v>
      </c>
      <c r="FP29" s="124">
        <f t="shared" si="16"/>
        <v>0</v>
      </c>
      <c r="FQ29" s="69">
        <v>128</v>
      </c>
      <c r="FR29" s="69">
        <v>394</v>
      </c>
      <c r="FS29" s="69">
        <v>474</v>
      </c>
      <c r="FT29" s="69">
        <v>1</v>
      </c>
      <c r="FU29" s="69">
        <v>5</v>
      </c>
      <c r="FV29" s="69">
        <v>0</v>
      </c>
      <c r="FW29" s="124">
        <f t="shared" si="17"/>
        <v>874</v>
      </c>
    </row>
    <row r="30" spans="1:179" x14ac:dyDescent="0.2">
      <c r="A30" s="22"/>
      <c r="B30" s="122" t="s">
        <v>34</v>
      </c>
      <c r="C30" s="68">
        <v>9</v>
      </c>
      <c r="D30" s="69">
        <v>8</v>
      </c>
      <c r="E30" s="69">
        <v>4</v>
      </c>
      <c r="F30" s="69">
        <v>4</v>
      </c>
      <c r="G30" s="69">
        <v>11</v>
      </c>
      <c r="H30" s="69">
        <v>1</v>
      </c>
      <c r="I30" s="69">
        <v>0</v>
      </c>
      <c r="J30" s="69">
        <v>4</v>
      </c>
      <c r="K30" s="69">
        <v>0</v>
      </c>
      <c r="L30" s="69">
        <v>0</v>
      </c>
      <c r="M30" s="123">
        <f t="shared" si="0"/>
        <v>32</v>
      </c>
      <c r="N30" s="68">
        <v>0</v>
      </c>
      <c r="O30" s="69">
        <v>0</v>
      </c>
      <c r="P30" s="69">
        <v>0</v>
      </c>
      <c r="Q30" s="69">
        <v>0</v>
      </c>
      <c r="R30" s="69">
        <v>0</v>
      </c>
      <c r="S30" s="69">
        <v>0</v>
      </c>
      <c r="T30" s="69">
        <v>0</v>
      </c>
      <c r="U30" s="69">
        <v>0</v>
      </c>
      <c r="V30" s="69">
        <v>0</v>
      </c>
      <c r="W30" s="124">
        <f t="shared" si="1"/>
        <v>0</v>
      </c>
      <c r="X30" s="68">
        <v>0</v>
      </c>
      <c r="Y30" s="69">
        <v>0</v>
      </c>
      <c r="Z30" s="69">
        <v>0</v>
      </c>
      <c r="AA30" s="69">
        <v>0</v>
      </c>
      <c r="AB30" s="69">
        <v>0</v>
      </c>
      <c r="AC30" s="69">
        <v>0</v>
      </c>
      <c r="AD30" s="69">
        <v>0</v>
      </c>
      <c r="AE30" s="69">
        <v>0</v>
      </c>
      <c r="AF30" s="69">
        <v>0</v>
      </c>
      <c r="AG30" s="124">
        <f t="shared" si="2"/>
        <v>0</v>
      </c>
      <c r="AH30" s="68">
        <v>0</v>
      </c>
      <c r="AI30" s="69">
        <v>0</v>
      </c>
      <c r="AJ30" s="69">
        <v>0</v>
      </c>
      <c r="AK30" s="69">
        <v>0</v>
      </c>
      <c r="AL30" s="69">
        <v>0</v>
      </c>
      <c r="AM30" s="69">
        <v>0</v>
      </c>
      <c r="AN30" s="69">
        <v>0</v>
      </c>
      <c r="AO30" s="69">
        <v>0</v>
      </c>
      <c r="AP30" s="69">
        <v>0</v>
      </c>
      <c r="AQ30" s="69">
        <v>0</v>
      </c>
      <c r="AR30" s="123">
        <f t="shared" si="3"/>
        <v>0</v>
      </c>
      <c r="AS30" s="68">
        <v>0</v>
      </c>
      <c r="AT30" s="69">
        <v>0</v>
      </c>
      <c r="AU30" s="69">
        <v>0</v>
      </c>
      <c r="AV30" s="69">
        <v>0</v>
      </c>
      <c r="AW30" s="69">
        <v>0</v>
      </c>
      <c r="AX30" s="69">
        <v>0</v>
      </c>
      <c r="AY30" s="69">
        <v>0</v>
      </c>
      <c r="AZ30" s="69">
        <v>0</v>
      </c>
      <c r="BA30" s="69">
        <v>0</v>
      </c>
      <c r="BB30" s="69">
        <v>0</v>
      </c>
      <c r="BC30" s="123">
        <f t="shared" si="4"/>
        <v>0</v>
      </c>
      <c r="BD30" s="68">
        <v>0</v>
      </c>
      <c r="BE30" s="69">
        <v>0</v>
      </c>
      <c r="BF30" s="69">
        <v>0</v>
      </c>
      <c r="BG30" s="69">
        <v>0</v>
      </c>
      <c r="BH30" s="69">
        <v>0</v>
      </c>
      <c r="BI30" s="69">
        <v>0</v>
      </c>
      <c r="BJ30" s="69">
        <v>0</v>
      </c>
      <c r="BK30" s="69">
        <v>0</v>
      </c>
      <c r="BL30" s="69">
        <v>0</v>
      </c>
      <c r="BM30" s="69">
        <v>0</v>
      </c>
      <c r="BN30" s="123">
        <f t="shared" si="5"/>
        <v>0</v>
      </c>
      <c r="BO30" s="68">
        <v>0</v>
      </c>
      <c r="BP30" s="69">
        <v>0</v>
      </c>
      <c r="BQ30" s="69">
        <v>0</v>
      </c>
      <c r="BR30" s="69">
        <v>0</v>
      </c>
      <c r="BS30" s="69">
        <v>0</v>
      </c>
      <c r="BT30" s="69">
        <v>0</v>
      </c>
      <c r="BU30" s="69">
        <v>0</v>
      </c>
      <c r="BV30" s="69">
        <v>0</v>
      </c>
      <c r="BW30" s="69">
        <v>0</v>
      </c>
      <c r="BX30" s="69">
        <v>0</v>
      </c>
      <c r="BY30" s="123">
        <f t="shared" si="6"/>
        <v>0</v>
      </c>
      <c r="BZ30" s="68">
        <v>51</v>
      </c>
      <c r="CA30" s="69">
        <v>41</v>
      </c>
      <c r="CB30" s="69">
        <v>32</v>
      </c>
      <c r="CC30" s="69">
        <v>49</v>
      </c>
      <c r="CD30" s="69">
        <v>63</v>
      </c>
      <c r="CE30" s="69">
        <v>23</v>
      </c>
      <c r="CF30" s="69">
        <v>0</v>
      </c>
      <c r="CG30" s="69">
        <v>70</v>
      </c>
      <c r="CH30" s="69">
        <v>0</v>
      </c>
      <c r="CI30" s="69">
        <v>58</v>
      </c>
      <c r="CJ30" s="69">
        <v>0</v>
      </c>
      <c r="CK30" s="123">
        <f t="shared" si="8"/>
        <v>278</v>
      </c>
      <c r="CL30" s="68">
        <v>0</v>
      </c>
      <c r="CM30" s="69">
        <v>0</v>
      </c>
      <c r="CN30" s="69">
        <v>0</v>
      </c>
      <c r="CO30" s="69">
        <v>0</v>
      </c>
      <c r="CP30" s="69">
        <v>0</v>
      </c>
      <c r="CQ30" s="69">
        <v>0</v>
      </c>
      <c r="CR30" s="69">
        <v>0</v>
      </c>
      <c r="CS30" s="69">
        <v>0</v>
      </c>
      <c r="CT30" s="69">
        <v>0</v>
      </c>
      <c r="CU30" s="69">
        <v>0</v>
      </c>
      <c r="CV30" s="124">
        <f t="shared" si="9"/>
        <v>0</v>
      </c>
      <c r="CW30" s="123">
        <v>0</v>
      </c>
      <c r="CX30" s="123">
        <v>0</v>
      </c>
      <c r="CY30" s="123">
        <v>0</v>
      </c>
      <c r="CZ30" s="123">
        <v>0</v>
      </c>
      <c r="DA30" s="123">
        <v>0</v>
      </c>
      <c r="DB30" s="123">
        <v>0</v>
      </c>
      <c r="DC30" s="123">
        <v>0</v>
      </c>
      <c r="DD30" s="123">
        <v>0</v>
      </c>
      <c r="DE30" s="123">
        <v>0</v>
      </c>
      <c r="DF30" s="124">
        <f t="shared" si="7"/>
        <v>0</v>
      </c>
      <c r="DG30" s="68">
        <v>0</v>
      </c>
      <c r="DH30" s="69">
        <v>0</v>
      </c>
      <c r="DI30" s="69">
        <v>0</v>
      </c>
      <c r="DJ30" s="69">
        <v>0</v>
      </c>
      <c r="DK30" s="69">
        <v>0</v>
      </c>
      <c r="DL30" s="69">
        <v>0</v>
      </c>
      <c r="DM30" s="69">
        <v>0</v>
      </c>
      <c r="DN30" s="69">
        <v>0</v>
      </c>
      <c r="DO30" s="69">
        <v>0</v>
      </c>
      <c r="DP30" s="69">
        <v>0</v>
      </c>
      <c r="DQ30" s="124">
        <f t="shared" si="10"/>
        <v>0</v>
      </c>
      <c r="DR30" s="68">
        <v>0</v>
      </c>
      <c r="DS30" s="69">
        <v>0</v>
      </c>
      <c r="DT30" s="69">
        <v>0</v>
      </c>
      <c r="DU30" s="69">
        <v>0</v>
      </c>
      <c r="DV30" s="69">
        <v>0</v>
      </c>
      <c r="DW30" s="69">
        <v>0</v>
      </c>
      <c r="DX30" s="69">
        <v>0</v>
      </c>
      <c r="DY30" s="69">
        <v>0</v>
      </c>
      <c r="DZ30" s="69">
        <v>0</v>
      </c>
      <c r="EA30" s="69">
        <v>0</v>
      </c>
      <c r="EB30" s="124">
        <f t="shared" si="11"/>
        <v>0</v>
      </c>
      <c r="EC30" s="125">
        <v>0</v>
      </c>
      <c r="ED30" s="125">
        <v>0</v>
      </c>
      <c r="EE30" s="68">
        <v>0</v>
      </c>
      <c r="EF30" s="69">
        <v>0</v>
      </c>
      <c r="EG30" s="69">
        <v>0</v>
      </c>
      <c r="EH30" s="69">
        <v>0</v>
      </c>
      <c r="EI30" s="69">
        <v>0</v>
      </c>
      <c r="EJ30" s="69">
        <v>0</v>
      </c>
      <c r="EK30" s="69">
        <v>0</v>
      </c>
      <c r="EL30" s="69">
        <v>0</v>
      </c>
      <c r="EM30" s="69">
        <v>0</v>
      </c>
      <c r="EN30" s="69">
        <v>0</v>
      </c>
      <c r="EO30" s="124">
        <f t="shared" si="12"/>
        <v>0</v>
      </c>
      <c r="EP30" s="68">
        <v>0</v>
      </c>
      <c r="EQ30" s="69">
        <v>0</v>
      </c>
      <c r="ER30" s="69">
        <v>0</v>
      </c>
      <c r="ES30" s="69">
        <v>0</v>
      </c>
      <c r="ET30" s="69">
        <v>0</v>
      </c>
      <c r="EU30" s="69">
        <v>0</v>
      </c>
      <c r="EV30" s="69">
        <v>0</v>
      </c>
      <c r="EW30" s="124">
        <f t="shared" si="13"/>
        <v>0</v>
      </c>
      <c r="EX30" s="69">
        <v>6</v>
      </c>
      <c r="EY30" s="69">
        <v>9</v>
      </c>
      <c r="EZ30" s="123">
        <v>2</v>
      </c>
      <c r="FA30" s="69">
        <v>3</v>
      </c>
      <c r="FB30" s="69">
        <v>12</v>
      </c>
      <c r="FC30" s="69">
        <v>0</v>
      </c>
      <c r="FD30" s="124">
        <f t="shared" si="14"/>
        <v>26</v>
      </c>
      <c r="FE30" s="69">
        <v>64</v>
      </c>
      <c r="FF30" s="69">
        <v>811</v>
      </c>
      <c r="FG30" s="69">
        <v>421</v>
      </c>
      <c r="FH30" s="69">
        <v>0</v>
      </c>
      <c r="FI30" s="69">
        <v>0</v>
      </c>
      <c r="FJ30" s="124">
        <f t="shared" si="15"/>
        <v>1232</v>
      </c>
      <c r="FK30" s="69">
        <v>0</v>
      </c>
      <c r="FL30" s="123">
        <v>0</v>
      </c>
      <c r="FM30" s="69">
        <v>0</v>
      </c>
      <c r="FN30" s="69">
        <v>0</v>
      </c>
      <c r="FO30" s="69">
        <v>0</v>
      </c>
      <c r="FP30" s="124">
        <f t="shared" si="16"/>
        <v>0</v>
      </c>
      <c r="FQ30" s="69">
        <v>65</v>
      </c>
      <c r="FR30" s="69">
        <v>298</v>
      </c>
      <c r="FS30" s="69">
        <v>245</v>
      </c>
      <c r="FT30" s="69">
        <v>1</v>
      </c>
      <c r="FU30" s="69">
        <v>0</v>
      </c>
      <c r="FV30" s="69">
        <v>0</v>
      </c>
      <c r="FW30" s="124">
        <f t="shared" si="17"/>
        <v>544</v>
      </c>
    </row>
    <row r="31" spans="1:179" x14ac:dyDescent="0.2">
      <c r="A31" s="22"/>
      <c r="B31" s="122" t="s">
        <v>35</v>
      </c>
      <c r="C31" s="68">
        <v>83</v>
      </c>
      <c r="D31" s="69">
        <v>30</v>
      </c>
      <c r="E31" s="69">
        <v>38</v>
      </c>
      <c r="F31" s="69">
        <v>62</v>
      </c>
      <c r="G31" s="69">
        <v>72</v>
      </c>
      <c r="H31" s="69">
        <v>15</v>
      </c>
      <c r="I31" s="69">
        <v>6</v>
      </c>
      <c r="J31" s="69">
        <v>45</v>
      </c>
      <c r="K31" s="69">
        <v>3</v>
      </c>
      <c r="L31" s="69">
        <v>0</v>
      </c>
      <c r="M31" s="123">
        <f t="shared" si="0"/>
        <v>268</v>
      </c>
      <c r="N31" s="68">
        <v>0</v>
      </c>
      <c r="O31" s="69">
        <v>0</v>
      </c>
      <c r="P31" s="69">
        <v>0</v>
      </c>
      <c r="Q31" s="69">
        <v>0</v>
      </c>
      <c r="R31" s="69">
        <v>0</v>
      </c>
      <c r="S31" s="69">
        <v>0</v>
      </c>
      <c r="T31" s="69">
        <v>0</v>
      </c>
      <c r="U31" s="69">
        <v>0</v>
      </c>
      <c r="V31" s="69">
        <v>0</v>
      </c>
      <c r="W31" s="124">
        <f t="shared" si="1"/>
        <v>0</v>
      </c>
      <c r="X31" s="68">
        <v>1</v>
      </c>
      <c r="Y31" s="69">
        <v>1</v>
      </c>
      <c r="Z31" s="69">
        <v>0</v>
      </c>
      <c r="AA31" s="69">
        <v>0</v>
      </c>
      <c r="AB31" s="69">
        <v>1</v>
      </c>
      <c r="AC31" s="69">
        <v>0</v>
      </c>
      <c r="AD31" s="69">
        <v>0</v>
      </c>
      <c r="AE31" s="69">
        <v>0</v>
      </c>
      <c r="AF31" s="69">
        <v>0</v>
      </c>
      <c r="AG31" s="124">
        <f t="shared" si="2"/>
        <v>2</v>
      </c>
      <c r="AH31" s="68">
        <v>1</v>
      </c>
      <c r="AI31" s="69">
        <v>0</v>
      </c>
      <c r="AJ31" s="69">
        <v>0</v>
      </c>
      <c r="AK31" s="69">
        <v>1</v>
      </c>
      <c r="AL31" s="69">
        <v>0</v>
      </c>
      <c r="AM31" s="69">
        <v>0</v>
      </c>
      <c r="AN31" s="69">
        <v>0</v>
      </c>
      <c r="AO31" s="69">
        <v>0</v>
      </c>
      <c r="AP31" s="69">
        <v>0</v>
      </c>
      <c r="AQ31" s="69">
        <v>0</v>
      </c>
      <c r="AR31" s="123">
        <f t="shared" si="3"/>
        <v>1</v>
      </c>
      <c r="AS31" s="68">
        <v>2</v>
      </c>
      <c r="AT31" s="69">
        <v>0</v>
      </c>
      <c r="AU31" s="69">
        <v>2</v>
      </c>
      <c r="AV31" s="69">
        <v>0</v>
      </c>
      <c r="AW31" s="69">
        <v>2</v>
      </c>
      <c r="AX31" s="69">
        <v>2</v>
      </c>
      <c r="AY31" s="69">
        <v>1</v>
      </c>
      <c r="AZ31" s="69">
        <v>2</v>
      </c>
      <c r="BA31" s="69">
        <v>2</v>
      </c>
      <c r="BB31" s="69">
        <v>0</v>
      </c>
      <c r="BC31" s="123">
        <f t="shared" si="4"/>
        <v>9</v>
      </c>
      <c r="BD31" s="68">
        <v>0</v>
      </c>
      <c r="BE31" s="69">
        <v>0</v>
      </c>
      <c r="BF31" s="69">
        <v>0</v>
      </c>
      <c r="BG31" s="69">
        <v>0</v>
      </c>
      <c r="BH31" s="69">
        <v>0</v>
      </c>
      <c r="BI31" s="69">
        <v>0</v>
      </c>
      <c r="BJ31" s="69">
        <v>0</v>
      </c>
      <c r="BK31" s="69">
        <v>0</v>
      </c>
      <c r="BL31" s="69">
        <v>0</v>
      </c>
      <c r="BM31" s="69">
        <v>0</v>
      </c>
      <c r="BN31" s="123">
        <f t="shared" si="5"/>
        <v>0</v>
      </c>
      <c r="BO31" s="68">
        <v>0</v>
      </c>
      <c r="BP31" s="69">
        <v>0</v>
      </c>
      <c r="BQ31" s="69">
        <v>0</v>
      </c>
      <c r="BR31" s="69">
        <v>0</v>
      </c>
      <c r="BS31" s="69">
        <v>0</v>
      </c>
      <c r="BT31" s="69">
        <v>0</v>
      </c>
      <c r="BU31" s="69">
        <v>0</v>
      </c>
      <c r="BV31" s="69">
        <v>0</v>
      </c>
      <c r="BW31" s="69">
        <v>0</v>
      </c>
      <c r="BX31" s="69">
        <v>0</v>
      </c>
      <c r="BY31" s="123">
        <f t="shared" si="6"/>
        <v>0</v>
      </c>
      <c r="BZ31" s="68">
        <v>231</v>
      </c>
      <c r="CA31" s="69">
        <v>56</v>
      </c>
      <c r="CB31" s="69">
        <v>45</v>
      </c>
      <c r="CC31" s="69">
        <v>197</v>
      </c>
      <c r="CD31" s="69">
        <v>104</v>
      </c>
      <c r="CE31" s="69">
        <v>25</v>
      </c>
      <c r="CF31" s="69">
        <v>17</v>
      </c>
      <c r="CG31" s="69">
        <v>326</v>
      </c>
      <c r="CH31" s="69">
        <v>4</v>
      </c>
      <c r="CI31" s="69">
        <v>223</v>
      </c>
      <c r="CJ31" s="69">
        <v>0</v>
      </c>
      <c r="CK31" s="123">
        <f t="shared" si="8"/>
        <v>770</v>
      </c>
      <c r="CL31" s="68">
        <v>0</v>
      </c>
      <c r="CM31" s="69">
        <v>0</v>
      </c>
      <c r="CN31" s="69">
        <v>0</v>
      </c>
      <c r="CO31" s="69">
        <v>0</v>
      </c>
      <c r="CP31" s="69">
        <v>0</v>
      </c>
      <c r="CQ31" s="69">
        <v>0</v>
      </c>
      <c r="CR31" s="69">
        <v>0</v>
      </c>
      <c r="CS31" s="69">
        <v>0</v>
      </c>
      <c r="CT31" s="69">
        <v>0</v>
      </c>
      <c r="CU31" s="69">
        <v>0</v>
      </c>
      <c r="CV31" s="124">
        <f t="shared" si="9"/>
        <v>0</v>
      </c>
      <c r="CW31" s="123">
        <v>0</v>
      </c>
      <c r="CX31" s="123">
        <v>0</v>
      </c>
      <c r="CY31" s="123">
        <v>0</v>
      </c>
      <c r="CZ31" s="123">
        <v>0</v>
      </c>
      <c r="DA31" s="123">
        <v>0</v>
      </c>
      <c r="DB31" s="123">
        <v>0</v>
      </c>
      <c r="DC31" s="123">
        <v>0</v>
      </c>
      <c r="DD31" s="123">
        <v>0</v>
      </c>
      <c r="DE31" s="123">
        <v>0</v>
      </c>
      <c r="DF31" s="124">
        <f t="shared" si="7"/>
        <v>0</v>
      </c>
      <c r="DG31" s="68">
        <v>0</v>
      </c>
      <c r="DH31" s="69">
        <v>0</v>
      </c>
      <c r="DI31" s="69">
        <v>0</v>
      </c>
      <c r="DJ31" s="69">
        <v>0</v>
      </c>
      <c r="DK31" s="69">
        <v>0</v>
      </c>
      <c r="DL31" s="69">
        <v>0</v>
      </c>
      <c r="DM31" s="69">
        <v>0</v>
      </c>
      <c r="DN31" s="69">
        <v>0</v>
      </c>
      <c r="DO31" s="69">
        <v>0</v>
      </c>
      <c r="DP31" s="69">
        <v>0</v>
      </c>
      <c r="DQ31" s="124">
        <f t="shared" si="10"/>
        <v>0</v>
      </c>
      <c r="DR31" s="68">
        <v>0</v>
      </c>
      <c r="DS31" s="69">
        <v>0</v>
      </c>
      <c r="DT31" s="69">
        <v>0</v>
      </c>
      <c r="DU31" s="69">
        <v>0</v>
      </c>
      <c r="DV31" s="69">
        <v>0</v>
      </c>
      <c r="DW31" s="69">
        <v>0</v>
      </c>
      <c r="DX31" s="69">
        <v>0</v>
      </c>
      <c r="DY31" s="69">
        <v>0</v>
      </c>
      <c r="DZ31" s="69">
        <v>0</v>
      </c>
      <c r="EA31" s="69">
        <v>0</v>
      </c>
      <c r="EB31" s="124">
        <f t="shared" si="11"/>
        <v>0</v>
      </c>
      <c r="EC31" s="125">
        <v>0</v>
      </c>
      <c r="ED31" s="125">
        <v>0</v>
      </c>
      <c r="EE31" s="68">
        <v>1</v>
      </c>
      <c r="EF31" s="69">
        <v>1</v>
      </c>
      <c r="EG31" s="69">
        <v>1</v>
      </c>
      <c r="EH31" s="69">
        <v>1</v>
      </c>
      <c r="EI31" s="69">
        <v>2</v>
      </c>
      <c r="EJ31" s="69">
        <v>0</v>
      </c>
      <c r="EK31" s="69">
        <v>0</v>
      </c>
      <c r="EL31" s="69">
        <v>0</v>
      </c>
      <c r="EM31" s="69">
        <v>0</v>
      </c>
      <c r="EN31" s="69">
        <v>0</v>
      </c>
      <c r="EO31" s="124">
        <f t="shared" si="12"/>
        <v>5</v>
      </c>
      <c r="EP31" s="68">
        <v>1</v>
      </c>
      <c r="EQ31" s="69">
        <v>1</v>
      </c>
      <c r="ER31" s="69">
        <v>0</v>
      </c>
      <c r="ES31" s="69">
        <v>0</v>
      </c>
      <c r="ET31" s="69">
        <v>0</v>
      </c>
      <c r="EU31" s="69">
        <v>0</v>
      </c>
      <c r="EV31" s="69">
        <v>0</v>
      </c>
      <c r="EW31" s="124">
        <f t="shared" si="13"/>
        <v>1</v>
      </c>
      <c r="EX31" s="69">
        <v>64</v>
      </c>
      <c r="EY31" s="69">
        <v>40</v>
      </c>
      <c r="EZ31" s="123">
        <v>42</v>
      </c>
      <c r="FA31" s="69">
        <v>587</v>
      </c>
      <c r="FB31" s="69">
        <v>837</v>
      </c>
      <c r="FC31" s="69">
        <v>0</v>
      </c>
      <c r="FD31" s="124">
        <f t="shared" si="14"/>
        <v>1506</v>
      </c>
      <c r="FE31" s="69">
        <v>227</v>
      </c>
      <c r="FF31" s="69">
        <v>617</v>
      </c>
      <c r="FG31" s="69">
        <v>763</v>
      </c>
      <c r="FH31" s="69">
        <v>0</v>
      </c>
      <c r="FI31" s="69">
        <v>800</v>
      </c>
      <c r="FJ31" s="124">
        <f t="shared" si="15"/>
        <v>2180</v>
      </c>
      <c r="FK31" s="69">
        <v>0</v>
      </c>
      <c r="FL31" s="123">
        <v>0</v>
      </c>
      <c r="FM31" s="69">
        <v>0</v>
      </c>
      <c r="FN31" s="69">
        <v>0</v>
      </c>
      <c r="FO31" s="69">
        <v>0</v>
      </c>
      <c r="FP31" s="124">
        <f t="shared" si="16"/>
        <v>0</v>
      </c>
      <c r="FQ31" s="69">
        <v>234</v>
      </c>
      <c r="FR31" s="69">
        <v>647</v>
      </c>
      <c r="FS31" s="69">
        <v>690</v>
      </c>
      <c r="FT31" s="69">
        <v>0</v>
      </c>
      <c r="FU31" s="69">
        <v>0</v>
      </c>
      <c r="FV31" s="69">
        <v>0</v>
      </c>
      <c r="FW31" s="124">
        <f t="shared" si="17"/>
        <v>1337</v>
      </c>
    </row>
    <row r="32" spans="1:179" x14ac:dyDescent="0.2">
      <c r="A32" s="22"/>
      <c r="B32" s="122" t="s">
        <v>36</v>
      </c>
      <c r="C32" s="68">
        <v>76</v>
      </c>
      <c r="D32" s="69">
        <v>42</v>
      </c>
      <c r="E32" s="69">
        <v>40</v>
      </c>
      <c r="F32" s="69">
        <v>48</v>
      </c>
      <c r="G32" s="69">
        <v>87</v>
      </c>
      <c r="H32" s="69">
        <v>19</v>
      </c>
      <c r="I32" s="69">
        <v>0</v>
      </c>
      <c r="J32" s="69">
        <v>24</v>
      </c>
      <c r="K32" s="69">
        <v>0</v>
      </c>
      <c r="L32" s="69">
        <v>0</v>
      </c>
      <c r="M32" s="123">
        <f t="shared" si="0"/>
        <v>260</v>
      </c>
      <c r="N32" s="68">
        <v>0</v>
      </c>
      <c r="O32" s="69">
        <v>0</v>
      </c>
      <c r="P32" s="69">
        <v>0</v>
      </c>
      <c r="Q32" s="69">
        <v>0</v>
      </c>
      <c r="R32" s="69">
        <v>0</v>
      </c>
      <c r="S32" s="69">
        <v>0</v>
      </c>
      <c r="T32" s="69">
        <v>0</v>
      </c>
      <c r="U32" s="69">
        <v>0</v>
      </c>
      <c r="V32" s="69">
        <v>0</v>
      </c>
      <c r="W32" s="124">
        <f t="shared" si="1"/>
        <v>0</v>
      </c>
      <c r="X32" s="68">
        <v>0</v>
      </c>
      <c r="Y32" s="69">
        <v>0</v>
      </c>
      <c r="Z32" s="69">
        <v>0</v>
      </c>
      <c r="AA32" s="69">
        <v>0</v>
      </c>
      <c r="AB32" s="69">
        <v>0</v>
      </c>
      <c r="AC32" s="69">
        <v>0</v>
      </c>
      <c r="AD32" s="69">
        <v>0</v>
      </c>
      <c r="AE32" s="69">
        <v>0</v>
      </c>
      <c r="AF32" s="69">
        <v>0</v>
      </c>
      <c r="AG32" s="124">
        <f t="shared" si="2"/>
        <v>0</v>
      </c>
      <c r="AH32" s="68">
        <v>0</v>
      </c>
      <c r="AI32" s="69">
        <v>0</v>
      </c>
      <c r="AJ32" s="69">
        <v>0</v>
      </c>
      <c r="AK32" s="69">
        <v>0</v>
      </c>
      <c r="AL32" s="69">
        <v>0</v>
      </c>
      <c r="AM32" s="69">
        <v>0</v>
      </c>
      <c r="AN32" s="69">
        <v>0</v>
      </c>
      <c r="AO32" s="69">
        <v>0</v>
      </c>
      <c r="AP32" s="69">
        <v>0</v>
      </c>
      <c r="AQ32" s="69">
        <v>0</v>
      </c>
      <c r="AR32" s="123">
        <f t="shared" si="3"/>
        <v>0</v>
      </c>
      <c r="AS32" s="68">
        <v>0</v>
      </c>
      <c r="AT32" s="69">
        <v>0</v>
      </c>
      <c r="AU32" s="69">
        <v>0</v>
      </c>
      <c r="AV32" s="69">
        <v>0</v>
      </c>
      <c r="AW32" s="69">
        <v>0</v>
      </c>
      <c r="AX32" s="69">
        <v>0</v>
      </c>
      <c r="AY32" s="69">
        <v>0</v>
      </c>
      <c r="AZ32" s="69">
        <v>0</v>
      </c>
      <c r="BA32" s="69">
        <v>0</v>
      </c>
      <c r="BB32" s="69">
        <v>0</v>
      </c>
      <c r="BC32" s="123">
        <f t="shared" si="4"/>
        <v>0</v>
      </c>
      <c r="BD32" s="68">
        <v>0</v>
      </c>
      <c r="BE32" s="69">
        <v>0</v>
      </c>
      <c r="BF32" s="69">
        <v>0</v>
      </c>
      <c r="BG32" s="69">
        <v>0</v>
      </c>
      <c r="BH32" s="69">
        <v>0</v>
      </c>
      <c r="BI32" s="69">
        <v>0</v>
      </c>
      <c r="BJ32" s="69">
        <v>0</v>
      </c>
      <c r="BK32" s="69">
        <v>0</v>
      </c>
      <c r="BL32" s="69">
        <v>0</v>
      </c>
      <c r="BM32" s="69">
        <v>0</v>
      </c>
      <c r="BN32" s="123">
        <f t="shared" si="5"/>
        <v>0</v>
      </c>
      <c r="BO32" s="68">
        <v>31</v>
      </c>
      <c r="BP32" s="69">
        <v>12</v>
      </c>
      <c r="BQ32" s="69">
        <v>5</v>
      </c>
      <c r="BR32" s="69">
        <v>19</v>
      </c>
      <c r="BS32" s="69">
        <v>17</v>
      </c>
      <c r="BT32" s="69">
        <v>2</v>
      </c>
      <c r="BU32" s="69">
        <v>1</v>
      </c>
      <c r="BV32" s="69">
        <v>68</v>
      </c>
      <c r="BW32" s="69">
        <v>54</v>
      </c>
      <c r="BX32" s="69">
        <v>0</v>
      </c>
      <c r="BY32" s="123">
        <f t="shared" si="6"/>
        <v>124</v>
      </c>
      <c r="BZ32" s="68">
        <v>177</v>
      </c>
      <c r="CA32" s="69">
        <v>61</v>
      </c>
      <c r="CB32" s="69">
        <v>48</v>
      </c>
      <c r="CC32" s="69">
        <v>151</v>
      </c>
      <c r="CD32" s="69">
        <v>94</v>
      </c>
      <c r="CE32" s="69">
        <v>60</v>
      </c>
      <c r="CF32" s="69">
        <v>0</v>
      </c>
      <c r="CG32" s="69">
        <v>234</v>
      </c>
      <c r="CH32" s="69">
        <v>1</v>
      </c>
      <c r="CI32" s="69">
        <v>192</v>
      </c>
      <c r="CJ32" s="69">
        <v>0</v>
      </c>
      <c r="CK32" s="123">
        <f t="shared" si="8"/>
        <v>648</v>
      </c>
      <c r="CL32" s="68">
        <v>0</v>
      </c>
      <c r="CM32" s="69">
        <v>0</v>
      </c>
      <c r="CN32" s="69">
        <v>0</v>
      </c>
      <c r="CO32" s="69">
        <v>0</v>
      </c>
      <c r="CP32" s="69">
        <v>0</v>
      </c>
      <c r="CQ32" s="69">
        <v>0</v>
      </c>
      <c r="CR32" s="69">
        <v>0</v>
      </c>
      <c r="CS32" s="69">
        <v>0</v>
      </c>
      <c r="CT32" s="69">
        <v>0</v>
      </c>
      <c r="CU32" s="69">
        <v>0</v>
      </c>
      <c r="CV32" s="124">
        <f t="shared" si="9"/>
        <v>0</v>
      </c>
      <c r="CW32" s="123">
        <v>0</v>
      </c>
      <c r="CX32" s="123">
        <v>0</v>
      </c>
      <c r="CY32" s="123">
        <v>0</v>
      </c>
      <c r="CZ32" s="123">
        <v>0</v>
      </c>
      <c r="DA32" s="123">
        <v>0</v>
      </c>
      <c r="DB32" s="123">
        <v>0</v>
      </c>
      <c r="DC32" s="123">
        <v>0</v>
      </c>
      <c r="DD32" s="123">
        <v>0</v>
      </c>
      <c r="DE32" s="123">
        <v>0</v>
      </c>
      <c r="DF32" s="124">
        <f t="shared" si="7"/>
        <v>0</v>
      </c>
      <c r="DG32" s="68">
        <v>0</v>
      </c>
      <c r="DH32" s="69">
        <v>0</v>
      </c>
      <c r="DI32" s="69">
        <v>0</v>
      </c>
      <c r="DJ32" s="69">
        <v>0</v>
      </c>
      <c r="DK32" s="69">
        <v>0</v>
      </c>
      <c r="DL32" s="69">
        <v>0</v>
      </c>
      <c r="DM32" s="69">
        <v>0</v>
      </c>
      <c r="DN32" s="69">
        <v>0</v>
      </c>
      <c r="DO32" s="69">
        <v>0</v>
      </c>
      <c r="DP32" s="69">
        <v>0</v>
      </c>
      <c r="DQ32" s="124">
        <f t="shared" si="10"/>
        <v>0</v>
      </c>
      <c r="DR32" s="68">
        <v>0</v>
      </c>
      <c r="DS32" s="69">
        <v>0</v>
      </c>
      <c r="DT32" s="69">
        <v>0</v>
      </c>
      <c r="DU32" s="69">
        <v>0</v>
      </c>
      <c r="DV32" s="69">
        <v>0</v>
      </c>
      <c r="DW32" s="69">
        <v>0</v>
      </c>
      <c r="DX32" s="69">
        <v>0</v>
      </c>
      <c r="DY32" s="69">
        <v>0</v>
      </c>
      <c r="DZ32" s="69">
        <v>0</v>
      </c>
      <c r="EA32" s="69">
        <v>0</v>
      </c>
      <c r="EB32" s="124">
        <f t="shared" si="11"/>
        <v>0</v>
      </c>
      <c r="EC32" s="125">
        <v>0</v>
      </c>
      <c r="ED32" s="125">
        <v>0</v>
      </c>
      <c r="EE32" s="68">
        <v>0</v>
      </c>
      <c r="EF32" s="69">
        <v>0</v>
      </c>
      <c r="EG32" s="69">
        <v>0</v>
      </c>
      <c r="EH32" s="69">
        <v>0</v>
      </c>
      <c r="EI32" s="69">
        <v>0</v>
      </c>
      <c r="EJ32" s="69">
        <v>0</v>
      </c>
      <c r="EK32" s="69">
        <v>0</v>
      </c>
      <c r="EL32" s="69">
        <v>0</v>
      </c>
      <c r="EM32" s="69">
        <v>0</v>
      </c>
      <c r="EN32" s="69">
        <v>0</v>
      </c>
      <c r="EO32" s="124">
        <f t="shared" si="12"/>
        <v>0</v>
      </c>
      <c r="EP32" s="68">
        <v>0</v>
      </c>
      <c r="EQ32" s="69">
        <v>0</v>
      </c>
      <c r="ER32" s="69">
        <v>0</v>
      </c>
      <c r="ES32" s="69">
        <v>0</v>
      </c>
      <c r="ET32" s="69">
        <v>0</v>
      </c>
      <c r="EU32" s="69">
        <v>0</v>
      </c>
      <c r="EV32" s="69">
        <v>0</v>
      </c>
      <c r="EW32" s="124">
        <f t="shared" si="13"/>
        <v>0</v>
      </c>
      <c r="EX32" s="69">
        <v>104</v>
      </c>
      <c r="EY32" s="69">
        <v>11</v>
      </c>
      <c r="EZ32" s="123">
        <v>10</v>
      </c>
      <c r="FA32" s="69">
        <v>349</v>
      </c>
      <c r="FB32" s="69">
        <v>278</v>
      </c>
      <c r="FC32" s="69">
        <v>0</v>
      </c>
      <c r="FD32" s="124">
        <f t="shared" si="14"/>
        <v>648</v>
      </c>
      <c r="FE32" s="69">
        <v>205</v>
      </c>
      <c r="FF32" s="69">
        <v>774</v>
      </c>
      <c r="FG32" s="69">
        <v>996</v>
      </c>
      <c r="FH32" s="69">
        <v>1900</v>
      </c>
      <c r="FI32" s="69">
        <v>8900</v>
      </c>
      <c r="FJ32" s="124">
        <f t="shared" si="15"/>
        <v>12570</v>
      </c>
      <c r="FK32" s="69">
        <v>0</v>
      </c>
      <c r="FL32" s="123">
        <v>0</v>
      </c>
      <c r="FM32" s="69">
        <v>0</v>
      </c>
      <c r="FN32" s="69">
        <v>0</v>
      </c>
      <c r="FO32" s="69">
        <v>0</v>
      </c>
      <c r="FP32" s="124">
        <f t="shared" si="16"/>
        <v>0</v>
      </c>
      <c r="FQ32" s="69">
        <v>132</v>
      </c>
      <c r="FR32" s="69">
        <v>444</v>
      </c>
      <c r="FS32" s="69">
        <v>446</v>
      </c>
      <c r="FT32" s="69">
        <v>9</v>
      </c>
      <c r="FU32" s="69">
        <v>15</v>
      </c>
      <c r="FV32" s="69">
        <v>0</v>
      </c>
      <c r="FW32" s="124">
        <f t="shared" si="17"/>
        <v>914</v>
      </c>
    </row>
    <row r="33" spans="1:179" x14ac:dyDescent="0.2">
      <c r="A33" s="22"/>
      <c r="B33" s="122" t="s">
        <v>37</v>
      </c>
      <c r="C33" s="68">
        <v>63</v>
      </c>
      <c r="D33" s="69">
        <v>18</v>
      </c>
      <c r="E33" s="69">
        <v>15</v>
      </c>
      <c r="F33" s="69">
        <v>47</v>
      </c>
      <c r="G33" s="69">
        <v>39</v>
      </c>
      <c r="H33" s="69">
        <v>13</v>
      </c>
      <c r="I33" s="69">
        <v>8</v>
      </c>
      <c r="J33" s="69">
        <v>13</v>
      </c>
      <c r="K33" s="69">
        <v>2</v>
      </c>
      <c r="L33" s="69">
        <v>0</v>
      </c>
      <c r="M33" s="123">
        <f t="shared" si="0"/>
        <v>153</v>
      </c>
      <c r="N33" s="68">
        <v>0</v>
      </c>
      <c r="O33" s="69">
        <v>0</v>
      </c>
      <c r="P33" s="69">
        <v>0</v>
      </c>
      <c r="Q33" s="69">
        <v>0</v>
      </c>
      <c r="R33" s="69">
        <v>0</v>
      </c>
      <c r="S33" s="69">
        <v>0</v>
      </c>
      <c r="T33" s="69">
        <v>0</v>
      </c>
      <c r="U33" s="69">
        <v>0</v>
      </c>
      <c r="V33" s="69">
        <v>0</v>
      </c>
      <c r="W33" s="124">
        <f t="shared" si="1"/>
        <v>0</v>
      </c>
      <c r="X33" s="68">
        <v>0</v>
      </c>
      <c r="Y33" s="69">
        <v>0</v>
      </c>
      <c r="Z33" s="69">
        <v>0</v>
      </c>
      <c r="AA33" s="69">
        <v>0</v>
      </c>
      <c r="AB33" s="69">
        <v>0</v>
      </c>
      <c r="AC33" s="69">
        <v>0</v>
      </c>
      <c r="AD33" s="69">
        <v>0</v>
      </c>
      <c r="AE33" s="69">
        <v>0</v>
      </c>
      <c r="AF33" s="69">
        <v>0</v>
      </c>
      <c r="AG33" s="124">
        <f t="shared" si="2"/>
        <v>0</v>
      </c>
      <c r="AH33" s="68">
        <v>1</v>
      </c>
      <c r="AI33" s="69">
        <v>0</v>
      </c>
      <c r="AJ33" s="69">
        <v>0</v>
      </c>
      <c r="AK33" s="69">
        <v>3</v>
      </c>
      <c r="AL33" s="69">
        <v>0</v>
      </c>
      <c r="AM33" s="69">
        <v>0</v>
      </c>
      <c r="AN33" s="69">
        <v>0</v>
      </c>
      <c r="AO33" s="69">
        <v>0</v>
      </c>
      <c r="AP33" s="69">
        <v>0</v>
      </c>
      <c r="AQ33" s="69">
        <v>0</v>
      </c>
      <c r="AR33" s="123">
        <f t="shared" si="3"/>
        <v>3</v>
      </c>
      <c r="AS33" s="68">
        <v>1</v>
      </c>
      <c r="AT33" s="69">
        <v>1</v>
      </c>
      <c r="AU33" s="69">
        <v>0</v>
      </c>
      <c r="AV33" s="69">
        <v>0</v>
      </c>
      <c r="AW33" s="69">
        <v>1</v>
      </c>
      <c r="AX33" s="69">
        <v>0</v>
      </c>
      <c r="AY33" s="69">
        <v>0</v>
      </c>
      <c r="AZ33" s="69">
        <v>0</v>
      </c>
      <c r="BA33" s="69">
        <v>0</v>
      </c>
      <c r="BB33" s="69">
        <v>0</v>
      </c>
      <c r="BC33" s="123">
        <f t="shared" si="4"/>
        <v>2</v>
      </c>
      <c r="BD33" s="68">
        <v>0</v>
      </c>
      <c r="BE33" s="69">
        <v>0</v>
      </c>
      <c r="BF33" s="69">
        <v>0</v>
      </c>
      <c r="BG33" s="69">
        <v>0</v>
      </c>
      <c r="BH33" s="69">
        <v>0</v>
      </c>
      <c r="BI33" s="69">
        <v>0</v>
      </c>
      <c r="BJ33" s="69">
        <v>0</v>
      </c>
      <c r="BK33" s="69">
        <v>0</v>
      </c>
      <c r="BL33" s="69">
        <v>0</v>
      </c>
      <c r="BM33" s="69">
        <v>0</v>
      </c>
      <c r="BN33" s="123">
        <f t="shared" si="5"/>
        <v>0</v>
      </c>
      <c r="BO33" s="68">
        <v>0</v>
      </c>
      <c r="BP33" s="69">
        <v>0</v>
      </c>
      <c r="BQ33" s="69">
        <v>0</v>
      </c>
      <c r="BR33" s="69">
        <v>0</v>
      </c>
      <c r="BS33" s="69">
        <v>0</v>
      </c>
      <c r="BT33" s="69">
        <v>0</v>
      </c>
      <c r="BU33" s="69">
        <v>0</v>
      </c>
      <c r="BV33" s="69">
        <v>0</v>
      </c>
      <c r="BW33" s="69">
        <v>0</v>
      </c>
      <c r="BX33" s="69">
        <v>0</v>
      </c>
      <c r="BY33" s="123">
        <f t="shared" si="6"/>
        <v>0</v>
      </c>
      <c r="BZ33" s="68">
        <v>227</v>
      </c>
      <c r="CA33" s="69">
        <v>46</v>
      </c>
      <c r="CB33" s="69">
        <v>63</v>
      </c>
      <c r="CC33" s="69">
        <v>161</v>
      </c>
      <c r="CD33" s="69">
        <v>97</v>
      </c>
      <c r="CE33" s="69">
        <v>54</v>
      </c>
      <c r="CF33" s="69">
        <v>20</v>
      </c>
      <c r="CG33" s="69">
        <v>272</v>
      </c>
      <c r="CH33" s="69">
        <v>1</v>
      </c>
      <c r="CI33" s="69">
        <v>165</v>
      </c>
      <c r="CJ33" s="69">
        <v>0</v>
      </c>
      <c r="CK33" s="123">
        <f t="shared" si="8"/>
        <v>713</v>
      </c>
      <c r="CL33" s="68">
        <v>0</v>
      </c>
      <c r="CM33" s="69">
        <v>0</v>
      </c>
      <c r="CN33" s="69">
        <v>0</v>
      </c>
      <c r="CO33" s="69">
        <v>0</v>
      </c>
      <c r="CP33" s="69">
        <v>0</v>
      </c>
      <c r="CQ33" s="69">
        <v>0</v>
      </c>
      <c r="CR33" s="69">
        <v>0</v>
      </c>
      <c r="CS33" s="69">
        <v>0</v>
      </c>
      <c r="CT33" s="69">
        <v>0</v>
      </c>
      <c r="CU33" s="69">
        <v>0</v>
      </c>
      <c r="CV33" s="124">
        <f t="shared" si="9"/>
        <v>0</v>
      </c>
      <c r="CW33" s="123">
        <v>0</v>
      </c>
      <c r="CX33" s="123">
        <v>0</v>
      </c>
      <c r="CY33" s="123">
        <v>0</v>
      </c>
      <c r="CZ33" s="123">
        <v>0</v>
      </c>
      <c r="DA33" s="123">
        <v>0</v>
      </c>
      <c r="DB33" s="123">
        <v>0</v>
      </c>
      <c r="DC33" s="123">
        <v>0</v>
      </c>
      <c r="DD33" s="123">
        <v>0</v>
      </c>
      <c r="DE33" s="123">
        <v>0</v>
      </c>
      <c r="DF33" s="124">
        <f t="shared" si="7"/>
        <v>0</v>
      </c>
      <c r="DG33" s="68">
        <v>0</v>
      </c>
      <c r="DH33" s="69">
        <v>0</v>
      </c>
      <c r="DI33" s="69">
        <v>0</v>
      </c>
      <c r="DJ33" s="69">
        <v>0</v>
      </c>
      <c r="DK33" s="69">
        <v>0</v>
      </c>
      <c r="DL33" s="69">
        <v>0</v>
      </c>
      <c r="DM33" s="69">
        <v>0</v>
      </c>
      <c r="DN33" s="69">
        <v>0</v>
      </c>
      <c r="DO33" s="69">
        <v>0</v>
      </c>
      <c r="DP33" s="69">
        <v>0</v>
      </c>
      <c r="DQ33" s="124">
        <f t="shared" si="10"/>
        <v>0</v>
      </c>
      <c r="DR33" s="68">
        <v>0</v>
      </c>
      <c r="DS33" s="69">
        <v>0</v>
      </c>
      <c r="DT33" s="69">
        <v>0</v>
      </c>
      <c r="DU33" s="69">
        <v>0</v>
      </c>
      <c r="DV33" s="69">
        <v>0</v>
      </c>
      <c r="DW33" s="69">
        <v>0</v>
      </c>
      <c r="DX33" s="69">
        <v>0</v>
      </c>
      <c r="DY33" s="69">
        <v>0</v>
      </c>
      <c r="DZ33" s="69">
        <v>0</v>
      </c>
      <c r="EA33" s="69">
        <v>0</v>
      </c>
      <c r="EB33" s="124">
        <f t="shared" si="11"/>
        <v>0</v>
      </c>
      <c r="EC33" s="125">
        <v>0</v>
      </c>
      <c r="ED33" s="125">
        <v>0</v>
      </c>
      <c r="EE33" s="68">
        <v>0</v>
      </c>
      <c r="EF33" s="69">
        <v>0</v>
      </c>
      <c r="EG33" s="69">
        <v>0</v>
      </c>
      <c r="EH33" s="69">
        <v>0</v>
      </c>
      <c r="EI33" s="69">
        <v>0</v>
      </c>
      <c r="EJ33" s="69">
        <v>0</v>
      </c>
      <c r="EK33" s="69">
        <v>0</v>
      </c>
      <c r="EL33" s="69">
        <v>0</v>
      </c>
      <c r="EM33" s="69">
        <v>0</v>
      </c>
      <c r="EN33" s="69">
        <v>0</v>
      </c>
      <c r="EO33" s="124">
        <f t="shared" si="12"/>
        <v>0</v>
      </c>
      <c r="EP33" s="68">
        <v>3</v>
      </c>
      <c r="EQ33" s="69">
        <v>2</v>
      </c>
      <c r="ER33" s="69">
        <v>0</v>
      </c>
      <c r="ES33" s="69">
        <v>0</v>
      </c>
      <c r="ET33" s="69">
        <v>0</v>
      </c>
      <c r="EU33" s="69">
        <v>0</v>
      </c>
      <c r="EV33" s="69">
        <v>0</v>
      </c>
      <c r="EW33" s="124">
        <f t="shared" si="13"/>
        <v>2</v>
      </c>
      <c r="EX33" s="69">
        <v>97</v>
      </c>
      <c r="EY33" s="69">
        <v>30</v>
      </c>
      <c r="EZ33" s="123">
        <v>28</v>
      </c>
      <c r="FA33" s="69">
        <v>314</v>
      </c>
      <c r="FB33" s="69">
        <v>258</v>
      </c>
      <c r="FC33" s="69">
        <v>0</v>
      </c>
      <c r="FD33" s="124">
        <f t="shared" si="14"/>
        <v>630</v>
      </c>
      <c r="FE33" s="69">
        <v>231</v>
      </c>
      <c r="FF33" s="69">
        <v>586</v>
      </c>
      <c r="FG33" s="69">
        <v>851</v>
      </c>
      <c r="FH33" s="69">
        <v>1750</v>
      </c>
      <c r="FI33" s="69">
        <v>1700</v>
      </c>
      <c r="FJ33" s="124">
        <f t="shared" si="15"/>
        <v>4887</v>
      </c>
      <c r="FK33" s="69">
        <v>3</v>
      </c>
      <c r="FL33" s="123">
        <v>3</v>
      </c>
      <c r="FM33" s="69">
        <v>8</v>
      </c>
      <c r="FN33" s="69">
        <v>8</v>
      </c>
      <c r="FO33" s="69">
        <v>8</v>
      </c>
      <c r="FP33" s="124">
        <f t="shared" si="16"/>
        <v>27</v>
      </c>
      <c r="FQ33" s="69">
        <v>240</v>
      </c>
      <c r="FR33" s="69">
        <v>637</v>
      </c>
      <c r="FS33" s="69">
        <v>718</v>
      </c>
      <c r="FT33" s="69">
        <v>0</v>
      </c>
      <c r="FU33" s="69">
        <v>0</v>
      </c>
      <c r="FV33" s="69">
        <v>0</v>
      </c>
      <c r="FW33" s="124">
        <f t="shared" si="17"/>
        <v>1355</v>
      </c>
    </row>
    <row r="34" spans="1:179" x14ac:dyDescent="0.2">
      <c r="A34" s="22"/>
      <c r="B34" s="122" t="s">
        <v>38</v>
      </c>
      <c r="C34" s="68">
        <v>7</v>
      </c>
      <c r="D34" s="69">
        <v>1</v>
      </c>
      <c r="E34" s="69">
        <v>4</v>
      </c>
      <c r="F34" s="69">
        <v>7</v>
      </c>
      <c r="G34" s="69">
        <v>3</v>
      </c>
      <c r="H34" s="69">
        <v>0</v>
      </c>
      <c r="I34" s="69">
        <v>0</v>
      </c>
      <c r="J34" s="69">
        <v>4</v>
      </c>
      <c r="K34" s="69">
        <v>0</v>
      </c>
      <c r="L34" s="69">
        <v>0</v>
      </c>
      <c r="M34" s="123">
        <f t="shared" si="0"/>
        <v>19</v>
      </c>
      <c r="N34" s="68">
        <v>0</v>
      </c>
      <c r="O34" s="69">
        <v>0</v>
      </c>
      <c r="P34" s="69">
        <v>0</v>
      </c>
      <c r="Q34" s="69">
        <v>0</v>
      </c>
      <c r="R34" s="69">
        <v>0</v>
      </c>
      <c r="S34" s="69">
        <v>0</v>
      </c>
      <c r="T34" s="69">
        <v>0</v>
      </c>
      <c r="U34" s="69">
        <v>0</v>
      </c>
      <c r="V34" s="69">
        <v>0</v>
      </c>
      <c r="W34" s="124">
        <f t="shared" si="1"/>
        <v>0</v>
      </c>
      <c r="X34" s="68">
        <v>0</v>
      </c>
      <c r="Y34" s="69">
        <v>0</v>
      </c>
      <c r="Z34" s="69">
        <v>0</v>
      </c>
      <c r="AA34" s="69">
        <v>0</v>
      </c>
      <c r="AB34" s="69">
        <v>0</v>
      </c>
      <c r="AC34" s="69">
        <v>0</v>
      </c>
      <c r="AD34" s="69">
        <v>0</v>
      </c>
      <c r="AE34" s="69">
        <v>0</v>
      </c>
      <c r="AF34" s="69">
        <v>0</v>
      </c>
      <c r="AG34" s="124">
        <f t="shared" si="2"/>
        <v>0</v>
      </c>
      <c r="AH34" s="68">
        <v>6</v>
      </c>
      <c r="AI34" s="69">
        <v>1</v>
      </c>
      <c r="AJ34" s="69">
        <v>2</v>
      </c>
      <c r="AK34" s="69">
        <v>4</v>
      </c>
      <c r="AL34" s="69">
        <v>2</v>
      </c>
      <c r="AM34" s="69">
        <v>0</v>
      </c>
      <c r="AN34" s="69">
        <v>0</v>
      </c>
      <c r="AO34" s="69">
        <v>2</v>
      </c>
      <c r="AP34" s="69">
        <v>0</v>
      </c>
      <c r="AQ34" s="69">
        <v>0</v>
      </c>
      <c r="AR34" s="123">
        <f t="shared" si="3"/>
        <v>11</v>
      </c>
      <c r="AS34" s="68">
        <v>2</v>
      </c>
      <c r="AT34" s="69">
        <v>0</v>
      </c>
      <c r="AU34" s="69">
        <v>0</v>
      </c>
      <c r="AV34" s="69">
        <v>2</v>
      </c>
      <c r="AW34" s="69">
        <v>2</v>
      </c>
      <c r="AX34" s="69">
        <v>0</v>
      </c>
      <c r="AY34" s="69">
        <v>0</v>
      </c>
      <c r="AZ34" s="69">
        <v>0</v>
      </c>
      <c r="BA34" s="69">
        <v>0</v>
      </c>
      <c r="BB34" s="69">
        <v>0</v>
      </c>
      <c r="BC34" s="123">
        <f t="shared" si="4"/>
        <v>4</v>
      </c>
      <c r="BD34" s="68">
        <v>0</v>
      </c>
      <c r="BE34" s="69">
        <v>0</v>
      </c>
      <c r="BF34" s="69">
        <v>0</v>
      </c>
      <c r="BG34" s="69">
        <v>0</v>
      </c>
      <c r="BH34" s="69">
        <v>0</v>
      </c>
      <c r="BI34" s="69">
        <v>0</v>
      </c>
      <c r="BJ34" s="69">
        <v>0</v>
      </c>
      <c r="BK34" s="69">
        <v>0</v>
      </c>
      <c r="BL34" s="69">
        <v>0</v>
      </c>
      <c r="BM34" s="69">
        <v>0</v>
      </c>
      <c r="BN34" s="123">
        <f t="shared" si="5"/>
        <v>0</v>
      </c>
      <c r="BO34" s="68">
        <v>0</v>
      </c>
      <c r="BP34" s="69">
        <v>0</v>
      </c>
      <c r="BQ34" s="69">
        <v>0</v>
      </c>
      <c r="BR34" s="69">
        <v>0</v>
      </c>
      <c r="BS34" s="69">
        <v>0</v>
      </c>
      <c r="BT34" s="69">
        <v>0</v>
      </c>
      <c r="BU34" s="69">
        <v>0</v>
      </c>
      <c r="BV34" s="69">
        <v>0</v>
      </c>
      <c r="BW34" s="69">
        <v>0</v>
      </c>
      <c r="BX34" s="69">
        <v>0</v>
      </c>
      <c r="BY34" s="123">
        <f t="shared" si="6"/>
        <v>0</v>
      </c>
      <c r="BZ34" s="68">
        <v>109</v>
      </c>
      <c r="CA34" s="69">
        <v>35</v>
      </c>
      <c r="CB34" s="69">
        <v>34</v>
      </c>
      <c r="CC34" s="69">
        <v>120</v>
      </c>
      <c r="CD34" s="69">
        <v>59</v>
      </c>
      <c r="CE34" s="69">
        <v>23</v>
      </c>
      <c r="CF34" s="69">
        <v>1</v>
      </c>
      <c r="CG34" s="69">
        <v>52</v>
      </c>
      <c r="CH34" s="69">
        <v>2</v>
      </c>
      <c r="CI34" s="69">
        <v>0</v>
      </c>
      <c r="CJ34" s="69">
        <v>0</v>
      </c>
      <c r="CK34" s="123">
        <f t="shared" si="8"/>
        <v>324</v>
      </c>
      <c r="CL34" s="68">
        <v>0</v>
      </c>
      <c r="CM34" s="69">
        <v>0</v>
      </c>
      <c r="CN34" s="69">
        <v>0</v>
      </c>
      <c r="CO34" s="69">
        <v>0</v>
      </c>
      <c r="CP34" s="69">
        <v>0</v>
      </c>
      <c r="CQ34" s="69">
        <v>0</v>
      </c>
      <c r="CR34" s="69">
        <v>0</v>
      </c>
      <c r="CS34" s="69">
        <v>0</v>
      </c>
      <c r="CT34" s="69">
        <v>0</v>
      </c>
      <c r="CU34" s="69">
        <v>0</v>
      </c>
      <c r="CV34" s="124">
        <f t="shared" si="9"/>
        <v>0</v>
      </c>
      <c r="CW34" s="123">
        <v>0</v>
      </c>
      <c r="CX34" s="123">
        <v>0</v>
      </c>
      <c r="CY34" s="123">
        <v>0</v>
      </c>
      <c r="CZ34" s="123">
        <v>0</v>
      </c>
      <c r="DA34" s="123">
        <v>0</v>
      </c>
      <c r="DB34" s="123">
        <v>0</v>
      </c>
      <c r="DC34" s="123">
        <v>0</v>
      </c>
      <c r="DD34" s="123">
        <v>0</v>
      </c>
      <c r="DE34" s="123">
        <v>0</v>
      </c>
      <c r="DF34" s="124">
        <f t="shared" si="7"/>
        <v>0</v>
      </c>
      <c r="DG34" s="68">
        <v>0</v>
      </c>
      <c r="DH34" s="69">
        <v>0</v>
      </c>
      <c r="DI34" s="69">
        <v>0</v>
      </c>
      <c r="DJ34" s="69">
        <v>0</v>
      </c>
      <c r="DK34" s="69">
        <v>0</v>
      </c>
      <c r="DL34" s="69">
        <v>0</v>
      </c>
      <c r="DM34" s="69">
        <v>0</v>
      </c>
      <c r="DN34" s="69">
        <v>0</v>
      </c>
      <c r="DO34" s="69">
        <v>0</v>
      </c>
      <c r="DP34" s="69">
        <v>0</v>
      </c>
      <c r="DQ34" s="124">
        <f t="shared" si="10"/>
        <v>0</v>
      </c>
      <c r="DR34" s="68">
        <v>0</v>
      </c>
      <c r="DS34" s="69">
        <v>0</v>
      </c>
      <c r="DT34" s="69">
        <v>0</v>
      </c>
      <c r="DU34" s="69">
        <v>0</v>
      </c>
      <c r="DV34" s="69">
        <v>0</v>
      </c>
      <c r="DW34" s="69">
        <v>0</v>
      </c>
      <c r="DX34" s="69">
        <v>0</v>
      </c>
      <c r="DY34" s="69">
        <v>0</v>
      </c>
      <c r="DZ34" s="69">
        <v>0</v>
      </c>
      <c r="EA34" s="69">
        <v>0</v>
      </c>
      <c r="EB34" s="124">
        <f t="shared" si="11"/>
        <v>0</v>
      </c>
      <c r="EC34" s="125">
        <v>0</v>
      </c>
      <c r="ED34" s="125">
        <v>0</v>
      </c>
      <c r="EE34" s="68">
        <v>0</v>
      </c>
      <c r="EF34" s="69">
        <v>0</v>
      </c>
      <c r="EG34" s="69">
        <v>0</v>
      </c>
      <c r="EH34" s="69">
        <v>0</v>
      </c>
      <c r="EI34" s="69">
        <v>0</v>
      </c>
      <c r="EJ34" s="69">
        <v>0</v>
      </c>
      <c r="EK34" s="69">
        <v>0</v>
      </c>
      <c r="EL34" s="69">
        <v>0</v>
      </c>
      <c r="EM34" s="69">
        <v>0</v>
      </c>
      <c r="EN34" s="69">
        <v>0</v>
      </c>
      <c r="EO34" s="124">
        <f t="shared" si="12"/>
        <v>0</v>
      </c>
      <c r="EP34" s="68">
        <v>0</v>
      </c>
      <c r="EQ34" s="69">
        <v>0</v>
      </c>
      <c r="ER34" s="69">
        <v>0</v>
      </c>
      <c r="ES34" s="69">
        <v>0</v>
      </c>
      <c r="ET34" s="69">
        <v>0</v>
      </c>
      <c r="EU34" s="69">
        <v>0</v>
      </c>
      <c r="EV34" s="69">
        <v>0</v>
      </c>
      <c r="EW34" s="124">
        <f t="shared" si="13"/>
        <v>0</v>
      </c>
      <c r="EX34" s="69">
        <v>3</v>
      </c>
      <c r="EY34" s="69">
        <v>1</v>
      </c>
      <c r="EZ34" s="123">
        <v>4</v>
      </c>
      <c r="FA34" s="69">
        <v>7</v>
      </c>
      <c r="FB34" s="69">
        <v>12</v>
      </c>
      <c r="FC34" s="69">
        <v>0</v>
      </c>
      <c r="FD34" s="124">
        <f t="shared" si="14"/>
        <v>24</v>
      </c>
      <c r="FE34" s="69">
        <v>21</v>
      </c>
      <c r="FF34" s="69">
        <v>84</v>
      </c>
      <c r="FG34" s="69">
        <v>110</v>
      </c>
      <c r="FH34" s="69">
        <v>0</v>
      </c>
      <c r="FI34" s="69">
        <v>0</v>
      </c>
      <c r="FJ34" s="124">
        <f t="shared" si="15"/>
        <v>194</v>
      </c>
      <c r="FK34" s="69">
        <v>0</v>
      </c>
      <c r="FL34" s="123">
        <v>0</v>
      </c>
      <c r="FM34" s="69">
        <v>0</v>
      </c>
      <c r="FN34" s="69">
        <v>0</v>
      </c>
      <c r="FO34" s="69">
        <v>0</v>
      </c>
      <c r="FP34" s="124">
        <f t="shared" si="16"/>
        <v>0</v>
      </c>
      <c r="FQ34" s="69">
        <v>12</v>
      </c>
      <c r="FR34" s="69">
        <v>26</v>
      </c>
      <c r="FS34" s="69">
        <v>24</v>
      </c>
      <c r="FT34" s="69">
        <v>0</v>
      </c>
      <c r="FU34" s="69">
        <v>0</v>
      </c>
      <c r="FV34" s="69">
        <v>0</v>
      </c>
      <c r="FW34" s="124">
        <f t="shared" si="17"/>
        <v>50</v>
      </c>
    </row>
    <row r="35" spans="1:179" s="35" customFormat="1" x14ac:dyDescent="0.2">
      <c r="A35" s="17" t="s">
        <v>39</v>
      </c>
      <c r="B35" s="34" t="s">
        <v>12</v>
      </c>
      <c r="C35" s="67">
        <v>98</v>
      </c>
      <c r="D35" s="62">
        <v>37</v>
      </c>
      <c r="E35" s="62">
        <v>61</v>
      </c>
      <c r="F35" s="62">
        <v>152</v>
      </c>
      <c r="G35" s="62">
        <v>125</v>
      </c>
      <c r="H35" s="62">
        <v>16</v>
      </c>
      <c r="I35" s="62">
        <v>16</v>
      </c>
      <c r="J35" s="62">
        <v>164</v>
      </c>
      <c r="K35" s="62">
        <v>5</v>
      </c>
      <c r="L35" s="62">
        <v>0</v>
      </c>
      <c r="M35" s="62">
        <f t="shared" si="0"/>
        <v>571</v>
      </c>
      <c r="N35" s="67">
        <v>8</v>
      </c>
      <c r="O35" s="62">
        <v>2</v>
      </c>
      <c r="P35" s="62">
        <v>6</v>
      </c>
      <c r="Q35" s="62">
        <v>9</v>
      </c>
      <c r="R35" s="62">
        <v>6</v>
      </c>
      <c r="S35" s="62">
        <v>2</v>
      </c>
      <c r="T35" s="62">
        <v>0</v>
      </c>
      <c r="U35" s="62">
        <v>9</v>
      </c>
      <c r="V35" s="62">
        <v>1</v>
      </c>
      <c r="W35" s="72">
        <f t="shared" si="1"/>
        <v>34</v>
      </c>
      <c r="X35" s="67">
        <v>0</v>
      </c>
      <c r="Y35" s="62">
        <v>0</v>
      </c>
      <c r="Z35" s="62">
        <v>0</v>
      </c>
      <c r="AA35" s="62">
        <v>0</v>
      </c>
      <c r="AB35" s="62">
        <v>0</v>
      </c>
      <c r="AC35" s="62">
        <v>0</v>
      </c>
      <c r="AD35" s="62">
        <v>0</v>
      </c>
      <c r="AE35" s="62">
        <v>0</v>
      </c>
      <c r="AF35" s="62">
        <v>0</v>
      </c>
      <c r="AG35" s="72">
        <f t="shared" si="2"/>
        <v>0</v>
      </c>
      <c r="AH35" s="67">
        <v>7</v>
      </c>
      <c r="AI35" s="62">
        <v>3</v>
      </c>
      <c r="AJ35" s="62">
        <v>1</v>
      </c>
      <c r="AK35" s="62">
        <v>1</v>
      </c>
      <c r="AL35" s="62">
        <v>6</v>
      </c>
      <c r="AM35" s="62">
        <v>0</v>
      </c>
      <c r="AN35" s="62">
        <v>0</v>
      </c>
      <c r="AO35" s="62">
        <v>6</v>
      </c>
      <c r="AP35" s="62">
        <v>0</v>
      </c>
      <c r="AQ35" s="62">
        <v>0</v>
      </c>
      <c r="AR35" s="62">
        <f t="shared" si="3"/>
        <v>17</v>
      </c>
      <c r="AS35" s="67">
        <v>10</v>
      </c>
      <c r="AT35" s="62">
        <v>3</v>
      </c>
      <c r="AU35" s="62">
        <v>6</v>
      </c>
      <c r="AV35" s="62">
        <v>9</v>
      </c>
      <c r="AW35" s="62">
        <v>11</v>
      </c>
      <c r="AX35" s="62">
        <v>1</v>
      </c>
      <c r="AY35" s="62">
        <v>0</v>
      </c>
      <c r="AZ35" s="62">
        <v>13</v>
      </c>
      <c r="BA35" s="62">
        <v>0</v>
      </c>
      <c r="BB35" s="62">
        <v>0</v>
      </c>
      <c r="BC35" s="62">
        <f t="shared" si="4"/>
        <v>43</v>
      </c>
      <c r="BD35" s="67">
        <v>5</v>
      </c>
      <c r="BE35" s="62">
        <v>1</v>
      </c>
      <c r="BF35" s="62">
        <v>4</v>
      </c>
      <c r="BG35" s="62">
        <v>6</v>
      </c>
      <c r="BH35" s="62">
        <v>6</v>
      </c>
      <c r="BI35" s="62">
        <v>0</v>
      </c>
      <c r="BJ35" s="62">
        <v>1</v>
      </c>
      <c r="BK35" s="62">
        <v>5</v>
      </c>
      <c r="BL35" s="62">
        <v>0</v>
      </c>
      <c r="BM35" s="62">
        <v>0</v>
      </c>
      <c r="BN35" s="62">
        <f t="shared" si="5"/>
        <v>23</v>
      </c>
      <c r="BO35" s="67">
        <v>6</v>
      </c>
      <c r="BP35" s="62">
        <v>4</v>
      </c>
      <c r="BQ35" s="62">
        <v>3</v>
      </c>
      <c r="BR35" s="62">
        <v>3</v>
      </c>
      <c r="BS35" s="62">
        <v>8</v>
      </c>
      <c r="BT35" s="62">
        <v>2</v>
      </c>
      <c r="BU35" s="62">
        <v>0</v>
      </c>
      <c r="BV35" s="62">
        <v>2</v>
      </c>
      <c r="BW35" s="62">
        <v>0</v>
      </c>
      <c r="BX35" s="62">
        <v>0</v>
      </c>
      <c r="BY35" s="62">
        <f t="shared" si="6"/>
        <v>22</v>
      </c>
      <c r="BZ35" s="67">
        <v>4</v>
      </c>
      <c r="CA35" s="62">
        <v>0</v>
      </c>
      <c r="CB35" s="62">
        <v>3</v>
      </c>
      <c r="CC35" s="62">
        <v>4</v>
      </c>
      <c r="CD35" s="62">
        <v>3</v>
      </c>
      <c r="CE35" s="62">
        <v>2</v>
      </c>
      <c r="CF35" s="62">
        <v>0</v>
      </c>
      <c r="CG35" s="62">
        <v>1</v>
      </c>
      <c r="CH35" s="62">
        <v>0</v>
      </c>
      <c r="CI35" s="62">
        <v>0</v>
      </c>
      <c r="CJ35" s="62">
        <v>0</v>
      </c>
      <c r="CK35" s="62">
        <f t="shared" si="8"/>
        <v>13</v>
      </c>
      <c r="CL35" s="67">
        <v>0</v>
      </c>
      <c r="CM35" s="62">
        <v>0</v>
      </c>
      <c r="CN35" s="62">
        <v>0</v>
      </c>
      <c r="CO35" s="62">
        <v>0</v>
      </c>
      <c r="CP35" s="62">
        <v>0</v>
      </c>
      <c r="CQ35" s="62">
        <v>0</v>
      </c>
      <c r="CR35" s="62">
        <v>0</v>
      </c>
      <c r="CS35" s="62">
        <v>0</v>
      </c>
      <c r="CT35" s="62">
        <v>0</v>
      </c>
      <c r="CU35" s="62">
        <v>0</v>
      </c>
      <c r="CV35" s="72">
        <f t="shared" si="9"/>
        <v>0</v>
      </c>
      <c r="CW35" s="62">
        <v>0</v>
      </c>
      <c r="CX35" s="62">
        <v>0</v>
      </c>
      <c r="CY35" s="62">
        <v>0</v>
      </c>
      <c r="CZ35" s="62">
        <v>0</v>
      </c>
      <c r="DA35" s="62">
        <v>0</v>
      </c>
      <c r="DB35" s="62">
        <v>0</v>
      </c>
      <c r="DC35" s="62">
        <v>0</v>
      </c>
      <c r="DD35" s="62">
        <v>0</v>
      </c>
      <c r="DE35" s="62">
        <v>0</v>
      </c>
      <c r="DF35" s="72">
        <f t="shared" si="7"/>
        <v>0</v>
      </c>
      <c r="DG35" s="67">
        <v>156</v>
      </c>
      <c r="DH35" s="62">
        <v>513</v>
      </c>
      <c r="DI35" s="62">
        <v>494</v>
      </c>
      <c r="DJ35" s="62">
        <v>796</v>
      </c>
      <c r="DK35" s="62">
        <v>1005</v>
      </c>
      <c r="DL35" s="62">
        <v>569</v>
      </c>
      <c r="DM35" s="62">
        <v>426</v>
      </c>
      <c r="DN35" s="62">
        <v>698</v>
      </c>
      <c r="DO35" s="62">
        <v>108</v>
      </c>
      <c r="DP35" s="62">
        <v>358</v>
      </c>
      <c r="DQ35" s="72">
        <f t="shared" si="10"/>
        <v>4501</v>
      </c>
      <c r="DR35" s="67">
        <v>0</v>
      </c>
      <c r="DS35" s="62">
        <v>0</v>
      </c>
      <c r="DT35" s="62">
        <v>0</v>
      </c>
      <c r="DU35" s="62">
        <v>0</v>
      </c>
      <c r="DV35" s="62">
        <v>0</v>
      </c>
      <c r="DW35" s="62">
        <v>0</v>
      </c>
      <c r="DX35" s="62">
        <v>0</v>
      </c>
      <c r="DY35" s="62">
        <v>0</v>
      </c>
      <c r="DZ35" s="62">
        <v>0</v>
      </c>
      <c r="EA35" s="62">
        <v>0</v>
      </c>
      <c r="EB35" s="72">
        <f t="shared" si="11"/>
        <v>0</v>
      </c>
      <c r="EC35" s="49">
        <v>0</v>
      </c>
      <c r="ED35" s="49">
        <v>0</v>
      </c>
      <c r="EE35" s="67">
        <v>0</v>
      </c>
      <c r="EF35" s="62">
        <v>0</v>
      </c>
      <c r="EG35" s="62">
        <v>0</v>
      </c>
      <c r="EH35" s="62">
        <v>0</v>
      </c>
      <c r="EI35" s="62">
        <v>0</v>
      </c>
      <c r="EJ35" s="62">
        <v>0</v>
      </c>
      <c r="EK35" s="62">
        <v>0</v>
      </c>
      <c r="EL35" s="62">
        <v>0</v>
      </c>
      <c r="EM35" s="62">
        <v>0</v>
      </c>
      <c r="EN35" s="62">
        <v>0</v>
      </c>
      <c r="EO35" s="72">
        <f t="shared" si="12"/>
        <v>0</v>
      </c>
      <c r="EP35" s="67">
        <v>335</v>
      </c>
      <c r="EQ35" s="62">
        <v>358</v>
      </c>
      <c r="ER35" s="62">
        <v>49</v>
      </c>
      <c r="ES35" s="62">
        <v>520</v>
      </c>
      <c r="ET35" s="62">
        <v>36</v>
      </c>
      <c r="EU35" s="62">
        <v>1620</v>
      </c>
      <c r="EV35" s="62">
        <v>2</v>
      </c>
      <c r="EW35" s="72">
        <f t="shared" si="13"/>
        <v>2585</v>
      </c>
      <c r="EX35" s="62">
        <v>0</v>
      </c>
      <c r="EY35" s="62">
        <v>0</v>
      </c>
      <c r="EZ35" s="62">
        <v>0</v>
      </c>
      <c r="FA35" s="62">
        <v>0</v>
      </c>
      <c r="FB35" s="62">
        <v>0</v>
      </c>
      <c r="FC35" s="62">
        <v>0</v>
      </c>
      <c r="FD35" s="72">
        <f t="shared" si="14"/>
        <v>0</v>
      </c>
      <c r="FE35" s="62">
        <v>7</v>
      </c>
      <c r="FF35" s="62">
        <v>6</v>
      </c>
      <c r="FG35" s="62">
        <v>5</v>
      </c>
      <c r="FH35" s="62">
        <v>224</v>
      </c>
      <c r="FI35" s="62">
        <v>0</v>
      </c>
      <c r="FJ35" s="72">
        <f t="shared" si="15"/>
        <v>235</v>
      </c>
      <c r="FK35" s="62">
        <v>1</v>
      </c>
      <c r="FL35" s="62">
        <v>1</v>
      </c>
      <c r="FM35" s="62">
        <v>0</v>
      </c>
      <c r="FN35" s="62">
        <v>0</v>
      </c>
      <c r="FO35" s="62">
        <v>0</v>
      </c>
      <c r="FP35" s="72">
        <f t="shared" si="16"/>
        <v>1</v>
      </c>
      <c r="FQ35" s="62">
        <v>0</v>
      </c>
      <c r="FR35" s="62">
        <v>0</v>
      </c>
      <c r="FS35" s="62">
        <v>0</v>
      </c>
      <c r="FT35" s="62">
        <v>0</v>
      </c>
      <c r="FU35" s="62">
        <v>0</v>
      </c>
      <c r="FV35" s="62">
        <v>0</v>
      </c>
      <c r="FW35" s="72">
        <f t="shared" si="17"/>
        <v>0</v>
      </c>
    </row>
    <row r="36" spans="1:179" x14ac:dyDescent="0.2">
      <c r="A36" s="22"/>
      <c r="B36" s="122" t="s">
        <v>40</v>
      </c>
      <c r="C36" s="68">
        <v>55</v>
      </c>
      <c r="D36" s="69">
        <v>25</v>
      </c>
      <c r="E36" s="69">
        <v>37</v>
      </c>
      <c r="F36" s="69">
        <v>59</v>
      </c>
      <c r="G36" s="69">
        <v>85</v>
      </c>
      <c r="H36" s="69">
        <v>7</v>
      </c>
      <c r="I36" s="69">
        <v>3</v>
      </c>
      <c r="J36" s="69">
        <v>59</v>
      </c>
      <c r="K36" s="69">
        <v>3</v>
      </c>
      <c r="L36" s="69">
        <v>0</v>
      </c>
      <c r="M36" s="123">
        <f t="shared" si="0"/>
        <v>275</v>
      </c>
      <c r="N36" s="68">
        <v>4</v>
      </c>
      <c r="O36" s="69">
        <v>1</v>
      </c>
      <c r="P36" s="69">
        <v>4</v>
      </c>
      <c r="Q36" s="69">
        <v>5</v>
      </c>
      <c r="R36" s="69">
        <v>4</v>
      </c>
      <c r="S36" s="69">
        <v>1</v>
      </c>
      <c r="T36" s="69">
        <v>0</v>
      </c>
      <c r="U36" s="69">
        <v>2</v>
      </c>
      <c r="V36" s="69">
        <v>0</v>
      </c>
      <c r="W36" s="124">
        <f t="shared" si="1"/>
        <v>17</v>
      </c>
      <c r="X36" s="68">
        <v>0</v>
      </c>
      <c r="Y36" s="69">
        <v>0</v>
      </c>
      <c r="Z36" s="69">
        <v>0</v>
      </c>
      <c r="AA36" s="69">
        <v>0</v>
      </c>
      <c r="AB36" s="69">
        <v>0</v>
      </c>
      <c r="AC36" s="69">
        <v>0</v>
      </c>
      <c r="AD36" s="69">
        <v>0</v>
      </c>
      <c r="AE36" s="69">
        <v>0</v>
      </c>
      <c r="AF36" s="69">
        <v>0</v>
      </c>
      <c r="AG36" s="124">
        <f t="shared" si="2"/>
        <v>0</v>
      </c>
      <c r="AH36" s="68">
        <v>6</v>
      </c>
      <c r="AI36" s="69">
        <v>3</v>
      </c>
      <c r="AJ36" s="69">
        <v>1</v>
      </c>
      <c r="AK36" s="69">
        <v>1</v>
      </c>
      <c r="AL36" s="69">
        <v>6</v>
      </c>
      <c r="AM36" s="69">
        <v>0</v>
      </c>
      <c r="AN36" s="69">
        <v>0</v>
      </c>
      <c r="AO36" s="69">
        <v>5</v>
      </c>
      <c r="AP36" s="69">
        <v>0</v>
      </c>
      <c r="AQ36" s="69">
        <v>0</v>
      </c>
      <c r="AR36" s="123">
        <f t="shared" si="3"/>
        <v>16</v>
      </c>
      <c r="AS36" s="68">
        <v>9</v>
      </c>
      <c r="AT36" s="69">
        <v>3</v>
      </c>
      <c r="AU36" s="69">
        <v>5</v>
      </c>
      <c r="AV36" s="69">
        <v>8</v>
      </c>
      <c r="AW36" s="69">
        <v>9</v>
      </c>
      <c r="AX36" s="69">
        <v>1</v>
      </c>
      <c r="AY36" s="69">
        <v>0</v>
      </c>
      <c r="AZ36" s="69">
        <v>9</v>
      </c>
      <c r="BA36" s="69">
        <v>0</v>
      </c>
      <c r="BB36" s="69">
        <v>0</v>
      </c>
      <c r="BC36" s="123">
        <f t="shared" si="4"/>
        <v>35</v>
      </c>
      <c r="BD36" s="68">
        <v>4</v>
      </c>
      <c r="BE36" s="69">
        <v>1</v>
      </c>
      <c r="BF36" s="69">
        <v>4</v>
      </c>
      <c r="BG36" s="69">
        <v>5</v>
      </c>
      <c r="BH36" s="69">
        <v>5</v>
      </c>
      <c r="BI36" s="69">
        <v>0</v>
      </c>
      <c r="BJ36" s="69">
        <v>1</v>
      </c>
      <c r="BK36" s="69">
        <v>5</v>
      </c>
      <c r="BL36" s="69">
        <v>0</v>
      </c>
      <c r="BM36" s="69">
        <v>0</v>
      </c>
      <c r="BN36" s="123">
        <f t="shared" si="5"/>
        <v>21</v>
      </c>
      <c r="BO36" s="68">
        <v>3</v>
      </c>
      <c r="BP36" s="69">
        <v>2</v>
      </c>
      <c r="BQ36" s="69">
        <v>0</v>
      </c>
      <c r="BR36" s="69">
        <v>0</v>
      </c>
      <c r="BS36" s="69">
        <v>3</v>
      </c>
      <c r="BT36" s="69">
        <v>0</v>
      </c>
      <c r="BU36" s="69">
        <v>0</v>
      </c>
      <c r="BV36" s="69">
        <v>1</v>
      </c>
      <c r="BW36" s="69">
        <v>0</v>
      </c>
      <c r="BX36" s="69">
        <v>0</v>
      </c>
      <c r="BY36" s="123">
        <f t="shared" si="6"/>
        <v>6</v>
      </c>
      <c r="BZ36" s="68">
        <v>3</v>
      </c>
      <c r="CA36" s="69">
        <v>0</v>
      </c>
      <c r="CB36" s="69">
        <v>2</v>
      </c>
      <c r="CC36" s="69">
        <v>3</v>
      </c>
      <c r="CD36" s="69">
        <v>3</v>
      </c>
      <c r="CE36" s="69">
        <v>1</v>
      </c>
      <c r="CF36" s="69">
        <v>0</v>
      </c>
      <c r="CG36" s="69">
        <v>1</v>
      </c>
      <c r="CH36" s="69">
        <v>0</v>
      </c>
      <c r="CI36" s="69">
        <v>0</v>
      </c>
      <c r="CJ36" s="69">
        <v>0</v>
      </c>
      <c r="CK36" s="123">
        <f t="shared" si="8"/>
        <v>10</v>
      </c>
      <c r="CL36" s="68">
        <v>0</v>
      </c>
      <c r="CM36" s="69">
        <v>0</v>
      </c>
      <c r="CN36" s="69">
        <v>0</v>
      </c>
      <c r="CO36" s="69">
        <v>0</v>
      </c>
      <c r="CP36" s="69">
        <v>0</v>
      </c>
      <c r="CQ36" s="69">
        <v>0</v>
      </c>
      <c r="CR36" s="69">
        <v>0</v>
      </c>
      <c r="CS36" s="69">
        <v>0</v>
      </c>
      <c r="CT36" s="69">
        <v>0</v>
      </c>
      <c r="CU36" s="69">
        <v>0</v>
      </c>
      <c r="CV36" s="124">
        <f t="shared" si="9"/>
        <v>0</v>
      </c>
      <c r="CW36" s="123">
        <v>0</v>
      </c>
      <c r="CX36" s="123">
        <v>0</v>
      </c>
      <c r="CY36" s="123">
        <v>0</v>
      </c>
      <c r="CZ36" s="123">
        <v>0</v>
      </c>
      <c r="DA36" s="123">
        <v>0</v>
      </c>
      <c r="DB36" s="123">
        <v>0</v>
      </c>
      <c r="DC36" s="123">
        <v>0</v>
      </c>
      <c r="DD36" s="123">
        <v>0</v>
      </c>
      <c r="DE36" s="123">
        <v>0</v>
      </c>
      <c r="DF36" s="124">
        <f t="shared" si="7"/>
        <v>0</v>
      </c>
      <c r="DG36" s="68">
        <v>0</v>
      </c>
      <c r="DH36" s="69">
        <v>0</v>
      </c>
      <c r="DI36" s="69">
        <v>0</v>
      </c>
      <c r="DJ36" s="69">
        <v>0</v>
      </c>
      <c r="DK36" s="69">
        <v>0</v>
      </c>
      <c r="DL36" s="69">
        <v>0</v>
      </c>
      <c r="DM36" s="69">
        <v>0</v>
      </c>
      <c r="DN36" s="69">
        <v>0</v>
      </c>
      <c r="DO36" s="69">
        <v>0</v>
      </c>
      <c r="DP36" s="69">
        <v>0</v>
      </c>
      <c r="DQ36" s="124">
        <f t="shared" si="10"/>
        <v>0</v>
      </c>
      <c r="DR36" s="68">
        <v>0</v>
      </c>
      <c r="DS36" s="69">
        <v>0</v>
      </c>
      <c r="DT36" s="69">
        <v>0</v>
      </c>
      <c r="DU36" s="69">
        <v>0</v>
      </c>
      <c r="DV36" s="69">
        <v>0</v>
      </c>
      <c r="DW36" s="69">
        <v>0</v>
      </c>
      <c r="DX36" s="69">
        <v>0</v>
      </c>
      <c r="DY36" s="69">
        <v>0</v>
      </c>
      <c r="DZ36" s="69">
        <v>0</v>
      </c>
      <c r="EA36" s="69">
        <v>0</v>
      </c>
      <c r="EB36" s="124">
        <f t="shared" si="11"/>
        <v>0</v>
      </c>
      <c r="EC36" s="125">
        <v>0</v>
      </c>
      <c r="ED36" s="125">
        <v>0</v>
      </c>
      <c r="EE36" s="68">
        <v>0</v>
      </c>
      <c r="EF36" s="69">
        <v>0</v>
      </c>
      <c r="EG36" s="69">
        <v>0</v>
      </c>
      <c r="EH36" s="69">
        <v>0</v>
      </c>
      <c r="EI36" s="69">
        <v>0</v>
      </c>
      <c r="EJ36" s="69">
        <v>0</v>
      </c>
      <c r="EK36" s="69">
        <v>0</v>
      </c>
      <c r="EL36" s="69">
        <v>0</v>
      </c>
      <c r="EM36" s="69">
        <v>0</v>
      </c>
      <c r="EN36" s="69">
        <v>0</v>
      </c>
      <c r="EO36" s="124">
        <f t="shared" si="12"/>
        <v>0</v>
      </c>
      <c r="EP36" s="68">
        <v>5</v>
      </c>
      <c r="EQ36" s="69">
        <v>14</v>
      </c>
      <c r="ER36" s="69">
        <v>8</v>
      </c>
      <c r="ES36" s="69">
        <v>0</v>
      </c>
      <c r="ET36" s="69">
        <v>6</v>
      </c>
      <c r="EU36" s="69">
        <v>5</v>
      </c>
      <c r="EV36" s="69">
        <v>0</v>
      </c>
      <c r="EW36" s="124">
        <f t="shared" si="13"/>
        <v>33</v>
      </c>
      <c r="EX36" s="69">
        <v>0</v>
      </c>
      <c r="EY36" s="69">
        <v>0</v>
      </c>
      <c r="EZ36" s="123">
        <v>0</v>
      </c>
      <c r="FA36" s="69">
        <v>0</v>
      </c>
      <c r="FB36" s="69">
        <v>0</v>
      </c>
      <c r="FC36" s="69">
        <v>0</v>
      </c>
      <c r="FD36" s="124">
        <f t="shared" si="14"/>
        <v>0</v>
      </c>
      <c r="FE36" s="69">
        <v>0</v>
      </c>
      <c r="FF36" s="69">
        <v>0</v>
      </c>
      <c r="FG36" s="69">
        <v>0</v>
      </c>
      <c r="FH36" s="69">
        <v>0</v>
      </c>
      <c r="FI36" s="69">
        <v>0</v>
      </c>
      <c r="FJ36" s="124">
        <f t="shared" si="15"/>
        <v>0</v>
      </c>
      <c r="FK36" s="69">
        <v>0</v>
      </c>
      <c r="FL36" s="123">
        <v>0</v>
      </c>
      <c r="FM36" s="69">
        <v>0</v>
      </c>
      <c r="FN36" s="69">
        <v>0</v>
      </c>
      <c r="FO36" s="69">
        <v>0</v>
      </c>
      <c r="FP36" s="124">
        <f t="shared" si="16"/>
        <v>0</v>
      </c>
      <c r="FQ36" s="69">
        <v>0</v>
      </c>
      <c r="FR36" s="69">
        <v>0</v>
      </c>
      <c r="FS36" s="69">
        <v>0</v>
      </c>
      <c r="FT36" s="69">
        <v>0</v>
      </c>
      <c r="FU36" s="69">
        <v>0</v>
      </c>
      <c r="FV36" s="69">
        <v>0</v>
      </c>
      <c r="FW36" s="124">
        <f t="shared" si="17"/>
        <v>0</v>
      </c>
    </row>
    <row r="37" spans="1:179" x14ac:dyDescent="0.2">
      <c r="A37" s="22"/>
      <c r="B37" s="122" t="s">
        <v>41</v>
      </c>
      <c r="C37" s="68">
        <v>40</v>
      </c>
      <c r="D37" s="69">
        <v>8</v>
      </c>
      <c r="E37" s="69">
        <v>18</v>
      </c>
      <c r="F37" s="69">
        <v>84</v>
      </c>
      <c r="G37" s="69">
        <v>36</v>
      </c>
      <c r="H37" s="69">
        <v>3</v>
      </c>
      <c r="I37" s="69">
        <v>12</v>
      </c>
      <c r="J37" s="69">
        <v>94</v>
      </c>
      <c r="K37" s="69">
        <v>1</v>
      </c>
      <c r="L37" s="69">
        <v>0</v>
      </c>
      <c r="M37" s="123">
        <f t="shared" si="0"/>
        <v>255</v>
      </c>
      <c r="N37" s="68">
        <v>3</v>
      </c>
      <c r="O37" s="69">
        <v>0</v>
      </c>
      <c r="P37" s="69">
        <v>1</v>
      </c>
      <c r="Q37" s="69">
        <v>3</v>
      </c>
      <c r="R37" s="69">
        <v>0</v>
      </c>
      <c r="S37" s="69">
        <v>1</v>
      </c>
      <c r="T37" s="69">
        <v>0</v>
      </c>
      <c r="U37" s="69">
        <v>5</v>
      </c>
      <c r="V37" s="69">
        <v>0</v>
      </c>
      <c r="W37" s="124">
        <f t="shared" si="1"/>
        <v>10</v>
      </c>
      <c r="X37" s="68">
        <v>0</v>
      </c>
      <c r="Y37" s="69">
        <v>0</v>
      </c>
      <c r="Z37" s="69">
        <v>0</v>
      </c>
      <c r="AA37" s="69">
        <v>0</v>
      </c>
      <c r="AB37" s="69">
        <v>0</v>
      </c>
      <c r="AC37" s="69">
        <v>0</v>
      </c>
      <c r="AD37" s="69">
        <v>0</v>
      </c>
      <c r="AE37" s="69">
        <v>0</v>
      </c>
      <c r="AF37" s="69">
        <v>0</v>
      </c>
      <c r="AG37" s="124">
        <f t="shared" si="2"/>
        <v>0</v>
      </c>
      <c r="AH37" s="68">
        <v>1</v>
      </c>
      <c r="AI37" s="69">
        <v>0</v>
      </c>
      <c r="AJ37" s="69">
        <v>0</v>
      </c>
      <c r="AK37" s="69">
        <v>0</v>
      </c>
      <c r="AL37" s="69">
        <v>0</v>
      </c>
      <c r="AM37" s="69">
        <v>0</v>
      </c>
      <c r="AN37" s="69">
        <v>0</v>
      </c>
      <c r="AO37" s="69">
        <v>1</v>
      </c>
      <c r="AP37" s="69">
        <v>0</v>
      </c>
      <c r="AQ37" s="69">
        <v>0</v>
      </c>
      <c r="AR37" s="123">
        <f t="shared" si="3"/>
        <v>1</v>
      </c>
      <c r="AS37" s="68">
        <v>1</v>
      </c>
      <c r="AT37" s="69">
        <v>0</v>
      </c>
      <c r="AU37" s="69">
        <v>1</v>
      </c>
      <c r="AV37" s="69">
        <v>1</v>
      </c>
      <c r="AW37" s="69">
        <v>2</v>
      </c>
      <c r="AX37" s="69">
        <v>0</v>
      </c>
      <c r="AY37" s="69">
        <v>0</v>
      </c>
      <c r="AZ37" s="69">
        <v>4</v>
      </c>
      <c r="BA37" s="69">
        <v>0</v>
      </c>
      <c r="BB37" s="69">
        <v>0</v>
      </c>
      <c r="BC37" s="123">
        <f t="shared" si="4"/>
        <v>8</v>
      </c>
      <c r="BD37" s="68">
        <v>1</v>
      </c>
      <c r="BE37" s="69">
        <v>0</v>
      </c>
      <c r="BF37" s="69">
        <v>0</v>
      </c>
      <c r="BG37" s="69">
        <v>1</v>
      </c>
      <c r="BH37" s="69">
        <v>1</v>
      </c>
      <c r="BI37" s="69">
        <v>0</v>
      </c>
      <c r="BJ37" s="69">
        <v>0</v>
      </c>
      <c r="BK37" s="69">
        <v>0</v>
      </c>
      <c r="BL37" s="69">
        <v>0</v>
      </c>
      <c r="BM37" s="69">
        <v>0</v>
      </c>
      <c r="BN37" s="123">
        <f t="shared" si="5"/>
        <v>2</v>
      </c>
      <c r="BO37" s="68">
        <v>1</v>
      </c>
      <c r="BP37" s="69">
        <v>0</v>
      </c>
      <c r="BQ37" s="69">
        <v>0</v>
      </c>
      <c r="BR37" s="69">
        <v>1</v>
      </c>
      <c r="BS37" s="69">
        <v>0</v>
      </c>
      <c r="BT37" s="69">
        <v>0</v>
      </c>
      <c r="BU37" s="69">
        <v>0</v>
      </c>
      <c r="BV37" s="69">
        <v>0</v>
      </c>
      <c r="BW37" s="69">
        <v>0</v>
      </c>
      <c r="BX37" s="69">
        <v>0</v>
      </c>
      <c r="BY37" s="123">
        <f t="shared" si="6"/>
        <v>1</v>
      </c>
      <c r="BZ37" s="68">
        <v>1</v>
      </c>
      <c r="CA37" s="69">
        <v>0</v>
      </c>
      <c r="CB37" s="69">
        <v>1</v>
      </c>
      <c r="CC37" s="69">
        <v>1</v>
      </c>
      <c r="CD37" s="69">
        <v>0</v>
      </c>
      <c r="CE37" s="69">
        <v>1</v>
      </c>
      <c r="CF37" s="69">
        <v>0</v>
      </c>
      <c r="CG37" s="69">
        <v>0</v>
      </c>
      <c r="CH37" s="69">
        <v>0</v>
      </c>
      <c r="CI37" s="69">
        <v>0</v>
      </c>
      <c r="CJ37" s="69">
        <v>0</v>
      </c>
      <c r="CK37" s="123">
        <f t="shared" si="8"/>
        <v>3</v>
      </c>
      <c r="CL37" s="68">
        <v>0</v>
      </c>
      <c r="CM37" s="69">
        <v>0</v>
      </c>
      <c r="CN37" s="69">
        <v>0</v>
      </c>
      <c r="CO37" s="69">
        <v>0</v>
      </c>
      <c r="CP37" s="69">
        <v>0</v>
      </c>
      <c r="CQ37" s="69">
        <v>0</v>
      </c>
      <c r="CR37" s="69">
        <v>0</v>
      </c>
      <c r="CS37" s="69">
        <v>0</v>
      </c>
      <c r="CT37" s="69">
        <v>0</v>
      </c>
      <c r="CU37" s="69">
        <v>0</v>
      </c>
      <c r="CV37" s="124">
        <f t="shared" si="9"/>
        <v>0</v>
      </c>
      <c r="CW37" s="123">
        <v>0</v>
      </c>
      <c r="CX37" s="123">
        <v>0</v>
      </c>
      <c r="CY37" s="123">
        <v>0</v>
      </c>
      <c r="CZ37" s="123">
        <v>0</v>
      </c>
      <c r="DA37" s="123">
        <v>0</v>
      </c>
      <c r="DB37" s="123">
        <v>0</v>
      </c>
      <c r="DC37" s="123">
        <v>0</v>
      </c>
      <c r="DD37" s="123">
        <v>0</v>
      </c>
      <c r="DE37" s="123">
        <v>0</v>
      </c>
      <c r="DF37" s="124">
        <f t="shared" si="7"/>
        <v>0</v>
      </c>
      <c r="DG37" s="68">
        <v>0</v>
      </c>
      <c r="DH37" s="69">
        <v>0</v>
      </c>
      <c r="DI37" s="69">
        <v>0</v>
      </c>
      <c r="DJ37" s="69">
        <v>0</v>
      </c>
      <c r="DK37" s="69">
        <v>0</v>
      </c>
      <c r="DL37" s="69">
        <v>0</v>
      </c>
      <c r="DM37" s="69">
        <v>0</v>
      </c>
      <c r="DN37" s="69">
        <v>0</v>
      </c>
      <c r="DO37" s="69">
        <v>0</v>
      </c>
      <c r="DP37" s="69">
        <v>0</v>
      </c>
      <c r="DQ37" s="124">
        <f t="shared" si="10"/>
        <v>0</v>
      </c>
      <c r="DR37" s="68">
        <v>0</v>
      </c>
      <c r="DS37" s="69">
        <v>0</v>
      </c>
      <c r="DT37" s="69">
        <v>0</v>
      </c>
      <c r="DU37" s="69">
        <v>0</v>
      </c>
      <c r="DV37" s="69">
        <v>0</v>
      </c>
      <c r="DW37" s="69">
        <v>0</v>
      </c>
      <c r="DX37" s="69">
        <v>0</v>
      </c>
      <c r="DY37" s="69">
        <v>0</v>
      </c>
      <c r="DZ37" s="69">
        <v>0</v>
      </c>
      <c r="EA37" s="69">
        <v>0</v>
      </c>
      <c r="EB37" s="124">
        <f t="shared" si="11"/>
        <v>0</v>
      </c>
      <c r="EC37" s="125">
        <v>0</v>
      </c>
      <c r="ED37" s="125">
        <v>0</v>
      </c>
      <c r="EE37" s="68">
        <v>0</v>
      </c>
      <c r="EF37" s="69">
        <v>0</v>
      </c>
      <c r="EG37" s="69">
        <v>0</v>
      </c>
      <c r="EH37" s="69">
        <v>0</v>
      </c>
      <c r="EI37" s="69">
        <v>0</v>
      </c>
      <c r="EJ37" s="69">
        <v>0</v>
      </c>
      <c r="EK37" s="69">
        <v>0</v>
      </c>
      <c r="EL37" s="69">
        <v>0</v>
      </c>
      <c r="EM37" s="69">
        <v>0</v>
      </c>
      <c r="EN37" s="69">
        <v>0</v>
      </c>
      <c r="EO37" s="124">
        <f t="shared" si="12"/>
        <v>0</v>
      </c>
      <c r="EP37" s="68">
        <v>8</v>
      </c>
      <c r="EQ37" s="69">
        <v>11</v>
      </c>
      <c r="ER37" s="69">
        <v>4</v>
      </c>
      <c r="ES37" s="69">
        <v>0</v>
      </c>
      <c r="ET37" s="69">
        <v>0</v>
      </c>
      <c r="EU37" s="69">
        <v>10</v>
      </c>
      <c r="EV37" s="69">
        <v>1</v>
      </c>
      <c r="EW37" s="124">
        <f t="shared" si="13"/>
        <v>26</v>
      </c>
      <c r="EX37" s="69">
        <v>0</v>
      </c>
      <c r="EY37" s="69">
        <v>0</v>
      </c>
      <c r="EZ37" s="123">
        <v>0</v>
      </c>
      <c r="FA37" s="69">
        <v>0</v>
      </c>
      <c r="FB37" s="69">
        <v>0</v>
      </c>
      <c r="FC37" s="69">
        <v>0</v>
      </c>
      <c r="FD37" s="124">
        <f t="shared" si="14"/>
        <v>0</v>
      </c>
      <c r="FE37" s="69">
        <v>7</v>
      </c>
      <c r="FF37" s="69">
        <v>6</v>
      </c>
      <c r="FG37" s="69">
        <v>5</v>
      </c>
      <c r="FH37" s="69">
        <v>224</v>
      </c>
      <c r="FI37" s="69">
        <v>0</v>
      </c>
      <c r="FJ37" s="124">
        <f t="shared" si="15"/>
        <v>235</v>
      </c>
      <c r="FK37" s="69">
        <v>0</v>
      </c>
      <c r="FL37" s="123">
        <v>0</v>
      </c>
      <c r="FM37" s="69">
        <v>0</v>
      </c>
      <c r="FN37" s="69">
        <v>0</v>
      </c>
      <c r="FO37" s="69">
        <v>0</v>
      </c>
      <c r="FP37" s="124">
        <f t="shared" si="16"/>
        <v>0</v>
      </c>
      <c r="FQ37" s="69">
        <v>0</v>
      </c>
      <c r="FR37" s="69">
        <v>0</v>
      </c>
      <c r="FS37" s="69">
        <v>0</v>
      </c>
      <c r="FT37" s="69">
        <v>0</v>
      </c>
      <c r="FU37" s="69">
        <v>0</v>
      </c>
      <c r="FV37" s="69">
        <v>0</v>
      </c>
      <c r="FW37" s="124">
        <f t="shared" si="17"/>
        <v>0</v>
      </c>
    </row>
    <row r="38" spans="1:179" x14ac:dyDescent="0.2">
      <c r="A38" s="22"/>
      <c r="B38" s="122" t="s">
        <v>42</v>
      </c>
      <c r="C38" s="68">
        <v>0</v>
      </c>
      <c r="D38" s="69">
        <v>0</v>
      </c>
      <c r="E38" s="69">
        <v>0</v>
      </c>
      <c r="F38" s="69">
        <v>0</v>
      </c>
      <c r="G38" s="69">
        <v>0</v>
      </c>
      <c r="H38" s="69">
        <v>0</v>
      </c>
      <c r="I38" s="69">
        <v>0</v>
      </c>
      <c r="J38" s="69">
        <v>0</v>
      </c>
      <c r="K38" s="69">
        <v>0</v>
      </c>
      <c r="L38" s="69">
        <v>0</v>
      </c>
      <c r="M38" s="123">
        <f t="shared" si="0"/>
        <v>0</v>
      </c>
      <c r="N38" s="68">
        <v>1</v>
      </c>
      <c r="O38" s="69">
        <v>1</v>
      </c>
      <c r="P38" s="69">
        <v>1</v>
      </c>
      <c r="Q38" s="69">
        <v>1</v>
      </c>
      <c r="R38" s="69">
        <v>2</v>
      </c>
      <c r="S38" s="69">
        <v>0</v>
      </c>
      <c r="T38" s="69">
        <v>0</v>
      </c>
      <c r="U38" s="69">
        <v>2</v>
      </c>
      <c r="V38" s="69">
        <v>1</v>
      </c>
      <c r="W38" s="124">
        <f t="shared" si="1"/>
        <v>7</v>
      </c>
      <c r="X38" s="68">
        <v>0</v>
      </c>
      <c r="Y38" s="69">
        <v>0</v>
      </c>
      <c r="Z38" s="69">
        <v>0</v>
      </c>
      <c r="AA38" s="69">
        <v>0</v>
      </c>
      <c r="AB38" s="69">
        <v>0</v>
      </c>
      <c r="AC38" s="69">
        <v>0</v>
      </c>
      <c r="AD38" s="69">
        <v>0</v>
      </c>
      <c r="AE38" s="69">
        <v>0</v>
      </c>
      <c r="AF38" s="69">
        <v>0</v>
      </c>
      <c r="AG38" s="124">
        <f t="shared" si="2"/>
        <v>0</v>
      </c>
      <c r="AH38" s="68">
        <v>0</v>
      </c>
      <c r="AI38" s="69">
        <v>0</v>
      </c>
      <c r="AJ38" s="69">
        <v>0</v>
      </c>
      <c r="AK38" s="69">
        <v>0</v>
      </c>
      <c r="AL38" s="69">
        <v>0</v>
      </c>
      <c r="AM38" s="69">
        <v>0</v>
      </c>
      <c r="AN38" s="69">
        <v>0</v>
      </c>
      <c r="AO38" s="69">
        <v>0</v>
      </c>
      <c r="AP38" s="69">
        <v>0</v>
      </c>
      <c r="AQ38" s="69">
        <v>0</v>
      </c>
      <c r="AR38" s="123">
        <f t="shared" si="3"/>
        <v>0</v>
      </c>
      <c r="AS38" s="68">
        <v>0</v>
      </c>
      <c r="AT38" s="69">
        <v>0</v>
      </c>
      <c r="AU38" s="69">
        <v>0</v>
      </c>
      <c r="AV38" s="69">
        <v>0</v>
      </c>
      <c r="AW38" s="69">
        <v>0</v>
      </c>
      <c r="AX38" s="69">
        <v>0</v>
      </c>
      <c r="AY38" s="69">
        <v>0</v>
      </c>
      <c r="AZ38" s="69">
        <v>0</v>
      </c>
      <c r="BA38" s="69">
        <v>0</v>
      </c>
      <c r="BB38" s="69">
        <v>0</v>
      </c>
      <c r="BC38" s="123">
        <f t="shared" si="4"/>
        <v>0</v>
      </c>
      <c r="BD38" s="68">
        <v>0</v>
      </c>
      <c r="BE38" s="69">
        <v>0</v>
      </c>
      <c r="BF38" s="69">
        <v>0</v>
      </c>
      <c r="BG38" s="69">
        <v>0</v>
      </c>
      <c r="BH38" s="69">
        <v>0</v>
      </c>
      <c r="BI38" s="69">
        <v>0</v>
      </c>
      <c r="BJ38" s="69">
        <v>0</v>
      </c>
      <c r="BK38" s="69">
        <v>0</v>
      </c>
      <c r="BL38" s="69">
        <v>0</v>
      </c>
      <c r="BM38" s="69">
        <v>0</v>
      </c>
      <c r="BN38" s="123">
        <f t="shared" si="5"/>
        <v>0</v>
      </c>
      <c r="BO38" s="68">
        <v>2</v>
      </c>
      <c r="BP38" s="69">
        <v>2</v>
      </c>
      <c r="BQ38" s="69">
        <v>3</v>
      </c>
      <c r="BR38" s="69">
        <v>2</v>
      </c>
      <c r="BS38" s="69">
        <v>5</v>
      </c>
      <c r="BT38" s="69">
        <v>2</v>
      </c>
      <c r="BU38" s="69">
        <v>0</v>
      </c>
      <c r="BV38" s="69">
        <v>1</v>
      </c>
      <c r="BW38" s="69">
        <v>0</v>
      </c>
      <c r="BX38" s="69">
        <v>0</v>
      </c>
      <c r="BY38" s="123">
        <f t="shared" si="6"/>
        <v>15</v>
      </c>
      <c r="BZ38" s="68">
        <v>0</v>
      </c>
      <c r="CA38" s="69">
        <v>0</v>
      </c>
      <c r="CB38" s="69">
        <v>0</v>
      </c>
      <c r="CC38" s="69">
        <v>0</v>
      </c>
      <c r="CD38" s="69">
        <v>0</v>
      </c>
      <c r="CE38" s="69">
        <v>0</v>
      </c>
      <c r="CF38" s="69">
        <v>0</v>
      </c>
      <c r="CG38" s="69">
        <v>0</v>
      </c>
      <c r="CH38" s="69">
        <v>0</v>
      </c>
      <c r="CI38" s="69">
        <v>0</v>
      </c>
      <c r="CJ38" s="69">
        <v>0</v>
      </c>
      <c r="CK38" s="123">
        <f t="shared" si="8"/>
        <v>0</v>
      </c>
      <c r="CL38" s="68">
        <v>0</v>
      </c>
      <c r="CM38" s="69">
        <v>0</v>
      </c>
      <c r="CN38" s="69">
        <v>0</v>
      </c>
      <c r="CO38" s="69">
        <v>0</v>
      </c>
      <c r="CP38" s="69">
        <v>0</v>
      </c>
      <c r="CQ38" s="69">
        <v>0</v>
      </c>
      <c r="CR38" s="69">
        <v>0</v>
      </c>
      <c r="CS38" s="69">
        <v>0</v>
      </c>
      <c r="CT38" s="69">
        <v>0</v>
      </c>
      <c r="CU38" s="69">
        <v>0</v>
      </c>
      <c r="CV38" s="124">
        <f t="shared" si="9"/>
        <v>0</v>
      </c>
      <c r="CW38" s="123">
        <v>0</v>
      </c>
      <c r="CX38" s="123">
        <v>0</v>
      </c>
      <c r="CY38" s="123">
        <v>0</v>
      </c>
      <c r="CZ38" s="123">
        <v>0</v>
      </c>
      <c r="DA38" s="123">
        <v>0</v>
      </c>
      <c r="DB38" s="123">
        <v>0</v>
      </c>
      <c r="DC38" s="123">
        <v>0</v>
      </c>
      <c r="DD38" s="123">
        <v>0</v>
      </c>
      <c r="DE38" s="123">
        <v>0</v>
      </c>
      <c r="DF38" s="124">
        <f t="shared" si="7"/>
        <v>0</v>
      </c>
      <c r="DG38" s="68">
        <v>55</v>
      </c>
      <c r="DH38" s="69">
        <v>288</v>
      </c>
      <c r="DI38" s="69">
        <v>300</v>
      </c>
      <c r="DJ38" s="69">
        <v>450</v>
      </c>
      <c r="DK38" s="69">
        <v>561</v>
      </c>
      <c r="DL38" s="69">
        <v>264</v>
      </c>
      <c r="DM38" s="69">
        <v>241</v>
      </c>
      <c r="DN38" s="69">
        <v>390</v>
      </c>
      <c r="DO38" s="69">
        <v>65</v>
      </c>
      <c r="DP38" s="69">
        <v>158</v>
      </c>
      <c r="DQ38" s="124">
        <f t="shared" si="10"/>
        <v>2494</v>
      </c>
      <c r="DR38" s="68">
        <v>0</v>
      </c>
      <c r="DS38" s="69">
        <v>0</v>
      </c>
      <c r="DT38" s="69">
        <v>0</v>
      </c>
      <c r="DU38" s="69">
        <v>0</v>
      </c>
      <c r="DV38" s="69">
        <v>0</v>
      </c>
      <c r="DW38" s="69">
        <v>0</v>
      </c>
      <c r="DX38" s="69">
        <v>0</v>
      </c>
      <c r="DY38" s="69">
        <v>0</v>
      </c>
      <c r="DZ38" s="69">
        <v>0</v>
      </c>
      <c r="EA38" s="69">
        <v>0</v>
      </c>
      <c r="EB38" s="124">
        <f t="shared" si="11"/>
        <v>0</v>
      </c>
      <c r="EC38" s="125">
        <v>0</v>
      </c>
      <c r="ED38" s="125">
        <v>0</v>
      </c>
      <c r="EE38" s="68">
        <v>0</v>
      </c>
      <c r="EF38" s="69">
        <v>0</v>
      </c>
      <c r="EG38" s="69">
        <v>0</v>
      </c>
      <c r="EH38" s="69">
        <v>0</v>
      </c>
      <c r="EI38" s="69">
        <v>0</v>
      </c>
      <c r="EJ38" s="69">
        <v>0</v>
      </c>
      <c r="EK38" s="69">
        <v>0</v>
      </c>
      <c r="EL38" s="69">
        <v>0</v>
      </c>
      <c r="EM38" s="69">
        <v>0</v>
      </c>
      <c r="EN38" s="69">
        <v>0</v>
      </c>
      <c r="EO38" s="124">
        <f t="shared" si="12"/>
        <v>0</v>
      </c>
      <c r="EP38" s="68">
        <v>213</v>
      </c>
      <c r="EQ38" s="69">
        <v>190</v>
      </c>
      <c r="ER38" s="69">
        <v>16</v>
      </c>
      <c r="ES38" s="69">
        <v>465</v>
      </c>
      <c r="ET38" s="69">
        <v>26</v>
      </c>
      <c r="EU38" s="69">
        <v>1050</v>
      </c>
      <c r="EV38" s="69">
        <v>1</v>
      </c>
      <c r="EW38" s="124">
        <f t="shared" si="13"/>
        <v>1748</v>
      </c>
      <c r="EX38" s="69">
        <v>0</v>
      </c>
      <c r="EY38" s="69">
        <v>0</v>
      </c>
      <c r="EZ38" s="123">
        <v>0</v>
      </c>
      <c r="FA38" s="69">
        <v>0</v>
      </c>
      <c r="FB38" s="69">
        <v>0</v>
      </c>
      <c r="FC38" s="69">
        <v>0</v>
      </c>
      <c r="FD38" s="124">
        <f t="shared" si="14"/>
        <v>0</v>
      </c>
      <c r="FE38" s="69">
        <v>0</v>
      </c>
      <c r="FF38" s="69">
        <v>0</v>
      </c>
      <c r="FG38" s="69">
        <v>0</v>
      </c>
      <c r="FH38" s="69">
        <v>0</v>
      </c>
      <c r="FI38" s="69">
        <v>0</v>
      </c>
      <c r="FJ38" s="124">
        <f t="shared" si="15"/>
        <v>0</v>
      </c>
      <c r="FK38" s="69">
        <v>0</v>
      </c>
      <c r="FL38" s="123">
        <v>0</v>
      </c>
      <c r="FM38" s="69">
        <v>0</v>
      </c>
      <c r="FN38" s="69">
        <v>0</v>
      </c>
      <c r="FO38" s="69">
        <v>0</v>
      </c>
      <c r="FP38" s="124">
        <f t="shared" si="16"/>
        <v>0</v>
      </c>
      <c r="FQ38" s="69">
        <v>0</v>
      </c>
      <c r="FR38" s="69">
        <v>0</v>
      </c>
      <c r="FS38" s="69">
        <v>0</v>
      </c>
      <c r="FT38" s="69">
        <v>0</v>
      </c>
      <c r="FU38" s="69">
        <v>0</v>
      </c>
      <c r="FV38" s="69">
        <v>0</v>
      </c>
      <c r="FW38" s="124">
        <f t="shared" si="17"/>
        <v>0</v>
      </c>
    </row>
    <row r="39" spans="1:179" x14ac:dyDescent="0.2">
      <c r="A39" s="22"/>
      <c r="B39" s="122" t="s">
        <v>43</v>
      </c>
      <c r="C39" s="68">
        <v>3</v>
      </c>
      <c r="D39" s="69">
        <v>4</v>
      </c>
      <c r="E39" s="69">
        <v>6</v>
      </c>
      <c r="F39" s="69">
        <v>9</v>
      </c>
      <c r="G39" s="69">
        <v>4</v>
      </c>
      <c r="H39" s="69">
        <v>6</v>
      </c>
      <c r="I39" s="69">
        <v>1</v>
      </c>
      <c r="J39" s="69">
        <v>11</v>
      </c>
      <c r="K39" s="69">
        <v>1</v>
      </c>
      <c r="L39" s="69">
        <v>0</v>
      </c>
      <c r="M39" s="123">
        <f t="shared" si="0"/>
        <v>41</v>
      </c>
      <c r="N39" s="68">
        <v>0</v>
      </c>
      <c r="O39" s="69">
        <v>0</v>
      </c>
      <c r="P39" s="69">
        <v>0</v>
      </c>
      <c r="Q39" s="69">
        <v>0</v>
      </c>
      <c r="R39" s="69">
        <v>0</v>
      </c>
      <c r="S39" s="69">
        <v>0</v>
      </c>
      <c r="T39" s="69">
        <v>0</v>
      </c>
      <c r="U39" s="69">
        <v>0</v>
      </c>
      <c r="V39" s="69">
        <v>0</v>
      </c>
      <c r="W39" s="124">
        <f t="shared" si="1"/>
        <v>0</v>
      </c>
      <c r="X39" s="68">
        <v>0</v>
      </c>
      <c r="Y39" s="69">
        <v>0</v>
      </c>
      <c r="Z39" s="69">
        <v>0</v>
      </c>
      <c r="AA39" s="69">
        <v>0</v>
      </c>
      <c r="AB39" s="69">
        <v>0</v>
      </c>
      <c r="AC39" s="69">
        <v>0</v>
      </c>
      <c r="AD39" s="69">
        <v>0</v>
      </c>
      <c r="AE39" s="69">
        <v>0</v>
      </c>
      <c r="AF39" s="69">
        <v>0</v>
      </c>
      <c r="AG39" s="124">
        <f t="shared" si="2"/>
        <v>0</v>
      </c>
      <c r="AH39" s="68">
        <v>0</v>
      </c>
      <c r="AI39" s="69">
        <v>0</v>
      </c>
      <c r="AJ39" s="69">
        <v>0</v>
      </c>
      <c r="AK39" s="69">
        <v>0</v>
      </c>
      <c r="AL39" s="69">
        <v>0</v>
      </c>
      <c r="AM39" s="69">
        <v>0</v>
      </c>
      <c r="AN39" s="69">
        <v>0</v>
      </c>
      <c r="AO39" s="69">
        <v>0</v>
      </c>
      <c r="AP39" s="69">
        <v>0</v>
      </c>
      <c r="AQ39" s="69">
        <v>0</v>
      </c>
      <c r="AR39" s="123">
        <f t="shared" si="3"/>
        <v>0</v>
      </c>
      <c r="AS39" s="68">
        <v>0</v>
      </c>
      <c r="AT39" s="69">
        <v>0</v>
      </c>
      <c r="AU39" s="69">
        <v>0</v>
      </c>
      <c r="AV39" s="69">
        <v>0</v>
      </c>
      <c r="AW39" s="69">
        <v>0</v>
      </c>
      <c r="AX39" s="69">
        <v>0</v>
      </c>
      <c r="AY39" s="69">
        <v>0</v>
      </c>
      <c r="AZ39" s="69">
        <v>0</v>
      </c>
      <c r="BA39" s="69">
        <v>0</v>
      </c>
      <c r="BB39" s="69">
        <v>0</v>
      </c>
      <c r="BC39" s="123">
        <f t="shared" si="4"/>
        <v>0</v>
      </c>
      <c r="BD39" s="68">
        <v>0</v>
      </c>
      <c r="BE39" s="69">
        <v>0</v>
      </c>
      <c r="BF39" s="69">
        <v>0</v>
      </c>
      <c r="BG39" s="69">
        <v>0</v>
      </c>
      <c r="BH39" s="69">
        <v>0</v>
      </c>
      <c r="BI39" s="69">
        <v>0</v>
      </c>
      <c r="BJ39" s="69">
        <v>0</v>
      </c>
      <c r="BK39" s="69">
        <v>0</v>
      </c>
      <c r="BL39" s="69">
        <v>0</v>
      </c>
      <c r="BM39" s="69">
        <v>0</v>
      </c>
      <c r="BN39" s="123">
        <f t="shared" si="5"/>
        <v>0</v>
      </c>
      <c r="BO39" s="68">
        <v>0</v>
      </c>
      <c r="BP39" s="69">
        <v>0</v>
      </c>
      <c r="BQ39" s="69">
        <v>0</v>
      </c>
      <c r="BR39" s="69">
        <v>0</v>
      </c>
      <c r="BS39" s="69">
        <v>0</v>
      </c>
      <c r="BT39" s="69">
        <v>0</v>
      </c>
      <c r="BU39" s="69">
        <v>0</v>
      </c>
      <c r="BV39" s="69">
        <v>0</v>
      </c>
      <c r="BW39" s="69">
        <v>0</v>
      </c>
      <c r="BX39" s="69">
        <v>0</v>
      </c>
      <c r="BY39" s="123">
        <f t="shared" si="6"/>
        <v>0</v>
      </c>
      <c r="BZ39" s="68">
        <v>0</v>
      </c>
      <c r="CA39" s="69">
        <v>0</v>
      </c>
      <c r="CB39" s="69">
        <v>0</v>
      </c>
      <c r="CC39" s="69">
        <v>0</v>
      </c>
      <c r="CD39" s="69">
        <v>0</v>
      </c>
      <c r="CE39" s="69">
        <v>0</v>
      </c>
      <c r="CF39" s="69">
        <v>0</v>
      </c>
      <c r="CG39" s="69">
        <v>0</v>
      </c>
      <c r="CH39" s="69">
        <v>0</v>
      </c>
      <c r="CI39" s="69">
        <v>0</v>
      </c>
      <c r="CJ39" s="69">
        <v>0</v>
      </c>
      <c r="CK39" s="123">
        <f t="shared" si="8"/>
        <v>0</v>
      </c>
      <c r="CL39" s="68">
        <v>0</v>
      </c>
      <c r="CM39" s="69">
        <v>0</v>
      </c>
      <c r="CN39" s="69">
        <v>0</v>
      </c>
      <c r="CO39" s="69">
        <v>0</v>
      </c>
      <c r="CP39" s="69">
        <v>0</v>
      </c>
      <c r="CQ39" s="69">
        <v>0</v>
      </c>
      <c r="CR39" s="69">
        <v>0</v>
      </c>
      <c r="CS39" s="69">
        <v>0</v>
      </c>
      <c r="CT39" s="69">
        <v>0</v>
      </c>
      <c r="CU39" s="69">
        <v>0</v>
      </c>
      <c r="CV39" s="124">
        <f t="shared" si="9"/>
        <v>0</v>
      </c>
      <c r="CW39" s="123">
        <v>0</v>
      </c>
      <c r="CX39" s="123">
        <v>0</v>
      </c>
      <c r="CY39" s="123">
        <v>0</v>
      </c>
      <c r="CZ39" s="123">
        <v>0</v>
      </c>
      <c r="DA39" s="123">
        <v>0</v>
      </c>
      <c r="DB39" s="123">
        <v>0</v>
      </c>
      <c r="DC39" s="123">
        <v>0</v>
      </c>
      <c r="DD39" s="123">
        <v>0</v>
      </c>
      <c r="DE39" s="123">
        <v>0</v>
      </c>
      <c r="DF39" s="124">
        <f t="shared" si="7"/>
        <v>0</v>
      </c>
      <c r="DG39" s="68">
        <v>101</v>
      </c>
      <c r="DH39" s="69">
        <v>225</v>
      </c>
      <c r="DI39" s="69">
        <v>194</v>
      </c>
      <c r="DJ39" s="69">
        <v>346</v>
      </c>
      <c r="DK39" s="69">
        <v>444</v>
      </c>
      <c r="DL39" s="69">
        <v>305</v>
      </c>
      <c r="DM39" s="69">
        <v>185</v>
      </c>
      <c r="DN39" s="69">
        <v>308</v>
      </c>
      <c r="DO39" s="69">
        <v>43</v>
      </c>
      <c r="DP39" s="69">
        <v>200</v>
      </c>
      <c r="DQ39" s="124">
        <f t="shared" si="10"/>
        <v>2007</v>
      </c>
      <c r="DR39" s="68">
        <v>0</v>
      </c>
      <c r="DS39" s="69">
        <v>0</v>
      </c>
      <c r="DT39" s="69">
        <v>0</v>
      </c>
      <c r="DU39" s="69">
        <v>0</v>
      </c>
      <c r="DV39" s="69">
        <v>0</v>
      </c>
      <c r="DW39" s="69">
        <v>0</v>
      </c>
      <c r="DX39" s="69">
        <v>0</v>
      </c>
      <c r="DY39" s="69">
        <v>0</v>
      </c>
      <c r="DZ39" s="69">
        <v>0</v>
      </c>
      <c r="EA39" s="69">
        <v>0</v>
      </c>
      <c r="EB39" s="124">
        <f t="shared" si="11"/>
        <v>0</v>
      </c>
      <c r="EC39" s="125">
        <v>0</v>
      </c>
      <c r="ED39" s="125">
        <v>0</v>
      </c>
      <c r="EE39" s="68">
        <v>0</v>
      </c>
      <c r="EF39" s="69">
        <v>0</v>
      </c>
      <c r="EG39" s="69">
        <v>0</v>
      </c>
      <c r="EH39" s="69">
        <v>0</v>
      </c>
      <c r="EI39" s="69">
        <v>0</v>
      </c>
      <c r="EJ39" s="69">
        <v>0</v>
      </c>
      <c r="EK39" s="69">
        <v>0</v>
      </c>
      <c r="EL39" s="69">
        <v>0</v>
      </c>
      <c r="EM39" s="69">
        <v>0</v>
      </c>
      <c r="EN39" s="69">
        <v>0</v>
      </c>
      <c r="EO39" s="124">
        <f t="shared" si="12"/>
        <v>0</v>
      </c>
      <c r="EP39" s="68">
        <v>109</v>
      </c>
      <c r="EQ39" s="69">
        <v>143</v>
      </c>
      <c r="ER39" s="69">
        <v>21</v>
      </c>
      <c r="ES39" s="69">
        <v>55</v>
      </c>
      <c r="ET39" s="69">
        <v>4</v>
      </c>
      <c r="EU39" s="69">
        <v>555</v>
      </c>
      <c r="EV39" s="69">
        <v>0</v>
      </c>
      <c r="EW39" s="124">
        <f t="shared" si="13"/>
        <v>778</v>
      </c>
      <c r="EX39" s="69">
        <v>0</v>
      </c>
      <c r="EY39" s="69">
        <v>0</v>
      </c>
      <c r="EZ39" s="123">
        <v>0</v>
      </c>
      <c r="FA39" s="69">
        <v>0</v>
      </c>
      <c r="FB39" s="69">
        <v>0</v>
      </c>
      <c r="FC39" s="69">
        <v>0</v>
      </c>
      <c r="FD39" s="124">
        <f t="shared" si="14"/>
        <v>0</v>
      </c>
      <c r="FE39" s="69">
        <v>0</v>
      </c>
      <c r="FF39" s="69">
        <v>0</v>
      </c>
      <c r="FG39" s="69">
        <v>0</v>
      </c>
      <c r="FH39" s="69">
        <v>0</v>
      </c>
      <c r="FI39" s="69">
        <v>0</v>
      </c>
      <c r="FJ39" s="124">
        <f t="shared" si="15"/>
        <v>0</v>
      </c>
      <c r="FK39" s="69">
        <v>1</v>
      </c>
      <c r="FL39" s="123">
        <v>1</v>
      </c>
      <c r="FM39" s="69">
        <v>0</v>
      </c>
      <c r="FN39" s="69">
        <v>0</v>
      </c>
      <c r="FO39" s="69">
        <v>0</v>
      </c>
      <c r="FP39" s="124">
        <f t="shared" si="16"/>
        <v>1</v>
      </c>
      <c r="FQ39" s="69">
        <v>0</v>
      </c>
      <c r="FR39" s="69">
        <v>0</v>
      </c>
      <c r="FS39" s="69">
        <v>0</v>
      </c>
      <c r="FT39" s="69">
        <v>0</v>
      </c>
      <c r="FU39" s="69">
        <v>0</v>
      </c>
      <c r="FV39" s="69">
        <v>0</v>
      </c>
      <c r="FW39" s="124">
        <f t="shared" si="17"/>
        <v>0</v>
      </c>
    </row>
    <row r="40" spans="1:179" s="35" customFormat="1" x14ac:dyDescent="0.2">
      <c r="A40" s="17" t="s">
        <v>44</v>
      </c>
      <c r="B40" s="34" t="s">
        <v>12</v>
      </c>
      <c r="C40" s="67">
        <v>602</v>
      </c>
      <c r="D40" s="62">
        <v>302</v>
      </c>
      <c r="E40" s="62">
        <v>358</v>
      </c>
      <c r="F40" s="62">
        <v>571</v>
      </c>
      <c r="G40" s="62">
        <v>1055</v>
      </c>
      <c r="H40" s="62">
        <v>173</v>
      </c>
      <c r="I40" s="62">
        <v>99</v>
      </c>
      <c r="J40" s="62">
        <v>267</v>
      </c>
      <c r="K40" s="62">
        <v>43</v>
      </c>
      <c r="L40" s="62">
        <v>0</v>
      </c>
      <c r="M40" s="62">
        <f t="shared" si="0"/>
        <v>2825</v>
      </c>
      <c r="N40" s="67">
        <v>19</v>
      </c>
      <c r="O40" s="62">
        <v>3</v>
      </c>
      <c r="P40" s="62">
        <v>4</v>
      </c>
      <c r="Q40" s="62">
        <v>12</v>
      </c>
      <c r="R40" s="62">
        <v>17</v>
      </c>
      <c r="S40" s="62">
        <v>3</v>
      </c>
      <c r="T40" s="62">
        <v>0</v>
      </c>
      <c r="U40" s="62">
        <v>5</v>
      </c>
      <c r="V40" s="62">
        <v>2</v>
      </c>
      <c r="W40" s="72">
        <f t="shared" si="1"/>
        <v>44</v>
      </c>
      <c r="X40" s="67">
        <v>3</v>
      </c>
      <c r="Y40" s="62">
        <v>0</v>
      </c>
      <c r="Z40" s="62">
        <v>2</v>
      </c>
      <c r="AA40" s="62">
        <v>0</v>
      </c>
      <c r="AB40" s="62">
        <v>4</v>
      </c>
      <c r="AC40" s="62">
        <v>0</v>
      </c>
      <c r="AD40" s="62">
        <v>0</v>
      </c>
      <c r="AE40" s="62">
        <v>0</v>
      </c>
      <c r="AF40" s="62">
        <v>0</v>
      </c>
      <c r="AG40" s="72">
        <f t="shared" si="2"/>
        <v>6</v>
      </c>
      <c r="AH40" s="67">
        <v>10</v>
      </c>
      <c r="AI40" s="62">
        <v>8</v>
      </c>
      <c r="AJ40" s="62">
        <v>20</v>
      </c>
      <c r="AK40" s="62">
        <v>17</v>
      </c>
      <c r="AL40" s="62">
        <v>29</v>
      </c>
      <c r="AM40" s="62">
        <v>14</v>
      </c>
      <c r="AN40" s="62">
        <v>1</v>
      </c>
      <c r="AO40" s="62">
        <v>15</v>
      </c>
      <c r="AP40" s="62">
        <v>3</v>
      </c>
      <c r="AQ40" s="62">
        <v>0</v>
      </c>
      <c r="AR40" s="62">
        <f t="shared" si="3"/>
        <v>104</v>
      </c>
      <c r="AS40" s="67">
        <v>12</v>
      </c>
      <c r="AT40" s="62">
        <v>7</v>
      </c>
      <c r="AU40" s="62">
        <v>17</v>
      </c>
      <c r="AV40" s="62">
        <v>15</v>
      </c>
      <c r="AW40" s="62">
        <v>25</v>
      </c>
      <c r="AX40" s="62">
        <v>12</v>
      </c>
      <c r="AY40" s="62">
        <v>1</v>
      </c>
      <c r="AZ40" s="62">
        <v>28</v>
      </c>
      <c r="BA40" s="62">
        <v>3</v>
      </c>
      <c r="BB40" s="62">
        <v>0</v>
      </c>
      <c r="BC40" s="62">
        <f t="shared" si="4"/>
        <v>105</v>
      </c>
      <c r="BD40" s="67">
        <v>5</v>
      </c>
      <c r="BE40" s="62">
        <v>5</v>
      </c>
      <c r="BF40" s="62">
        <v>1</v>
      </c>
      <c r="BG40" s="62">
        <v>5</v>
      </c>
      <c r="BH40" s="62">
        <v>4</v>
      </c>
      <c r="BI40" s="62">
        <v>1</v>
      </c>
      <c r="BJ40" s="62">
        <v>2</v>
      </c>
      <c r="BK40" s="62">
        <v>2</v>
      </c>
      <c r="BL40" s="62">
        <v>1</v>
      </c>
      <c r="BM40" s="62">
        <v>0</v>
      </c>
      <c r="BN40" s="62">
        <f t="shared" si="5"/>
        <v>20</v>
      </c>
      <c r="BO40" s="67">
        <v>4</v>
      </c>
      <c r="BP40" s="62">
        <v>19</v>
      </c>
      <c r="BQ40" s="62">
        <v>5</v>
      </c>
      <c r="BR40" s="62">
        <v>14</v>
      </c>
      <c r="BS40" s="62">
        <v>23</v>
      </c>
      <c r="BT40" s="62">
        <v>4</v>
      </c>
      <c r="BU40" s="62">
        <v>4</v>
      </c>
      <c r="BV40" s="62">
        <v>8</v>
      </c>
      <c r="BW40" s="62">
        <v>0</v>
      </c>
      <c r="BX40" s="62">
        <v>0</v>
      </c>
      <c r="BY40" s="62">
        <f t="shared" si="6"/>
        <v>77</v>
      </c>
      <c r="BZ40" s="67">
        <v>246</v>
      </c>
      <c r="CA40" s="62">
        <v>150</v>
      </c>
      <c r="CB40" s="62">
        <v>124</v>
      </c>
      <c r="CC40" s="62">
        <v>245</v>
      </c>
      <c r="CD40" s="62">
        <v>295</v>
      </c>
      <c r="CE40" s="62">
        <v>206</v>
      </c>
      <c r="CF40" s="62">
        <v>44</v>
      </c>
      <c r="CG40" s="62">
        <v>298</v>
      </c>
      <c r="CH40" s="62">
        <v>41</v>
      </c>
      <c r="CI40" s="62">
        <v>68</v>
      </c>
      <c r="CJ40" s="62">
        <v>0</v>
      </c>
      <c r="CK40" s="62">
        <f t="shared" si="8"/>
        <v>1362</v>
      </c>
      <c r="CL40" s="67">
        <v>0</v>
      </c>
      <c r="CM40" s="62">
        <v>0</v>
      </c>
      <c r="CN40" s="62">
        <v>0</v>
      </c>
      <c r="CO40" s="62">
        <v>0</v>
      </c>
      <c r="CP40" s="62">
        <v>0</v>
      </c>
      <c r="CQ40" s="62">
        <v>0</v>
      </c>
      <c r="CR40" s="62">
        <v>0</v>
      </c>
      <c r="CS40" s="62">
        <v>0</v>
      </c>
      <c r="CT40" s="62">
        <v>0</v>
      </c>
      <c r="CU40" s="62">
        <v>0</v>
      </c>
      <c r="CV40" s="72">
        <f t="shared" si="9"/>
        <v>0</v>
      </c>
      <c r="CW40" s="62">
        <v>0</v>
      </c>
      <c r="CX40" s="62">
        <v>0</v>
      </c>
      <c r="CY40" s="62">
        <v>0</v>
      </c>
      <c r="CZ40" s="62">
        <v>0</v>
      </c>
      <c r="DA40" s="62">
        <v>0</v>
      </c>
      <c r="DB40" s="62">
        <v>0</v>
      </c>
      <c r="DC40" s="62">
        <v>0</v>
      </c>
      <c r="DD40" s="62">
        <v>0</v>
      </c>
      <c r="DE40" s="62">
        <v>0</v>
      </c>
      <c r="DF40" s="72">
        <f t="shared" si="7"/>
        <v>0</v>
      </c>
      <c r="DG40" s="67">
        <v>53</v>
      </c>
      <c r="DH40" s="62">
        <v>262</v>
      </c>
      <c r="DI40" s="62">
        <v>284</v>
      </c>
      <c r="DJ40" s="62">
        <v>250</v>
      </c>
      <c r="DK40" s="62">
        <v>762</v>
      </c>
      <c r="DL40" s="62">
        <v>527</v>
      </c>
      <c r="DM40" s="62">
        <v>78</v>
      </c>
      <c r="DN40" s="62">
        <v>387</v>
      </c>
      <c r="DO40" s="62">
        <v>74</v>
      </c>
      <c r="DP40" s="62">
        <v>33</v>
      </c>
      <c r="DQ40" s="72">
        <f t="shared" si="10"/>
        <v>2550</v>
      </c>
      <c r="DR40" s="67">
        <v>0</v>
      </c>
      <c r="DS40" s="62">
        <v>0</v>
      </c>
      <c r="DT40" s="62">
        <v>0</v>
      </c>
      <c r="DU40" s="62">
        <v>0</v>
      </c>
      <c r="DV40" s="62">
        <v>0</v>
      </c>
      <c r="DW40" s="62">
        <v>0</v>
      </c>
      <c r="DX40" s="62">
        <v>0</v>
      </c>
      <c r="DY40" s="62">
        <v>0</v>
      </c>
      <c r="DZ40" s="62">
        <v>0</v>
      </c>
      <c r="EA40" s="62">
        <v>0</v>
      </c>
      <c r="EB40" s="72">
        <f t="shared" si="11"/>
        <v>0</v>
      </c>
      <c r="EC40" s="49">
        <v>0</v>
      </c>
      <c r="ED40" s="49">
        <v>0</v>
      </c>
      <c r="EE40" s="67">
        <v>0</v>
      </c>
      <c r="EF40" s="62">
        <v>0</v>
      </c>
      <c r="EG40" s="62">
        <v>0</v>
      </c>
      <c r="EH40" s="62">
        <v>0</v>
      </c>
      <c r="EI40" s="62">
        <v>0</v>
      </c>
      <c r="EJ40" s="62">
        <v>0</v>
      </c>
      <c r="EK40" s="62">
        <v>0</v>
      </c>
      <c r="EL40" s="62">
        <v>0</v>
      </c>
      <c r="EM40" s="62">
        <v>0</v>
      </c>
      <c r="EN40" s="62">
        <v>0</v>
      </c>
      <c r="EO40" s="72">
        <f t="shared" si="12"/>
        <v>0</v>
      </c>
      <c r="EP40" s="67">
        <v>97</v>
      </c>
      <c r="EQ40" s="62">
        <v>236</v>
      </c>
      <c r="ER40" s="62">
        <v>226</v>
      </c>
      <c r="ES40" s="62">
        <v>50</v>
      </c>
      <c r="ET40" s="62">
        <v>36</v>
      </c>
      <c r="EU40" s="62">
        <v>79</v>
      </c>
      <c r="EV40" s="62">
        <v>1</v>
      </c>
      <c r="EW40" s="72">
        <f t="shared" si="13"/>
        <v>628</v>
      </c>
      <c r="EX40" s="62">
        <v>30</v>
      </c>
      <c r="EY40" s="62">
        <v>37</v>
      </c>
      <c r="EZ40" s="62">
        <v>21</v>
      </c>
      <c r="FA40" s="62">
        <v>16</v>
      </c>
      <c r="FB40" s="62">
        <v>11</v>
      </c>
      <c r="FC40" s="62">
        <v>0</v>
      </c>
      <c r="FD40" s="72">
        <f t="shared" si="14"/>
        <v>85</v>
      </c>
      <c r="FE40" s="62">
        <v>103</v>
      </c>
      <c r="FF40" s="62">
        <v>179</v>
      </c>
      <c r="FG40" s="62">
        <v>674</v>
      </c>
      <c r="FH40" s="62">
        <v>1071</v>
      </c>
      <c r="FI40" s="62">
        <v>7</v>
      </c>
      <c r="FJ40" s="72">
        <f t="shared" si="15"/>
        <v>1931</v>
      </c>
      <c r="FK40" s="62">
        <v>0</v>
      </c>
      <c r="FL40" s="62">
        <v>0</v>
      </c>
      <c r="FM40" s="62">
        <v>0</v>
      </c>
      <c r="FN40" s="62">
        <v>0</v>
      </c>
      <c r="FO40" s="62">
        <v>0</v>
      </c>
      <c r="FP40" s="72">
        <f t="shared" si="16"/>
        <v>0</v>
      </c>
      <c r="FQ40" s="62">
        <v>14</v>
      </c>
      <c r="FR40" s="62">
        <v>45</v>
      </c>
      <c r="FS40" s="62">
        <v>45</v>
      </c>
      <c r="FT40" s="62">
        <v>1</v>
      </c>
      <c r="FU40" s="62">
        <v>0</v>
      </c>
      <c r="FV40" s="62">
        <v>0</v>
      </c>
      <c r="FW40" s="72">
        <f t="shared" si="17"/>
        <v>91</v>
      </c>
    </row>
    <row r="41" spans="1:179" x14ac:dyDescent="0.2">
      <c r="A41" s="22"/>
      <c r="B41" s="122" t="s">
        <v>45</v>
      </c>
      <c r="C41" s="68">
        <v>152</v>
      </c>
      <c r="D41" s="69">
        <v>82</v>
      </c>
      <c r="E41" s="69">
        <v>96</v>
      </c>
      <c r="F41" s="69">
        <v>117</v>
      </c>
      <c r="G41" s="69">
        <v>265</v>
      </c>
      <c r="H41" s="69">
        <v>71</v>
      </c>
      <c r="I41" s="69">
        <v>19</v>
      </c>
      <c r="J41" s="69">
        <v>70</v>
      </c>
      <c r="K41" s="69">
        <v>2</v>
      </c>
      <c r="L41" s="69">
        <v>0</v>
      </c>
      <c r="M41" s="123">
        <f t="shared" si="0"/>
        <v>720</v>
      </c>
      <c r="N41" s="68">
        <v>0</v>
      </c>
      <c r="O41" s="69">
        <v>0</v>
      </c>
      <c r="P41" s="69">
        <v>0</v>
      </c>
      <c r="Q41" s="69">
        <v>0</v>
      </c>
      <c r="R41" s="69">
        <v>0</v>
      </c>
      <c r="S41" s="69">
        <v>0</v>
      </c>
      <c r="T41" s="69">
        <v>0</v>
      </c>
      <c r="U41" s="69">
        <v>0</v>
      </c>
      <c r="V41" s="69">
        <v>0</v>
      </c>
      <c r="W41" s="124">
        <f t="shared" si="1"/>
        <v>0</v>
      </c>
      <c r="X41" s="68">
        <v>1</v>
      </c>
      <c r="Y41" s="69">
        <v>0</v>
      </c>
      <c r="Z41" s="69">
        <v>1</v>
      </c>
      <c r="AA41" s="69">
        <v>0</v>
      </c>
      <c r="AB41" s="69">
        <v>1</v>
      </c>
      <c r="AC41" s="69">
        <v>0</v>
      </c>
      <c r="AD41" s="69">
        <v>0</v>
      </c>
      <c r="AE41" s="69">
        <v>0</v>
      </c>
      <c r="AF41" s="69">
        <v>0</v>
      </c>
      <c r="AG41" s="124">
        <f t="shared" si="2"/>
        <v>2</v>
      </c>
      <c r="AH41" s="68">
        <v>0</v>
      </c>
      <c r="AI41" s="69">
        <v>0</v>
      </c>
      <c r="AJ41" s="69">
        <v>0</v>
      </c>
      <c r="AK41" s="69">
        <v>0</v>
      </c>
      <c r="AL41" s="69">
        <v>0</v>
      </c>
      <c r="AM41" s="69">
        <v>0</v>
      </c>
      <c r="AN41" s="69">
        <v>0</v>
      </c>
      <c r="AO41" s="69">
        <v>0</v>
      </c>
      <c r="AP41" s="69">
        <v>0</v>
      </c>
      <c r="AQ41" s="69">
        <v>0</v>
      </c>
      <c r="AR41" s="123">
        <f t="shared" si="3"/>
        <v>0</v>
      </c>
      <c r="AS41" s="68">
        <v>0</v>
      </c>
      <c r="AT41" s="69">
        <v>0</v>
      </c>
      <c r="AU41" s="69">
        <v>0</v>
      </c>
      <c r="AV41" s="69">
        <v>0</v>
      </c>
      <c r="AW41" s="69">
        <v>0</v>
      </c>
      <c r="AX41" s="69">
        <v>0</v>
      </c>
      <c r="AY41" s="69">
        <v>0</v>
      </c>
      <c r="AZ41" s="69">
        <v>0</v>
      </c>
      <c r="BA41" s="69">
        <v>0</v>
      </c>
      <c r="BB41" s="69">
        <v>0</v>
      </c>
      <c r="BC41" s="123">
        <f t="shared" si="4"/>
        <v>0</v>
      </c>
      <c r="BD41" s="68">
        <v>0</v>
      </c>
      <c r="BE41" s="69">
        <v>0</v>
      </c>
      <c r="BF41" s="69">
        <v>0</v>
      </c>
      <c r="BG41" s="69">
        <v>0</v>
      </c>
      <c r="BH41" s="69">
        <v>0</v>
      </c>
      <c r="BI41" s="69">
        <v>0</v>
      </c>
      <c r="BJ41" s="69">
        <v>0</v>
      </c>
      <c r="BK41" s="69">
        <v>0</v>
      </c>
      <c r="BL41" s="69">
        <v>0</v>
      </c>
      <c r="BM41" s="69">
        <v>0</v>
      </c>
      <c r="BN41" s="123">
        <f t="shared" si="5"/>
        <v>0</v>
      </c>
      <c r="BO41" s="68">
        <v>0</v>
      </c>
      <c r="BP41" s="69">
        <v>0</v>
      </c>
      <c r="BQ41" s="69">
        <v>0</v>
      </c>
      <c r="BR41" s="69">
        <v>0</v>
      </c>
      <c r="BS41" s="69">
        <v>0</v>
      </c>
      <c r="BT41" s="69">
        <v>0</v>
      </c>
      <c r="BU41" s="69">
        <v>0</v>
      </c>
      <c r="BV41" s="69">
        <v>0</v>
      </c>
      <c r="BW41" s="69">
        <v>0</v>
      </c>
      <c r="BX41" s="69">
        <v>0</v>
      </c>
      <c r="BY41" s="123">
        <f t="shared" si="6"/>
        <v>0</v>
      </c>
      <c r="BZ41" s="68">
        <v>1</v>
      </c>
      <c r="CA41" s="69">
        <v>0</v>
      </c>
      <c r="CB41" s="69">
        <v>0</v>
      </c>
      <c r="CC41" s="69">
        <v>0</v>
      </c>
      <c r="CD41" s="69">
        <v>0</v>
      </c>
      <c r="CE41" s="69">
        <v>0</v>
      </c>
      <c r="CF41" s="69">
        <v>1</v>
      </c>
      <c r="CG41" s="69">
        <v>0</v>
      </c>
      <c r="CH41" s="69">
        <v>0</v>
      </c>
      <c r="CI41" s="69">
        <v>0</v>
      </c>
      <c r="CJ41" s="69">
        <v>0</v>
      </c>
      <c r="CK41" s="123">
        <f t="shared" si="8"/>
        <v>1</v>
      </c>
      <c r="CL41" s="68">
        <v>0</v>
      </c>
      <c r="CM41" s="69">
        <v>0</v>
      </c>
      <c r="CN41" s="69">
        <v>0</v>
      </c>
      <c r="CO41" s="69">
        <v>0</v>
      </c>
      <c r="CP41" s="69">
        <v>0</v>
      </c>
      <c r="CQ41" s="69">
        <v>0</v>
      </c>
      <c r="CR41" s="69">
        <v>0</v>
      </c>
      <c r="CS41" s="69">
        <v>0</v>
      </c>
      <c r="CT41" s="69">
        <v>0</v>
      </c>
      <c r="CU41" s="69">
        <v>0</v>
      </c>
      <c r="CV41" s="124">
        <f t="shared" si="9"/>
        <v>0</v>
      </c>
      <c r="CW41" s="123">
        <v>0</v>
      </c>
      <c r="CX41" s="123">
        <v>0</v>
      </c>
      <c r="CY41" s="123">
        <v>0</v>
      </c>
      <c r="CZ41" s="123">
        <v>0</v>
      </c>
      <c r="DA41" s="123">
        <v>0</v>
      </c>
      <c r="DB41" s="123">
        <v>0</v>
      </c>
      <c r="DC41" s="123">
        <v>0</v>
      </c>
      <c r="DD41" s="123">
        <v>0</v>
      </c>
      <c r="DE41" s="123">
        <v>0</v>
      </c>
      <c r="DF41" s="124">
        <f t="shared" si="7"/>
        <v>0</v>
      </c>
      <c r="DG41" s="68">
        <v>32</v>
      </c>
      <c r="DH41" s="69">
        <v>150</v>
      </c>
      <c r="DI41" s="69">
        <v>179</v>
      </c>
      <c r="DJ41" s="69">
        <v>103</v>
      </c>
      <c r="DK41" s="69">
        <v>424</v>
      </c>
      <c r="DL41" s="69">
        <v>264</v>
      </c>
      <c r="DM41" s="69">
        <v>33</v>
      </c>
      <c r="DN41" s="69">
        <v>194</v>
      </c>
      <c r="DO41" s="69">
        <v>36</v>
      </c>
      <c r="DP41" s="69">
        <v>13</v>
      </c>
      <c r="DQ41" s="124">
        <f t="shared" si="10"/>
        <v>1347</v>
      </c>
      <c r="DR41" s="68">
        <v>0</v>
      </c>
      <c r="DS41" s="69">
        <v>0</v>
      </c>
      <c r="DT41" s="69">
        <v>0</v>
      </c>
      <c r="DU41" s="69">
        <v>0</v>
      </c>
      <c r="DV41" s="69">
        <v>0</v>
      </c>
      <c r="DW41" s="69">
        <v>0</v>
      </c>
      <c r="DX41" s="69">
        <v>0</v>
      </c>
      <c r="DY41" s="69">
        <v>0</v>
      </c>
      <c r="DZ41" s="69">
        <v>0</v>
      </c>
      <c r="EA41" s="69">
        <v>0</v>
      </c>
      <c r="EB41" s="124">
        <f t="shared" si="11"/>
        <v>0</v>
      </c>
      <c r="EC41" s="125">
        <v>0</v>
      </c>
      <c r="ED41" s="125">
        <v>0</v>
      </c>
      <c r="EE41" s="68">
        <v>0</v>
      </c>
      <c r="EF41" s="69">
        <v>0</v>
      </c>
      <c r="EG41" s="69">
        <v>0</v>
      </c>
      <c r="EH41" s="69">
        <v>0</v>
      </c>
      <c r="EI41" s="69">
        <v>0</v>
      </c>
      <c r="EJ41" s="69">
        <v>0</v>
      </c>
      <c r="EK41" s="69">
        <v>0</v>
      </c>
      <c r="EL41" s="69">
        <v>0</v>
      </c>
      <c r="EM41" s="69">
        <v>0</v>
      </c>
      <c r="EN41" s="69">
        <v>0</v>
      </c>
      <c r="EO41" s="124">
        <f t="shared" si="12"/>
        <v>0</v>
      </c>
      <c r="EP41" s="68">
        <v>49</v>
      </c>
      <c r="EQ41" s="69">
        <v>118</v>
      </c>
      <c r="ER41" s="69">
        <v>127</v>
      </c>
      <c r="ES41" s="69">
        <v>11</v>
      </c>
      <c r="ET41" s="69">
        <v>7</v>
      </c>
      <c r="EU41" s="69">
        <v>48</v>
      </c>
      <c r="EV41" s="69">
        <v>0</v>
      </c>
      <c r="EW41" s="124">
        <f t="shared" si="13"/>
        <v>311</v>
      </c>
      <c r="EX41" s="69">
        <v>0</v>
      </c>
      <c r="EY41" s="69">
        <v>0</v>
      </c>
      <c r="EZ41" s="123">
        <v>0</v>
      </c>
      <c r="FA41" s="69">
        <v>0</v>
      </c>
      <c r="FB41" s="69">
        <v>0</v>
      </c>
      <c r="FC41" s="69">
        <v>0</v>
      </c>
      <c r="FD41" s="124">
        <f t="shared" si="14"/>
        <v>0</v>
      </c>
      <c r="FE41" s="69">
        <v>6</v>
      </c>
      <c r="FF41" s="69">
        <v>3</v>
      </c>
      <c r="FG41" s="69">
        <v>7</v>
      </c>
      <c r="FH41" s="69">
        <v>13</v>
      </c>
      <c r="FI41" s="69">
        <v>0</v>
      </c>
      <c r="FJ41" s="124">
        <f t="shared" si="15"/>
        <v>23</v>
      </c>
      <c r="FK41" s="69">
        <v>0</v>
      </c>
      <c r="FL41" s="123">
        <v>0</v>
      </c>
      <c r="FM41" s="69">
        <v>0</v>
      </c>
      <c r="FN41" s="69">
        <v>0</v>
      </c>
      <c r="FO41" s="69">
        <v>0</v>
      </c>
      <c r="FP41" s="124">
        <f t="shared" si="16"/>
        <v>0</v>
      </c>
      <c r="FQ41" s="69">
        <v>1</v>
      </c>
      <c r="FR41" s="69">
        <v>0</v>
      </c>
      <c r="FS41" s="69">
        <v>0</v>
      </c>
      <c r="FT41" s="69">
        <v>1</v>
      </c>
      <c r="FU41" s="69">
        <v>0</v>
      </c>
      <c r="FV41" s="69">
        <v>0</v>
      </c>
      <c r="FW41" s="124">
        <f t="shared" si="17"/>
        <v>1</v>
      </c>
    </row>
    <row r="42" spans="1:179" x14ac:dyDescent="0.2">
      <c r="A42" s="22"/>
      <c r="B42" s="122" t="s">
        <v>46</v>
      </c>
      <c r="C42" s="68">
        <v>19</v>
      </c>
      <c r="D42" s="69">
        <v>14</v>
      </c>
      <c r="E42" s="69">
        <v>15</v>
      </c>
      <c r="F42" s="69">
        <v>14</v>
      </c>
      <c r="G42" s="69">
        <v>22</v>
      </c>
      <c r="H42" s="69">
        <v>0</v>
      </c>
      <c r="I42" s="69">
        <v>2</v>
      </c>
      <c r="J42" s="69">
        <v>34</v>
      </c>
      <c r="K42" s="69">
        <v>7</v>
      </c>
      <c r="L42" s="69">
        <v>0</v>
      </c>
      <c r="M42" s="123">
        <f t="shared" si="0"/>
        <v>101</v>
      </c>
      <c r="N42" s="68">
        <v>0</v>
      </c>
      <c r="O42" s="69">
        <v>0</v>
      </c>
      <c r="P42" s="69">
        <v>0</v>
      </c>
      <c r="Q42" s="69">
        <v>0</v>
      </c>
      <c r="R42" s="69">
        <v>0</v>
      </c>
      <c r="S42" s="69">
        <v>0</v>
      </c>
      <c r="T42" s="69">
        <v>0</v>
      </c>
      <c r="U42" s="69">
        <v>0</v>
      </c>
      <c r="V42" s="69">
        <v>0</v>
      </c>
      <c r="W42" s="124">
        <f t="shared" si="1"/>
        <v>0</v>
      </c>
      <c r="X42" s="68">
        <v>0</v>
      </c>
      <c r="Y42" s="69">
        <v>0</v>
      </c>
      <c r="Z42" s="69">
        <v>0</v>
      </c>
      <c r="AA42" s="69">
        <v>0</v>
      </c>
      <c r="AB42" s="69">
        <v>0</v>
      </c>
      <c r="AC42" s="69">
        <v>0</v>
      </c>
      <c r="AD42" s="69">
        <v>0</v>
      </c>
      <c r="AE42" s="69">
        <v>0</v>
      </c>
      <c r="AF42" s="69">
        <v>0</v>
      </c>
      <c r="AG42" s="124">
        <f t="shared" si="2"/>
        <v>0</v>
      </c>
      <c r="AH42" s="68">
        <v>6</v>
      </c>
      <c r="AI42" s="69">
        <v>4</v>
      </c>
      <c r="AJ42" s="69">
        <v>12</v>
      </c>
      <c r="AK42" s="69">
        <v>10</v>
      </c>
      <c r="AL42" s="69">
        <v>14</v>
      </c>
      <c r="AM42" s="69">
        <v>6</v>
      </c>
      <c r="AN42" s="69">
        <v>0</v>
      </c>
      <c r="AO42" s="69">
        <v>9</v>
      </c>
      <c r="AP42" s="69">
        <v>2</v>
      </c>
      <c r="AQ42" s="69">
        <v>0</v>
      </c>
      <c r="AR42" s="123">
        <f t="shared" si="3"/>
        <v>55</v>
      </c>
      <c r="AS42" s="68">
        <v>6</v>
      </c>
      <c r="AT42" s="69">
        <v>5</v>
      </c>
      <c r="AU42" s="69">
        <v>11</v>
      </c>
      <c r="AV42" s="69">
        <v>9</v>
      </c>
      <c r="AW42" s="69">
        <v>17</v>
      </c>
      <c r="AX42" s="69">
        <v>10</v>
      </c>
      <c r="AY42" s="69">
        <v>0</v>
      </c>
      <c r="AZ42" s="69">
        <v>27</v>
      </c>
      <c r="BA42" s="69">
        <v>3</v>
      </c>
      <c r="BB42" s="69">
        <v>0</v>
      </c>
      <c r="BC42" s="123">
        <f t="shared" si="4"/>
        <v>79</v>
      </c>
      <c r="BD42" s="68">
        <v>5</v>
      </c>
      <c r="BE42" s="69">
        <v>5</v>
      </c>
      <c r="BF42" s="69">
        <v>1</v>
      </c>
      <c r="BG42" s="69">
        <v>5</v>
      </c>
      <c r="BH42" s="69">
        <v>4</v>
      </c>
      <c r="BI42" s="69">
        <v>1</v>
      </c>
      <c r="BJ42" s="69">
        <v>2</v>
      </c>
      <c r="BK42" s="69">
        <v>2</v>
      </c>
      <c r="BL42" s="69">
        <v>1</v>
      </c>
      <c r="BM42" s="69">
        <v>0</v>
      </c>
      <c r="BN42" s="123">
        <f t="shared" si="5"/>
        <v>20</v>
      </c>
      <c r="BO42" s="68">
        <v>3</v>
      </c>
      <c r="BP42" s="69">
        <v>19</v>
      </c>
      <c r="BQ42" s="69">
        <v>5</v>
      </c>
      <c r="BR42" s="69">
        <v>13</v>
      </c>
      <c r="BS42" s="69">
        <v>22</v>
      </c>
      <c r="BT42" s="69">
        <v>4</v>
      </c>
      <c r="BU42" s="69">
        <v>4</v>
      </c>
      <c r="BV42" s="69">
        <v>8</v>
      </c>
      <c r="BW42" s="69">
        <v>0</v>
      </c>
      <c r="BX42" s="69">
        <v>0</v>
      </c>
      <c r="BY42" s="123">
        <f t="shared" si="6"/>
        <v>75</v>
      </c>
      <c r="BZ42" s="68">
        <v>100</v>
      </c>
      <c r="CA42" s="69">
        <v>79</v>
      </c>
      <c r="CB42" s="69">
        <v>58</v>
      </c>
      <c r="CC42" s="69">
        <v>117</v>
      </c>
      <c r="CD42" s="69">
        <v>145</v>
      </c>
      <c r="CE42" s="69">
        <v>61</v>
      </c>
      <c r="CF42" s="69">
        <v>22</v>
      </c>
      <c r="CG42" s="69">
        <v>227</v>
      </c>
      <c r="CH42" s="69">
        <v>31</v>
      </c>
      <c r="CI42" s="69">
        <v>42</v>
      </c>
      <c r="CJ42" s="69">
        <v>0</v>
      </c>
      <c r="CK42" s="123">
        <f t="shared" si="8"/>
        <v>709</v>
      </c>
      <c r="CL42" s="68">
        <v>0</v>
      </c>
      <c r="CM42" s="69">
        <v>0</v>
      </c>
      <c r="CN42" s="69">
        <v>0</v>
      </c>
      <c r="CO42" s="69">
        <v>0</v>
      </c>
      <c r="CP42" s="69">
        <v>0</v>
      </c>
      <c r="CQ42" s="69">
        <v>0</v>
      </c>
      <c r="CR42" s="69">
        <v>0</v>
      </c>
      <c r="CS42" s="69">
        <v>0</v>
      </c>
      <c r="CT42" s="69">
        <v>0</v>
      </c>
      <c r="CU42" s="69">
        <v>0</v>
      </c>
      <c r="CV42" s="124">
        <f t="shared" si="9"/>
        <v>0</v>
      </c>
      <c r="CW42" s="123">
        <v>0</v>
      </c>
      <c r="CX42" s="123">
        <v>0</v>
      </c>
      <c r="CY42" s="123">
        <v>0</v>
      </c>
      <c r="CZ42" s="123">
        <v>0</v>
      </c>
      <c r="DA42" s="123">
        <v>0</v>
      </c>
      <c r="DB42" s="123">
        <v>0</v>
      </c>
      <c r="DC42" s="123">
        <v>0</v>
      </c>
      <c r="DD42" s="123">
        <v>0</v>
      </c>
      <c r="DE42" s="123">
        <v>0</v>
      </c>
      <c r="DF42" s="124">
        <f t="shared" si="7"/>
        <v>0</v>
      </c>
      <c r="DG42" s="68">
        <v>0</v>
      </c>
      <c r="DH42" s="69">
        <v>0</v>
      </c>
      <c r="DI42" s="69">
        <v>0</v>
      </c>
      <c r="DJ42" s="69">
        <v>0</v>
      </c>
      <c r="DK42" s="69">
        <v>0</v>
      </c>
      <c r="DL42" s="69">
        <v>0</v>
      </c>
      <c r="DM42" s="69">
        <v>0</v>
      </c>
      <c r="DN42" s="69">
        <v>0</v>
      </c>
      <c r="DO42" s="69">
        <v>0</v>
      </c>
      <c r="DP42" s="69">
        <v>0</v>
      </c>
      <c r="DQ42" s="124">
        <f t="shared" si="10"/>
        <v>0</v>
      </c>
      <c r="DR42" s="68">
        <v>0</v>
      </c>
      <c r="DS42" s="69">
        <v>0</v>
      </c>
      <c r="DT42" s="69">
        <v>0</v>
      </c>
      <c r="DU42" s="69">
        <v>0</v>
      </c>
      <c r="DV42" s="69">
        <v>0</v>
      </c>
      <c r="DW42" s="69">
        <v>0</v>
      </c>
      <c r="DX42" s="69">
        <v>0</v>
      </c>
      <c r="DY42" s="69">
        <v>0</v>
      </c>
      <c r="DZ42" s="69">
        <v>0</v>
      </c>
      <c r="EA42" s="69">
        <v>0</v>
      </c>
      <c r="EB42" s="124">
        <f t="shared" si="11"/>
        <v>0</v>
      </c>
      <c r="EC42" s="125">
        <v>0</v>
      </c>
      <c r="ED42" s="125">
        <v>0</v>
      </c>
      <c r="EE42" s="68">
        <v>0</v>
      </c>
      <c r="EF42" s="69">
        <v>0</v>
      </c>
      <c r="EG42" s="69">
        <v>0</v>
      </c>
      <c r="EH42" s="69">
        <v>0</v>
      </c>
      <c r="EI42" s="69">
        <v>0</v>
      </c>
      <c r="EJ42" s="69">
        <v>0</v>
      </c>
      <c r="EK42" s="69">
        <v>0</v>
      </c>
      <c r="EL42" s="69">
        <v>0</v>
      </c>
      <c r="EM42" s="69">
        <v>0</v>
      </c>
      <c r="EN42" s="69">
        <v>0</v>
      </c>
      <c r="EO42" s="124">
        <f t="shared" si="12"/>
        <v>0</v>
      </c>
      <c r="EP42" s="68">
        <v>2</v>
      </c>
      <c r="EQ42" s="69">
        <v>2</v>
      </c>
      <c r="ER42" s="69">
        <v>1</v>
      </c>
      <c r="ES42" s="69">
        <v>2</v>
      </c>
      <c r="ET42" s="69">
        <v>1</v>
      </c>
      <c r="EU42" s="69">
        <v>0</v>
      </c>
      <c r="EV42" s="69">
        <v>0</v>
      </c>
      <c r="EW42" s="124">
        <f t="shared" si="13"/>
        <v>6</v>
      </c>
      <c r="EX42" s="69">
        <v>27</v>
      </c>
      <c r="EY42" s="69">
        <v>34</v>
      </c>
      <c r="EZ42" s="123">
        <v>16</v>
      </c>
      <c r="FA42" s="69">
        <v>12</v>
      </c>
      <c r="FB42" s="69">
        <v>10</v>
      </c>
      <c r="FC42" s="69">
        <v>0</v>
      </c>
      <c r="FD42" s="124">
        <f t="shared" si="14"/>
        <v>72</v>
      </c>
      <c r="FE42" s="69">
        <v>68</v>
      </c>
      <c r="FF42" s="69">
        <v>148</v>
      </c>
      <c r="FG42" s="69">
        <v>361</v>
      </c>
      <c r="FH42" s="69">
        <v>0</v>
      </c>
      <c r="FI42" s="69">
        <v>0</v>
      </c>
      <c r="FJ42" s="124">
        <f t="shared" si="15"/>
        <v>509</v>
      </c>
      <c r="FK42" s="69">
        <v>0</v>
      </c>
      <c r="FL42" s="123">
        <v>0</v>
      </c>
      <c r="FM42" s="69">
        <v>0</v>
      </c>
      <c r="FN42" s="69">
        <v>0</v>
      </c>
      <c r="FO42" s="69">
        <v>0</v>
      </c>
      <c r="FP42" s="124">
        <f t="shared" si="16"/>
        <v>0</v>
      </c>
      <c r="FQ42" s="69">
        <v>10</v>
      </c>
      <c r="FR42" s="69">
        <v>42</v>
      </c>
      <c r="FS42" s="69">
        <v>42</v>
      </c>
      <c r="FT42" s="69">
        <v>0</v>
      </c>
      <c r="FU42" s="69">
        <v>0</v>
      </c>
      <c r="FV42" s="69">
        <v>0</v>
      </c>
      <c r="FW42" s="124">
        <f t="shared" si="17"/>
        <v>84</v>
      </c>
    </row>
    <row r="43" spans="1:179" x14ac:dyDescent="0.2">
      <c r="A43" s="22"/>
      <c r="B43" s="122" t="s">
        <v>47</v>
      </c>
      <c r="C43" s="68">
        <v>125</v>
      </c>
      <c r="D43" s="69">
        <v>43</v>
      </c>
      <c r="E43" s="69">
        <v>74</v>
      </c>
      <c r="F43" s="69">
        <v>106</v>
      </c>
      <c r="G43" s="69">
        <v>227</v>
      </c>
      <c r="H43" s="69">
        <v>45</v>
      </c>
      <c r="I43" s="69">
        <v>7</v>
      </c>
      <c r="J43" s="69">
        <v>25</v>
      </c>
      <c r="K43" s="69">
        <v>7</v>
      </c>
      <c r="L43" s="69">
        <v>0</v>
      </c>
      <c r="M43" s="123">
        <f t="shared" si="0"/>
        <v>527</v>
      </c>
      <c r="N43" s="68">
        <v>10</v>
      </c>
      <c r="O43" s="69">
        <v>1</v>
      </c>
      <c r="P43" s="69">
        <v>0</v>
      </c>
      <c r="Q43" s="69">
        <v>9</v>
      </c>
      <c r="R43" s="69">
        <v>6</v>
      </c>
      <c r="S43" s="69">
        <v>3</v>
      </c>
      <c r="T43" s="69">
        <v>0</v>
      </c>
      <c r="U43" s="69">
        <v>1</v>
      </c>
      <c r="V43" s="69">
        <v>0</v>
      </c>
      <c r="W43" s="124">
        <f t="shared" si="1"/>
        <v>20</v>
      </c>
      <c r="X43" s="68">
        <v>2</v>
      </c>
      <c r="Y43" s="69">
        <v>0</v>
      </c>
      <c r="Z43" s="69">
        <v>1</v>
      </c>
      <c r="AA43" s="69">
        <v>0</v>
      </c>
      <c r="AB43" s="69">
        <v>3</v>
      </c>
      <c r="AC43" s="69">
        <v>0</v>
      </c>
      <c r="AD43" s="69">
        <v>0</v>
      </c>
      <c r="AE43" s="69">
        <v>0</v>
      </c>
      <c r="AF43" s="69">
        <v>0</v>
      </c>
      <c r="AG43" s="124">
        <f t="shared" si="2"/>
        <v>4</v>
      </c>
      <c r="AH43" s="68">
        <v>0</v>
      </c>
      <c r="AI43" s="69">
        <v>0</v>
      </c>
      <c r="AJ43" s="69">
        <v>0</v>
      </c>
      <c r="AK43" s="69">
        <v>0</v>
      </c>
      <c r="AL43" s="69">
        <v>0</v>
      </c>
      <c r="AM43" s="69">
        <v>0</v>
      </c>
      <c r="AN43" s="69">
        <v>0</v>
      </c>
      <c r="AO43" s="69">
        <v>0</v>
      </c>
      <c r="AP43" s="69">
        <v>0</v>
      </c>
      <c r="AQ43" s="69">
        <v>0</v>
      </c>
      <c r="AR43" s="123">
        <f t="shared" si="3"/>
        <v>0</v>
      </c>
      <c r="AS43" s="68">
        <v>0</v>
      </c>
      <c r="AT43" s="69">
        <v>0</v>
      </c>
      <c r="AU43" s="69">
        <v>0</v>
      </c>
      <c r="AV43" s="69">
        <v>0</v>
      </c>
      <c r="AW43" s="69">
        <v>0</v>
      </c>
      <c r="AX43" s="69">
        <v>0</v>
      </c>
      <c r="AY43" s="69">
        <v>0</v>
      </c>
      <c r="AZ43" s="69">
        <v>0</v>
      </c>
      <c r="BA43" s="69">
        <v>0</v>
      </c>
      <c r="BB43" s="69">
        <v>0</v>
      </c>
      <c r="BC43" s="123">
        <f t="shared" si="4"/>
        <v>0</v>
      </c>
      <c r="BD43" s="68">
        <v>0</v>
      </c>
      <c r="BE43" s="69">
        <v>0</v>
      </c>
      <c r="BF43" s="69">
        <v>0</v>
      </c>
      <c r="BG43" s="69">
        <v>0</v>
      </c>
      <c r="BH43" s="69">
        <v>0</v>
      </c>
      <c r="BI43" s="69">
        <v>0</v>
      </c>
      <c r="BJ43" s="69">
        <v>0</v>
      </c>
      <c r="BK43" s="69">
        <v>0</v>
      </c>
      <c r="BL43" s="69">
        <v>0</v>
      </c>
      <c r="BM43" s="69">
        <v>0</v>
      </c>
      <c r="BN43" s="123">
        <f t="shared" si="5"/>
        <v>0</v>
      </c>
      <c r="BO43" s="68">
        <v>0</v>
      </c>
      <c r="BP43" s="69">
        <v>0</v>
      </c>
      <c r="BQ43" s="69">
        <v>0</v>
      </c>
      <c r="BR43" s="69">
        <v>0</v>
      </c>
      <c r="BS43" s="69">
        <v>0</v>
      </c>
      <c r="BT43" s="69">
        <v>0</v>
      </c>
      <c r="BU43" s="69">
        <v>0</v>
      </c>
      <c r="BV43" s="69">
        <v>0</v>
      </c>
      <c r="BW43" s="69">
        <v>0</v>
      </c>
      <c r="BX43" s="69">
        <v>0</v>
      </c>
      <c r="BY43" s="123">
        <f t="shared" si="6"/>
        <v>0</v>
      </c>
      <c r="BZ43" s="68">
        <v>1</v>
      </c>
      <c r="CA43" s="69">
        <v>0</v>
      </c>
      <c r="CB43" s="69">
        <v>1</v>
      </c>
      <c r="CC43" s="69">
        <v>0</v>
      </c>
      <c r="CD43" s="69">
        <v>1</v>
      </c>
      <c r="CE43" s="69">
        <v>0</v>
      </c>
      <c r="CF43" s="69">
        <v>0</v>
      </c>
      <c r="CG43" s="69">
        <v>0</v>
      </c>
      <c r="CH43" s="69">
        <v>0</v>
      </c>
      <c r="CI43" s="69">
        <v>0</v>
      </c>
      <c r="CJ43" s="69">
        <v>0</v>
      </c>
      <c r="CK43" s="123">
        <f t="shared" si="8"/>
        <v>2</v>
      </c>
      <c r="CL43" s="68">
        <v>0</v>
      </c>
      <c r="CM43" s="69">
        <v>0</v>
      </c>
      <c r="CN43" s="69">
        <v>0</v>
      </c>
      <c r="CO43" s="69">
        <v>0</v>
      </c>
      <c r="CP43" s="69">
        <v>0</v>
      </c>
      <c r="CQ43" s="69">
        <v>0</v>
      </c>
      <c r="CR43" s="69">
        <v>0</v>
      </c>
      <c r="CS43" s="69">
        <v>0</v>
      </c>
      <c r="CT43" s="69">
        <v>0</v>
      </c>
      <c r="CU43" s="69">
        <v>0</v>
      </c>
      <c r="CV43" s="124">
        <f t="shared" si="9"/>
        <v>0</v>
      </c>
      <c r="CW43" s="123">
        <v>0</v>
      </c>
      <c r="CX43" s="123">
        <v>0</v>
      </c>
      <c r="CY43" s="123">
        <v>0</v>
      </c>
      <c r="CZ43" s="123">
        <v>0</v>
      </c>
      <c r="DA43" s="123">
        <v>0</v>
      </c>
      <c r="DB43" s="123">
        <v>0</v>
      </c>
      <c r="DC43" s="123">
        <v>0</v>
      </c>
      <c r="DD43" s="123">
        <v>0</v>
      </c>
      <c r="DE43" s="123">
        <v>0</v>
      </c>
      <c r="DF43" s="124">
        <f t="shared" si="7"/>
        <v>0</v>
      </c>
      <c r="DG43" s="68">
        <v>15</v>
      </c>
      <c r="DH43" s="69">
        <v>68</v>
      </c>
      <c r="DI43" s="69">
        <v>65</v>
      </c>
      <c r="DJ43" s="69">
        <v>101</v>
      </c>
      <c r="DK43" s="69">
        <v>259</v>
      </c>
      <c r="DL43" s="69">
        <v>226</v>
      </c>
      <c r="DM43" s="69">
        <v>43</v>
      </c>
      <c r="DN43" s="69">
        <v>135</v>
      </c>
      <c r="DO43" s="69">
        <v>25</v>
      </c>
      <c r="DP43" s="69">
        <v>12</v>
      </c>
      <c r="DQ43" s="124">
        <f t="shared" si="10"/>
        <v>897</v>
      </c>
      <c r="DR43" s="68">
        <v>0</v>
      </c>
      <c r="DS43" s="69">
        <v>0</v>
      </c>
      <c r="DT43" s="69">
        <v>0</v>
      </c>
      <c r="DU43" s="69">
        <v>0</v>
      </c>
      <c r="DV43" s="69">
        <v>0</v>
      </c>
      <c r="DW43" s="69">
        <v>0</v>
      </c>
      <c r="DX43" s="69">
        <v>0</v>
      </c>
      <c r="DY43" s="69">
        <v>0</v>
      </c>
      <c r="DZ43" s="69">
        <v>0</v>
      </c>
      <c r="EA43" s="69">
        <v>0</v>
      </c>
      <c r="EB43" s="124">
        <f t="shared" si="11"/>
        <v>0</v>
      </c>
      <c r="EC43" s="125">
        <v>0</v>
      </c>
      <c r="ED43" s="125">
        <v>0</v>
      </c>
      <c r="EE43" s="68">
        <v>0</v>
      </c>
      <c r="EF43" s="69">
        <v>0</v>
      </c>
      <c r="EG43" s="69">
        <v>0</v>
      </c>
      <c r="EH43" s="69">
        <v>0</v>
      </c>
      <c r="EI43" s="69">
        <v>0</v>
      </c>
      <c r="EJ43" s="69">
        <v>0</v>
      </c>
      <c r="EK43" s="69">
        <v>0</v>
      </c>
      <c r="EL43" s="69">
        <v>0</v>
      </c>
      <c r="EM43" s="69">
        <v>0</v>
      </c>
      <c r="EN43" s="69">
        <v>0</v>
      </c>
      <c r="EO43" s="124">
        <f t="shared" si="12"/>
        <v>0</v>
      </c>
      <c r="EP43" s="68">
        <v>39</v>
      </c>
      <c r="EQ43" s="69">
        <v>107</v>
      </c>
      <c r="ER43" s="69">
        <v>94</v>
      </c>
      <c r="ES43" s="69">
        <v>34</v>
      </c>
      <c r="ET43" s="69">
        <v>27</v>
      </c>
      <c r="EU43" s="69">
        <v>28</v>
      </c>
      <c r="EV43" s="69">
        <v>1</v>
      </c>
      <c r="EW43" s="124">
        <f t="shared" si="13"/>
        <v>291</v>
      </c>
      <c r="EX43" s="69">
        <v>1</v>
      </c>
      <c r="EY43" s="69">
        <v>2</v>
      </c>
      <c r="EZ43" s="123">
        <v>5</v>
      </c>
      <c r="FA43" s="69">
        <v>0</v>
      </c>
      <c r="FB43" s="69">
        <v>0</v>
      </c>
      <c r="FC43" s="69">
        <v>0</v>
      </c>
      <c r="FD43" s="124">
        <f t="shared" si="14"/>
        <v>7</v>
      </c>
      <c r="FE43" s="69">
        <v>11</v>
      </c>
      <c r="FF43" s="69">
        <v>4</v>
      </c>
      <c r="FG43" s="69">
        <v>261</v>
      </c>
      <c r="FH43" s="69">
        <v>58</v>
      </c>
      <c r="FI43" s="69">
        <v>0</v>
      </c>
      <c r="FJ43" s="124">
        <f t="shared" si="15"/>
        <v>323</v>
      </c>
      <c r="FK43" s="69">
        <v>0</v>
      </c>
      <c r="FL43" s="123">
        <v>0</v>
      </c>
      <c r="FM43" s="69">
        <v>0</v>
      </c>
      <c r="FN43" s="69">
        <v>0</v>
      </c>
      <c r="FO43" s="69">
        <v>0</v>
      </c>
      <c r="FP43" s="124">
        <f t="shared" si="16"/>
        <v>0</v>
      </c>
      <c r="FQ43" s="69">
        <v>0</v>
      </c>
      <c r="FR43" s="69">
        <v>0</v>
      </c>
      <c r="FS43" s="69">
        <v>0</v>
      </c>
      <c r="FT43" s="69">
        <v>0</v>
      </c>
      <c r="FU43" s="69">
        <v>0</v>
      </c>
      <c r="FV43" s="69">
        <v>0</v>
      </c>
      <c r="FW43" s="124">
        <f t="shared" si="17"/>
        <v>0</v>
      </c>
    </row>
    <row r="44" spans="1:179" x14ac:dyDescent="0.2">
      <c r="A44" s="22"/>
      <c r="B44" s="122" t="s">
        <v>48</v>
      </c>
      <c r="C44" s="68">
        <v>162</v>
      </c>
      <c r="D44" s="69">
        <v>85</v>
      </c>
      <c r="E44" s="69">
        <v>73</v>
      </c>
      <c r="F44" s="69">
        <v>181</v>
      </c>
      <c r="G44" s="69">
        <v>287</v>
      </c>
      <c r="H44" s="69">
        <v>36</v>
      </c>
      <c r="I44" s="69">
        <v>46</v>
      </c>
      <c r="J44" s="69">
        <v>73</v>
      </c>
      <c r="K44" s="69">
        <v>10</v>
      </c>
      <c r="L44" s="69">
        <v>0</v>
      </c>
      <c r="M44" s="123">
        <f t="shared" si="0"/>
        <v>781</v>
      </c>
      <c r="N44" s="68">
        <v>9</v>
      </c>
      <c r="O44" s="69">
        <v>2</v>
      </c>
      <c r="P44" s="69">
        <v>4</v>
      </c>
      <c r="Q44" s="69">
        <v>3</v>
      </c>
      <c r="R44" s="69">
        <v>11</v>
      </c>
      <c r="S44" s="69">
        <v>0</v>
      </c>
      <c r="T44" s="69">
        <v>0</v>
      </c>
      <c r="U44" s="69">
        <v>4</v>
      </c>
      <c r="V44" s="69">
        <v>2</v>
      </c>
      <c r="W44" s="124">
        <f t="shared" si="1"/>
        <v>24</v>
      </c>
      <c r="X44" s="68">
        <v>0</v>
      </c>
      <c r="Y44" s="69">
        <v>0</v>
      </c>
      <c r="Z44" s="69">
        <v>0</v>
      </c>
      <c r="AA44" s="69">
        <v>0</v>
      </c>
      <c r="AB44" s="69">
        <v>0</v>
      </c>
      <c r="AC44" s="69">
        <v>0</v>
      </c>
      <c r="AD44" s="69">
        <v>0</v>
      </c>
      <c r="AE44" s="69">
        <v>0</v>
      </c>
      <c r="AF44" s="69">
        <v>0</v>
      </c>
      <c r="AG44" s="124">
        <f t="shared" si="2"/>
        <v>0</v>
      </c>
      <c r="AH44" s="68">
        <v>2</v>
      </c>
      <c r="AI44" s="69">
        <v>3</v>
      </c>
      <c r="AJ44" s="69">
        <v>4</v>
      </c>
      <c r="AK44" s="69">
        <v>3</v>
      </c>
      <c r="AL44" s="69">
        <v>10</v>
      </c>
      <c r="AM44" s="69">
        <v>2</v>
      </c>
      <c r="AN44" s="69">
        <v>1</v>
      </c>
      <c r="AO44" s="69">
        <v>2</v>
      </c>
      <c r="AP44" s="69">
        <v>1</v>
      </c>
      <c r="AQ44" s="69">
        <v>0</v>
      </c>
      <c r="AR44" s="123">
        <f t="shared" si="3"/>
        <v>25</v>
      </c>
      <c r="AS44" s="68">
        <v>5</v>
      </c>
      <c r="AT44" s="69">
        <v>2</v>
      </c>
      <c r="AU44" s="69">
        <v>6</v>
      </c>
      <c r="AV44" s="69">
        <v>4</v>
      </c>
      <c r="AW44" s="69">
        <v>8</v>
      </c>
      <c r="AX44" s="69">
        <v>2</v>
      </c>
      <c r="AY44" s="69">
        <v>1</v>
      </c>
      <c r="AZ44" s="69">
        <v>1</v>
      </c>
      <c r="BA44" s="69">
        <v>0</v>
      </c>
      <c r="BB44" s="69">
        <v>0</v>
      </c>
      <c r="BC44" s="123">
        <f t="shared" si="4"/>
        <v>24</v>
      </c>
      <c r="BD44" s="68">
        <v>0</v>
      </c>
      <c r="BE44" s="69">
        <v>0</v>
      </c>
      <c r="BF44" s="69">
        <v>0</v>
      </c>
      <c r="BG44" s="69">
        <v>0</v>
      </c>
      <c r="BH44" s="69">
        <v>0</v>
      </c>
      <c r="BI44" s="69">
        <v>0</v>
      </c>
      <c r="BJ44" s="69">
        <v>0</v>
      </c>
      <c r="BK44" s="69">
        <v>0</v>
      </c>
      <c r="BL44" s="69">
        <v>0</v>
      </c>
      <c r="BM44" s="69">
        <v>0</v>
      </c>
      <c r="BN44" s="123">
        <f t="shared" si="5"/>
        <v>0</v>
      </c>
      <c r="BO44" s="68">
        <v>0</v>
      </c>
      <c r="BP44" s="69">
        <v>0</v>
      </c>
      <c r="BQ44" s="69">
        <v>0</v>
      </c>
      <c r="BR44" s="69">
        <v>0</v>
      </c>
      <c r="BS44" s="69">
        <v>0</v>
      </c>
      <c r="BT44" s="69">
        <v>0</v>
      </c>
      <c r="BU44" s="69">
        <v>0</v>
      </c>
      <c r="BV44" s="69">
        <v>0</v>
      </c>
      <c r="BW44" s="69">
        <v>0</v>
      </c>
      <c r="BX44" s="69">
        <v>0</v>
      </c>
      <c r="BY44" s="123">
        <f t="shared" si="6"/>
        <v>0</v>
      </c>
      <c r="BZ44" s="68">
        <v>27</v>
      </c>
      <c r="CA44" s="69">
        <v>7</v>
      </c>
      <c r="CB44" s="69">
        <v>13</v>
      </c>
      <c r="CC44" s="69">
        <v>18</v>
      </c>
      <c r="CD44" s="69">
        <v>23</v>
      </c>
      <c r="CE44" s="69">
        <v>6</v>
      </c>
      <c r="CF44" s="69">
        <v>8</v>
      </c>
      <c r="CG44" s="69">
        <v>13</v>
      </c>
      <c r="CH44" s="69">
        <v>1</v>
      </c>
      <c r="CI44" s="69">
        <v>2</v>
      </c>
      <c r="CJ44" s="69">
        <v>0</v>
      </c>
      <c r="CK44" s="123">
        <f t="shared" si="8"/>
        <v>88</v>
      </c>
      <c r="CL44" s="68">
        <v>0</v>
      </c>
      <c r="CM44" s="69">
        <v>0</v>
      </c>
      <c r="CN44" s="69">
        <v>0</v>
      </c>
      <c r="CO44" s="69">
        <v>0</v>
      </c>
      <c r="CP44" s="69">
        <v>0</v>
      </c>
      <c r="CQ44" s="69">
        <v>0</v>
      </c>
      <c r="CR44" s="69">
        <v>0</v>
      </c>
      <c r="CS44" s="69">
        <v>0</v>
      </c>
      <c r="CT44" s="69">
        <v>0</v>
      </c>
      <c r="CU44" s="69">
        <v>0</v>
      </c>
      <c r="CV44" s="124">
        <f t="shared" si="9"/>
        <v>0</v>
      </c>
      <c r="CW44" s="123">
        <v>0</v>
      </c>
      <c r="CX44" s="123">
        <v>0</v>
      </c>
      <c r="CY44" s="123">
        <v>0</v>
      </c>
      <c r="CZ44" s="123">
        <v>0</v>
      </c>
      <c r="DA44" s="123">
        <v>0</v>
      </c>
      <c r="DB44" s="123">
        <v>0</v>
      </c>
      <c r="DC44" s="123">
        <v>0</v>
      </c>
      <c r="DD44" s="123">
        <v>0</v>
      </c>
      <c r="DE44" s="123">
        <v>0</v>
      </c>
      <c r="DF44" s="124">
        <f t="shared" si="7"/>
        <v>0</v>
      </c>
      <c r="DG44" s="68">
        <v>0</v>
      </c>
      <c r="DH44" s="69">
        <v>0</v>
      </c>
      <c r="DI44" s="69">
        <v>0</v>
      </c>
      <c r="DJ44" s="69">
        <v>0</v>
      </c>
      <c r="DK44" s="69">
        <v>0</v>
      </c>
      <c r="DL44" s="69">
        <v>0</v>
      </c>
      <c r="DM44" s="69">
        <v>0</v>
      </c>
      <c r="DN44" s="69">
        <v>0</v>
      </c>
      <c r="DO44" s="69">
        <v>0</v>
      </c>
      <c r="DP44" s="69">
        <v>0</v>
      </c>
      <c r="DQ44" s="124">
        <f t="shared" si="10"/>
        <v>0</v>
      </c>
      <c r="DR44" s="68">
        <v>0</v>
      </c>
      <c r="DS44" s="69">
        <v>0</v>
      </c>
      <c r="DT44" s="69">
        <v>0</v>
      </c>
      <c r="DU44" s="69">
        <v>0</v>
      </c>
      <c r="DV44" s="69">
        <v>0</v>
      </c>
      <c r="DW44" s="69">
        <v>0</v>
      </c>
      <c r="DX44" s="69">
        <v>0</v>
      </c>
      <c r="DY44" s="69">
        <v>0</v>
      </c>
      <c r="DZ44" s="69">
        <v>0</v>
      </c>
      <c r="EA44" s="69">
        <v>0</v>
      </c>
      <c r="EB44" s="124">
        <f t="shared" si="11"/>
        <v>0</v>
      </c>
      <c r="EC44" s="125">
        <v>0</v>
      </c>
      <c r="ED44" s="125">
        <v>0</v>
      </c>
      <c r="EE44" s="68">
        <v>0</v>
      </c>
      <c r="EF44" s="69">
        <v>0</v>
      </c>
      <c r="EG44" s="69">
        <v>0</v>
      </c>
      <c r="EH44" s="69">
        <v>0</v>
      </c>
      <c r="EI44" s="69">
        <v>0</v>
      </c>
      <c r="EJ44" s="69">
        <v>0</v>
      </c>
      <c r="EK44" s="69">
        <v>0</v>
      </c>
      <c r="EL44" s="69">
        <v>0</v>
      </c>
      <c r="EM44" s="69">
        <v>0</v>
      </c>
      <c r="EN44" s="69">
        <v>0</v>
      </c>
      <c r="EO44" s="124">
        <f t="shared" si="12"/>
        <v>0</v>
      </c>
      <c r="EP44" s="68">
        <v>1</v>
      </c>
      <c r="EQ44" s="69">
        <v>2</v>
      </c>
      <c r="ER44" s="69">
        <v>1</v>
      </c>
      <c r="ES44" s="69">
        <v>0</v>
      </c>
      <c r="ET44" s="69">
        <v>0</v>
      </c>
      <c r="EU44" s="69">
        <v>0</v>
      </c>
      <c r="EV44" s="69">
        <v>0</v>
      </c>
      <c r="EW44" s="124">
        <f t="shared" si="13"/>
        <v>3</v>
      </c>
      <c r="EX44" s="69">
        <v>0</v>
      </c>
      <c r="EY44" s="69">
        <v>0</v>
      </c>
      <c r="EZ44" s="123">
        <v>0</v>
      </c>
      <c r="FA44" s="69">
        <v>0</v>
      </c>
      <c r="FB44" s="69">
        <v>0</v>
      </c>
      <c r="FC44" s="69">
        <v>0</v>
      </c>
      <c r="FD44" s="124">
        <f t="shared" si="14"/>
        <v>0</v>
      </c>
      <c r="FE44" s="69">
        <v>2</v>
      </c>
      <c r="FF44" s="69">
        <v>0</v>
      </c>
      <c r="FG44" s="69">
        <v>0</v>
      </c>
      <c r="FH44" s="69">
        <v>1000</v>
      </c>
      <c r="FI44" s="69">
        <v>0</v>
      </c>
      <c r="FJ44" s="124">
        <f t="shared" si="15"/>
        <v>1000</v>
      </c>
      <c r="FK44" s="69">
        <v>0</v>
      </c>
      <c r="FL44" s="123">
        <v>0</v>
      </c>
      <c r="FM44" s="69">
        <v>0</v>
      </c>
      <c r="FN44" s="69">
        <v>0</v>
      </c>
      <c r="FO44" s="69">
        <v>0</v>
      </c>
      <c r="FP44" s="124">
        <f t="shared" si="16"/>
        <v>0</v>
      </c>
      <c r="FQ44" s="69">
        <v>1</v>
      </c>
      <c r="FR44" s="69">
        <v>1</v>
      </c>
      <c r="FS44" s="69">
        <v>0</v>
      </c>
      <c r="FT44" s="69">
        <v>0</v>
      </c>
      <c r="FU44" s="69">
        <v>0</v>
      </c>
      <c r="FV44" s="69">
        <v>0</v>
      </c>
      <c r="FW44" s="124">
        <f t="shared" si="17"/>
        <v>1</v>
      </c>
    </row>
    <row r="45" spans="1:179" x14ac:dyDescent="0.2">
      <c r="A45" s="22"/>
      <c r="B45" s="122" t="s">
        <v>49</v>
      </c>
      <c r="C45" s="68">
        <v>44</v>
      </c>
      <c r="D45" s="69">
        <v>24</v>
      </c>
      <c r="E45" s="69">
        <v>34</v>
      </c>
      <c r="F45" s="69">
        <v>41</v>
      </c>
      <c r="G45" s="69">
        <v>62</v>
      </c>
      <c r="H45" s="69">
        <v>9</v>
      </c>
      <c r="I45" s="69">
        <v>11</v>
      </c>
      <c r="J45" s="69">
        <v>38</v>
      </c>
      <c r="K45" s="69">
        <v>9</v>
      </c>
      <c r="L45" s="69">
        <v>0</v>
      </c>
      <c r="M45" s="123">
        <f t="shared" si="0"/>
        <v>219</v>
      </c>
      <c r="N45" s="68">
        <v>0</v>
      </c>
      <c r="O45" s="69">
        <v>0</v>
      </c>
      <c r="P45" s="69">
        <v>0</v>
      </c>
      <c r="Q45" s="69">
        <v>0</v>
      </c>
      <c r="R45" s="69">
        <v>0</v>
      </c>
      <c r="S45" s="69">
        <v>0</v>
      </c>
      <c r="T45" s="69">
        <v>0</v>
      </c>
      <c r="U45" s="69">
        <v>0</v>
      </c>
      <c r="V45" s="69">
        <v>0</v>
      </c>
      <c r="W45" s="124">
        <f t="shared" si="1"/>
        <v>0</v>
      </c>
      <c r="X45" s="68">
        <v>0</v>
      </c>
      <c r="Y45" s="69">
        <v>0</v>
      </c>
      <c r="Z45" s="69">
        <v>0</v>
      </c>
      <c r="AA45" s="69">
        <v>0</v>
      </c>
      <c r="AB45" s="69">
        <v>0</v>
      </c>
      <c r="AC45" s="69">
        <v>0</v>
      </c>
      <c r="AD45" s="69">
        <v>0</v>
      </c>
      <c r="AE45" s="69">
        <v>0</v>
      </c>
      <c r="AF45" s="69">
        <v>0</v>
      </c>
      <c r="AG45" s="124">
        <f t="shared" si="2"/>
        <v>0</v>
      </c>
      <c r="AH45" s="68">
        <v>2</v>
      </c>
      <c r="AI45" s="69">
        <v>1</v>
      </c>
      <c r="AJ45" s="69">
        <v>4</v>
      </c>
      <c r="AK45" s="69">
        <v>4</v>
      </c>
      <c r="AL45" s="69">
        <v>5</v>
      </c>
      <c r="AM45" s="69">
        <v>6</v>
      </c>
      <c r="AN45" s="69">
        <v>0</v>
      </c>
      <c r="AO45" s="69">
        <v>4</v>
      </c>
      <c r="AP45" s="69">
        <v>0</v>
      </c>
      <c r="AQ45" s="69">
        <v>0</v>
      </c>
      <c r="AR45" s="123">
        <f t="shared" si="3"/>
        <v>24</v>
      </c>
      <c r="AS45" s="68">
        <v>1</v>
      </c>
      <c r="AT45" s="69">
        <v>0</v>
      </c>
      <c r="AU45" s="69">
        <v>0</v>
      </c>
      <c r="AV45" s="69">
        <v>2</v>
      </c>
      <c r="AW45" s="69">
        <v>0</v>
      </c>
      <c r="AX45" s="69">
        <v>0</v>
      </c>
      <c r="AY45" s="69">
        <v>0</v>
      </c>
      <c r="AZ45" s="69">
        <v>0</v>
      </c>
      <c r="BA45" s="69">
        <v>0</v>
      </c>
      <c r="BB45" s="69">
        <v>0</v>
      </c>
      <c r="BC45" s="123">
        <f t="shared" si="4"/>
        <v>2</v>
      </c>
      <c r="BD45" s="68">
        <v>0</v>
      </c>
      <c r="BE45" s="69">
        <v>0</v>
      </c>
      <c r="BF45" s="69">
        <v>0</v>
      </c>
      <c r="BG45" s="69">
        <v>0</v>
      </c>
      <c r="BH45" s="69">
        <v>0</v>
      </c>
      <c r="BI45" s="69">
        <v>0</v>
      </c>
      <c r="BJ45" s="69">
        <v>0</v>
      </c>
      <c r="BK45" s="69">
        <v>0</v>
      </c>
      <c r="BL45" s="69">
        <v>0</v>
      </c>
      <c r="BM45" s="69">
        <v>0</v>
      </c>
      <c r="BN45" s="123">
        <f t="shared" si="5"/>
        <v>0</v>
      </c>
      <c r="BO45" s="68">
        <v>0</v>
      </c>
      <c r="BP45" s="69">
        <v>0</v>
      </c>
      <c r="BQ45" s="69">
        <v>0</v>
      </c>
      <c r="BR45" s="69">
        <v>0</v>
      </c>
      <c r="BS45" s="69">
        <v>0</v>
      </c>
      <c r="BT45" s="69">
        <v>0</v>
      </c>
      <c r="BU45" s="69">
        <v>0</v>
      </c>
      <c r="BV45" s="69">
        <v>0</v>
      </c>
      <c r="BW45" s="69">
        <v>0</v>
      </c>
      <c r="BX45" s="69">
        <v>0</v>
      </c>
      <c r="BY45" s="123">
        <f t="shared" si="6"/>
        <v>0</v>
      </c>
      <c r="BZ45" s="68">
        <v>111</v>
      </c>
      <c r="CA45" s="69">
        <v>61</v>
      </c>
      <c r="CB45" s="69">
        <v>49</v>
      </c>
      <c r="CC45" s="69">
        <v>104</v>
      </c>
      <c r="CD45" s="69">
        <v>120</v>
      </c>
      <c r="CE45" s="69">
        <v>139</v>
      </c>
      <c r="CF45" s="69">
        <v>13</v>
      </c>
      <c r="CG45" s="69">
        <v>58</v>
      </c>
      <c r="CH45" s="69">
        <v>9</v>
      </c>
      <c r="CI45" s="69">
        <v>24</v>
      </c>
      <c r="CJ45" s="69">
        <v>0</v>
      </c>
      <c r="CK45" s="123">
        <f t="shared" si="8"/>
        <v>544</v>
      </c>
      <c r="CL45" s="68">
        <v>0</v>
      </c>
      <c r="CM45" s="69">
        <v>0</v>
      </c>
      <c r="CN45" s="69">
        <v>0</v>
      </c>
      <c r="CO45" s="69">
        <v>0</v>
      </c>
      <c r="CP45" s="69">
        <v>0</v>
      </c>
      <c r="CQ45" s="69">
        <v>0</v>
      </c>
      <c r="CR45" s="69">
        <v>0</v>
      </c>
      <c r="CS45" s="69">
        <v>0</v>
      </c>
      <c r="CT45" s="69">
        <v>0</v>
      </c>
      <c r="CU45" s="69">
        <v>0</v>
      </c>
      <c r="CV45" s="124">
        <f t="shared" si="9"/>
        <v>0</v>
      </c>
      <c r="CW45" s="123">
        <v>0</v>
      </c>
      <c r="CX45" s="123">
        <v>0</v>
      </c>
      <c r="CY45" s="123">
        <v>0</v>
      </c>
      <c r="CZ45" s="123">
        <v>0</v>
      </c>
      <c r="DA45" s="123">
        <v>0</v>
      </c>
      <c r="DB45" s="123">
        <v>0</v>
      </c>
      <c r="DC45" s="123">
        <v>0</v>
      </c>
      <c r="DD45" s="123">
        <v>0</v>
      </c>
      <c r="DE45" s="123">
        <v>0</v>
      </c>
      <c r="DF45" s="124">
        <f t="shared" si="7"/>
        <v>0</v>
      </c>
      <c r="DG45" s="68">
        <v>0</v>
      </c>
      <c r="DH45" s="69">
        <v>0</v>
      </c>
      <c r="DI45" s="69">
        <v>0</v>
      </c>
      <c r="DJ45" s="69">
        <v>0</v>
      </c>
      <c r="DK45" s="69">
        <v>0</v>
      </c>
      <c r="DL45" s="69">
        <v>0</v>
      </c>
      <c r="DM45" s="69">
        <v>0</v>
      </c>
      <c r="DN45" s="69">
        <v>0</v>
      </c>
      <c r="DO45" s="69">
        <v>0</v>
      </c>
      <c r="DP45" s="69">
        <v>0</v>
      </c>
      <c r="DQ45" s="124">
        <f t="shared" si="10"/>
        <v>0</v>
      </c>
      <c r="DR45" s="68">
        <v>0</v>
      </c>
      <c r="DS45" s="69">
        <v>0</v>
      </c>
      <c r="DT45" s="69">
        <v>0</v>
      </c>
      <c r="DU45" s="69">
        <v>0</v>
      </c>
      <c r="DV45" s="69">
        <v>0</v>
      </c>
      <c r="DW45" s="69">
        <v>0</v>
      </c>
      <c r="DX45" s="69">
        <v>0</v>
      </c>
      <c r="DY45" s="69">
        <v>0</v>
      </c>
      <c r="DZ45" s="69">
        <v>0</v>
      </c>
      <c r="EA45" s="69">
        <v>0</v>
      </c>
      <c r="EB45" s="124">
        <f t="shared" si="11"/>
        <v>0</v>
      </c>
      <c r="EC45" s="125">
        <v>0</v>
      </c>
      <c r="ED45" s="125">
        <v>0</v>
      </c>
      <c r="EE45" s="68">
        <v>0</v>
      </c>
      <c r="EF45" s="69">
        <v>0</v>
      </c>
      <c r="EG45" s="69">
        <v>0</v>
      </c>
      <c r="EH45" s="69">
        <v>0</v>
      </c>
      <c r="EI45" s="69">
        <v>0</v>
      </c>
      <c r="EJ45" s="69">
        <v>0</v>
      </c>
      <c r="EK45" s="69">
        <v>0</v>
      </c>
      <c r="EL45" s="69">
        <v>0</v>
      </c>
      <c r="EM45" s="69">
        <v>0</v>
      </c>
      <c r="EN45" s="69">
        <v>0</v>
      </c>
      <c r="EO45" s="124">
        <f t="shared" si="12"/>
        <v>0</v>
      </c>
      <c r="EP45" s="68">
        <v>4</v>
      </c>
      <c r="EQ45" s="69">
        <v>2</v>
      </c>
      <c r="ER45" s="69">
        <v>2</v>
      </c>
      <c r="ES45" s="69">
        <v>0</v>
      </c>
      <c r="ET45" s="69">
        <v>0</v>
      </c>
      <c r="EU45" s="69">
        <v>2</v>
      </c>
      <c r="EV45" s="69">
        <v>0</v>
      </c>
      <c r="EW45" s="124">
        <f t="shared" si="13"/>
        <v>6</v>
      </c>
      <c r="EX45" s="69">
        <v>1</v>
      </c>
      <c r="EY45" s="69">
        <v>1</v>
      </c>
      <c r="EZ45" s="123">
        <v>0</v>
      </c>
      <c r="FA45" s="69">
        <v>0</v>
      </c>
      <c r="FB45" s="69">
        <v>0</v>
      </c>
      <c r="FC45" s="69">
        <v>0</v>
      </c>
      <c r="FD45" s="124">
        <f t="shared" si="14"/>
        <v>1</v>
      </c>
      <c r="FE45" s="69">
        <v>14</v>
      </c>
      <c r="FF45" s="69">
        <v>22</v>
      </c>
      <c r="FG45" s="69">
        <v>41</v>
      </c>
      <c r="FH45" s="69">
        <v>0</v>
      </c>
      <c r="FI45" s="69">
        <v>7</v>
      </c>
      <c r="FJ45" s="124">
        <f t="shared" si="15"/>
        <v>70</v>
      </c>
      <c r="FK45" s="69">
        <v>0</v>
      </c>
      <c r="FL45" s="123">
        <v>0</v>
      </c>
      <c r="FM45" s="69">
        <v>0</v>
      </c>
      <c r="FN45" s="69">
        <v>0</v>
      </c>
      <c r="FO45" s="69">
        <v>0</v>
      </c>
      <c r="FP45" s="124">
        <f t="shared" si="16"/>
        <v>0</v>
      </c>
      <c r="FQ45" s="69">
        <v>1</v>
      </c>
      <c r="FR45" s="69">
        <v>1</v>
      </c>
      <c r="FS45" s="69">
        <v>2</v>
      </c>
      <c r="FT45" s="69">
        <v>0</v>
      </c>
      <c r="FU45" s="69">
        <v>0</v>
      </c>
      <c r="FV45" s="69">
        <v>0</v>
      </c>
      <c r="FW45" s="124">
        <f t="shared" si="17"/>
        <v>3</v>
      </c>
    </row>
    <row r="46" spans="1:179" x14ac:dyDescent="0.2">
      <c r="A46" s="22"/>
      <c r="B46" s="122" t="s">
        <v>50</v>
      </c>
      <c r="C46" s="68">
        <v>100</v>
      </c>
      <c r="D46" s="69">
        <v>54</v>
      </c>
      <c r="E46" s="69">
        <v>66</v>
      </c>
      <c r="F46" s="69">
        <v>112</v>
      </c>
      <c r="G46" s="69">
        <v>192</v>
      </c>
      <c r="H46" s="69">
        <v>12</v>
      </c>
      <c r="I46" s="69">
        <v>14</v>
      </c>
      <c r="J46" s="69">
        <v>27</v>
      </c>
      <c r="K46" s="69">
        <v>8</v>
      </c>
      <c r="L46" s="69">
        <v>0</v>
      </c>
      <c r="M46" s="123">
        <f t="shared" si="0"/>
        <v>477</v>
      </c>
      <c r="N46" s="68">
        <v>0</v>
      </c>
      <c r="O46" s="69">
        <v>0</v>
      </c>
      <c r="P46" s="69">
        <v>0</v>
      </c>
      <c r="Q46" s="69">
        <v>0</v>
      </c>
      <c r="R46" s="69">
        <v>0</v>
      </c>
      <c r="S46" s="69">
        <v>0</v>
      </c>
      <c r="T46" s="69">
        <v>0</v>
      </c>
      <c r="U46" s="69">
        <v>0</v>
      </c>
      <c r="V46" s="69">
        <v>0</v>
      </c>
      <c r="W46" s="124">
        <f t="shared" si="1"/>
        <v>0</v>
      </c>
      <c r="X46" s="68">
        <v>0</v>
      </c>
      <c r="Y46" s="69">
        <v>0</v>
      </c>
      <c r="Z46" s="69">
        <v>0</v>
      </c>
      <c r="AA46" s="69">
        <v>0</v>
      </c>
      <c r="AB46" s="69">
        <v>0</v>
      </c>
      <c r="AC46" s="69">
        <v>0</v>
      </c>
      <c r="AD46" s="69">
        <v>0</v>
      </c>
      <c r="AE46" s="69">
        <v>0</v>
      </c>
      <c r="AF46" s="69">
        <v>0</v>
      </c>
      <c r="AG46" s="124">
        <f t="shared" si="2"/>
        <v>0</v>
      </c>
      <c r="AH46" s="68">
        <v>0</v>
      </c>
      <c r="AI46" s="69">
        <v>0</v>
      </c>
      <c r="AJ46" s="69">
        <v>0</v>
      </c>
      <c r="AK46" s="69">
        <v>0</v>
      </c>
      <c r="AL46" s="69">
        <v>0</v>
      </c>
      <c r="AM46" s="69">
        <v>0</v>
      </c>
      <c r="AN46" s="69">
        <v>0</v>
      </c>
      <c r="AO46" s="69">
        <v>0</v>
      </c>
      <c r="AP46" s="69">
        <v>0</v>
      </c>
      <c r="AQ46" s="69">
        <v>0</v>
      </c>
      <c r="AR46" s="123">
        <f t="shared" si="3"/>
        <v>0</v>
      </c>
      <c r="AS46" s="68">
        <v>0</v>
      </c>
      <c r="AT46" s="69">
        <v>0</v>
      </c>
      <c r="AU46" s="69">
        <v>0</v>
      </c>
      <c r="AV46" s="69">
        <v>0</v>
      </c>
      <c r="AW46" s="69">
        <v>0</v>
      </c>
      <c r="AX46" s="69">
        <v>0</v>
      </c>
      <c r="AY46" s="69">
        <v>0</v>
      </c>
      <c r="AZ46" s="69">
        <v>0</v>
      </c>
      <c r="BA46" s="69">
        <v>0</v>
      </c>
      <c r="BB46" s="69">
        <v>0</v>
      </c>
      <c r="BC46" s="123">
        <f t="shared" si="4"/>
        <v>0</v>
      </c>
      <c r="BD46" s="68">
        <v>0</v>
      </c>
      <c r="BE46" s="69">
        <v>0</v>
      </c>
      <c r="BF46" s="69">
        <v>0</v>
      </c>
      <c r="BG46" s="69">
        <v>0</v>
      </c>
      <c r="BH46" s="69">
        <v>0</v>
      </c>
      <c r="BI46" s="69">
        <v>0</v>
      </c>
      <c r="BJ46" s="69">
        <v>0</v>
      </c>
      <c r="BK46" s="69">
        <v>0</v>
      </c>
      <c r="BL46" s="69">
        <v>0</v>
      </c>
      <c r="BM46" s="69">
        <v>0</v>
      </c>
      <c r="BN46" s="123">
        <f t="shared" si="5"/>
        <v>0</v>
      </c>
      <c r="BO46" s="68">
        <v>1</v>
      </c>
      <c r="BP46" s="69">
        <v>0</v>
      </c>
      <c r="BQ46" s="69">
        <v>0</v>
      </c>
      <c r="BR46" s="69">
        <v>1</v>
      </c>
      <c r="BS46" s="69">
        <v>1</v>
      </c>
      <c r="BT46" s="69">
        <v>0</v>
      </c>
      <c r="BU46" s="69">
        <v>0</v>
      </c>
      <c r="BV46" s="69">
        <v>0</v>
      </c>
      <c r="BW46" s="69">
        <v>0</v>
      </c>
      <c r="BX46" s="69">
        <v>0</v>
      </c>
      <c r="BY46" s="123">
        <f t="shared" si="6"/>
        <v>2</v>
      </c>
      <c r="BZ46" s="68">
        <v>6</v>
      </c>
      <c r="CA46" s="69">
        <v>3</v>
      </c>
      <c r="CB46" s="69">
        <v>3</v>
      </c>
      <c r="CC46" s="69">
        <v>6</v>
      </c>
      <c r="CD46" s="69">
        <v>6</v>
      </c>
      <c r="CE46" s="69">
        <v>0</v>
      </c>
      <c r="CF46" s="69">
        <v>0</v>
      </c>
      <c r="CG46" s="69">
        <v>0</v>
      </c>
      <c r="CH46" s="69">
        <v>0</v>
      </c>
      <c r="CI46" s="69">
        <v>0</v>
      </c>
      <c r="CJ46" s="69">
        <v>0</v>
      </c>
      <c r="CK46" s="123">
        <f t="shared" si="8"/>
        <v>18</v>
      </c>
      <c r="CL46" s="68">
        <v>0</v>
      </c>
      <c r="CM46" s="69">
        <v>0</v>
      </c>
      <c r="CN46" s="69">
        <v>0</v>
      </c>
      <c r="CO46" s="69">
        <v>0</v>
      </c>
      <c r="CP46" s="69">
        <v>0</v>
      </c>
      <c r="CQ46" s="69">
        <v>0</v>
      </c>
      <c r="CR46" s="69">
        <v>0</v>
      </c>
      <c r="CS46" s="69">
        <v>0</v>
      </c>
      <c r="CT46" s="69">
        <v>0</v>
      </c>
      <c r="CU46" s="69">
        <v>0</v>
      </c>
      <c r="CV46" s="124">
        <f t="shared" si="9"/>
        <v>0</v>
      </c>
      <c r="CW46" s="123">
        <v>0</v>
      </c>
      <c r="CX46" s="123">
        <v>0</v>
      </c>
      <c r="CY46" s="123">
        <v>0</v>
      </c>
      <c r="CZ46" s="123">
        <v>0</v>
      </c>
      <c r="DA46" s="123">
        <v>0</v>
      </c>
      <c r="DB46" s="123">
        <v>0</v>
      </c>
      <c r="DC46" s="123">
        <v>0</v>
      </c>
      <c r="DD46" s="123">
        <v>0</v>
      </c>
      <c r="DE46" s="123">
        <v>0</v>
      </c>
      <c r="DF46" s="124">
        <f t="shared" si="7"/>
        <v>0</v>
      </c>
      <c r="DG46" s="68">
        <v>6</v>
      </c>
      <c r="DH46" s="69">
        <v>44</v>
      </c>
      <c r="DI46" s="69">
        <v>40</v>
      </c>
      <c r="DJ46" s="69">
        <v>46</v>
      </c>
      <c r="DK46" s="69">
        <v>79</v>
      </c>
      <c r="DL46" s="69">
        <v>37</v>
      </c>
      <c r="DM46" s="69">
        <v>2</v>
      </c>
      <c r="DN46" s="69">
        <v>58</v>
      </c>
      <c r="DO46" s="69">
        <v>13</v>
      </c>
      <c r="DP46" s="69">
        <v>8</v>
      </c>
      <c r="DQ46" s="124">
        <f t="shared" si="10"/>
        <v>306</v>
      </c>
      <c r="DR46" s="68">
        <v>0</v>
      </c>
      <c r="DS46" s="69">
        <v>0</v>
      </c>
      <c r="DT46" s="69">
        <v>0</v>
      </c>
      <c r="DU46" s="69">
        <v>0</v>
      </c>
      <c r="DV46" s="69">
        <v>0</v>
      </c>
      <c r="DW46" s="69">
        <v>0</v>
      </c>
      <c r="DX46" s="69">
        <v>0</v>
      </c>
      <c r="DY46" s="69">
        <v>0</v>
      </c>
      <c r="DZ46" s="69">
        <v>0</v>
      </c>
      <c r="EA46" s="69">
        <v>0</v>
      </c>
      <c r="EB46" s="124">
        <f t="shared" si="11"/>
        <v>0</v>
      </c>
      <c r="EC46" s="125">
        <v>0</v>
      </c>
      <c r="ED46" s="125">
        <v>0</v>
      </c>
      <c r="EE46" s="68">
        <v>0</v>
      </c>
      <c r="EF46" s="69">
        <v>0</v>
      </c>
      <c r="EG46" s="69">
        <v>0</v>
      </c>
      <c r="EH46" s="69">
        <v>0</v>
      </c>
      <c r="EI46" s="69">
        <v>0</v>
      </c>
      <c r="EJ46" s="69">
        <v>0</v>
      </c>
      <c r="EK46" s="69">
        <v>0</v>
      </c>
      <c r="EL46" s="69">
        <v>0</v>
      </c>
      <c r="EM46" s="69">
        <v>0</v>
      </c>
      <c r="EN46" s="69">
        <v>0</v>
      </c>
      <c r="EO46" s="124">
        <f t="shared" si="12"/>
        <v>0</v>
      </c>
      <c r="EP46" s="68">
        <v>2</v>
      </c>
      <c r="EQ46" s="69">
        <v>5</v>
      </c>
      <c r="ER46" s="69">
        <v>1</v>
      </c>
      <c r="ES46" s="69">
        <v>3</v>
      </c>
      <c r="ET46" s="69">
        <v>1</v>
      </c>
      <c r="EU46" s="69">
        <v>1</v>
      </c>
      <c r="EV46" s="69">
        <v>0</v>
      </c>
      <c r="EW46" s="124">
        <f t="shared" si="13"/>
        <v>11</v>
      </c>
      <c r="EX46" s="69">
        <v>1</v>
      </c>
      <c r="EY46" s="69">
        <v>0</v>
      </c>
      <c r="EZ46" s="123">
        <v>0</v>
      </c>
      <c r="FA46" s="69">
        <v>4</v>
      </c>
      <c r="FB46" s="69">
        <v>1</v>
      </c>
      <c r="FC46" s="69">
        <v>0</v>
      </c>
      <c r="FD46" s="124">
        <f t="shared" si="14"/>
        <v>5</v>
      </c>
      <c r="FE46" s="69">
        <v>2</v>
      </c>
      <c r="FF46" s="69">
        <v>2</v>
      </c>
      <c r="FG46" s="69">
        <v>4</v>
      </c>
      <c r="FH46" s="69">
        <v>0</v>
      </c>
      <c r="FI46" s="69">
        <v>0</v>
      </c>
      <c r="FJ46" s="124">
        <f t="shared" si="15"/>
        <v>6</v>
      </c>
      <c r="FK46" s="69">
        <v>0</v>
      </c>
      <c r="FL46" s="123">
        <v>0</v>
      </c>
      <c r="FM46" s="69">
        <v>0</v>
      </c>
      <c r="FN46" s="69">
        <v>0</v>
      </c>
      <c r="FO46" s="69">
        <v>0</v>
      </c>
      <c r="FP46" s="124">
        <f t="shared" si="16"/>
        <v>0</v>
      </c>
      <c r="FQ46" s="69">
        <v>1</v>
      </c>
      <c r="FR46" s="69">
        <v>1</v>
      </c>
      <c r="FS46" s="69">
        <v>1</v>
      </c>
      <c r="FT46" s="69">
        <v>0</v>
      </c>
      <c r="FU46" s="69">
        <v>0</v>
      </c>
      <c r="FV46" s="69">
        <v>0</v>
      </c>
      <c r="FW46" s="124">
        <f t="shared" si="17"/>
        <v>2</v>
      </c>
    </row>
    <row r="47" spans="1:179" s="35" customFormat="1" x14ac:dyDescent="0.2">
      <c r="A47" s="17" t="s">
        <v>51</v>
      </c>
      <c r="B47" s="34" t="s">
        <v>12</v>
      </c>
      <c r="C47" s="67">
        <v>545</v>
      </c>
      <c r="D47" s="62">
        <v>334</v>
      </c>
      <c r="E47" s="62">
        <v>451</v>
      </c>
      <c r="F47" s="62">
        <v>645</v>
      </c>
      <c r="G47" s="62">
        <v>775</v>
      </c>
      <c r="H47" s="62">
        <v>139</v>
      </c>
      <c r="I47" s="62">
        <v>32</v>
      </c>
      <c r="J47" s="62">
        <v>297</v>
      </c>
      <c r="K47" s="62">
        <v>64</v>
      </c>
      <c r="L47" s="62">
        <v>0</v>
      </c>
      <c r="M47" s="62">
        <f t="shared" si="0"/>
        <v>2673</v>
      </c>
      <c r="N47" s="67">
        <v>147</v>
      </c>
      <c r="O47" s="62">
        <v>58</v>
      </c>
      <c r="P47" s="62">
        <v>64</v>
      </c>
      <c r="Q47" s="62">
        <v>140</v>
      </c>
      <c r="R47" s="62">
        <v>134</v>
      </c>
      <c r="S47" s="62">
        <v>23</v>
      </c>
      <c r="T47" s="62">
        <v>31</v>
      </c>
      <c r="U47" s="62">
        <v>49</v>
      </c>
      <c r="V47" s="62">
        <v>10</v>
      </c>
      <c r="W47" s="72">
        <f t="shared" si="1"/>
        <v>499</v>
      </c>
      <c r="X47" s="67">
        <v>17</v>
      </c>
      <c r="Y47" s="62">
        <v>6</v>
      </c>
      <c r="Z47" s="62">
        <v>10</v>
      </c>
      <c r="AA47" s="62">
        <v>6</v>
      </c>
      <c r="AB47" s="62">
        <v>21</v>
      </c>
      <c r="AC47" s="62">
        <v>2</v>
      </c>
      <c r="AD47" s="62">
        <v>0</v>
      </c>
      <c r="AE47" s="62">
        <v>3</v>
      </c>
      <c r="AF47" s="62">
        <v>2</v>
      </c>
      <c r="AG47" s="72">
        <f t="shared" si="2"/>
        <v>48</v>
      </c>
      <c r="AH47" s="67">
        <v>254</v>
      </c>
      <c r="AI47" s="62">
        <v>121</v>
      </c>
      <c r="AJ47" s="62">
        <v>140</v>
      </c>
      <c r="AK47" s="62">
        <v>227</v>
      </c>
      <c r="AL47" s="62">
        <v>276</v>
      </c>
      <c r="AM47" s="62">
        <v>101</v>
      </c>
      <c r="AN47" s="62">
        <v>62</v>
      </c>
      <c r="AO47" s="62">
        <v>197</v>
      </c>
      <c r="AP47" s="62">
        <v>11</v>
      </c>
      <c r="AQ47" s="62">
        <v>0</v>
      </c>
      <c r="AR47" s="62">
        <f t="shared" si="3"/>
        <v>1124</v>
      </c>
      <c r="AS47" s="67">
        <v>325</v>
      </c>
      <c r="AT47" s="62">
        <v>209</v>
      </c>
      <c r="AU47" s="62">
        <v>195</v>
      </c>
      <c r="AV47" s="62">
        <v>441</v>
      </c>
      <c r="AW47" s="62">
        <v>413</v>
      </c>
      <c r="AX47" s="62">
        <v>147</v>
      </c>
      <c r="AY47" s="62">
        <v>77</v>
      </c>
      <c r="AZ47" s="62">
        <v>235</v>
      </c>
      <c r="BA47" s="62">
        <v>26</v>
      </c>
      <c r="BB47" s="62">
        <v>0</v>
      </c>
      <c r="BC47" s="62">
        <f t="shared" si="4"/>
        <v>1717</v>
      </c>
      <c r="BD47" s="67">
        <v>188</v>
      </c>
      <c r="BE47" s="62">
        <v>114</v>
      </c>
      <c r="BF47" s="62">
        <v>101</v>
      </c>
      <c r="BG47" s="62">
        <v>137</v>
      </c>
      <c r="BH47" s="62">
        <v>230</v>
      </c>
      <c r="BI47" s="62">
        <v>70</v>
      </c>
      <c r="BJ47" s="62">
        <v>29</v>
      </c>
      <c r="BK47" s="62">
        <v>86</v>
      </c>
      <c r="BL47" s="62">
        <v>3</v>
      </c>
      <c r="BM47" s="62">
        <v>0</v>
      </c>
      <c r="BN47" s="62">
        <f t="shared" si="5"/>
        <v>767</v>
      </c>
      <c r="BO47" s="67">
        <v>272</v>
      </c>
      <c r="BP47" s="62">
        <v>143</v>
      </c>
      <c r="BQ47" s="62">
        <v>139</v>
      </c>
      <c r="BR47" s="62">
        <v>287</v>
      </c>
      <c r="BS47" s="62">
        <v>286</v>
      </c>
      <c r="BT47" s="62">
        <v>129</v>
      </c>
      <c r="BU47" s="62">
        <v>74</v>
      </c>
      <c r="BV47" s="62">
        <v>133</v>
      </c>
      <c r="BW47" s="62">
        <v>14</v>
      </c>
      <c r="BX47" s="62">
        <v>0</v>
      </c>
      <c r="BY47" s="62">
        <f t="shared" si="6"/>
        <v>1191</v>
      </c>
      <c r="BZ47" s="67">
        <v>79</v>
      </c>
      <c r="CA47" s="62">
        <v>49</v>
      </c>
      <c r="CB47" s="62">
        <v>31</v>
      </c>
      <c r="CC47" s="62">
        <v>98</v>
      </c>
      <c r="CD47" s="62">
        <v>74</v>
      </c>
      <c r="CE47" s="62">
        <v>53</v>
      </c>
      <c r="CF47" s="62">
        <v>12</v>
      </c>
      <c r="CG47" s="62">
        <v>83</v>
      </c>
      <c r="CH47" s="62">
        <v>6</v>
      </c>
      <c r="CI47" s="62">
        <v>2</v>
      </c>
      <c r="CJ47" s="62">
        <v>0</v>
      </c>
      <c r="CK47" s="62">
        <f t="shared" si="8"/>
        <v>400</v>
      </c>
      <c r="CL47" s="67">
        <v>5</v>
      </c>
      <c r="CM47" s="62">
        <v>0</v>
      </c>
      <c r="CN47" s="62">
        <v>1</v>
      </c>
      <c r="CO47" s="62">
        <v>7</v>
      </c>
      <c r="CP47" s="62">
        <v>1</v>
      </c>
      <c r="CQ47" s="62">
        <v>0</v>
      </c>
      <c r="CR47" s="62">
        <v>3</v>
      </c>
      <c r="CS47" s="62">
        <v>2</v>
      </c>
      <c r="CT47" s="62">
        <v>0</v>
      </c>
      <c r="CU47" s="62">
        <v>0</v>
      </c>
      <c r="CV47" s="72">
        <f t="shared" si="9"/>
        <v>14</v>
      </c>
      <c r="CW47" s="62">
        <v>3</v>
      </c>
      <c r="CX47" s="62">
        <v>0</v>
      </c>
      <c r="CY47" s="62">
        <v>0</v>
      </c>
      <c r="CZ47" s="62">
        <v>0</v>
      </c>
      <c r="DA47" s="62">
        <v>0</v>
      </c>
      <c r="DB47" s="62">
        <v>0</v>
      </c>
      <c r="DC47" s="62">
        <v>0</v>
      </c>
      <c r="DD47" s="62">
        <v>3</v>
      </c>
      <c r="DE47" s="62">
        <v>3</v>
      </c>
      <c r="DF47" s="72">
        <f t="shared" si="7"/>
        <v>3</v>
      </c>
      <c r="DG47" s="67">
        <v>4</v>
      </c>
      <c r="DH47" s="62">
        <v>16</v>
      </c>
      <c r="DI47" s="62">
        <v>28</v>
      </c>
      <c r="DJ47" s="62">
        <v>73</v>
      </c>
      <c r="DK47" s="62">
        <v>49</v>
      </c>
      <c r="DL47" s="62">
        <v>0</v>
      </c>
      <c r="DM47" s="62">
        <v>0</v>
      </c>
      <c r="DN47" s="62">
        <v>32</v>
      </c>
      <c r="DO47" s="62">
        <v>5</v>
      </c>
      <c r="DP47" s="62">
        <v>0</v>
      </c>
      <c r="DQ47" s="72">
        <f t="shared" si="10"/>
        <v>198</v>
      </c>
      <c r="DR47" s="67">
        <v>0</v>
      </c>
      <c r="DS47" s="62">
        <v>0</v>
      </c>
      <c r="DT47" s="62">
        <v>0</v>
      </c>
      <c r="DU47" s="62">
        <v>0</v>
      </c>
      <c r="DV47" s="62">
        <v>0</v>
      </c>
      <c r="DW47" s="62">
        <v>0</v>
      </c>
      <c r="DX47" s="62">
        <v>0</v>
      </c>
      <c r="DY47" s="62">
        <v>0</v>
      </c>
      <c r="DZ47" s="62">
        <v>0</v>
      </c>
      <c r="EA47" s="62">
        <v>0</v>
      </c>
      <c r="EB47" s="72">
        <f t="shared" si="11"/>
        <v>0</v>
      </c>
      <c r="EC47" s="49">
        <v>0</v>
      </c>
      <c r="ED47" s="49">
        <v>0</v>
      </c>
      <c r="EE47" s="67">
        <v>0</v>
      </c>
      <c r="EF47" s="62">
        <v>0</v>
      </c>
      <c r="EG47" s="62">
        <v>0</v>
      </c>
      <c r="EH47" s="62">
        <v>0</v>
      </c>
      <c r="EI47" s="62">
        <v>0</v>
      </c>
      <c r="EJ47" s="62">
        <v>0</v>
      </c>
      <c r="EK47" s="62">
        <v>0</v>
      </c>
      <c r="EL47" s="62">
        <v>0</v>
      </c>
      <c r="EM47" s="62">
        <v>0</v>
      </c>
      <c r="EN47" s="62">
        <v>0</v>
      </c>
      <c r="EO47" s="72">
        <f t="shared" si="12"/>
        <v>0</v>
      </c>
      <c r="EP47" s="67">
        <v>212</v>
      </c>
      <c r="EQ47" s="62">
        <v>209</v>
      </c>
      <c r="ER47" s="62">
        <v>206</v>
      </c>
      <c r="ES47" s="62">
        <v>15</v>
      </c>
      <c r="ET47" s="62">
        <v>8</v>
      </c>
      <c r="EU47" s="62">
        <v>129</v>
      </c>
      <c r="EV47" s="62">
        <v>2</v>
      </c>
      <c r="EW47" s="72">
        <f t="shared" si="13"/>
        <v>569</v>
      </c>
      <c r="EX47" s="62">
        <v>10</v>
      </c>
      <c r="EY47" s="62">
        <v>1</v>
      </c>
      <c r="EZ47" s="62">
        <v>0</v>
      </c>
      <c r="FA47" s="62">
        <v>5</v>
      </c>
      <c r="FB47" s="62">
        <v>6</v>
      </c>
      <c r="FC47" s="62">
        <v>0</v>
      </c>
      <c r="FD47" s="72">
        <f t="shared" si="14"/>
        <v>12</v>
      </c>
      <c r="FE47" s="62">
        <v>725</v>
      </c>
      <c r="FF47" s="62">
        <v>725</v>
      </c>
      <c r="FG47" s="62">
        <v>1628</v>
      </c>
      <c r="FH47" s="62">
        <v>7957</v>
      </c>
      <c r="FI47" s="62">
        <v>0</v>
      </c>
      <c r="FJ47" s="72">
        <f t="shared" si="15"/>
        <v>10310</v>
      </c>
      <c r="FK47" s="62">
        <v>0</v>
      </c>
      <c r="FL47" s="62">
        <v>0</v>
      </c>
      <c r="FM47" s="62">
        <v>0</v>
      </c>
      <c r="FN47" s="62">
        <v>0</v>
      </c>
      <c r="FO47" s="62">
        <v>0</v>
      </c>
      <c r="FP47" s="72">
        <f t="shared" si="16"/>
        <v>0</v>
      </c>
      <c r="FQ47" s="62">
        <v>5</v>
      </c>
      <c r="FR47" s="62">
        <v>0</v>
      </c>
      <c r="FS47" s="62">
        <v>7</v>
      </c>
      <c r="FT47" s="62">
        <v>3</v>
      </c>
      <c r="FU47" s="62">
        <v>0</v>
      </c>
      <c r="FV47" s="62">
        <v>0</v>
      </c>
      <c r="FW47" s="72">
        <f t="shared" si="17"/>
        <v>10</v>
      </c>
    </row>
    <row r="48" spans="1:179" x14ac:dyDescent="0.2">
      <c r="A48" s="22"/>
      <c r="B48" s="122" t="s">
        <v>52</v>
      </c>
      <c r="C48" s="68">
        <v>21</v>
      </c>
      <c r="D48" s="69">
        <v>10</v>
      </c>
      <c r="E48" s="69">
        <v>7</v>
      </c>
      <c r="F48" s="69">
        <v>10</v>
      </c>
      <c r="G48" s="69">
        <v>22</v>
      </c>
      <c r="H48" s="69">
        <v>5</v>
      </c>
      <c r="I48" s="69">
        <v>3</v>
      </c>
      <c r="J48" s="69">
        <v>8</v>
      </c>
      <c r="K48" s="69">
        <v>0</v>
      </c>
      <c r="L48" s="69">
        <v>0</v>
      </c>
      <c r="M48" s="123">
        <f t="shared" si="0"/>
        <v>65</v>
      </c>
      <c r="N48" s="68">
        <v>8</v>
      </c>
      <c r="O48" s="69">
        <v>0</v>
      </c>
      <c r="P48" s="69">
        <v>3</v>
      </c>
      <c r="Q48" s="69">
        <v>0</v>
      </c>
      <c r="R48" s="69">
        <v>8</v>
      </c>
      <c r="S48" s="69">
        <v>1</v>
      </c>
      <c r="T48" s="69">
        <v>0</v>
      </c>
      <c r="U48" s="69">
        <v>0</v>
      </c>
      <c r="V48" s="69">
        <v>0</v>
      </c>
      <c r="W48" s="124">
        <f t="shared" si="1"/>
        <v>12</v>
      </c>
      <c r="X48" s="68">
        <v>9</v>
      </c>
      <c r="Y48" s="69">
        <v>3</v>
      </c>
      <c r="Z48" s="69">
        <v>8</v>
      </c>
      <c r="AA48" s="69">
        <v>3</v>
      </c>
      <c r="AB48" s="69">
        <v>16</v>
      </c>
      <c r="AC48" s="69">
        <v>2</v>
      </c>
      <c r="AD48" s="69">
        <v>0</v>
      </c>
      <c r="AE48" s="69">
        <v>1</v>
      </c>
      <c r="AF48" s="69">
        <v>0</v>
      </c>
      <c r="AG48" s="124">
        <f t="shared" si="2"/>
        <v>33</v>
      </c>
      <c r="AH48" s="68">
        <v>23</v>
      </c>
      <c r="AI48" s="69">
        <v>7</v>
      </c>
      <c r="AJ48" s="69">
        <v>3</v>
      </c>
      <c r="AK48" s="69">
        <v>7</v>
      </c>
      <c r="AL48" s="69">
        <v>21</v>
      </c>
      <c r="AM48" s="69">
        <v>8</v>
      </c>
      <c r="AN48" s="69">
        <v>18</v>
      </c>
      <c r="AO48" s="69">
        <v>8</v>
      </c>
      <c r="AP48" s="69">
        <v>0</v>
      </c>
      <c r="AQ48" s="69">
        <v>0</v>
      </c>
      <c r="AR48" s="123">
        <f t="shared" si="3"/>
        <v>72</v>
      </c>
      <c r="AS48" s="68">
        <v>23</v>
      </c>
      <c r="AT48" s="69">
        <v>3</v>
      </c>
      <c r="AU48" s="69">
        <v>5</v>
      </c>
      <c r="AV48" s="69">
        <v>17</v>
      </c>
      <c r="AW48" s="69">
        <v>22</v>
      </c>
      <c r="AX48" s="69">
        <v>0</v>
      </c>
      <c r="AY48" s="69">
        <v>11</v>
      </c>
      <c r="AZ48" s="69">
        <v>3</v>
      </c>
      <c r="BA48" s="69">
        <v>0</v>
      </c>
      <c r="BB48" s="69">
        <v>0</v>
      </c>
      <c r="BC48" s="123">
        <f t="shared" si="4"/>
        <v>61</v>
      </c>
      <c r="BD48" s="68">
        <v>86</v>
      </c>
      <c r="BE48" s="69">
        <v>61</v>
      </c>
      <c r="BF48" s="69">
        <v>49</v>
      </c>
      <c r="BG48" s="69">
        <v>18</v>
      </c>
      <c r="BH48" s="69">
        <v>131</v>
      </c>
      <c r="BI48" s="69">
        <v>31</v>
      </c>
      <c r="BJ48" s="69">
        <v>6</v>
      </c>
      <c r="BK48" s="69">
        <v>13</v>
      </c>
      <c r="BL48" s="69">
        <v>2</v>
      </c>
      <c r="BM48" s="69">
        <v>0</v>
      </c>
      <c r="BN48" s="123">
        <f t="shared" si="5"/>
        <v>309</v>
      </c>
      <c r="BO48" s="68">
        <v>35</v>
      </c>
      <c r="BP48" s="69">
        <v>4</v>
      </c>
      <c r="BQ48" s="69">
        <v>6</v>
      </c>
      <c r="BR48" s="69">
        <v>27</v>
      </c>
      <c r="BS48" s="69">
        <v>29</v>
      </c>
      <c r="BT48" s="69">
        <v>13</v>
      </c>
      <c r="BU48" s="69">
        <v>34</v>
      </c>
      <c r="BV48" s="69">
        <v>5</v>
      </c>
      <c r="BW48" s="69">
        <v>0</v>
      </c>
      <c r="BX48" s="69">
        <v>0</v>
      </c>
      <c r="BY48" s="123">
        <f t="shared" si="6"/>
        <v>118</v>
      </c>
      <c r="BZ48" s="68">
        <v>17</v>
      </c>
      <c r="CA48" s="69">
        <v>4</v>
      </c>
      <c r="CB48" s="69">
        <v>2</v>
      </c>
      <c r="CC48" s="69">
        <v>11</v>
      </c>
      <c r="CD48" s="69">
        <v>11</v>
      </c>
      <c r="CE48" s="69">
        <v>4</v>
      </c>
      <c r="CF48" s="69">
        <v>9</v>
      </c>
      <c r="CG48" s="69">
        <v>8</v>
      </c>
      <c r="CH48" s="69">
        <v>0</v>
      </c>
      <c r="CI48" s="69">
        <v>0</v>
      </c>
      <c r="CJ48" s="69">
        <v>0</v>
      </c>
      <c r="CK48" s="123">
        <f t="shared" si="8"/>
        <v>49</v>
      </c>
      <c r="CL48" s="68">
        <v>0</v>
      </c>
      <c r="CM48" s="69">
        <v>0</v>
      </c>
      <c r="CN48" s="69">
        <v>0</v>
      </c>
      <c r="CO48" s="69">
        <v>0</v>
      </c>
      <c r="CP48" s="69">
        <v>0</v>
      </c>
      <c r="CQ48" s="69">
        <v>0</v>
      </c>
      <c r="CR48" s="69">
        <v>0</v>
      </c>
      <c r="CS48" s="69">
        <v>0</v>
      </c>
      <c r="CT48" s="69">
        <v>0</v>
      </c>
      <c r="CU48" s="69">
        <v>0</v>
      </c>
      <c r="CV48" s="124">
        <f t="shared" si="9"/>
        <v>0</v>
      </c>
      <c r="CW48" s="123">
        <v>0</v>
      </c>
      <c r="CX48" s="123">
        <v>0</v>
      </c>
      <c r="CY48" s="123">
        <v>0</v>
      </c>
      <c r="CZ48" s="123">
        <v>0</v>
      </c>
      <c r="DA48" s="123">
        <v>0</v>
      </c>
      <c r="DB48" s="123">
        <v>0</v>
      </c>
      <c r="DC48" s="123">
        <v>0</v>
      </c>
      <c r="DD48" s="123">
        <v>0</v>
      </c>
      <c r="DE48" s="123">
        <v>0</v>
      </c>
      <c r="DF48" s="124">
        <f t="shared" si="7"/>
        <v>0</v>
      </c>
      <c r="DG48" s="68">
        <v>0</v>
      </c>
      <c r="DH48" s="69">
        <v>0</v>
      </c>
      <c r="DI48" s="69">
        <v>0</v>
      </c>
      <c r="DJ48" s="69">
        <v>0</v>
      </c>
      <c r="DK48" s="69">
        <v>0</v>
      </c>
      <c r="DL48" s="69">
        <v>0</v>
      </c>
      <c r="DM48" s="69">
        <v>0</v>
      </c>
      <c r="DN48" s="69">
        <v>0</v>
      </c>
      <c r="DO48" s="69">
        <v>0</v>
      </c>
      <c r="DP48" s="69">
        <v>0</v>
      </c>
      <c r="DQ48" s="124">
        <f t="shared" si="10"/>
        <v>0</v>
      </c>
      <c r="DR48" s="68">
        <v>0</v>
      </c>
      <c r="DS48" s="69">
        <v>0</v>
      </c>
      <c r="DT48" s="69">
        <v>0</v>
      </c>
      <c r="DU48" s="69">
        <v>0</v>
      </c>
      <c r="DV48" s="69">
        <v>0</v>
      </c>
      <c r="DW48" s="69">
        <v>0</v>
      </c>
      <c r="DX48" s="69">
        <v>0</v>
      </c>
      <c r="DY48" s="69">
        <v>0</v>
      </c>
      <c r="DZ48" s="69">
        <v>0</v>
      </c>
      <c r="EA48" s="69">
        <v>0</v>
      </c>
      <c r="EB48" s="124">
        <f t="shared" si="11"/>
        <v>0</v>
      </c>
      <c r="EC48" s="125">
        <v>0</v>
      </c>
      <c r="ED48" s="125">
        <v>0</v>
      </c>
      <c r="EE48" s="68">
        <v>0</v>
      </c>
      <c r="EF48" s="69">
        <v>0</v>
      </c>
      <c r="EG48" s="69">
        <v>0</v>
      </c>
      <c r="EH48" s="69">
        <v>0</v>
      </c>
      <c r="EI48" s="69">
        <v>0</v>
      </c>
      <c r="EJ48" s="69">
        <v>0</v>
      </c>
      <c r="EK48" s="69">
        <v>0</v>
      </c>
      <c r="EL48" s="69">
        <v>0</v>
      </c>
      <c r="EM48" s="69">
        <v>0</v>
      </c>
      <c r="EN48" s="69">
        <v>0</v>
      </c>
      <c r="EO48" s="124">
        <f t="shared" si="12"/>
        <v>0</v>
      </c>
      <c r="EP48" s="68">
        <v>15</v>
      </c>
      <c r="EQ48" s="69">
        <v>3</v>
      </c>
      <c r="ER48" s="69">
        <v>19</v>
      </c>
      <c r="ES48" s="69">
        <v>0</v>
      </c>
      <c r="ET48" s="69">
        <v>0</v>
      </c>
      <c r="EU48" s="69">
        <v>0</v>
      </c>
      <c r="EV48" s="69">
        <v>0</v>
      </c>
      <c r="EW48" s="124">
        <f t="shared" si="13"/>
        <v>22</v>
      </c>
      <c r="EX48" s="69">
        <v>10</v>
      </c>
      <c r="EY48" s="69">
        <v>1</v>
      </c>
      <c r="EZ48" s="123">
        <v>0</v>
      </c>
      <c r="FA48" s="69">
        <v>5</v>
      </c>
      <c r="FB48" s="69">
        <v>6</v>
      </c>
      <c r="FC48" s="69">
        <v>0</v>
      </c>
      <c r="FD48" s="124">
        <f t="shared" si="14"/>
        <v>12</v>
      </c>
      <c r="FE48" s="69">
        <v>170</v>
      </c>
      <c r="FF48" s="69">
        <v>203</v>
      </c>
      <c r="FG48" s="69">
        <v>588</v>
      </c>
      <c r="FH48" s="69">
        <v>1394</v>
      </c>
      <c r="FI48" s="69">
        <v>0</v>
      </c>
      <c r="FJ48" s="124">
        <f t="shared" si="15"/>
        <v>2185</v>
      </c>
      <c r="FK48" s="69">
        <v>0</v>
      </c>
      <c r="FL48" s="123">
        <v>0</v>
      </c>
      <c r="FM48" s="69">
        <v>0</v>
      </c>
      <c r="FN48" s="69">
        <v>0</v>
      </c>
      <c r="FO48" s="69">
        <v>0</v>
      </c>
      <c r="FP48" s="124">
        <f t="shared" si="16"/>
        <v>0</v>
      </c>
      <c r="FQ48" s="69">
        <v>1</v>
      </c>
      <c r="FR48" s="69">
        <v>0</v>
      </c>
      <c r="FS48" s="69">
        <v>1</v>
      </c>
      <c r="FT48" s="69">
        <v>0</v>
      </c>
      <c r="FU48" s="69">
        <v>0</v>
      </c>
      <c r="FV48" s="69">
        <v>0</v>
      </c>
      <c r="FW48" s="124">
        <f t="shared" si="17"/>
        <v>1</v>
      </c>
    </row>
    <row r="49" spans="1:179" x14ac:dyDescent="0.2">
      <c r="A49" s="22"/>
      <c r="B49" s="122" t="s">
        <v>53</v>
      </c>
      <c r="C49" s="68">
        <v>14</v>
      </c>
      <c r="D49" s="69">
        <v>10</v>
      </c>
      <c r="E49" s="69">
        <v>10</v>
      </c>
      <c r="F49" s="69">
        <v>19</v>
      </c>
      <c r="G49" s="69">
        <v>21</v>
      </c>
      <c r="H49" s="69">
        <v>2</v>
      </c>
      <c r="I49" s="69">
        <v>1</v>
      </c>
      <c r="J49" s="69">
        <v>3</v>
      </c>
      <c r="K49" s="69">
        <v>1</v>
      </c>
      <c r="L49" s="69">
        <v>0</v>
      </c>
      <c r="M49" s="123">
        <f t="shared" si="0"/>
        <v>66</v>
      </c>
      <c r="N49" s="68">
        <v>30</v>
      </c>
      <c r="O49" s="69">
        <v>18</v>
      </c>
      <c r="P49" s="69">
        <v>14</v>
      </c>
      <c r="Q49" s="69">
        <v>27</v>
      </c>
      <c r="R49" s="69">
        <v>33</v>
      </c>
      <c r="S49" s="69">
        <v>13</v>
      </c>
      <c r="T49" s="69">
        <v>1</v>
      </c>
      <c r="U49" s="69">
        <v>18</v>
      </c>
      <c r="V49" s="69">
        <v>2</v>
      </c>
      <c r="W49" s="124">
        <f t="shared" si="1"/>
        <v>124</v>
      </c>
      <c r="X49" s="68">
        <v>1</v>
      </c>
      <c r="Y49" s="69">
        <v>0</v>
      </c>
      <c r="Z49" s="69">
        <v>0</v>
      </c>
      <c r="AA49" s="69">
        <v>0</v>
      </c>
      <c r="AB49" s="69">
        <v>1</v>
      </c>
      <c r="AC49" s="69">
        <v>0</v>
      </c>
      <c r="AD49" s="69">
        <v>0</v>
      </c>
      <c r="AE49" s="69">
        <v>0</v>
      </c>
      <c r="AF49" s="69">
        <v>0</v>
      </c>
      <c r="AG49" s="124">
        <f t="shared" si="2"/>
        <v>1</v>
      </c>
      <c r="AH49" s="68">
        <v>38</v>
      </c>
      <c r="AI49" s="69">
        <v>24</v>
      </c>
      <c r="AJ49" s="69">
        <v>31</v>
      </c>
      <c r="AK49" s="69">
        <v>75</v>
      </c>
      <c r="AL49" s="69">
        <v>46</v>
      </c>
      <c r="AM49" s="69">
        <v>27</v>
      </c>
      <c r="AN49" s="69">
        <v>6</v>
      </c>
      <c r="AO49" s="69">
        <v>62</v>
      </c>
      <c r="AP49" s="69">
        <v>2</v>
      </c>
      <c r="AQ49" s="69">
        <v>0</v>
      </c>
      <c r="AR49" s="123">
        <f t="shared" si="3"/>
        <v>271</v>
      </c>
      <c r="AS49" s="68">
        <v>52</v>
      </c>
      <c r="AT49" s="69">
        <v>36</v>
      </c>
      <c r="AU49" s="69">
        <v>31</v>
      </c>
      <c r="AV49" s="69">
        <v>64</v>
      </c>
      <c r="AW49" s="69">
        <v>61</v>
      </c>
      <c r="AX49" s="69">
        <v>42</v>
      </c>
      <c r="AY49" s="69">
        <v>10</v>
      </c>
      <c r="AZ49" s="69">
        <v>51</v>
      </c>
      <c r="BA49" s="69">
        <v>4</v>
      </c>
      <c r="BB49" s="69">
        <v>0</v>
      </c>
      <c r="BC49" s="123">
        <f t="shared" si="4"/>
        <v>295</v>
      </c>
      <c r="BD49" s="68">
        <v>17</v>
      </c>
      <c r="BE49" s="69">
        <v>12</v>
      </c>
      <c r="BF49" s="69">
        <v>7</v>
      </c>
      <c r="BG49" s="69">
        <v>21</v>
      </c>
      <c r="BH49" s="69">
        <v>18</v>
      </c>
      <c r="BI49" s="69">
        <v>5</v>
      </c>
      <c r="BJ49" s="69">
        <v>1</v>
      </c>
      <c r="BK49" s="69">
        <v>15</v>
      </c>
      <c r="BL49" s="69">
        <v>0</v>
      </c>
      <c r="BM49" s="69">
        <v>0</v>
      </c>
      <c r="BN49" s="123">
        <f t="shared" si="5"/>
        <v>79</v>
      </c>
      <c r="BO49" s="68">
        <v>20</v>
      </c>
      <c r="BP49" s="69">
        <v>14</v>
      </c>
      <c r="BQ49" s="69">
        <v>14</v>
      </c>
      <c r="BR49" s="69">
        <v>21</v>
      </c>
      <c r="BS49" s="69">
        <v>28</v>
      </c>
      <c r="BT49" s="69">
        <v>7</v>
      </c>
      <c r="BU49" s="69">
        <v>3</v>
      </c>
      <c r="BV49" s="69">
        <v>13</v>
      </c>
      <c r="BW49" s="69">
        <v>0</v>
      </c>
      <c r="BX49" s="69">
        <v>0</v>
      </c>
      <c r="BY49" s="123">
        <f t="shared" si="6"/>
        <v>100</v>
      </c>
      <c r="BZ49" s="68">
        <v>58</v>
      </c>
      <c r="CA49" s="69">
        <v>42</v>
      </c>
      <c r="CB49" s="69">
        <v>26</v>
      </c>
      <c r="CC49" s="69">
        <v>82</v>
      </c>
      <c r="CD49" s="69">
        <v>59</v>
      </c>
      <c r="CE49" s="69">
        <v>47</v>
      </c>
      <c r="CF49" s="69">
        <v>0</v>
      </c>
      <c r="CG49" s="69">
        <v>73</v>
      </c>
      <c r="CH49" s="69">
        <v>5</v>
      </c>
      <c r="CI49" s="69">
        <v>1</v>
      </c>
      <c r="CJ49" s="69">
        <v>0</v>
      </c>
      <c r="CK49" s="123">
        <f t="shared" si="8"/>
        <v>329</v>
      </c>
      <c r="CL49" s="68">
        <v>0</v>
      </c>
      <c r="CM49" s="69">
        <v>0</v>
      </c>
      <c r="CN49" s="69">
        <v>0</v>
      </c>
      <c r="CO49" s="69">
        <v>0</v>
      </c>
      <c r="CP49" s="69">
        <v>0</v>
      </c>
      <c r="CQ49" s="69">
        <v>0</v>
      </c>
      <c r="CR49" s="69">
        <v>0</v>
      </c>
      <c r="CS49" s="69">
        <v>0</v>
      </c>
      <c r="CT49" s="69">
        <v>0</v>
      </c>
      <c r="CU49" s="69">
        <v>0</v>
      </c>
      <c r="CV49" s="124">
        <f t="shared" si="9"/>
        <v>0</v>
      </c>
      <c r="CW49" s="123">
        <v>1</v>
      </c>
      <c r="CX49" s="123">
        <v>0</v>
      </c>
      <c r="CY49" s="123">
        <v>0</v>
      </c>
      <c r="CZ49" s="123">
        <v>0</v>
      </c>
      <c r="DA49" s="123">
        <v>0</v>
      </c>
      <c r="DB49" s="123">
        <v>0</v>
      </c>
      <c r="DC49" s="123">
        <v>0</v>
      </c>
      <c r="DD49" s="123">
        <v>1</v>
      </c>
      <c r="DE49" s="123">
        <v>1</v>
      </c>
      <c r="DF49" s="124">
        <f t="shared" si="7"/>
        <v>1</v>
      </c>
      <c r="DG49" s="68">
        <v>0</v>
      </c>
      <c r="DH49" s="69">
        <v>0</v>
      </c>
      <c r="DI49" s="69">
        <v>0</v>
      </c>
      <c r="DJ49" s="69">
        <v>0</v>
      </c>
      <c r="DK49" s="69">
        <v>0</v>
      </c>
      <c r="DL49" s="69">
        <v>0</v>
      </c>
      <c r="DM49" s="69">
        <v>0</v>
      </c>
      <c r="DN49" s="69">
        <v>0</v>
      </c>
      <c r="DO49" s="69">
        <v>0</v>
      </c>
      <c r="DP49" s="69">
        <v>0</v>
      </c>
      <c r="DQ49" s="124">
        <f t="shared" si="10"/>
        <v>0</v>
      </c>
      <c r="DR49" s="68">
        <v>0</v>
      </c>
      <c r="DS49" s="69">
        <v>0</v>
      </c>
      <c r="DT49" s="69">
        <v>0</v>
      </c>
      <c r="DU49" s="69">
        <v>0</v>
      </c>
      <c r="DV49" s="69">
        <v>0</v>
      </c>
      <c r="DW49" s="69">
        <v>0</v>
      </c>
      <c r="DX49" s="69">
        <v>0</v>
      </c>
      <c r="DY49" s="69">
        <v>0</v>
      </c>
      <c r="DZ49" s="69">
        <v>0</v>
      </c>
      <c r="EA49" s="69">
        <v>0</v>
      </c>
      <c r="EB49" s="124">
        <f t="shared" si="11"/>
        <v>0</v>
      </c>
      <c r="EC49" s="125">
        <v>0</v>
      </c>
      <c r="ED49" s="125">
        <v>0</v>
      </c>
      <c r="EE49" s="68">
        <v>0</v>
      </c>
      <c r="EF49" s="69">
        <v>0</v>
      </c>
      <c r="EG49" s="69">
        <v>0</v>
      </c>
      <c r="EH49" s="69">
        <v>0</v>
      </c>
      <c r="EI49" s="69">
        <v>0</v>
      </c>
      <c r="EJ49" s="69">
        <v>0</v>
      </c>
      <c r="EK49" s="69">
        <v>0</v>
      </c>
      <c r="EL49" s="69">
        <v>0</v>
      </c>
      <c r="EM49" s="69">
        <v>0</v>
      </c>
      <c r="EN49" s="69">
        <v>0</v>
      </c>
      <c r="EO49" s="124">
        <f t="shared" si="12"/>
        <v>0</v>
      </c>
      <c r="EP49" s="68">
        <v>13</v>
      </c>
      <c r="EQ49" s="69">
        <v>9</v>
      </c>
      <c r="ER49" s="69">
        <v>10</v>
      </c>
      <c r="ES49" s="69">
        <v>2</v>
      </c>
      <c r="ET49" s="69">
        <v>3</v>
      </c>
      <c r="EU49" s="69">
        <v>0</v>
      </c>
      <c r="EV49" s="69">
        <v>0</v>
      </c>
      <c r="EW49" s="124">
        <f t="shared" si="13"/>
        <v>24</v>
      </c>
      <c r="EX49" s="69">
        <v>0</v>
      </c>
      <c r="EY49" s="69">
        <v>0</v>
      </c>
      <c r="EZ49" s="123">
        <v>0</v>
      </c>
      <c r="FA49" s="69">
        <v>0</v>
      </c>
      <c r="FB49" s="69">
        <v>0</v>
      </c>
      <c r="FC49" s="69">
        <v>0</v>
      </c>
      <c r="FD49" s="124">
        <f t="shared" si="14"/>
        <v>0</v>
      </c>
      <c r="FE49" s="69">
        <v>84</v>
      </c>
      <c r="FF49" s="69">
        <v>63</v>
      </c>
      <c r="FG49" s="69">
        <v>68</v>
      </c>
      <c r="FH49" s="69">
        <v>673</v>
      </c>
      <c r="FI49" s="69">
        <v>0</v>
      </c>
      <c r="FJ49" s="124">
        <f t="shared" si="15"/>
        <v>804</v>
      </c>
      <c r="FK49" s="69">
        <v>0</v>
      </c>
      <c r="FL49" s="123">
        <v>0</v>
      </c>
      <c r="FM49" s="69">
        <v>0</v>
      </c>
      <c r="FN49" s="69">
        <v>0</v>
      </c>
      <c r="FO49" s="69">
        <v>0</v>
      </c>
      <c r="FP49" s="124">
        <f t="shared" si="16"/>
        <v>0</v>
      </c>
      <c r="FQ49" s="69">
        <v>0</v>
      </c>
      <c r="FR49" s="69">
        <v>0</v>
      </c>
      <c r="FS49" s="69">
        <v>0</v>
      </c>
      <c r="FT49" s="69">
        <v>0</v>
      </c>
      <c r="FU49" s="69">
        <v>0</v>
      </c>
      <c r="FV49" s="69">
        <v>0</v>
      </c>
      <c r="FW49" s="124">
        <f t="shared" si="17"/>
        <v>0</v>
      </c>
    </row>
    <row r="50" spans="1:179" x14ac:dyDescent="0.2">
      <c r="A50" s="22"/>
      <c r="B50" s="122" t="s">
        <v>54</v>
      </c>
      <c r="C50" s="68">
        <v>102</v>
      </c>
      <c r="D50" s="69">
        <v>76</v>
      </c>
      <c r="E50" s="69">
        <v>104</v>
      </c>
      <c r="F50" s="69">
        <v>163</v>
      </c>
      <c r="G50" s="69">
        <v>180</v>
      </c>
      <c r="H50" s="69">
        <v>6</v>
      </c>
      <c r="I50" s="69">
        <v>16</v>
      </c>
      <c r="J50" s="69">
        <v>120</v>
      </c>
      <c r="K50" s="69">
        <v>14</v>
      </c>
      <c r="L50" s="69">
        <v>0</v>
      </c>
      <c r="M50" s="123">
        <f t="shared" si="0"/>
        <v>665</v>
      </c>
      <c r="N50" s="68">
        <v>2</v>
      </c>
      <c r="O50" s="69">
        <v>2</v>
      </c>
      <c r="P50" s="69">
        <v>0</v>
      </c>
      <c r="Q50" s="69">
        <v>1</v>
      </c>
      <c r="R50" s="69">
        <v>2</v>
      </c>
      <c r="S50" s="69">
        <v>0</v>
      </c>
      <c r="T50" s="69">
        <v>0</v>
      </c>
      <c r="U50" s="69">
        <v>0</v>
      </c>
      <c r="V50" s="69">
        <v>0</v>
      </c>
      <c r="W50" s="124">
        <f t="shared" si="1"/>
        <v>5</v>
      </c>
      <c r="X50" s="68">
        <v>0</v>
      </c>
      <c r="Y50" s="69">
        <v>0</v>
      </c>
      <c r="Z50" s="69">
        <v>0</v>
      </c>
      <c r="AA50" s="69">
        <v>0</v>
      </c>
      <c r="AB50" s="69">
        <v>0</v>
      </c>
      <c r="AC50" s="69">
        <v>0</v>
      </c>
      <c r="AD50" s="69">
        <v>0</v>
      </c>
      <c r="AE50" s="69">
        <v>0</v>
      </c>
      <c r="AF50" s="69">
        <v>0</v>
      </c>
      <c r="AG50" s="124">
        <f t="shared" si="2"/>
        <v>0</v>
      </c>
      <c r="AH50" s="68">
        <v>19</v>
      </c>
      <c r="AI50" s="69">
        <v>4</v>
      </c>
      <c r="AJ50" s="69">
        <v>5</v>
      </c>
      <c r="AK50" s="69">
        <v>3</v>
      </c>
      <c r="AL50" s="69">
        <v>12</v>
      </c>
      <c r="AM50" s="69">
        <v>1</v>
      </c>
      <c r="AN50" s="69">
        <v>12</v>
      </c>
      <c r="AO50" s="69">
        <v>18</v>
      </c>
      <c r="AP50" s="69">
        <v>0</v>
      </c>
      <c r="AQ50" s="69">
        <v>0</v>
      </c>
      <c r="AR50" s="123">
        <f t="shared" si="3"/>
        <v>55</v>
      </c>
      <c r="AS50" s="68">
        <v>14</v>
      </c>
      <c r="AT50" s="69">
        <v>6</v>
      </c>
      <c r="AU50" s="69">
        <v>4</v>
      </c>
      <c r="AV50" s="69">
        <v>9</v>
      </c>
      <c r="AW50" s="69">
        <v>10</v>
      </c>
      <c r="AX50" s="69">
        <v>0</v>
      </c>
      <c r="AY50" s="69">
        <v>1</v>
      </c>
      <c r="AZ50" s="69">
        <v>4</v>
      </c>
      <c r="BA50" s="69">
        <v>0</v>
      </c>
      <c r="BB50" s="69">
        <v>0</v>
      </c>
      <c r="BC50" s="123">
        <f t="shared" si="4"/>
        <v>34</v>
      </c>
      <c r="BD50" s="68">
        <v>2</v>
      </c>
      <c r="BE50" s="69">
        <v>1</v>
      </c>
      <c r="BF50" s="69">
        <v>1</v>
      </c>
      <c r="BG50" s="69">
        <v>6</v>
      </c>
      <c r="BH50" s="69">
        <v>2</v>
      </c>
      <c r="BI50" s="69">
        <v>0</v>
      </c>
      <c r="BJ50" s="69">
        <v>2</v>
      </c>
      <c r="BK50" s="69">
        <v>2</v>
      </c>
      <c r="BL50" s="69">
        <v>0</v>
      </c>
      <c r="BM50" s="69">
        <v>0</v>
      </c>
      <c r="BN50" s="123">
        <f t="shared" si="5"/>
        <v>14</v>
      </c>
      <c r="BO50" s="68">
        <v>1</v>
      </c>
      <c r="BP50" s="69">
        <v>1</v>
      </c>
      <c r="BQ50" s="69">
        <v>2</v>
      </c>
      <c r="BR50" s="69">
        <v>3</v>
      </c>
      <c r="BS50" s="69">
        <v>3</v>
      </c>
      <c r="BT50" s="69">
        <v>0</v>
      </c>
      <c r="BU50" s="69">
        <v>0</v>
      </c>
      <c r="BV50" s="69">
        <v>4</v>
      </c>
      <c r="BW50" s="69">
        <v>0</v>
      </c>
      <c r="BX50" s="69">
        <v>0</v>
      </c>
      <c r="BY50" s="123">
        <f t="shared" si="6"/>
        <v>13</v>
      </c>
      <c r="BZ50" s="68">
        <v>0</v>
      </c>
      <c r="CA50" s="69">
        <v>0</v>
      </c>
      <c r="CB50" s="69">
        <v>0</v>
      </c>
      <c r="CC50" s="69">
        <v>0</v>
      </c>
      <c r="CD50" s="69">
        <v>0</v>
      </c>
      <c r="CE50" s="69">
        <v>0</v>
      </c>
      <c r="CF50" s="69">
        <v>0</v>
      </c>
      <c r="CG50" s="69">
        <v>0</v>
      </c>
      <c r="CH50" s="69">
        <v>0</v>
      </c>
      <c r="CI50" s="69">
        <v>0</v>
      </c>
      <c r="CJ50" s="69">
        <v>0</v>
      </c>
      <c r="CK50" s="123">
        <f t="shared" si="8"/>
        <v>0</v>
      </c>
      <c r="CL50" s="68">
        <v>0</v>
      </c>
      <c r="CM50" s="69">
        <v>0</v>
      </c>
      <c r="CN50" s="69">
        <v>0</v>
      </c>
      <c r="CO50" s="69">
        <v>0</v>
      </c>
      <c r="CP50" s="69">
        <v>0</v>
      </c>
      <c r="CQ50" s="69">
        <v>0</v>
      </c>
      <c r="CR50" s="69">
        <v>0</v>
      </c>
      <c r="CS50" s="69">
        <v>0</v>
      </c>
      <c r="CT50" s="69">
        <v>0</v>
      </c>
      <c r="CU50" s="69">
        <v>0</v>
      </c>
      <c r="CV50" s="124">
        <f t="shared" si="9"/>
        <v>0</v>
      </c>
      <c r="CW50" s="123">
        <v>0</v>
      </c>
      <c r="CX50" s="123">
        <v>0</v>
      </c>
      <c r="CY50" s="123">
        <v>0</v>
      </c>
      <c r="CZ50" s="123">
        <v>0</v>
      </c>
      <c r="DA50" s="123">
        <v>0</v>
      </c>
      <c r="DB50" s="123">
        <v>0</v>
      </c>
      <c r="DC50" s="123">
        <v>0</v>
      </c>
      <c r="DD50" s="123">
        <v>0</v>
      </c>
      <c r="DE50" s="123">
        <v>0</v>
      </c>
      <c r="DF50" s="124">
        <f t="shared" si="7"/>
        <v>0</v>
      </c>
      <c r="DG50" s="68">
        <v>4</v>
      </c>
      <c r="DH50" s="69">
        <v>16</v>
      </c>
      <c r="DI50" s="69">
        <v>28</v>
      </c>
      <c r="DJ50" s="69">
        <v>73</v>
      </c>
      <c r="DK50" s="69">
        <v>49</v>
      </c>
      <c r="DL50" s="69">
        <v>0</v>
      </c>
      <c r="DM50" s="69">
        <v>0</v>
      </c>
      <c r="DN50" s="69">
        <v>32</v>
      </c>
      <c r="DO50" s="69">
        <v>5</v>
      </c>
      <c r="DP50" s="69">
        <v>0</v>
      </c>
      <c r="DQ50" s="124">
        <f t="shared" si="10"/>
        <v>198</v>
      </c>
      <c r="DR50" s="68">
        <v>0</v>
      </c>
      <c r="DS50" s="69">
        <v>0</v>
      </c>
      <c r="DT50" s="69">
        <v>0</v>
      </c>
      <c r="DU50" s="69">
        <v>0</v>
      </c>
      <c r="DV50" s="69">
        <v>0</v>
      </c>
      <c r="DW50" s="69">
        <v>0</v>
      </c>
      <c r="DX50" s="69">
        <v>0</v>
      </c>
      <c r="DY50" s="69">
        <v>0</v>
      </c>
      <c r="DZ50" s="69">
        <v>0</v>
      </c>
      <c r="EA50" s="69">
        <v>0</v>
      </c>
      <c r="EB50" s="124">
        <f t="shared" si="11"/>
        <v>0</v>
      </c>
      <c r="EC50" s="125">
        <v>0</v>
      </c>
      <c r="ED50" s="125">
        <v>0</v>
      </c>
      <c r="EE50" s="68">
        <v>0</v>
      </c>
      <c r="EF50" s="69">
        <v>0</v>
      </c>
      <c r="EG50" s="69">
        <v>0</v>
      </c>
      <c r="EH50" s="69">
        <v>0</v>
      </c>
      <c r="EI50" s="69">
        <v>0</v>
      </c>
      <c r="EJ50" s="69">
        <v>0</v>
      </c>
      <c r="EK50" s="69">
        <v>0</v>
      </c>
      <c r="EL50" s="69">
        <v>0</v>
      </c>
      <c r="EM50" s="69">
        <v>0</v>
      </c>
      <c r="EN50" s="69">
        <v>0</v>
      </c>
      <c r="EO50" s="124">
        <f t="shared" si="12"/>
        <v>0</v>
      </c>
      <c r="EP50" s="68">
        <v>23</v>
      </c>
      <c r="EQ50" s="69">
        <v>54</v>
      </c>
      <c r="ER50" s="69">
        <v>26</v>
      </c>
      <c r="ES50" s="69">
        <v>0</v>
      </c>
      <c r="ET50" s="69">
        <v>0</v>
      </c>
      <c r="EU50" s="69">
        <v>102</v>
      </c>
      <c r="EV50" s="69">
        <v>0</v>
      </c>
      <c r="EW50" s="124">
        <f t="shared" si="13"/>
        <v>182</v>
      </c>
      <c r="EX50" s="69">
        <v>0</v>
      </c>
      <c r="EY50" s="69">
        <v>0</v>
      </c>
      <c r="EZ50" s="123">
        <v>0</v>
      </c>
      <c r="FA50" s="69">
        <v>0</v>
      </c>
      <c r="FB50" s="69">
        <v>0</v>
      </c>
      <c r="FC50" s="69">
        <v>0</v>
      </c>
      <c r="FD50" s="124">
        <f t="shared" si="14"/>
        <v>0</v>
      </c>
      <c r="FE50" s="69">
        <v>1</v>
      </c>
      <c r="FF50" s="69">
        <v>1</v>
      </c>
      <c r="FG50" s="69">
        <v>5</v>
      </c>
      <c r="FH50" s="69">
        <v>0</v>
      </c>
      <c r="FI50" s="69">
        <v>0</v>
      </c>
      <c r="FJ50" s="124">
        <f t="shared" si="15"/>
        <v>6</v>
      </c>
      <c r="FK50" s="69">
        <v>0</v>
      </c>
      <c r="FL50" s="123">
        <v>0</v>
      </c>
      <c r="FM50" s="69">
        <v>0</v>
      </c>
      <c r="FN50" s="69">
        <v>0</v>
      </c>
      <c r="FO50" s="69">
        <v>0</v>
      </c>
      <c r="FP50" s="124">
        <f t="shared" si="16"/>
        <v>0</v>
      </c>
      <c r="FQ50" s="69">
        <v>0</v>
      </c>
      <c r="FR50" s="69">
        <v>0</v>
      </c>
      <c r="FS50" s="69">
        <v>0</v>
      </c>
      <c r="FT50" s="69">
        <v>0</v>
      </c>
      <c r="FU50" s="69">
        <v>0</v>
      </c>
      <c r="FV50" s="69">
        <v>0</v>
      </c>
      <c r="FW50" s="124">
        <f t="shared" si="17"/>
        <v>0</v>
      </c>
    </row>
    <row r="51" spans="1:179" x14ac:dyDescent="0.2">
      <c r="A51" s="22"/>
      <c r="B51" s="122" t="s">
        <v>55</v>
      </c>
      <c r="C51" s="68">
        <v>46</v>
      </c>
      <c r="D51" s="69">
        <v>24</v>
      </c>
      <c r="E51" s="69">
        <v>24</v>
      </c>
      <c r="F51" s="69">
        <v>29</v>
      </c>
      <c r="G51" s="69">
        <v>55</v>
      </c>
      <c r="H51" s="69">
        <v>4</v>
      </c>
      <c r="I51" s="69">
        <v>2</v>
      </c>
      <c r="J51" s="69">
        <v>17</v>
      </c>
      <c r="K51" s="69">
        <v>1</v>
      </c>
      <c r="L51" s="69">
        <v>0</v>
      </c>
      <c r="M51" s="123">
        <f t="shared" si="0"/>
        <v>155</v>
      </c>
      <c r="N51" s="68">
        <v>0</v>
      </c>
      <c r="O51" s="69">
        <v>0</v>
      </c>
      <c r="P51" s="69">
        <v>0</v>
      </c>
      <c r="Q51" s="69">
        <v>0</v>
      </c>
      <c r="R51" s="69">
        <v>0</v>
      </c>
      <c r="S51" s="69">
        <v>0</v>
      </c>
      <c r="T51" s="69">
        <v>0</v>
      </c>
      <c r="U51" s="69">
        <v>0</v>
      </c>
      <c r="V51" s="69">
        <v>0</v>
      </c>
      <c r="W51" s="124">
        <f t="shared" si="1"/>
        <v>0</v>
      </c>
      <c r="X51" s="68">
        <v>0</v>
      </c>
      <c r="Y51" s="69">
        <v>0</v>
      </c>
      <c r="Z51" s="69">
        <v>0</v>
      </c>
      <c r="AA51" s="69">
        <v>0</v>
      </c>
      <c r="AB51" s="69">
        <v>0</v>
      </c>
      <c r="AC51" s="69">
        <v>0</v>
      </c>
      <c r="AD51" s="69">
        <v>0</v>
      </c>
      <c r="AE51" s="69">
        <v>0</v>
      </c>
      <c r="AF51" s="69">
        <v>0</v>
      </c>
      <c r="AG51" s="124">
        <f t="shared" si="2"/>
        <v>0</v>
      </c>
      <c r="AH51" s="68">
        <v>54</v>
      </c>
      <c r="AI51" s="69">
        <v>9</v>
      </c>
      <c r="AJ51" s="69">
        <v>24</v>
      </c>
      <c r="AK51" s="69">
        <v>38</v>
      </c>
      <c r="AL51" s="69">
        <v>50</v>
      </c>
      <c r="AM51" s="69">
        <v>14</v>
      </c>
      <c r="AN51" s="69">
        <v>10</v>
      </c>
      <c r="AO51" s="69">
        <v>63</v>
      </c>
      <c r="AP51" s="69">
        <v>2</v>
      </c>
      <c r="AQ51" s="69">
        <v>0</v>
      </c>
      <c r="AR51" s="123">
        <f t="shared" si="3"/>
        <v>208</v>
      </c>
      <c r="AS51" s="68">
        <v>55</v>
      </c>
      <c r="AT51" s="69">
        <v>35</v>
      </c>
      <c r="AU51" s="69">
        <v>38</v>
      </c>
      <c r="AV51" s="69">
        <v>83</v>
      </c>
      <c r="AW51" s="69">
        <v>70</v>
      </c>
      <c r="AX51" s="69">
        <v>20</v>
      </c>
      <c r="AY51" s="69">
        <v>26</v>
      </c>
      <c r="AZ51" s="69">
        <v>62</v>
      </c>
      <c r="BA51" s="69">
        <v>0</v>
      </c>
      <c r="BB51" s="69">
        <v>0</v>
      </c>
      <c r="BC51" s="123">
        <f t="shared" si="4"/>
        <v>334</v>
      </c>
      <c r="BD51" s="68">
        <v>19</v>
      </c>
      <c r="BE51" s="69">
        <v>9</v>
      </c>
      <c r="BF51" s="69">
        <v>6</v>
      </c>
      <c r="BG51" s="69">
        <v>17</v>
      </c>
      <c r="BH51" s="69">
        <v>16</v>
      </c>
      <c r="BI51" s="69">
        <v>1</v>
      </c>
      <c r="BJ51" s="69">
        <v>9</v>
      </c>
      <c r="BK51" s="69">
        <v>12</v>
      </c>
      <c r="BL51" s="69">
        <v>0</v>
      </c>
      <c r="BM51" s="69">
        <v>0</v>
      </c>
      <c r="BN51" s="123">
        <f t="shared" si="5"/>
        <v>70</v>
      </c>
      <c r="BO51" s="68">
        <v>0</v>
      </c>
      <c r="BP51" s="69">
        <v>0</v>
      </c>
      <c r="BQ51" s="69">
        <v>0</v>
      </c>
      <c r="BR51" s="69">
        <v>0</v>
      </c>
      <c r="BS51" s="69">
        <v>0</v>
      </c>
      <c r="BT51" s="69">
        <v>0</v>
      </c>
      <c r="BU51" s="69">
        <v>0</v>
      </c>
      <c r="BV51" s="69">
        <v>0</v>
      </c>
      <c r="BW51" s="69">
        <v>0</v>
      </c>
      <c r="BX51" s="69">
        <v>0</v>
      </c>
      <c r="BY51" s="123">
        <f t="shared" si="6"/>
        <v>0</v>
      </c>
      <c r="BZ51" s="68">
        <v>0</v>
      </c>
      <c r="CA51" s="69">
        <v>0</v>
      </c>
      <c r="CB51" s="69">
        <v>0</v>
      </c>
      <c r="CC51" s="69">
        <v>0</v>
      </c>
      <c r="CD51" s="69">
        <v>0</v>
      </c>
      <c r="CE51" s="69">
        <v>0</v>
      </c>
      <c r="CF51" s="69">
        <v>0</v>
      </c>
      <c r="CG51" s="69">
        <v>0</v>
      </c>
      <c r="CH51" s="69">
        <v>0</v>
      </c>
      <c r="CI51" s="69">
        <v>0</v>
      </c>
      <c r="CJ51" s="69">
        <v>0</v>
      </c>
      <c r="CK51" s="123">
        <f t="shared" si="8"/>
        <v>0</v>
      </c>
      <c r="CL51" s="68">
        <v>0</v>
      </c>
      <c r="CM51" s="69">
        <v>0</v>
      </c>
      <c r="CN51" s="69">
        <v>0</v>
      </c>
      <c r="CO51" s="69">
        <v>0</v>
      </c>
      <c r="CP51" s="69">
        <v>0</v>
      </c>
      <c r="CQ51" s="69">
        <v>0</v>
      </c>
      <c r="CR51" s="69">
        <v>0</v>
      </c>
      <c r="CS51" s="69">
        <v>0</v>
      </c>
      <c r="CT51" s="69">
        <v>0</v>
      </c>
      <c r="CU51" s="69">
        <v>0</v>
      </c>
      <c r="CV51" s="124">
        <f t="shared" si="9"/>
        <v>0</v>
      </c>
      <c r="CW51" s="123">
        <v>0</v>
      </c>
      <c r="CX51" s="123">
        <v>0</v>
      </c>
      <c r="CY51" s="123">
        <v>0</v>
      </c>
      <c r="CZ51" s="123">
        <v>0</v>
      </c>
      <c r="DA51" s="123">
        <v>0</v>
      </c>
      <c r="DB51" s="123">
        <v>0</v>
      </c>
      <c r="DC51" s="123">
        <v>0</v>
      </c>
      <c r="DD51" s="123">
        <v>0</v>
      </c>
      <c r="DE51" s="123">
        <v>0</v>
      </c>
      <c r="DF51" s="124">
        <f t="shared" si="7"/>
        <v>0</v>
      </c>
      <c r="DG51" s="68">
        <v>0</v>
      </c>
      <c r="DH51" s="69">
        <v>0</v>
      </c>
      <c r="DI51" s="69">
        <v>0</v>
      </c>
      <c r="DJ51" s="69">
        <v>0</v>
      </c>
      <c r="DK51" s="69">
        <v>0</v>
      </c>
      <c r="DL51" s="69">
        <v>0</v>
      </c>
      <c r="DM51" s="69">
        <v>0</v>
      </c>
      <c r="DN51" s="69">
        <v>0</v>
      </c>
      <c r="DO51" s="69">
        <v>0</v>
      </c>
      <c r="DP51" s="69">
        <v>0</v>
      </c>
      <c r="DQ51" s="124">
        <f t="shared" si="10"/>
        <v>0</v>
      </c>
      <c r="DR51" s="68">
        <v>0</v>
      </c>
      <c r="DS51" s="69">
        <v>0</v>
      </c>
      <c r="DT51" s="69">
        <v>0</v>
      </c>
      <c r="DU51" s="69">
        <v>0</v>
      </c>
      <c r="DV51" s="69">
        <v>0</v>
      </c>
      <c r="DW51" s="69">
        <v>0</v>
      </c>
      <c r="DX51" s="69">
        <v>0</v>
      </c>
      <c r="DY51" s="69">
        <v>0</v>
      </c>
      <c r="DZ51" s="69">
        <v>0</v>
      </c>
      <c r="EA51" s="69">
        <v>0</v>
      </c>
      <c r="EB51" s="124">
        <f t="shared" si="11"/>
        <v>0</v>
      </c>
      <c r="EC51" s="125">
        <v>0</v>
      </c>
      <c r="ED51" s="125">
        <v>0</v>
      </c>
      <c r="EE51" s="68">
        <v>0</v>
      </c>
      <c r="EF51" s="69">
        <v>0</v>
      </c>
      <c r="EG51" s="69">
        <v>0</v>
      </c>
      <c r="EH51" s="69">
        <v>0</v>
      </c>
      <c r="EI51" s="69">
        <v>0</v>
      </c>
      <c r="EJ51" s="69">
        <v>0</v>
      </c>
      <c r="EK51" s="69">
        <v>0</v>
      </c>
      <c r="EL51" s="69">
        <v>0</v>
      </c>
      <c r="EM51" s="69">
        <v>0</v>
      </c>
      <c r="EN51" s="69">
        <v>0</v>
      </c>
      <c r="EO51" s="124">
        <f t="shared" si="12"/>
        <v>0</v>
      </c>
      <c r="EP51" s="68">
        <v>26</v>
      </c>
      <c r="EQ51" s="69">
        <v>31</v>
      </c>
      <c r="ER51" s="69">
        <v>22</v>
      </c>
      <c r="ES51" s="69">
        <v>1</v>
      </c>
      <c r="ET51" s="69">
        <v>0</v>
      </c>
      <c r="EU51" s="69">
        <v>1</v>
      </c>
      <c r="EV51" s="69">
        <v>0</v>
      </c>
      <c r="EW51" s="124">
        <f t="shared" si="13"/>
        <v>55</v>
      </c>
      <c r="EX51" s="69">
        <v>0</v>
      </c>
      <c r="EY51" s="69">
        <v>0</v>
      </c>
      <c r="EZ51" s="123">
        <v>0</v>
      </c>
      <c r="FA51" s="69">
        <v>0</v>
      </c>
      <c r="FB51" s="69">
        <v>0</v>
      </c>
      <c r="FC51" s="69">
        <v>0</v>
      </c>
      <c r="FD51" s="124">
        <f t="shared" si="14"/>
        <v>0</v>
      </c>
      <c r="FE51" s="69">
        <v>87</v>
      </c>
      <c r="FF51" s="69">
        <v>54</v>
      </c>
      <c r="FG51" s="69">
        <v>46</v>
      </c>
      <c r="FH51" s="69">
        <v>619</v>
      </c>
      <c r="FI51" s="69">
        <v>0</v>
      </c>
      <c r="FJ51" s="124">
        <f t="shared" si="15"/>
        <v>719</v>
      </c>
      <c r="FK51" s="69">
        <v>0</v>
      </c>
      <c r="FL51" s="123">
        <v>0</v>
      </c>
      <c r="FM51" s="69">
        <v>0</v>
      </c>
      <c r="FN51" s="69">
        <v>0</v>
      </c>
      <c r="FO51" s="69">
        <v>0</v>
      </c>
      <c r="FP51" s="124">
        <f t="shared" si="16"/>
        <v>0</v>
      </c>
      <c r="FQ51" s="69">
        <v>0</v>
      </c>
      <c r="FR51" s="69">
        <v>0</v>
      </c>
      <c r="FS51" s="69">
        <v>0</v>
      </c>
      <c r="FT51" s="69">
        <v>0</v>
      </c>
      <c r="FU51" s="69">
        <v>0</v>
      </c>
      <c r="FV51" s="69">
        <v>0</v>
      </c>
      <c r="FW51" s="124">
        <f t="shared" si="17"/>
        <v>0</v>
      </c>
    </row>
    <row r="52" spans="1:179" x14ac:dyDescent="0.2">
      <c r="A52" s="22"/>
      <c r="B52" s="122" t="s">
        <v>56</v>
      </c>
      <c r="C52" s="68">
        <v>45</v>
      </c>
      <c r="D52" s="69">
        <v>24</v>
      </c>
      <c r="E52" s="69">
        <v>32</v>
      </c>
      <c r="F52" s="69">
        <v>30</v>
      </c>
      <c r="G52" s="69">
        <v>47</v>
      </c>
      <c r="H52" s="69">
        <v>18</v>
      </c>
      <c r="I52" s="69">
        <v>2</v>
      </c>
      <c r="J52" s="69">
        <v>17</v>
      </c>
      <c r="K52" s="69">
        <v>7</v>
      </c>
      <c r="L52" s="69">
        <v>0</v>
      </c>
      <c r="M52" s="123">
        <f t="shared" si="0"/>
        <v>170</v>
      </c>
      <c r="N52" s="68">
        <v>1</v>
      </c>
      <c r="O52" s="69">
        <v>1</v>
      </c>
      <c r="P52" s="69">
        <v>2</v>
      </c>
      <c r="Q52" s="69">
        <v>2</v>
      </c>
      <c r="R52" s="69">
        <v>1</v>
      </c>
      <c r="S52" s="69">
        <v>2</v>
      </c>
      <c r="T52" s="69">
        <v>0</v>
      </c>
      <c r="U52" s="69">
        <v>0</v>
      </c>
      <c r="V52" s="69">
        <v>0</v>
      </c>
      <c r="W52" s="124">
        <f t="shared" si="1"/>
        <v>8</v>
      </c>
      <c r="X52" s="68">
        <v>0</v>
      </c>
      <c r="Y52" s="69">
        <v>0</v>
      </c>
      <c r="Z52" s="69">
        <v>0</v>
      </c>
      <c r="AA52" s="69">
        <v>0</v>
      </c>
      <c r="AB52" s="69">
        <v>0</v>
      </c>
      <c r="AC52" s="69">
        <v>0</v>
      </c>
      <c r="AD52" s="69">
        <v>0</v>
      </c>
      <c r="AE52" s="69">
        <v>0</v>
      </c>
      <c r="AF52" s="69">
        <v>0</v>
      </c>
      <c r="AG52" s="124">
        <f t="shared" si="2"/>
        <v>0</v>
      </c>
      <c r="AH52" s="68">
        <v>61</v>
      </c>
      <c r="AI52" s="69">
        <v>51</v>
      </c>
      <c r="AJ52" s="69">
        <v>44</v>
      </c>
      <c r="AK52" s="69">
        <v>68</v>
      </c>
      <c r="AL52" s="69">
        <v>76</v>
      </c>
      <c r="AM52" s="69">
        <v>34</v>
      </c>
      <c r="AN52" s="69">
        <v>5</v>
      </c>
      <c r="AO52" s="69">
        <v>31</v>
      </c>
      <c r="AP52" s="69">
        <v>3</v>
      </c>
      <c r="AQ52" s="69">
        <v>0</v>
      </c>
      <c r="AR52" s="123">
        <f t="shared" si="3"/>
        <v>309</v>
      </c>
      <c r="AS52" s="68">
        <v>76</v>
      </c>
      <c r="AT52" s="69">
        <v>65</v>
      </c>
      <c r="AU52" s="69">
        <v>69</v>
      </c>
      <c r="AV52" s="69">
        <v>146</v>
      </c>
      <c r="AW52" s="69">
        <v>129</v>
      </c>
      <c r="AX52" s="69">
        <v>38</v>
      </c>
      <c r="AY52" s="69">
        <v>15</v>
      </c>
      <c r="AZ52" s="69">
        <v>67</v>
      </c>
      <c r="BA52" s="69">
        <v>10</v>
      </c>
      <c r="BB52" s="69">
        <v>0</v>
      </c>
      <c r="BC52" s="123">
        <f t="shared" si="4"/>
        <v>529</v>
      </c>
      <c r="BD52" s="68">
        <v>14</v>
      </c>
      <c r="BE52" s="69">
        <v>6</v>
      </c>
      <c r="BF52" s="69">
        <v>3</v>
      </c>
      <c r="BG52" s="69">
        <v>15</v>
      </c>
      <c r="BH52" s="69">
        <v>7</v>
      </c>
      <c r="BI52" s="69">
        <v>2</v>
      </c>
      <c r="BJ52" s="69">
        <v>3</v>
      </c>
      <c r="BK52" s="69">
        <v>5</v>
      </c>
      <c r="BL52" s="69">
        <v>0</v>
      </c>
      <c r="BM52" s="69">
        <v>0</v>
      </c>
      <c r="BN52" s="123">
        <f t="shared" si="5"/>
        <v>41</v>
      </c>
      <c r="BO52" s="68">
        <v>66</v>
      </c>
      <c r="BP52" s="69">
        <v>40</v>
      </c>
      <c r="BQ52" s="69">
        <v>39</v>
      </c>
      <c r="BR52" s="69">
        <v>94</v>
      </c>
      <c r="BS52" s="69">
        <v>70</v>
      </c>
      <c r="BT52" s="69">
        <v>30</v>
      </c>
      <c r="BU52" s="69">
        <v>13</v>
      </c>
      <c r="BV52" s="69">
        <v>35</v>
      </c>
      <c r="BW52" s="69">
        <v>7</v>
      </c>
      <c r="BX52" s="69">
        <v>0</v>
      </c>
      <c r="BY52" s="123">
        <f t="shared" si="6"/>
        <v>321</v>
      </c>
      <c r="BZ52" s="68">
        <v>4</v>
      </c>
      <c r="CA52" s="69">
        <v>3</v>
      </c>
      <c r="CB52" s="69">
        <v>3</v>
      </c>
      <c r="CC52" s="69">
        <v>5</v>
      </c>
      <c r="CD52" s="69">
        <v>4</v>
      </c>
      <c r="CE52" s="69">
        <v>2</v>
      </c>
      <c r="CF52" s="69">
        <v>3</v>
      </c>
      <c r="CG52" s="69">
        <v>2</v>
      </c>
      <c r="CH52" s="69">
        <v>1</v>
      </c>
      <c r="CI52" s="69">
        <v>1</v>
      </c>
      <c r="CJ52" s="69">
        <v>0</v>
      </c>
      <c r="CK52" s="123">
        <f t="shared" si="8"/>
        <v>22</v>
      </c>
      <c r="CL52" s="68">
        <v>0</v>
      </c>
      <c r="CM52" s="69">
        <v>0</v>
      </c>
      <c r="CN52" s="69">
        <v>0</v>
      </c>
      <c r="CO52" s="69">
        <v>0</v>
      </c>
      <c r="CP52" s="69">
        <v>0</v>
      </c>
      <c r="CQ52" s="69">
        <v>0</v>
      </c>
      <c r="CR52" s="69">
        <v>0</v>
      </c>
      <c r="CS52" s="69">
        <v>0</v>
      </c>
      <c r="CT52" s="69">
        <v>0</v>
      </c>
      <c r="CU52" s="69">
        <v>0</v>
      </c>
      <c r="CV52" s="124">
        <f t="shared" si="9"/>
        <v>0</v>
      </c>
      <c r="CW52" s="123">
        <v>1</v>
      </c>
      <c r="CX52" s="123">
        <v>0</v>
      </c>
      <c r="CY52" s="123">
        <v>0</v>
      </c>
      <c r="CZ52" s="123">
        <v>0</v>
      </c>
      <c r="DA52" s="123">
        <v>0</v>
      </c>
      <c r="DB52" s="123">
        <v>0</v>
      </c>
      <c r="DC52" s="123">
        <v>0</v>
      </c>
      <c r="DD52" s="123">
        <v>1</v>
      </c>
      <c r="DE52" s="123">
        <v>1</v>
      </c>
      <c r="DF52" s="124">
        <f t="shared" si="7"/>
        <v>1</v>
      </c>
      <c r="DG52" s="68">
        <v>0</v>
      </c>
      <c r="DH52" s="69">
        <v>0</v>
      </c>
      <c r="DI52" s="69">
        <v>0</v>
      </c>
      <c r="DJ52" s="69">
        <v>0</v>
      </c>
      <c r="DK52" s="69">
        <v>0</v>
      </c>
      <c r="DL52" s="69">
        <v>0</v>
      </c>
      <c r="DM52" s="69">
        <v>0</v>
      </c>
      <c r="DN52" s="69">
        <v>0</v>
      </c>
      <c r="DO52" s="69">
        <v>0</v>
      </c>
      <c r="DP52" s="69">
        <v>0</v>
      </c>
      <c r="DQ52" s="124">
        <f t="shared" si="10"/>
        <v>0</v>
      </c>
      <c r="DR52" s="68">
        <v>0</v>
      </c>
      <c r="DS52" s="69">
        <v>0</v>
      </c>
      <c r="DT52" s="69">
        <v>0</v>
      </c>
      <c r="DU52" s="69">
        <v>0</v>
      </c>
      <c r="DV52" s="69">
        <v>0</v>
      </c>
      <c r="DW52" s="69">
        <v>0</v>
      </c>
      <c r="DX52" s="69">
        <v>0</v>
      </c>
      <c r="DY52" s="69">
        <v>0</v>
      </c>
      <c r="DZ52" s="69">
        <v>0</v>
      </c>
      <c r="EA52" s="69">
        <v>0</v>
      </c>
      <c r="EB52" s="124">
        <f t="shared" si="11"/>
        <v>0</v>
      </c>
      <c r="EC52" s="125">
        <v>0</v>
      </c>
      <c r="ED52" s="125">
        <v>0</v>
      </c>
      <c r="EE52" s="68">
        <v>0</v>
      </c>
      <c r="EF52" s="69">
        <v>0</v>
      </c>
      <c r="EG52" s="69">
        <v>0</v>
      </c>
      <c r="EH52" s="69">
        <v>0</v>
      </c>
      <c r="EI52" s="69">
        <v>0</v>
      </c>
      <c r="EJ52" s="69">
        <v>0</v>
      </c>
      <c r="EK52" s="69">
        <v>0</v>
      </c>
      <c r="EL52" s="69">
        <v>0</v>
      </c>
      <c r="EM52" s="69">
        <v>0</v>
      </c>
      <c r="EN52" s="69">
        <v>0</v>
      </c>
      <c r="EO52" s="124">
        <f t="shared" si="12"/>
        <v>0</v>
      </c>
      <c r="EP52" s="68">
        <v>29</v>
      </c>
      <c r="EQ52" s="69">
        <v>23</v>
      </c>
      <c r="ER52" s="69">
        <v>28</v>
      </c>
      <c r="ES52" s="69">
        <v>1</v>
      </c>
      <c r="ET52" s="69">
        <v>2</v>
      </c>
      <c r="EU52" s="69">
        <v>0</v>
      </c>
      <c r="EV52" s="69">
        <v>0</v>
      </c>
      <c r="EW52" s="124">
        <f t="shared" si="13"/>
        <v>54</v>
      </c>
      <c r="EX52" s="69">
        <v>0</v>
      </c>
      <c r="EY52" s="69">
        <v>0</v>
      </c>
      <c r="EZ52" s="123">
        <v>0</v>
      </c>
      <c r="FA52" s="69">
        <v>0</v>
      </c>
      <c r="FB52" s="69">
        <v>0</v>
      </c>
      <c r="FC52" s="69">
        <v>0</v>
      </c>
      <c r="FD52" s="124">
        <f t="shared" si="14"/>
        <v>0</v>
      </c>
      <c r="FE52" s="69">
        <v>97</v>
      </c>
      <c r="FF52" s="69">
        <v>130</v>
      </c>
      <c r="FG52" s="69">
        <v>377</v>
      </c>
      <c r="FH52" s="69">
        <v>282</v>
      </c>
      <c r="FI52" s="69">
        <v>0</v>
      </c>
      <c r="FJ52" s="124">
        <f t="shared" si="15"/>
        <v>789</v>
      </c>
      <c r="FK52" s="69">
        <v>0</v>
      </c>
      <c r="FL52" s="123">
        <v>0</v>
      </c>
      <c r="FM52" s="69">
        <v>0</v>
      </c>
      <c r="FN52" s="69">
        <v>0</v>
      </c>
      <c r="FO52" s="69">
        <v>0</v>
      </c>
      <c r="FP52" s="124">
        <f t="shared" si="16"/>
        <v>0</v>
      </c>
      <c r="FQ52" s="69">
        <v>0</v>
      </c>
      <c r="FR52" s="69">
        <v>0</v>
      </c>
      <c r="FS52" s="69">
        <v>0</v>
      </c>
      <c r="FT52" s="69">
        <v>0</v>
      </c>
      <c r="FU52" s="69">
        <v>0</v>
      </c>
      <c r="FV52" s="69">
        <v>0</v>
      </c>
      <c r="FW52" s="124">
        <f t="shared" si="17"/>
        <v>0</v>
      </c>
    </row>
    <row r="53" spans="1:179" x14ac:dyDescent="0.2">
      <c r="A53" s="22"/>
      <c r="B53" s="122" t="s">
        <v>57</v>
      </c>
      <c r="C53" s="68">
        <v>120</v>
      </c>
      <c r="D53" s="69">
        <v>57</v>
      </c>
      <c r="E53" s="69">
        <v>78</v>
      </c>
      <c r="F53" s="69">
        <v>121</v>
      </c>
      <c r="G53" s="69">
        <v>127</v>
      </c>
      <c r="H53" s="69">
        <v>64</v>
      </c>
      <c r="I53" s="69">
        <v>4</v>
      </c>
      <c r="J53" s="69">
        <v>38</v>
      </c>
      <c r="K53" s="69">
        <v>15</v>
      </c>
      <c r="L53" s="69">
        <v>0</v>
      </c>
      <c r="M53" s="123">
        <f t="shared" si="0"/>
        <v>489</v>
      </c>
      <c r="N53" s="68">
        <v>1</v>
      </c>
      <c r="O53" s="69">
        <v>1</v>
      </c>
      <c r="P53" s="69">
        <v>1</v>
      </c>
      <c r="Q53" s="69">
        <v>2</v>
      </c>
      <c r="R53" s="69">
        <v>2</v>
      </c>
      <c r="S53" s="69">
        <v>0</v>
      </c>
      <c r="T53" s="69">
        <v>0</v>
      </c>
      <c r="U53" s="69">
        <v>0</v>
      </c>
      <c r="V53" s="69">
        <v>0</v>
      </c>
      <c r="W53" s="124">
        <f t="shared" si="1"/>
        <v>6</v>
      </c>
      <c r="X53" s="68">
        <v>5</v>
      </c>
      <c r="Y53" s="69">
        <v>2</v>
      </c>
      <c r="Z53" s="69">
        <v>1</v>
      </c>
      <c r="AA53" s="69">
        <v>1</v>
      </c>
      <c r="AB53" s="69">
        <v>2</v>
      </c>
      <c r="AC53" s="69">
        <v>0</v>
      </c>
      <c r="AD53" s="69">
        <v>0</v>
      </c>
      <c r="AE53" s="69">
        <v>2</v>
      </c>
      <c r="AF53" s="69">
        <v>2</v>
      </c>
      <c r="AG53" s="124">
        <f t="shared" si="2"/>
        <v>8</v>
      </c>
      <c r="AH53" s="68">
        <v>18</v>
      </c>
      <c r="AI53" s="69">
        <v>3</v>
      </c>
      <c r="AJ53" s="69">
        <v>4</v>
      </c>
      <c r="AK53" s="69">
        <v>9</v>
      </c>
      <c r="AL53" s="69">
        <v>14</v>
      </c>
      <c r="AM53" s="69">
        <v>13</v>
      </c>
      <c r="AN53" s="69">
        <v>1</v>
      </c>
      <c r="AO53" s="69">
        <v>1</v>
      </c>
      <c r="AP53" s="69">
        <v>0</v>
      </c>
      <c r="AQ53" s="69">
        <v>0</v>
      </c>
      <c r="AR53" s="123">
        <f t="shared" si="3"/>
        <v>45</v>
      </c>
      <c r="AS53" s="68">
        <v>37</v>
      </c>
      <c r="AT53" s="69">
        <v>17</v>
      </c>
      <c r="AU53" s="69">
        <v>22</v>
      </c>
      <c r="AV53" s="69">
        <v>47</v>
      </c>
      <c r="AW53" s="69">
        <v>41</v>
      </c>
      <c r="AX53" s="69">
        <v>22</v>
      </c>
      <c r="AY53" s="69">
        <v>5</v>
      </c>
      <c r="AZ53" s="69">
        <v>14</v>
      </c>
      <c r="BA53" s="69">
        <v>0</v>
      </c>
      <c r="BB53" s="69">
        <v>0</v>
      </c>
      <c r="BC53" s="123">
        <f t="shared" si="4"/>
        <v>168</v>
      </c>
      <c r="BD53" s="68">
        <v>24</v>
      </c>
      <c r="BE53" s="69">
        <v>17</v>
      </c>
      <c r="BF53" s="69">
        <v>20</v>
      </c>
      <c r="BG53" s="69">
        <v>37</v>
      </c>
      <c r="BH53" s="69">
        <v>28</v>
      </c>
      <c r="BI53" s="69">
        <v>29</v>
      </c>
      <c r="BJ53" s="69">
        <v>6</v>
      </c>
      <c r="BK53" s="69">
        <v>28</v>
      </c>
      <c r="BL53" s="69">
        <v>1</v>
      </c>
      <c r="BM53" s="69">
        <v>0</v>
      </c>
      <c r="BN53" s="123">
        <f t="shared" si="5"/>
        <v>165</v>
      </c>
      <c r="BO53" s="68">
        <v>74</v>
      </c>
      <c r="BP53" s="69">
        <v>48</v>
      </c>
      <c r="BQ53" s="69">
        <v>48</v>
      </c>
      <c r="BR53" s="69">
        <v>76</v>
      </c>
      <c r="BS53" s="69">
        <v>84</v>
      </c>
      <c r="BT53" s="69">
        <v>64</v>
      </c>
      <c r="BU53" s="69">
        <v>9</v>
      </c>
      <c r="BV53" s="69">
        <v>41</v>
      </c>
      <c r="BW53" s="69">
        <v>2</v>
      </c>
      <c r="BX53" s="69">
        <v>0</v>
      </c>
      <c r="BY53" s="123">
        <f t="shared" si="6"/>
        <v>370</v>
      </c>
      <c r="BZ53" s="68">
        <v>0</v>
      </c>
      <c r="CA53" s="69">
        <v>0</v>
      </c>
      <c r="CB53" s="69">
        <v>0</v>
      </c>
      <c r="CC53" s="69">
        <v>0</v>
      </c>
      <c r="CD53" s="69">
        <v>0</v>
      </c>
      <c r="CE53" s="69">
        <v>0</v>
      </c>
      <c r="CF53" s="69">
        <v>0</v>
      </c>
      <c r="CG53" s="69">
        <v>0</v>
      </c>
      <c r="CH53" s="69">
        <v>0</v>
      </c>
      <c r="CI53" s="69">
        <v>0</v>
      </c>
      <c r="CJ53" s="69">
        <v>0</v>
      </c>
      <c r="CK53" s="123">
        <f t="shared" si="8"/>
        <v>0</v>
      </c>
      <c r="CL53" s="68">
        <v>1</v>
      </c>
      <c r="CM53" s="69">
        <v>0</v>
      </c>
      <c r="CN53" s="69">
        <v>1</v>
      </c>
      <c r="CO53" s="69">
        <v>0</v>
      </c>
      <c r="CP53" s="69">
        <v>1</v>
      </c>
      <c r="CQ53" s="69">
        <v>0</v>
      </c>
      <c r="CR53" s="69">
        <v>0</v>
      </c>
      <c r="CS53" s="69">
        <v>0</v>
      </c>
      <c r="CT53" s="69">
        <v>0</v>
      </c>
      <c r="CU53" s="69">
        <v>0</v>
      </c>
      <c r="CV53" s="124">
        <f t="shared" si="9"/>
        <v>2</v>
      </c>
      <c r="CW53" s="123">
        <v>0</v>
      </c>
      <c r="CX53" s="123">
        <v>0</v>
      </c>
      <c r="CY53" s="123">
        <v>0</v>
      </c>
      <c r="CZ53" s="123">
        <v>0</v>
      </c>
      <c r="DA53" s="123">
        <v>0</v>
      </c>
      <c r="DB53" s="123">
        <v>0</v>
      </c>
      <c r="DC53" s="123">
        <v>0</v>
      </c>
      <c r="DD53" s="123">
        <v>0</v>
      </c>
      <c r="DE53" s="123">
        <v>0</v>
      </c>
      <c r="DF53" s="124">
        <f t="shared" si="7"/>
        <v>0</v>
      </c>
      <c r="DG53" s="68">
        <v>0</v>
      </c>
      <c r="DH53" s="69">
        <v>0</v>
      </c>
      <c r="DI53" s="69">
        <v>0</v>
      </c>
      <c r="DJ53" s="69">
        <v>0</v>
      </c>
      <c r="DK53" s="69">
        <v>0</v>
      </c>
      <c r="DL53" s="69">
        <v>0</v>
      </c>
      <c r="DM53" s="69">
        <v>0</v>
      </c>
      <c r="DN53" s="69">
        <v>0</v>
      </c>
      <c r="DO53" s="69">
        <v>0</v>
      </c>
      <c r="DP53" s="69">
        <v>0</v>
      </c>
      <c r="DQ53" s="124">
        <f t="shared" si="10"/>
        <v>0</v>
      </c>
      <c r="DR53" s="68">
        <v>0</v>
      </c>
      <c r="DS53" s="69">
        <v>0</v>
      </c>
      <c r="DT53" s="69">
        <v>0</v>
      </c>
      <c r="DU53" s="69">
        <v>0</v>
      </c>
      <c r="DV53" s="69">
        <v>0</v>
      </c>
      <c r="DW53" s="69">
        <v>0</v>
      </c>
      <c r="DX53" s="69">
        <v>0</v>
      </c>
      <c r="DY53" s="69">
        <v>0</v>
      </c>
      <c r="DZ53" s="69">
        <v>0</v>
      </c>
      <c r="EA53" s="69">
        <v>0</v>
      </c>
      <c r="EB53" s="124">
        <f t="shared" si="11"/>
        <v>0</v>
      </c>
      <c r="EC53" s="125">
        <v>0</v>
      </c>
      <c r="ED53" s="125">
        <v>0</v>
      </c>
      <c r="EE53" s="68">
        <v>0</v>
      </c>
      <c r="EF53" s="69">
        <v>0</v>
      </c>
      <c r="EG53" s="69">
        <v>0</v>
      </c>
      <c r="EH53" s="69">
        <v>0</v>
      </c>
      <c r="EI53" s="69">
        <v>0</v>
      </c>
      <c r="EJ53" s="69">
        <v>0</v>
      </c>
      <c r="EK53" s="69">
        <v>0</v>
      </c>
      <c r="EL53" s="69">
        <v>0</v>
      </c>
      <c r="EM53" s="69">
        <v>0</v>
      </c>
      <c r="EN53" s="69">
        <v>0</v>
      </c>
      <c r="EO53" s="124">
        <f t="shared" si="12"/>
        <v>0</v>
      </c>
      <c r="EP53" s="68">
        <v>30</v>
      </c>
      <c r="EQ53" s="69">
        <v>26</v>
      </c>
      <c r="ER53" s="69">
        <v>14</v>
      </c>
      <c r="ES53" s="69">
        <v>0</v>
      </c>
      <c r="ET53" s="69">
        <v>0</v>
      </c>
      <c r="EU53" s="69">
        <v>0</v>
      </c>
      <c r="EV53" s="69">
        <v>0</v>
      </c>
      <c r="EW53" s="124">
        <f t="shared" si="13"/>
        <v>40</v>
      </c>
      <c r="EX53" s="69">
        <v>0</v>
      </c>
      <c r="EY53" s="69">
        <v>0</v>
      </c>
      <c r="EZ53" s="123">
        <v>0</v>
      </c>
      <c r="FA53" s="69">
        <v>0</v>
      </c>
      <c r="FB53" s="69">
        <v>0</v>
      </c>
      <c r="FC53" s="69">
        <v>0</v>
      </c>
      <c r="FD53" s="124">
        <f t="shared" si="14"/>
        <v>0</v>
      </c>
      <c r="FE53" s="69">
        <v>143</v>
      </c>
      <c r="FF53" s="69">
        <v>168</v>
      </c>
      <c r="FG53" s="69">
        <v>331</v>
      </c>
      <c r="FH53" s="69">
        <v>2002</v>
      </c>
      <c r="FI53" s="69">
        <v>0</v>
      </c>
      <c r="FJ53" s="124">
        <f t="shared" si="15"/>
        <v>2501</v>
      </c>
      <c r="FK53" s="69">
        <v>0</v>
      </c>
      <c r="FL53" s="123">
        <v>0</v>
      </c>
      <c r="FM53" s="69">
        <v>0</v>
      </c>
      <c r="FN53" s="69">
        <v>0</v>
      </c>
      <c r="FO53" s="69">
        <v>0</v>
      </c>
      <c r="FP53" s="124">
        <f t="shared" si="16"/>
        <v>0</v>
      </c>
      <c r="FQ53" s="69">
        <v>0</v>
      </c>
      <c r="FR53" s="69">
        <v>0</v>
      </c>
      <c r="FS53" s="69">
        <v>0</v>
      </c>
      <c r="FT53" s="69">
        <v>0</v>
      </c>
      <c r="FU53" s="69">
        <v>0</v>
      </c>
      <c r="FV53" s="69">
        <v>0</v>
      </c>
      <c r="FW53" s="124">
        <f t="shared" si="17"/>
        <v>0</v>
      </c>
    </row>
    <row r="54" spans="1:179" x14ac:dyDescent="0.2">
      <c r="A54" s="22"/>
      <c r="B54" s="122" t="s">
        <v>58</v>
      </c>
      <c r="C54" s="68">
        <v>102</v>
      </c>
      <c r="D54" s="69">
        <v>77</v>
      </c>
      <c r="E54" s="69">
        <v>121</v>
      </c>
      <c r="F54" s="69">
        <v>157</v>
      </c>
      <c r="G54" s="69">
        <v>215</v>
      </c>
      <c r="H54" s="69">
        <v>38</v>
      </c>
      <c r="I54" s="69">
        <v>3</v>
      </c>
      <c r="J54" s="69">
        <v>69</v>
      </c>
      <c r="K54" s="69">
        <v>15</v>
      </c>
      <c r="L54" s="69">
        <v>0</v>
      </c>
      <c r="M54" s="123">
        <f t="shared" si="0"/>
        <v>680</v>
      </c>
      <c r="N54" s="68">
        <v>0</v>
      </c>
      <c r="O54" s="69">
        <v>0</v>
      </c>
      <c r="P54" s="69">
        <v>0</v>
      </c>
      <c r="Q54" s="69">
        <v>0</v>
      </c>
      <c r="R54" s="69">
        <v>0</v>
      </c>
      <c r="S54" s="69">
        <v>0</v>
      </c>
      <c r="T54" s="69">
        <v>0</v>
      </c>
      <c r="U54" s="69">
        <v>0</v>
      </c>
      <c r="V54" s="69">
        <v>0</v>
      </c>
      <c r="W54" s="124">
        <f t="shared" si="1"/>
        <v>0</v>
      </c>
      <c r="X54" s="68">
        <v>2</v>
      </c>
      <c r="Y54" s="69">
        <v>1</v>
      </c>
      <c r="Z54" s="69">
        <v>1</v>
      </c>
      <c r="AA54" s="69">
        <v>2</v>
      </c>
      <c r="AB54" s="69">
        <v>2</v>
      </c>
      <c r="AC54" s="69">
        <v>0</v>
      </c>
      <c r="AD54" s="69">
        <v>0</v>
      </c>
      <c r="AE54" s="69">
        <v>0</v>
      </c>
      <c r="AF54" s="69">
        <v>0</v>
      </c>
      <c r="AG54" s="124">
        <f t="shared" si="2"/>
        <v>6</v>
      </c>
      <c r="AH54" s="68">
        <v>14</v>
      </c>
      <c r="AI54" s="69">
        <v>14</v>
      </c>
      <c r="AJ54" s="69">
        <v>9</v>
      </c>
      <c r="AK54" s="69">
        <v>14</v>
      </c>
      <c r="AL54" s="69">
        <v>25</v>
      </c>
      <c r="AM54" s="69">
        <v>4</v>
      </c>
      <c r="AN54" s="69">
        <v>0</v>
      </c>
      <c r="AO54" s="69">
        <v>3</v>
      </c>
      <c r="AP54" s="69">
        <v>0</v>
      </c>
      <c r="AQ54" s="69">
        <v>0</v>
      </c>
      <c r="AR54" s="123">
        <f t="shared" si="3"/>
        <v>69</v>
      </c>
      <c r="AS54" s="68">
        <v>19</v>
      </c>
      <c r="AT54" s="69">
        <v>20</v>
      </c>
      <c r="AU54" s="69">
        <v>10</v>
      </c>
      <c r="AV54" s="69">
        <v>15</v>
      </c>
      <c r="AW54" s="69">
        <v>33</v>
      </c>
      <c r="AX54" s="69">
        <v>13</v>
      </c>
      <c r="AY54" s="69">
        <v>0</v>
      </c>
      <c r="AZ54" s="69">
        <v>8</v>
      </c>
      <c r="BA54" s="69">
        <v>4</v>
      </c>
      <c r="BB54" s="69">
        <v>0</v>
      </c>
      <c r="BC54" s="123">
        <f t="shared" si="4"/>
        <v>99</v>
      </c>
      <c r="BD54" s="68">
        <v>5</v>
      </c>
      <c r="BE54" s="69">
        <v>5</v>
      </c>
      <c r="BF54" s="69">
        <v>6</v>
      </c>
      <c r="BG54" s="69">
        <v>8</v>
      </c>
      <c r="BH54" s="69">
        <v>11</v>
      </c>
      <c r="BI54" s="69">
        <v>0</v>
      </c>
      <c r="BJ54" s="69">
        <v>0</v>
      </c>
      <c r="BK54" s="69">
        <v>5</v>
      </c>
      <c r="BL54" s="69">
        <v>0</v>
      </c>
      <c r="BM54" s="69">
        <v>0</v>
      </c>
      <c r="BN54" s="123">
        <f t="shared" si="5"/>
        <v>35</v>
      </c>
      <c r="BO54" s="68">
        <v>21</v>
      </c>
      <c r="BP54" s="69">
        <v>19</v>
      </c>
      <c r="BQ54" s="69">
        <v>13</v>
      </c>
      <c r="BR54" s="69">
        <v>28</v>
      </c>
      <c r="BS54" s="69">
        <v>36</v>
      </c>
      <c r="BT54" s="69">
        <v>9</v>
      </c>
      <c r="BU54" s="69">
        <v>1</v>
      </c>
      <c r="BV54" s="69">
        <v>19</v>
      </c>
      <c r="BW54" s="69">
        <v>0</v>
      </c>
      <c r="BX54" s="69">
        <v>0</v>
      </c>
      <c r="BY54" s="123">
        <f t="shared" si="6"/>
        <v>125</v>
      </c>
      <c r="BZ54" s="68">
        <v>0</v>
      </c>
      <c r="CA54" s="69">
        <v>0</v>
      </c>
      <c r="CB54" s="69">
        <v>0</v>
      </c>
      <c r="CC54" s="69">
        <v>0</v>
      </c>
      <c r="CD54" s="69">
        <v>0</v>
      </c>
      <c r="CE54" s="69">
        <v>0</v>
      </c>
      <c r="CF54" s="69">
        <v>0</v>
      </c>
      <c r="CG54" s="69">
        <v>0</v>
      </c>
      <c r="CH54" s="69">
        <v>0</v>
      </c>
      <c r="CI54" s="69">
        <v>0</v>
      </c>
      <c r="CJ54" s="69">
        <v>0</v>
      </c>
      <c r="CK54" s="123">
        <f t="shared" si="8"/>
        <v>0</v>
      </c>
      <c r="CL54" s="68">
        <v>0</v>
      </c>
      <c r="CM54" s="69">
        <v>0</v>
      </c>
      <c r="CN54" s="69">
        <v>0</v>
      </c>
      <c r="CO54" s="69">
        <v>0</v>
      </c>
      <c r="CP54" s="69">
        <v>0</v>
      </c>
      <c r="CQ54" s="69">
        <v>0</v>
      </c>
      <c r="CR54" s="69">
        <v>0</v>
      </c>
      <c r="CS54" s="69">
        <v>0</v>
      </c>
      <c r="CT54" s="69">
        <v>0</v>
      </c>
      <c r="CU54" s="69">
        <v>0</v>
      </c>
      <c r="CV54" s="124">
        <f t="shared" si="9"/>
        <v>0</v>
      </c>
      <c r="CW54" s="123">
        <v>1</v>
      </c>
      <c r="CX54" s="123">
        <v>0</v>
      </c>
      <c r="CY54" s="123">
        <v>0</v>
      </c>
      <c r="CZ54" s="123">
        <v>0</v>
      </c>
      <c r="DA54" s="123">
        <v>0</v>
      </c>
      <c r="DB54" s="123">
        <v>0</v>
      </c>
      <c r="DC54" s="123">
        <v>0</v>
      </c>
      <c r="DD54" s="123">
        <v>1</v>
      </c>
      <c r="DE54" s="123">
        <v>1</v>
      </c>
      <c r="DF54" s="124">
        <f t="shared" si="7"/>
        <v>1</v>
      </c>
      <c r="DG54" s="68">
        <v>0</v>
      </c>
      <c r="DH54" s="69">
        <v>0</v>
      </c>
      <c r="DI54" s="69">
        <v>0</v>
      </c>
      <c r="DJ54" s="69">
        <v>0</v>
      </c>
      <c r="DK54" s="69">
        <v>0</v>
      </c>
      <c r="DL54" s="69">
        <v>0</v>
      </c>
      <c r="DM54" s="69">
        <v>0</v>
      </c>
      <c r="DN54" s="69">
        <v>0</v>
      </c>
      <c r="DO54" s="69">
        <v>0</v>
      </c>
      <c r="DP54" s="69">
        <v>0</v>
      </c>
      <c r="DQ54" s="124">
        <f t="shared" si="10"/>
        <v>0</v>
      </c>
      <c r="DR54" s="68">
        <v>0</v>
      </c>
      <c r="DS54" s="69">
        <v>0</v>
      </c>
      <c r="DT54" s="69">
        <v>0</v>
      </c>
      <c r="DU54" s="69">
        <v>0</v>
      </c>
      <c r="DV54" s="69">
        <v>0</v>
      </c>
      <c r="DW54" s="69">
        <v>0</v>
      </c>
      <c r="DX54" s="69">
        <v>0</v>
      </c>
      <c r="DY54" s="69">
        <v>0</v>
      </c>
      <c r="DZ54" s="69">
        <v>0</v>
      </c>
      <c r="EA54" s="69">
        <v>0</v>
      </c>
      <c r="EB54" s="124">
        <f t="shared" si="11"/>
        <v>0</v>
      </c>
      <c r="EC54" s="125">
        <v>0</v>
      </c>
      <c r="ED54" s="125">
        <v>0</v>
      </c>
      <c r="EE54" s="68">
        <v>0</v>
      </c>
      <c r="EF54" s="69">
        <v>0</v>
      </c>
      <c r="EG54" s="69">
        <v>0</v>
      </c>
      <c r="EH54" s="69">
        <v>0</v>
      </c>
      <c r="EI54" s="69">
        <v>0</v>
      </c>
      <c r="EJ54" s="69">
        <v>0</v>
      </c>
      <c r="EK54" s="69">
        <v>0</v>
      </c>
      <c r="EL54" s="69">
        <v>0</v>
      </c>
      <c r="EM54" s="69">
        <v>0</v>
      </c>
      <c r="EN54" s="69">
        <v>0</v>
      </c>
      <c r="EO54" s="124">
        <f t="shared" si="12"/>
        <v>0</v>
      </c>
      <c r="EP54" s="68">
        <v>13</v>
      </c>
      <c r="EQ54" s="69">
        <v>6</v>
      </c>
      <c r="ER54" s="69">
        <v>9</v>
      </c>
      <c r="ES54" s="69">
        <v>0</v>
      </c>
      <c r="ET54" s="69">
        <v>0</v>
      </c>
      <c r="EU54" s="69">
        <v>0</v>
      </c>
      <c r="EV54" s="69">
        <v>0</v>
      </c>
      <c r="EW54" s="124">
        <f t="shared" si="13"/>
        <v>15</v>
      </c>
      <c r="EX54" s="69">
        <v>0</v>
      </c>
      <c r="EY54" s="69">
        <v>0</v>
      </c>
      <c r="EZ54" s="123">
        <v>0</v>
      </c>
      <c r="FA54" s="69">
        <v>0</v>
      </c>
      <c r="FB54" s="69">
        <v>0</v>
      </c>
      <c r="FC54" s="69">
        <v>0</v>
      </c>
      <c r="FD54" s="124">
        <f t="shared" si="14"/>
        <v>0</v>
      </c>
      <c r="FE54" s="69">
        <v>41</v>
      </c>
      <c r="FF54" s="69">
        <v>36</v>
      </c>
      <c r="FG54" s="69">
        <v>90</v>
      </c>
      <c r="FH54" s="69">
        <v>298</v>
      </c>
      <c r="FI54" s="69">
        <v>0</v>
      </c>
      <c r="FJ54" s="124">
        <f t="shared" si="15"/>
        <v>424</v>
      </c>
      <c r="FK54" s="69">
        <v>0</v>
      </c>
      <c r="FL54" s="123">
        <v>0</v>
      </c>
      <c r="FM54" s="69">
        <v>0</v>
      </c>
      <c r="FN54" s="69">
        <v>0</v>
      </c>
      <c r="FO54" s="69">
        <v>0</v>
      </c>
      <c r="FP54" s="124">
        <f t="shared" si="16"/>
        <v>0</v>
      </c>
      <c r="FQ54" s="69">
        <v>0</v>
      </c>
      <c r="FR54" s="69">
        <v>0</v>
      </c>
      <c r="FS54" s="69">
        <v>0</v>
      </c>
      <c r="FT54" s="69">
        <v>0</v>
      </c>
      <c r="FU54" s="69">
        <v>0</v>
      </c>
      <c r="FV54" s="69">
        <v>0</v>
      </c>
      <c r="FW54" s="124">
        <f t="shared" si="17"/>
        <v>0</v>
      </c>
    </row>
    <row r="55" spans="1:179" x14ac:dyDescent="0.2">
      <c r="A55" s="22"/>
      <c r="B55" s="122" t="s">
        <v>59</v>
      </c>
      <c r="C55" s="68">
        <v>95</v>
      </c>
      <c r="D55" s="69">
        <v>56</v>
      </c>
      <c r="E55" s="69">
        <v>75</v>
      </c>
      <c r="F55" s="69">
        <v>116</v>
      </c>
      <c r="G55" s="69">
        <v>108</v>
      </c>
      <c r="H55" s="69">
        <v>2</v>
      </c>
      <c r="I55" s="69">
        <v>1</v>
      </c>
      <c r="J55" s="69">
        <v>25</v>
      </c>
      <c r="K55" s="69">
        <v>11</v>
      </c>
      <c r="L55" s="69">
        <v>0</v>
      </c>
      <c r="M55" s="123">
        <f t="shared" si="0"/>
        <v>383</v>
      </c>
      <c r="N55" s="68">
        <v>105</v>
      </c>
      <c r="O55" s="69">
        <v>36</v>
      </c>
      <c r="P55" s="69">
        <v>44</v>
      </c>
      <c r="Q55" s="69">
        <v>108</v>
      </c>
      <c r="R55" s="69">
        <v>88</v>
      </c>
      <c r="S55" s="69">
        <v>7</v>
      </c>
      <c r="T55" s="69">
        <v>30</v>
      </c>
      <c r="U55" s="69">
        <v>31</v>
      </c>
      <c r="V55" s="69">
        <v>8</v>
      </c>
      <c r="W55" s="124">
        <f t="shared" si="1"/>
        <v>344</v>
      </c>
      <c r="X55" s="68">
        <v>0</v>
      </c>
      <c r="Y55" s="69">
        <v>0</v>
      </c>
      <c r="Z55" s="69">
        <v>0</v>
      </c>
      <c r="AA55" s="69">
        <v>0</v>
      </c>
      <c r="AB55" s="69">
        <v>0</v>
      </c>
      <c r="AC55" s="69">
        <v>0</v>
      </c>
      <c r="AD55" s="69">
        <v>0</v>
      </c>
      <c r="AE55" s="69">
        <v>0</v>
      </c>
      <c r="AF55" s="69">
        <v>0</v>
      </c>
      <c r="AG55" s="124">
        <f t="shared" si="2"/>
        <v>0</v>
      </c>
      <c r="AH55" s="68">
        <v>27</v>
      </c>
      <c r="AI55" s="69">
        <v>9</v>
      </c>
      <c r="AJ55" s="69">
        <v>20</v>
      </c>
      <c r="AK55" s="69">
        <v>13</v>
      </c>
      <c r="AL55" s="69">
        <v>32</v>
      </c>
      <c r="AM55" s="69">
        <v>0</v>
      </c>
      <c r="AN55" s="69">
        <v>10</v>
      </c>
      <c r="AO55" s="69">
        <v>11</v>
      </c>
      <c r="AP55" s="69">
        <v>4</v>
      </c>
      <c r="AQ55" s="69">
        <v>0</v>
      </c>
      <c r="AR55" s="123">
        <f t="shared" si="3"/>
        <v>95</v>
      </c>
      <c r="AS55" s="68">
        <v>49</v>
      </c>
      <c r="AT55" s="69">
        <v>27</v>
      </c>
      <c r="AU55" s="69">
        <v>16</v>
      </c>
      <c r="AV55" s="69">
        <v>60</v>
      </c>
      <c r="AW55" s="69">
        <v>47</v>
      </c>
      <c r="AX55" s="69">
        <v>12</v>
      </c>
      <c r="AY55" s="69">
        <v>9</v>
      </c>
      <c r="AZ55" s="69">
        <v>26</v>
      </c>
      <c r="BA55" s="69">
        <v>8</v>
      </c>
      <c r="BB55" s="69">
        <v>0</v>
      </c>
      <c r="BC55" s="123">
        <f t="shared" si="4"/>
        <v>197</v>
      </c>
      <c r="BD55" s="68">
        <v>21</v>
      </c>
      <c r="BE55" s="69">
        <v>3</v>
      </c>
      <c r="BF55" s="69">
        <v>9</v>
      </c>
      <c r="BG55" s="69">
        <v>15</v>
      </c>
      <c r="BH55" s="69">
        <v>17</v>
      </c>
      <c r="BI55" s="69">
        <v>2</v>
      </c>
      <c r="BJ55" s="69">
        <v>2</v>
      </c>
      <c r="BK55" s="69">
        <v>6</v>
      </c>
      <c r="BL55" s="69">
        <v>0</v>
      </c>
      <c r="BM55" s="69">
        <v>0</v>
      </c>
      <c r="BN55" s="123">
        <f t="shared" si="5"/>
        <v>54</v>
      </c>
      <c r="BO55" s="68">
        <v>55</v>
      </c>
      <c r="BP55" s="69">
        <v>17</v>
      </c>
      <c r="BQ55" s="69">
        <v>17</v>
      </c>
      <c r="BR55" s="69">
        <v>38</v>
      </c>
      <c r="BS55" s="69">
        <v>36</v>
      </c>
      <c r="BT55" s="69">
        <v>6</v>
      </c>
      <c r="BU55" s="69">
        <v>14</v>
      </c>
      <c r="BV55" s="69">
        <v>16</v>
      </c>
      <c r="BW55" s="69">
        <v>5</v>
      </c>
      <c r="BX55" s="69">
        <v>0</v>
      </c>
      <c r="BY55" s="123">
        <f t="shared" si="6"/>
        <v>144</v>
      </c>
      <c r="BZ55" s="68">
        <v>0</v>
      </c>
      <c r="CA55" s="69">
        <v>0</v>
      </c>
      <c r="CB55" s="69">
        <v>0</v>
      </c>
      <c r="CC55" s="69">
        <v>0</v>
      </c>
      <c r="CD55" s="69">
        <v>0</v>
      </c>
      <c r="CE55" s="69">
        <v>0</v>
      </c>
      <c r="CF55" s="69">
        <v>0</v>
      </c>
      <c r="CG55" s="69">
        <v>0</v>
      </c>
      <c r="CH55" s="69">
        <v>0</v>
      </c>
      <c r="CI55" s="69">
        <v>0</v>
      </c>
      <c r="CJ55" s="69">
        <v>0</v>
      </c>
      <c r="CK55" s="123">
        <f t="shared" si="8"/>
        <v>0</v>
      </c>
      <c r="CL55" s="68">
        <v>4</v>
      </c>
      <c r="CM55" s="69">
        <v>0</v>
      </c>
      <c r="CN55" s="69">
        <v>0</v>
      </c>
      <c r="CO55" s="69">
        <v>7</v>
      </c>
      <c r="CP55" s="69">
        <v>0</v>
      </c>
      <c r="CQ55" s="69">
        <v>0</v>
      </c>
      <c r="CR55" s="69">
        <v>3</v>
      </c>
      <c r="CS55" s="69">
        <v>2</v>
      </c>
      <c r="CT55" s="69">
        <v>0</v>
      </c>
      <c r="CU55" s="69">
        <v>0</v>
      </c>
      <c r="CV55" s="124">
        <f t="shared" si="9"/>
        <v>12</v>
      </c>
      <c r="CW55" s="123">
        <v>0</v>
      </c>
      <c r="CX55" s="123">
        <v>0</v>
      </c>
      <c r="CY55" s="123">
        <v>0</v>
      </c>
      <c r="CZ55" s="123">
        <v>0</v>
      </c>
      <c r="DA55" s="123">
        <v>0</v>
      </c>
      <c r="DB55" s="123">
        <v>0</v>
      </c>
      <c r="DC55" s="123">
        <v>0</v>
      </c>
      <c r="DD55" s="123">
        <v>0</v>
      </c>
      <c r="DE55" s="123">
        <v>0</v>
      </c>
      <c r="DF55" s="124">
        <f t="shared" si="7"/>
        <v>0</v>
      </c>
      <c r="DG55" s="68">
        <v>0</v>
      </c>
      <c r="DH55" s="69">
        <v>0</v>
      </c>
      <c r="DI55" s="69">
        <v>0</v>
      </c>
      <c r="DJ55" s="69">
        <v>0</v>
      </c>
      <c r="DK55" s="69">
        <v>0</v>
      </c>
      <c r="DL55" s="69">
        <v>0</v>
      </c>
      <c r="DM55" s="69">
        <v>0</v>
      </c>
      <c r="DN55" s="69">
        <v>0</v>
      </c>
      <c r="DO55" s="69">
        <v>0</v>
      </c>
      <c r="DP55" s="69">
        <v>0</v>
      </c>
      <c r="DQ55" s="124">
        <f t="shared" si="10"/>
        <v>0</v>
      </c>
      <c r="DR55" s="68">
        <v>0</v>
      </c>
      <c r="DS55" s="69">
        <v>0</v>
      </c>
      <c r="DT55" s="69">
        <v>0</v>
      </c>
      <c r="DU55" s="69">
        <v>0</v>
      </c>
      <c r="DV55" s="69">
        <v>0</v>
      </c>
      <c r="DW55" s="69">
        <v>0</v>
      </c>
      <c r="DX55" s="69">
        <v>0</v>
      </c>
      <c r="DY55" s="69">
        <v>0</v>
      </c>
      <c r="DZ55" s="69">
        <v>0</v>
      </c>
      <c r="EA55" s="69">
        <v>0</v>
      </c>
      <c r="EB55" s="124">
        <f t="shared" si="11"/>
        <v>0</v>
      </c>
      <c r="EC55" s="125">
        <v>0</v>
      </c>
      <c r="ED55" s="125">
        <v>0</v>
      </c>
      <c r="EE55" s="68">
        <v>0</v>
      </c>
      <c r="EF55" s="69">
        <v>0</v>
      </c>
      <c r="EG55" s="69">
        <v>0</v>
      </c>
      <c r="EH55" s="69">
        <v>0</v>
      </c>
      <c r="EI55" s="69">
        <v>0</v>
      </c>
      <c r="EJ55" s="69">
        <v>0</v>
      </c>
      <c r="EK55" s="69">
        <v>0</v>
      </c>
      <c r="EL55" s="69">
        <v>0</v>
      </c>
      <c r="EM55" s="69">
        <v>0</v>
      </c>
      <c r="EN55" s="69">
        <v>0</v>
      </c>
      <c r="EO55" s="124">
        <f t="shared" si="12"/>
        <v>0</v>
      </c>
      <c r="EP55" s="68">
        <v>63</v>
      </c>
      <c r="EQ55" s="69">
        <v>57</v>
      </c>
      <c r="ER55" s="69">
        <v>78</v>
      </c>
      <c r="ES55" s="69">
        <v>11</v>
      </c>
      <c r="ET55" s="69">
        <v>3</v>
      </c>
      <c r="EU55" s="69">
        <v>26</v>
      </c>
      <c r="EV55" s="69">
        <v>2</v>
      </c>
      <c r="EW55" s="124">
        <f t="shared" si="13"/>
        <v>177</v>
      </c>
      <c r="EX55" s="69">
        <v>0</v>
      </c>
      <c r="EY55" s="69">
        <v>0</v>
      </c>
      <c r="EZ55" s="123">
        <v>0</v>
      </c>
      <c r="FA55" s="69">
        <v>0</v>
      </c>
      <c r="FB55" s="69">
        <v>0</v>
      </c>
      <c r="FC55" s="69">
        <v>0</v>
      </c>
      <c r="FD55" s="124">
        <f t="shared" si="14"/>
        <v>0</v>
      </c>
      <c r="FE55" s="69">
        <v>102</v>
      </c>
      <c r="FF55" s="69">
        <v>70</v>
      </c>
      <c r="FG55" s="69">
        <v>123</v>
      </c>
      <c r="FH55" s="69">
        <v>2689</v>
      </c>
      <c r="FI55" s="69">
        <v>0</v>
      </c>
      <c r="FJ55" s="124">
        <f t="shared" si="15"/>
        <v>2882</v>
      </c>
      <c r="FK55" s="69">
        <v>0</v>
      </c>
      <c r="FL55" s="123">
        <v>0</v>
      </c>
      <c r="FM55" s="69">
        <v>0</v>
      </c>
      <c r="FN55" s="69">
        <v>0</v>
      </c>
      <c r="FO55" s="69">
        <v>0</v>
      </c>
      <c r="FP55" s="124">
        <f t="shared" si="16"/>
        <v>0</v>
      </c>
      <c r="FQ55" s="69">
        <v>4</v>
      </c>
      <c r="FR55" s="69">
        <v>0</v>
      </c>
      <c r="FS55" s="69">
        <v>6</v>
      </c>
      <c r="FT55" s="69">
        <v>3</v>
      </c>
      <c r="FU55" s="69">
        <v>0</v>
      </c>
      <c r="FV55" s="69">
        <v>0</v>
      </c>
      <c r="FW55" s="124">
        <f t="shared" si="17"/>
        <v>9</v>
      </c>
    </row>
    <row r="56" spans="1:179" s="35" customFormat="1" x14ac:dyDescent="0.2">
      <c r="A56" s="17" t="s">
        <v>60</v>
      </c>
      <c r="B56" s="34" t="s">
        <v>12</v>
      </c>
      <c r="C56" s="67">
        <v>3086</v>
      </c>
      <c r="D56" s="62">
        <v>1073</v>
      </c>
      <c r="E56" s="62">
        <v>1259</v>
      </c>
      <c r="F56" s="62">
        <v>2563</v>
      </c>
      <c r="G56" s="62">
        <v>2923</v>
      </c>
      <c r="H56" s="62">
        <v>540</v>
      </c>
      <c r="I56" s="62">
        <v>519</v>
      </c>
      <c r="J56" s="62">
        <v>1190</v>
      </c>
      <c r="K56" s="62">
        <v>206</v>
      </c>
      <c r="L56" s="62">
        <v>0</v>
      </c>
      <c r="M56" s="62">
        <f t="shared" si="0"/>
        <v>10067</v>
      </c>
      <c r="N56" s="67">
        <v>112</v>
      </c>
      <c r="O56" s="62">
        <v>56</v>
      </c>
      <c r="P56" s="62">
        <v>42</v>
      </c>
      <c r="Q56" s="62">
        <v>110</v>
      </c>
      <c r="R56" s="62">
        <v>148</v>
      </c>
      <c r="S56" s="62">
        <v>18</v>
      </c>
      <c r="T56" s="62">
        <v>19</v>
      </c>
      <c r="U56" s="62">
        <v>34</v>
      </c>
      <c r="V56" s="62">
        <v>10</v>
      </c>
      <c r="W56" s="72">
        <f t="shared" si="1"/>
        <v>427</v>
      </c>
      <c r="X56" s="67">
        <v>10</v>
      </c>
      <c r="Y56" s="62">
        <v>1</v>
      </c>
      <c r="Z56" s="62">
        <v>2</v>
      </c>
      <c r="AA56" s="62">
        <v>11</v>
      </c>
      <c r="AB56" s="62">
        <v>3</v>
      </c>
      <c r="AC56" s="62">
        <v>0</v>
      </c>
      <c r="AD56" s="62">
        <v>0</v>
      </c>
      <c r="AE56" s="62">
        <v>6</v>
      </c>
      <c r="AF56" s="62">
        <v>3</v>
      </c>
      <c r="AG56" s="72">
        <f t="shared" si="2"/>
        <v>23</v>
      </c>
      <c r="AH56" s="67">
        <v>878</v>
      </c>
      <c r="AI56" s="62">
        <v>320</v>
      </c>
      <c r="AJ56" s="62">
        <v>305</v>
      </c>
      <c r="AK56" s="62">
        <v>475</v>
      </c>
      <c r="AL56" s="62">
        <v>742</v>
      </c>
      <c r="AM56" s="62">
        <v>287</v>
      </c>
      <c r="AN56" s="62">
        <v>198</v>
      </c>
      <c r="AO56" s="62">
        <v>586</v>
      </c>
      <c r="AP56" s="62">
        <v>322</v>
      </c>
      <c r="AQ56" s="62">
        <v>0</v>
      </c>
      <c r="AR56" s="62">
        <f t="shared" si="3"/>
        <v>2913</v>
      </c>
      <c r="AS56" s="67">
        <v>1017</v>
      </c>
      <c r="AT56" s="62">
        <v>335</v>
      </c>
      <c r="AU56" s="62">
        <v>337</v>
      </c>
      <c r="AV56" s="62">
        <v>970</v>
      </c>
      <c r="AW56" s="62">
        <v>729</v>
      </c>
      <c r="AX56" s="62">
        <v>314</v>
      </c>
      <c r="AY56" s="62">
        <v>261</v>
      </c>
      <c r="AZ56" s="62">
        <v>584</v>
      </c>
      <c r="BA56" s="62">
        <v>188</v>
      </c>
      <c r="BB56" s="62">
        <v>0</v>
      </c>
      <c r="BC56" s="62">
        <f t="shared" si="4"/>
        <v>3530</v>
      </c>
      <c r="BD56" s="67">
        <v>234</v>
      </c>
      <c r="BE56" s="62">
        <v>56</v>
      </c>
      <c r="BF56" s="62">
        <v>40</v>
      </c>
      <c r="BG56" s="62">
        <v>203</v>
      </c>
      <c r="BH56" s="62">
        <v>105</v>
      </c>
      <c r="BI56" s="62">
        <v>45</v>
      </c>
      <c r="BJ56" s="62">
        <v>73</v>
      </c>
      <c r="BK56" s="62">
        <v>132</v>
      </c>
      <c r="BL56" s="62">
        <v>29</v>
      </c>
      <c r="BM56" s="62">
        <v>0</v>
      </c>
      <c r="BN56" s="62">
        <f t="shared" si="5"/>
        <v>654</v>
      </c>
      <c r="BO56" s="67">
        <v>438</v>
      </c>
      <c r="BP56" s="62">
        <v>95</v>
      </c>
      <c r="BQ56" s="62">
        <v>106</v>
      </c>
      <c r="BR56" s="62">
        <v>457</v>
      </c>
      <c r="BS56" s="62">
        <v>235</v>
      </c>
      <c r="BT56" s="62">
        <v>57</v>
      </c>
      <c r="BU56" s="62">
        <v>170</v>
      </c>
      <c r="BV56" s="62">
        <v>246</v>
      </c>
      <c r="BW56" s="62">
        <v>24</v>
      </c>
      <c r="BX56" s="62">
        <v>0</v>
      </c>
      <c r="BY56" s="62">
        <f t="shared" si="6"/>
        <v>1366</v>
      </c>
      <c r="BZ56" s="67">
        <v>273</v>
      </c>
      <c r="CA56" s="62">
        <v>62</v>
      </c>
      <c r="CB56" s="62">
        <v>43</v>
      </c>
      <c r="CC56" s="62">
        <v>158</v>
      </c>
      <c r="CD56" s="62">
        <v>141</v>
      </c>
      <c r="CE56" s="62">
        <v>31</v>
      </c>
      <c r="CF56" s="62">
        <v>57</v>
      </c>
      <c r="CG56" s="62">
        <v>85</v>
      </c>
      <c r="CH56" s="62">
        <v>17</v>
      </c>
      <c r="CI56" s="62">
        <v>15</v>
      </c>
      <c r="CJ56" s="62">
        <v>0</v>
      </c>
      <c r="CK56" s="62">
        <f t="shared" si="8"/>
        <v>577</v>
      </c>
      <c r="CL56" s="67">
        <v>34</v>
      </c>
      <c r="CM56" s="62">
        <v>7</v>
      </c>
      <c r="CN56" s="62">
        <v>6</v>
      </c>
      <c r="CO56" s="62">
        <v>16</v>
      </c>
      <c r="CP56" s="62">
        <v>14</v>
      </c>
      <c r="CQ56" s="62">
        <v>3</v>
      </c>
      <c r="CR56" s="62">
        <v>7</v>
      </c>
      <c r="CS56" s="62">
        <v>15</v>
      </c>
      <c r="CT56" s="62">
        <v>2</v>
      </c>
      <c r="CU56" s="62">
        <v>0</v>
      </c>
      <c r="CV56" s="72">
        <f t="shared" si="9"/>
        <v>68</v>
      </c>
      <c r="CW56" s="62">
        <v>15</v>
      </c>
      <c r="CX56" s="62">
        <v>0</v>
      </c>
      <c r="CY56" s="62">
        <v>0</v>
      </c>
      <c r="CZ56" s="62">
        <v>0</v>
      </c>
      <c r="DA56" s="62">
        <v>0</v>
      </c>
      <c r="DB56" s="62">
        <v>0</v>
      </c>
      <c r="DC56" s="62">
        <v>0</v>
      </c>
      <c r="DD56" s="62">
        <v>15</v>
      </c>
      <c r="DE56" s="62">
        <v>15</v>
      </c>
      <c r="DF56" s="72">
        <f t="shared" si="7"/>
        <v>15</v>
      </c>
      <c r="DG56" s="67">
        <v>0</v>
      </c>
      <c r="DH56" s="62">
        <v>0</v>
      </c>
      <c r="DI56" s="62">
        <v>0</v>
      </c>
      <c r="DJ56" s="62">
        <v>0</v>
      </c>
      <c r="DK56" s="62">
        <v>0</v>
      </c>
      <c r="DL56" s="62">
        <v>0</v>
      </c>
      <c r="DM56" s="62">
        <v>0</v>
      </c>
      <c r="DN56" s="62">
        <v>0</v>
      </c>
      <c r="DO56" s="62">
        <v>0</v>
      </c>
      <c r="DP56" s="62">
        <v>0</v>
      </c>
      <c r="DQ56" s="72">
        <f t="shared" si="10"/>
        <v>0</v>
      </c>
      <c r="DR56" s="67">
        <v>0</v>
      </c>
      <c r="DS56" s="62">
        <v>0</v>
      </c>
      <c r="DT56" s="62">
        <v>0</v>
      </c>
      <c r="DU56" s="62">
        <v>0</v>
      </c>
      <c r="DV56" s="62">
        <v>0</v>
      </c>
      <c r="DW56" s="62">
        <v>0</v>
      </c>
      <c r="DX56" s="62">
        <v>0</v>
      </c>
      <c r="DY56" s="62">
        <v>0</v>
      </c>
      <c r="DZ56" s="62">
        <v>0</v>
      </c>
      <c r="EA56" s="62">
        <v>0</v>
      </c>
      <c r="EB56" s="72">
        <f t="shared" si="11"/>
        <v>0</v>
      </c>
      <c r="EC56" s="49">
        <v>0</v>
      </c>
      <c r="ED56" s="49">
        <v>0</v>
      </c>
      <c r="EE56" s="67">
        <v>0</v>
      </c>
      <c r="EF56" s="62">
        <v>0</v>
      </c>
      <c r="EG56" s="62">
        <v>0</v>
      </c>
      <c r="EH56" s="62">
        <v>0</v>
      </c>
      <c r="EI56" s="62">
        <v>0</v>
      </c>
      <c r="EJ56" s="62">
        <v>0</v>
      </c>
      <c r="EK56" s="62">
        <v>0</v>
      </c>
      <c r="EL56" s="62">
        <v>0</v>
      </c>
      <c r="EM56" s="62">
        <v>0</v>
      </c>
      <c r="EN56" s="62">
        <v>0</v>
      </c>
      <c r="EO56" s="72">
        <f t="shared" si="12"/>
        <v>0</v>
      </c>
      <c r="EP56" s="67">
        <v>122</v>
      </c>
      <c r="EQ56" s="62">
        <v>75</v>
      </c>
      <c r="ER56" s="62">
        <v>84</v>
      </c>
      <c r="ES56" s="62">
        <v>16</v>
      </c>
      <c r="ET56" s="62">
        <v>8</v>
      </c>
      <c r="EU56" s="62">
        <v>34</v>
      </c>
      <c r="EV56" s="62">
        <v>0</v>
      </c>
      <c r="EW56" s="72">
        <f t="shared" si="13"/>
        <v>217</v>
      </c>
      <c r="EX56" s="62">
        <v>43</v>
      </c>
      <c r="EY56" s="62">
        <v>0</v>
      </c>
      <c r="EZ56" s="62">
        <v>0</v>
      </c>
      <c r="FA56" s="62">
        <v>39</v>
      </c>
      <c r="FB56" s="62">
        <v>20</v>
      </c>
      <c r="FC56" s="62">
        <v>0</v>
      </c>
      <c r="FD56" s="72">
        <f t="shared" si="14"/>
        <v>59</v>
      </c>
      <c r="FE56" s="62">
        <v>1411</v>
      </c>
      <c r="FF56" s="62">
        <v>989</v>
      </c>
      <c r="FG56" s="62">
        <v>2226</v>
      </c>
      <c r="FH56" s="62">
        <v>31008</v>
      </c>
      <c r="FI56" s="62">
        <v>0</v>
      </c>
      <c r="FJ56" s="72">
        <f t="shared" si="15"/>
        <v>34223</v>
      </c>
      <c r="FK56" s="62">
        <v>0</v>
      </c>
      <c r="FL56" s="62">
        <v>0</v>
      </c>
      <c r="FM56" s="62">
        <v>0</v>
      </c>
      <c r="FN56" s="62">
        <v>0</v>
      </c>
      <c r="FO56" s="62">
        <v>0</v>
      </c>
      <c r="FP56" s="72">
        <f t="shared" si="16"/>
        <v>0</v>
      </c>
      <c r="FQ56" s="62">
        <v>42</v>
      </c>
      <c r="FR56" s="62">
        <v>17</v>
      </c>
      <c r="FS56" s="62">
        <v>23</v>
      </c>
      <c r="FT56" s="62">
        <v>10</v>
      </c>
      <c r="FU56" s="62">
        <v>7</v>
      </c>
      <c r="FV56" s="62">
        <v>0</v>
      </c>
      <c r="FW56" s="72">
        <f t="shared" si="17"/>
        <v>57</v>
      </c>
    </row>
    <row r="57" spans="1:179" x14ac:dyDescent="0.2">
      <c r="A57" s="22"/>
      <c r="B57" s="122" t="s">
        <v>61</v>
      </c>
      <c r="C57" s="68">
        <v>158</v>
      </c>
      <c r="D57" s="69">
        <v>56</v>
      </c>
      <c r="E57" s="69">
        <v>67</v>
      </c>
      <c r="F57" s="69">
        <v>105</v>
      </c>
      <c r="G57" s="69">
        <v>135</v>
      </c>
      <c r="H57" s="69">
        <v>34</v>
      </c>
      <c r="I57" s="69">
        <v>18</v>
      </c>
      <c r="J57" s="69">
        <v>30</v>
      </c>
      <c r="K57" s="69">
        <v>13</v>
      </c>
      <c r="L57" s="69">
        <v>0</v>
      </c>
      <c r="M57" s="123">
        <f t="shared" si="0"/>
        <v>445</v>
      </c>
      <c r="N57" s="68">
        <v>1</v>
      </c>
      <c r="O57" s="69">
        <v>1</v>
      </c>
      <c r="P57" s="69">
        <v>0</v>
      </c>
      <c r="Q57" s="69">
        <v>0</v>
      </c>
      <c r="R57" s="69">
        <v>1</v>
      </c>
      <c r="S57" s="69">
        <v>0</v>
      </c>
      <c r="T57" s="69">
        <v>0</v>
      </c>
      <c r="U57" s="69">
        <v>0</v>
      </c>
      <c r="V57" s="69">
        <v>0</v>
      </c>
      <c r="W57" s="124">
        <f t="shared" si="1"/>
        <v>2</v>
      </c>
      <c r="X57" s="68">
        <v>0</v>
      </c>
      <c r="Y57" s="69">
        <v>0</v>
      </c>
      <c r="Z57" s="69">
        <v>0</v>
      </c>
      <c r="AA57" s="69">
        <v>0</v>
      </c>
      <c r="AB57" s="69">
        <v>0</v>
      </c>
      <c r="AC57" s="69">
        <v>0</v>
      </c>
      <c r="AD57" s="69">
        <v>0</v>
      </c>
      <c r="AE57" s="69">
        <v>0</v>
      </c>
      <c r="AF57" s="69">
        <v>0</v>
      </c>
      <c r="AG57" s="124">
        <f t="shared" si="2"/>
        <v>0</v>
      </c>
      <c r="AH57" s="68">
        <v>14</v>
      </c>
      <c r="AI57" s="69">
        <v>6</v>
      </c>
      <c r="AJ57" s="69">
        <v>3</v>
      </c>
      <c r="AK57" s="69">
        <v>6</v>
      </c>
      <c r="AL57" s="69">
        <v>10</v>
      </c>
      <c r="AM57" s="69">
        <v>3</v>
      </c>
      <c r="AN57" s="69">
        <v>1</v>
      </c>
      <c r="AO57" s="69">
        <v>6</v>
      </c>
      <c r="AP57" s="69">
        <v>5</v>
      </c>
      <c r="AQ57" s="69">
        <v>0</v>
      </c>
      <c r="AR57" s="123">
        <f t="shared" si="3"/>
        <v>35</v>
      </c>
      <c r="AS57" s="68">
        <v>46</v>
      </c>
      <c r="AT57" s="69">
        <v>15</v>
      </c>
      <c r="AU57" s="69">
        <v>22</v>
      </c>
      <c r="AV57" s="69">
        <v>25</v>
      </c>
      <c r="AW57" s="69">
        <v>32</v>
      </c>
      <c r="AX57" s="69">
        <v>8</v>
      </c>
      <c r="AY57" s="69">
        <v>4</v>
      </c>
      <c r="AZ57" s="69">
        <v>30</v>
      </c>
      <c r="BA57" s="69">
        <v>10</v>
      </c>
      <c r="BB57" s="69">
        <v>0</v>
      </c>
      <c r="BC57" s="123">
        <f t="shared" si="4"/>
        <v>136</v>
      </c>
      <c r="BD57" s="68">
        <v>9</v>
      </c>
      <c r="BE57" s="69">
        <v>4</v>
      </c>
      <c r="BF57" s="69">
        <v>3</v>
      </c>
      <c r="BG57" s="69">
        <v>3</v>
      </c>
      <c r="BH57" s="69">
        <v>6</v>
      </c>
      <c r="BI57" s="69">
        <v>1</v>
      </c>
      <c r="BJ57" s="69">
        <v>1</v>
      </c>
      <c r="BK57" s="69">
        <v>2</v>
      </c>
      <c r="BL57" s="69">
        <v>1</v>
      </c>
      <c r="BM57" s="69">
        <v>0</v>
      </c>
      <c r="BN57" s="123">
        <f t="shared" si="5"/>
        <v>20</v>
      </c>
      <c r="BO57" s="68">
        <v>1</v>
      </c>
      <c r="BP57" s="69">
        <v>0</v>
      </c>
      <c r="BQ57" s="69">
        <v>0</v>
      </c>
      <c r="BR57" s="69">
        <v>1</v>
      </c>
      <c r="BS57" s="69">
        <v>0</v>
      </c>
      <c r="BT57" s="69">
        <v>0</v>
      </c>
      <c r="BU57" s="69">
        <v>0</v>
      </c>
      <c r="BV57" s="69">
        <v>0</v>
      </c>
      <c r="BW57" s="69">
        <v>0</v>
      </c>
      <c r="BX57" s="69">
        <v>0</v>
      </c>
      <c r="BY57" s="123">
        <f t="shared" si="6"/>
        <v>1</v>
      </c>
      <c r="BZ57" s="68">
        <v>6</v>
      </c>
      <c r="CA57" s="69">
        <v>2</v>
      </c>
      <c r="CB57" s="69">
        <v>0</v>
      </c>
      <c r="CC57" s="69">
        <v>4</v>
      </c>
      <c r="CD57" s="69">
        <v>3</v>
      </c>
      <c r="CE57" s="69">
        <v>0</v>
      </c>
      <c r="CF57" s="69">
        <v>1</v>
      </c>
      <c r="CG57" s="69">
        <v>0</v>
      </c>
      <c r="CH57" s="69">
        <v>0</v>
      </c>
      <c r="CI57" s="69">
        <v>0</v>
      </c>
      <c r="CJ57" s="69">
        <v>0</v>
      </c>
      <c r="CK57" s="123">
        <f t="shared" si="8"/>
        <v>10</v>
      </c>
      <c r="CL57" s="68">
        <v>0</v>
      </c>
      <c r="CM57" s="69">
        <v>0</v>
      </c>
      <c r="CN57" s="69">
        <v>0</v>
      </c>
      <c r="CO57" s="69">
        <v>0</v>
      </c>
      <c r="CP57" s="69">
        <v>0</v>
      </c>
      <c r="CQ57" s="69">
        <v>0</v>
      </c>
      <c r="CR57" s="69">
        <v>0</v>
      </c>
      <c r="CS57" s="69">
        <v>0</v>
      </c>
      <c r="CT57" s="69">
        <v>0</v>
      </c>
      <c r="CU57" s="69">
        <v>0</v>
      </c>
      <c r="CV57" s="124">
        <f t="shared" si="9"/>
        <v>0</v>
      </c>
      <c r="CW57" s="123">
        <v>0</v>
      </c>
      <c r="CX57" s="123">
        <v>0</v>
      </c>
      <c r="CY57" s="123">
        <v>0</v>
      </c>
      <c r="CZ57" s="123">
        <v>0</v>
      </c>
      <c r="DA57" s="123">
        <v>0</v>
      </c>
      <c r="DB57" s="123">
        <v>0</v>
      </c>
      <c r="DC57" s="123">
        <v>0</v>
      </c>
      <c r="DD57" s="123">
        <v>0</v>
      </c>
      <c r="DE57" s="123">
        <v>0</v>
      </c>
      <c r="DF57" s="124">
        <f t="shared" si="7"/>
        <v>0</v>
      </c>
      <c r="DG57" s="68">
        <v>0</v>
      </c>
      <c r="DH57" s="69">
        <v>0</v>
      </c>
      <c r="DI57" s="69">
        <v>0</v>
      </c>
      <c r="DJ57" s="69">
        <v>0</v>
      </c>
      <c r="DK57" s="69">
        <v>0</v>
      </c>
      <c r="DL57" s="69">
        <v>0</v>
      </c>
      <c r="DM57" s="69">
        <v>0</v>
      </c>
      <c r="DN57" s="69">
        <v>0</v>
      </c>
      <c r="DO57" s="69">
        <v>0</v>
      </c>
      <c r="DP57" s="69">
        <v>0</v>
      </c>
      <c r="DQ57" s="124">
        <f t="shared" si="10"/>
        <v>0</v>
      </c>
      <c r="DR57" s="68">
        <v>0</v>
      </c>
      <c r="DS57" s="69">
        <v>0</v>
      </c>
      <c r="DT57" s="69">
        <v>0</v>
      </c>
      <c r="DU57" s="69">
        <v>0</v>
      </c>
      <c r="DV57" s="69">
        <v>0</v>
      </c>
      <c r="DW57" s="69">
        <v>0</v>
      </c>
      <c r="DX57" s="69">
        <v>0</v>
      </c>
      <c r="DY57" s="69">
        <v>0</v>
      </c>
      <c r="DZ57" s="69">
        <v>0</v>
      </c>
      <c r="EA57" s="69">
        <v>0</v>
      </c>
      <c r="EB57" s="124">
        <f t="shared" si="11"/>
        <v>0</v>
      </c>
      <c r="EC57" s="125">
        <v>0</v>
      </c>
      <c r="ED57" s="125">
        <v>0</v>
      </c>
      <c r="EE57" s="68">
        <v>0</v>
      </c>
      <c r="EF57" s="69">
        <v>0</v>
      </c>
      <c r="EG57" s="69">
        <v>0</v>
      </c>
      <c r="EH57" s="69">
        <v>0</v>
      </c>
      <c r="EI57" s="69">
        <v>0</v>
      </c>
      <c r="EJ57" s="69">
        <v>0</v>
      </c>
      <c r="EK57" s="69">
        <v>0</v>
      </c>
      <c r="EL57" s="69">
        <v>0</v>
      </c>
      <c r="EM57" s="69">
        <v>0</v>
      </c>
      <c r="EN57" s="69">
        <v>0</v>
      </c>
      <c r="EO57" s="124">
        <f t="shared" si="12"/>
        <v>0</v>
      </c>
      <c r="EP57" s="68">
        <v>0</v>
      </c>
      <c r="EQ57" s="69">
        <v>0</v>
      </c>
      <c r="ER57" s="69">
        <v>0</v>
      </c>
      <c r="ES57" s="69">
        <v>0</v>
      </c>
      <c r="ET57" s="69">
        <v>0</v>
      </c>
      <c r="EU57" s="69">
        <v>0</v>
      </c>
      <c r="EV57" s="69">
        <v>0</v>
      </c>
      <c r="EW57" s="124">
        <f t="shared" si="13"/>
        <v>0</v>
      </c>
      <c r="EX57" s="69">
        <v>0</v>
      </c>
      <c r="EY57" s="69">
        <v>0</v>
      </c>
      <c r="EZ57" s="123">
        <v>0</v>
      </c>
      <c r="FA57" s="69">
        <v>0</v>
      </c>
      <c r="FB57" s="69">
        <v>0</v>
      </c>
      <c r="FC57" s="69">
        <v>0</v>
      </c>
      <c r="FD57" s="124">
        <f t="shared" si="14"/>
        <v>0</v>
      </c>
      <c r="FE57" s="69">
        <v>145</v>
      </c>
      <c r="FF57" s="69">
        <v>110</v>
      </c>
      <c r="FG57" s="69">
        <v>203</v>
      </c>
      <c r="FH57" s="69">
        <v>775</v>
      </c>
      <c r="FI57" s="69">
        <v>0</v>
      </c>
      <c r="FJ57" s="124">
        <f t="shared" si="15"/>
        <v>1088</v>
      </c>
      <c r="FK57" s="69">
        <v>0</v>
      </c>
      <c r="FL57" s="123">
        <v>0</v>
      </c>
      <c r="FM57" s="69">
        <v>0</v>
      </c>
      <c r="FN57" s="69">
        <v>0</v>
      </c>
      <c r="FO57" s="69">
        <v>0</v>
      </c>
      <c r="FP57" s="124">
        <f t="shared" si="16"/>
        <v>0</v>
      </c>
      <c r="FQ57" s="69">
        <v>0</v>
      </c>
      <c r="FR57" s="69">
        <v>0</v>
      </c>
      <c r="FS57" s="69">
        <v>0</v>
      </c>
      <c r="FT57" s="69">
        <v>0</v>
      </c>
      <c r="FU57" s="69">
        <v>0</v>
      </c>
      <c r="FV57" s="69">
        <v>0</v>
      </c>
      <c r="FW57" s="124">
        <f t="shared" si="17"/>
        <v>0</v>
      </c>
    </row>
    <row r="58" spans="1:179" x14ac:dyDescent="0.2">
      <c r="A58" s="22"/>
      <c r="B58" s="122" t="s">
        <v>62</v>
      </c>
      <c r="C58" s="68">
        <v>239</v>
      </c>
      <c r="D58" s="69">
        <v>86</v>
      </c>
      <c r="E58" s="69">
        <v>113</v>
      </c>
      <c r="F58" s="69">
        <v>155</v>
      </c>
      <c r="G58" s="69">
        <v>302</v>
      </c>
      <c r="H58" s="69">
        <v>33</v>
      </c>
      <c r="I58" s="69">
        <v>48</v>
      </c>
      <c r="J58" s="69">
        <v>68</v>
      </c>
      <c r="K58" s="69">
        <v>15</v>
      </c>
      <c r="L58" s="69">
        <v>0</v>
      </c>
      <c r="M58" s="123">
        <f t="shared" si="0"/>
        <v>805</v>
      </c>
      <c r="N58" s="68">
        <v>20</v>
      </c>
      <c r="O58" s="69">
        <v>7</v>
      </c>
      <c r="P58" s="69">
        <v>6</v>
      </c>
      <c r="Q58" s="69">
        <v>3</v>
      </c>
      <c r="R58" s="69">
        <v>19</v>
      </c>
      <c r="S58" s="69">
        <v>0</v>
      </c>
      <c r="T58" s="69">
        <v>1</v>
      </c>
      <c r="U58" s="69">
        <v>5</v>
      </c>
      <c r="V58" s="69">
        <v>2</v>
      </c>
      <c r="W58" s="124">
        <f t="shared" si="1"/>
        <v>41</v>
      </c>
      <c r="X58" s="68">
        <v>1</v>
      </c>
      <c r="Y58" s="69">
        <v>0</v>
      </c>
      <c r="Z58" s="69">
        <v>0</v>
      </c>
      <c r="AA58" s="69">
        <v>1</v>
      </c>
      <c r="AB58" s="69">
        <v>0</v>
      </c>
      <c r="AC58" s="69">
        <v>0</v>
      </c>
      <c r="AD58" s="69">
        <v>0</v>
      </c>
      <c r="AE58" s="69">
        <v>0</v>
      </c>
      <c r="AF58" s="69">
        <v>0</v>
      </c>
      <c r="AG58" s="124">
        <f t="shared" si="2"/>
        <v>1</v>
      </c>
      <c r="AH58" s="68">
        <v>53</v>
      </c>
      <c r="AI58" s="69">
        <v>39</v>
      </c>
      <c r="AJ58" s="69">
        <v>38</v>
      </c>
      <c r="AK58" s="69">
        <v>24</v>
      </c>
      <c r="AL58" s="69">
        <v>96</v>
      </c>
      <c r="AM58" s="69">
        <v>36</v>
      </c>
      <c r="AN58" s="69">
        <v>21</v>
      </c>
      <c r="AO58" s="69">
        <v>55</v>
      </c>
      <c r="AP58" s="69">
        <v>39</v>
      </c>
      <c r="AQ58" s="69">
        <v>0</v>
      </c>
      <c r="AR58" s="123">
        <f t="shared" si="3"/>
        <v>309</v>
      </c>
      <c r="AS58" s="68">
        <v>52</v>
      </c>
      <c r="AT58" s="69">
        <v>14</v>
      </c>
      <c r="AU58" s="69">
        <v>19</v>
      </c>
      <c r="AV58" s="69">
        <v>41</v>
      </c>
      <c r="AW58" s="69">
        <v>43</v>
      </c>
      <c r="AX58" s="69">
        <v>15</v>
      </c>
      <c r="AY58" s="69">
        <v>16</v>
      </c>
      <c r="AZ58" s="69">
        <v>27</v>
      </c>
      <c r="BA58" s="69">
        <v>8</v>
      </c>
      <c r="BB58" s="69">
        <v>0</v>
      </c>
      <c r="BC58" s="123">
        <f t="shared" si="4"/>
        <v>175</v>
      </c>
      <c r="BD58" s="68">
        <v>3</v>
      </c>
      <c r="BE58" s="69">
        <v>0</v>
      </c>
      <c r="BF58" s="69">
        <v>0</v>
      </c>
      <c r="BG58" s="69">
        <v>2</v>
      </c>
      <c r="BH58" s="69">
        <v>0</v>
      </c>
      <c r="BI58" s="69">
        <v>0</v>
      </c>
      <c r="BJ58" s="69">
        <v>0</v>
      </c>
      <c r="BK58" s="69">
        <v>1</v>
      </c>
      <c r="BL58" s="69">
        <v>0</v>
      </c>
      <c r="BM58" s="69">
        <v>0</v>
      </c>
      <c r="BN58" s="123">
        <f t="shared" si="5"/>
        <v>3</v>
      </c>
      <c r="BO58" s="68">
        <v>62</v>
      </c>
      <c r="BP58" s="69">
        <v>27</v>
      </c>
      <c r="BQ58" s="69">
        <v>26</v>
      </c>
      <c r="BR58" s="69">
        <v>61</v>
      </c>
      <c r="BS58" s="69">
        <v>68</v>
      </c>
      <c r="BT58" s="69">
        <v>17</v>
      </c>
      <c r="BU58" s="69">
        <v>16</v>
      </c>
      <c r="BV58" s="69">
        <v>17</v>
      </c>
      <c r="BW58" s="69">
        <v>8</v>
      </c>
      <c r="BX58" s="69">
        <v>0</v>
      </c>
      <c r="BY58" s="123">
        <f t="shared" si="6"/>
        <v>232</v>
      </c>
      <c r="BZ58" s="68">
        <v>21</v>
      </c>
      <c r="CA58" s="69">
        <v>3</v>
      </c>
      <c r="CB58" s="69">
        <v>1</v>
      </c>
      <c r="CC58" s="69">
        <v>12</v>
      </c>
      <c r="CD58" s="69">
        <v>11</v>
      </c>
      <c r="CE58" s="69">
        <v>1</v>
      </c>
      <c r="CF58" s="69">
        <v>4</v>
      </c>
      <c r="CG58" s="69">
        <v>11</v>
      </c>
      <c r="CH58" s="69">
        <v>3</v>
      </c>
      <c r="CI58" s="69">
        <v>4</v>
      </c>
      <c r="CJ58" s="69">
        <v>0</v>
      </c>
      <c r="CK58" s="123">
        <f t="shared" si="8"/>
        <v>43</v>
      </c>
      <c r="CL58" s="68">
        <v>0</v>
      </c>
      <c r="CM58" s="69">
        <v>0</v>
      </c>
      <c r="CN58" s="69">
        <v>0</v>
      </c>
      <c r="CO58" s="69">
        <v>0</v>
      </c>
      <c r="CP58" s="69">
        <v>0</v>
      </c>
      <c r="CQ58" s="69">
        <v>0</v>
      </c>
      <c r="CR58" s="69">
        <v>0</v>
      </c>
      <c r="CS58" s="69">
        <v>0</v>
      </c>
      <c r="CT58" s="69">
        <v>0</v>
      </c>
      <c r="CU58" s="69">
        <v>0</v>
      </c>
      <c r="CV58" s="124">
        <f t="shared" si="9"/>
        <v>0</v>
      </c>
      <c r="CW58" s="123">
        <v>0</v>
      </c>
      <c r="CX58" s="123">
        <v>0</v>
      </c>
      <c r="CY58" s="123">
        <v>0</v>
      </c>
      <c r="CZ58" s="123">
        <v>0</v>
      </c>
      <c r="DA58" s="123">
        <v>0</v>
      </c>
      <c r="DB58" s="123">
        <v>0</v>
      </c>
      <c r="DC58" s="123">
        <v>0</v>
      </c>
      <c r="DD58" s="123">
        <v>0</v>
      </c>
      <c r="DE58" s="123">
        <v>0</v>
      </c>
      <c r="DF58" s="124">
        <f t="shared" si="7"/>
        <v>0</v>
      </c>
      <c r="DG58" s="68">
        <v>0</v>
      </c>
      <c r="DH58" s="69">
        <v>0</v>
      </c>
      <c r="DI58" s="69">
        <v>0</v>
      </c>
      <c r="DJ58" s="69">
        <v>0</v>
      </c>
      <c r="DK58" s="69">
        <v>0</v>
      </c>
      <c r="DL58" s="69">
        <v>0</v>
      </c>
      <c r="DM58" s="69">
        <v>0</v>
      </c>
      <c r="DN58" s="69">
        <v>0</v>
      </c>
      <c r="DO58" s="69">
        <v>0</v>
      </c>
      <c r="DP58" s="69">
        <v>0</v>
      </c>
      <c r="DQ58" s="124">
        <f t="shared" si="10"/>
        <v>0</v>
      </c>
      <c r="DR58" s="68">
        <v>0</v>
      </c>
      <c r="DS58" s="69">
        <v>0</v>
      </c>
      <c r="DT58" s="69">
        <v>0</v>
      </c>
      <c r="DU58" s="69">
        <v>0</v>
      </c>
      <c r="DV58" s="69">
        <v>0</v>
      </c>
      <c r="DW58" s="69">
        <v>0</v>
      </c>
      <c r="DX58" s="69">
        <v>0</v>
      </c>
      <c r="DY58" s="69">
        <v>0</v>
      </c>
      <c r="DZ58" s="69">
        <v>0</v>
      </c>
      <c r="EA58" s="69">
        <v>0</v>
      </c>
      <c r="EB58" s="124">
        <f t="shared" si="11"/>
        <v>0</v>
      </c>
      <c r="EC58" s="125">
        <v>0</v>
      </c>
      <c r="ED58" s="125">
        <v>0</v>
      </c>
      <c r="EE58" s="68">
        <v>0</v>
      </c>
      <c r="EF58" s="69">
        <v>0</v>
      </c>
      <c r="EG58" s="69">
        <v>0</v>
      </c>
      <c r="EH58" s="69">
        <v>0</v>
      </c>
      <c r="EI58" s="69">
        <v>0</v>
      </c>
      <c r="EJ58" s="69">
        <v>0</v>
      </c>
      <c r="EK58" s="69">
        <v>0</v>
      </c>
      <c r="EL58" s="69">
        <v>0</v>
      </c>
      <c r="EM58" s="69">
        <v>0</v>
      </c>
      <c r="EN58" s="69">
        <v>0</v>
      </c>
      <c r="EO58" s="124">
        <f t="shared" si="12"/>
        <v>0</v>
      </c>
      <c r="EP58" s="68">
        <v>16</v>
      </c>
      <c r="EQ58" s="69">
        <v>9</v>
      </c>
      <c r="ER58" s="69">
        <v>14</v>
      </c>
      <c r="ES58" s="69">
        <v>4</v>
      </c>
      <c r="ET58" s="69">
        <v>4</v>
      </c>
      <c r="EU58" s="69">
        <v>1</v>
      </c>
      <c r="EV58" s="69">
        <v>0</v>
      </c>
      <c r="EW58" s="124">
        <f t="shared" si="13"/>
        <v>32</v>
      </c>
      <c r="EX58" s="69">
        <v>1</v>
      </c>
      <c r="EY58" s="69">
        <v>0</v>
      </c>
      <c r="EZ58" s="123">
        <v>0</v>
      </c>
      <c r="FA58" s="69">
        <v>1</v>
      </c>
      <c r="FB58" s="69">
        <v>1</v>
      </c>
      <c r="FC58" s="69">
        <v>0</v>
      </c>
      <c r="FD58" s="124">
        <f t="shared" si="14"/>
        <v>2</v>
      </c>
      <c r="FE58" s="69">
        <v>15</v>
      </c>
      <c r="FF58" s="69">
        <v>18</v>
      </c>
      <c r="FG58" s="69">
        <v>24</v>
      </c>
      <c r="FH58" s="69">
        <v>543</v>
      </c>
      <c r="FI58" s="69">
        <v>0</v>
      </c>
      <c r="FJ58" s="124">
        <f t="shared" si="15"/>
        <v>585</v>
      </c>
      <c r="FK58" s="69">
        <v>0</v>
      </c>
      <c r="FL58" s="123">
        <v>0</v>
      </c>
      <c r="FM58" s="69">
        <v>0</v>
      </c>
      <c r="FN58" s="69">
        <v>0</v>
      </c>
      <c r="FO58" s="69">
        <v>0</v>
      </c>
      <c r="FP58" s="124">
        <f t="shared" si="16"/>
        <v>0</v>
      </c>
      <c r="FQ58" s="69">
        <v>1</v>
      </c>
      <c r="FR58" s="69">
        <v>1</v>
      </c>
      <c r="FS58" s="69">
        <v>0</v>
      </c>
      <c r="FT58" s="69">
        <v>0</v>
      </c>
      <c r="FU58" s="69">
        <v>0</v>
      </c>
      <c r="FV58" s="69">
        <v>0</v>
      </c>
      <c r="FW58" s="124">
        <f t="shared" si="17"/>
        <v>1</v>
      </c>
    </row>
    <row r="59" spans="1:179" x14ac:dyDescent="0.2">
      <c r="A59" s="22"/>
      <c r="B59" s="122" t="s">
        <v>63</v>
      </c>
      <c r="C59" s="68">
        <v>211</v>
      </c>
      <c r="D59" s="69">
        <v>60</v>
      </c>
      <c r="E59" s="69">
        <v>70</v>
      </c>
      <c r="F59" s="69">
        <v>221</v>
      </c>
      <c r="G59" s="69">
        <v>164</v>
      </c>
      <c r="H59" s="69">
        <v>13</v>
      </c>
      <c r="I59" s="69">
        <v>42</v>
      </c>
      <c r="J59" s="69">
        <v>142</v>
      </c>
      <c r="K59" s="69">
        <v>5</v>
      </c>
      <c r="L59" s="69">
        <v>0</v>
      </c>
      <c r="M59" s="123">
        <f t="shared" si="0"/>
        <v>712</v>
      </c>
      <c r="N59" s="68">
        <v>0</v>
      </c>
      <c r="O59" s="69">
        <v>0</v>
      </c>
      <c r="P59" s="69">
        <v>0</v>
      </c>
      <c r="Q59" s="69">
        <v>0</v>
      </c>
      <c r="R59" s="69">
        <v>0</v>
      </c>
      <c r="S59" s="69">
        <v>0</v>
      </c>
      <c r="T59" s="69">
        <v>0</v>
      </c>
      <c r="U59" s="69">
        <v>0</v>
      </c>
      <c r="V59" s="69">
        <v>0</v>
      </c>
      <c r="W59" s="124">
        <f t="shared" si="1"/>
        <v>0</v>
      </c>
      <c r="X59" s="68">
        <v>0</v>
      </c>
      <c r="Y59" s="69">
        <v>0</v>
      </c>
      <c r="Z59" s="69">
        <v>0</v>
      </c>
      <c r="AA59" s="69">
        <v>0</v>
      </c>
      <c r="AB59" s="69">
        <v>0</v>
      </c>
      <c r="AC59" s="69">
        <v>0</v>
      </c>
      <c r="AD59" s="69">
        <v>0</v>
      </c>
      <c r="AE59" s="69">
        <v>0</v>
      </c>
      <c r="AF59" s="69">
        <v>0</v>
      </c>
      <c r="AG59" s="124">
        <f t="shared" si="2"/>
        <v>0</v>
      </c>
      <c r="AH59" s="68">
        <v>32</v>
      </c>
      <c r="AI59" s="69">
        <v>2</v>
      </c>
      <c r="AJ59" s="69">
        <v>2</v>
      </c>
      <c r="AK59" s="69">
        <v>5</v>
      </c>
      <c r="AL59" s="69">
        <v>6</v>
      </c>
      <c r="AM59" s="69">
        <v>0</v>
      </c>
      <c r="AN59" s="69">
        <v>4</v>
      </c>
      <c r="AO59" s="69">
        <v>26</v>
      </c>
      <c r="AP59" s="69">
        <v>5</v>
      </c>
      <c r="AQ59" s="69">
        <v>0</v>
      </c>
      <c r="AR59" s="123">
        <f t="shared" si="3"/>
        <v>45</v>
      </c>
      <c r="AS59" s="68">
        <v>68</v>
      </c>
      <c r="AT59" s="69">
        <v>12</v>
      </c>
      <c r="AU59" s="69">
        <v>13</v>
      </c>
      <c r="AV59" s="69">
        <v>73</v>
      </c>
      <c r="AW59" s="69">
        <v>28</v>
      </c>
      <c r="AX59" s="69">
        <v>8</v>
      </c>
      <c r="AY59" s="69">
        <v>15</v>
      </c>
      <c r="AZ59" s="69">
        <v>25</v>
      </c>
      <c r="BA59" s="69">
        <v>0</v>
      </c>
      <c r="BB59" s="69">
        <v>0</v>
      </c>
      <c r="BC59" s="123">
        <f t="shared" si="4"/>
        <v>174</v>
      </c>
      <c r="BD59" s="68">
        <v>14</v>
      </c>
      <c r="BE59" s="69">
        <v>3</v>
      </c>
      <c r="BF59" s="69">
        <v>4</v>
      </c>
      <c r="BG59" s="69">
        <v>9</v>
      </c>
      <c r="BH59" s="69">
        <v>5</v>
      </c>
      <c r="BI59" s="69">
        <v>1</v>
      </c>
      <c r="BJ59" s="69">
        <v>5</v>
      </c>
      <c r="BK59" s="69">
        <v>7</v>
      </c>
      <c r="BL59" s="69">
        <v>0</v>
      </c>
      <c r="BM59" s="69">
        <v>0</v>
      </c>
      <c r="BN59" s="123">
        <f t="shared" si="5"/>
        <v>34</v>
      </c>
      <c r="BO59" s="68">
        <v>26</v>
      </c>
      <c r="BP59" s="69">
        <v>6</v>
      </c>
      <c r="BQ59" s="69">
        <v>2</v>
      </c>
      <c r="BR59" s="69">
        <v>10</v>
      </c>
      <c r="BS59" s="69">
        <v>11</v>
      </c>
      <c r="BT59" s="69">
        <v>2</v>
      </c>
      <c r="BU59" s="69">
        <v>5</v>
      </c>
      <c r="BV59" s="69">
        <v>10</v>
      </c>
      <c r="BW59" s="69">
        <v>0</v>
      </c>
      <c r="BX59" s="69">
        <v>0</v>
      </c>
      <c r="BY59" s="123">
        <f t="shared" si="6"/>
        <v>46</v>
      </c>
      <c r="BZ59" s="68">
        <v>20</v>
      </c>
      <c r="CA59" s="69">
        <v>2</v>
      </c>
      <c r="CB59" s="69">
        <v>3</v>
      </c>
      <c r="CC59" s="69">
        <v>13</v>
      </c>
      <c r="CD59" s="69">
        <v>8</v>
      </c>
      <c r="CE59" s="69">
        <v>6</v>
      </c>
      <c r="CF59" s="69">
        <v>3</v>
      </c>
      <c r="CG59" s="69">
        <v>9</v>
      </c>
      <c r="CH59" s="69">
        <v>1</v>
      </c>
      <c r="CI59" s="69">
        <v>0</v>
      </c>
      <c r="CJ59" s="69">
        <v>0</v>
      </c>
      <c r="CK59" s="123">
        <f t="shared" si="8"/>
        <v>44</v>
      </c>
      <c r="CL59" s="68">
        <v>20</v>
      </c>
      <c r="CM59" s="69">
        <v>3</v>
      </c>
      <c r="CN59" s="69">
        <v>2</v>
      </c>
      <c r="CO59" s="69">
        <v>14</v>
      </c>
      <c r="CP59" s="69">
        <v>7</v>
      </c>
      <c r="CQ59" s="69">
        <v>0</v>
      </c>
      <c r="CR59" s="69">
        <v>6</v>
      </c>
      <c r="CS59" s="69">
        <v>10</v>
      </c>
      <c r="CT59" s="69">
        <v>0</v>
      </c>
      <c r="CU59" s="69">
        <v>0</v>
      </c>
      <c r="CV59" s="124">
        <f t="shared" si="9"/>
        <v>42</v>
      </c>
      <c r="CW59" s="123">
        <v>0</v>
      </c>
      <c r="CX59" s="123">
        <v>0</v>
      </c>
      <c r="CY59" s="123">
        <v>0</v>
      </c>
      <c r="CZ59" s="123">
        <v>0</v>
      </c>
      <c r="DA59" s="123">
        <v>0</v>
      </c>
      <c r="DB59" s="123">
        <v>0</v>
      </c>
      <c r="DC59" s="123">
        <v>0</v>
      </c>
      <c r="DD59" s="123">
        <v>0</v>
      </c>
      <c r="DE59" s="123">
        <v>0</v>
      </c>
      <c r="DF59" s="124">
        <f t="shared" si="7"/>
        <v>0</v>
      </c>
      <c r="DG59" s="68">
        <v>0</v>
      </c>
      <c r="DH59" s="69">
        <v>0</v>
      </c>
      <c r="DI59" s="69">
        <v>0</v>
      </c>
      <c r="DJ59" s="69">
        <v>0</v>
      </c>
      <c r="DK59" s="69">
        <v>0</v>
      </c>
      <c r="DL59" s="69">
        <v>0</v>
      </c>
      <c r="DM59" s="69">
        <v>0</v>
      </c>
      <c r="DN59" s="69">
        <v>0</v>
      </c>
      <c r="DO59" s="69">
        <v>0</v>
      </c>
      <c r="DP59" s="69">
        <v>0</v>
      </c>
      <c r="DQ59" s="124">
        <f t="shared" si="10"/>
        <v>0</v>
      </c>
      <c r="DR59" s="68">
        <v>0</v>
      </c>
      <c r="DS59" s="69">
        <v>0</v>
      </c>
      <c r="DT59" s="69">
        <v>0</v>
      </c>
      <c r="DU59" s="69">
        <v>0</v>
      </c>
      <c r="DV59" s="69">
        <v>0</v>
      </c>
      <c r="DW59" s="69">
        <v>0</v>
      </c>
      <c r="DX59" s="69">
        <v>0</v>
      </c>
      <c r="DY59" s="69">
        <v>0</v>
      </c>
      <c r="DZ59" s="69">
        <v>0</v>
      </c>
      <c r="EA59" s="69">
        <v>0</v>
      </c>
      <c r="EB59" s="124">
        <f t="shared" si="11"/>
        <v>0</v>
      </c>
      <c r="EC59" s="125">
        <v>0</v>
      </c>
      <c r="ED59" s="125">
        <v>0</v>
      </c>
      <c r="EE59" s="68">
        <v>0</v>
      </c>
      <c r="EF59" s="69">
        <v>0</v>
      </c>
      <c r="EG59" s="69">
        <v>0</v>
      </c>
      <c r="EH59" s="69">
        <v>0</v>
      </c>
      <c r="EI59" s="69">
        <v>0</v>
      </c>
      <c r="EJ59" s="69">
        <v>0</v>
      </c>
      <c r="EK59" s="69">
        <v>0</v>
      </c>
      <c r="EL59" s="69">
        <v>0</v>
      </c>
      <c r="EM59" s="69">
        <v>0</v>
      </c>
      <c r="EN59" s="69">
        <v>0</v>
      </c>
      <c r="EO59" s="124">
        <f t="shared" si="12"/>
        <v>0</v>
      </c>
      <c r="EP59" s="68">
        <v>1</v>
      </c>
      <c r="EQ59" s="69">
        <v>0</v>
      </c>
      <c r="ER59" s="69">
        <v>2</v>
      </c>
      <c r="ES59" s="69">
        <v>0</v>
      </c>
      <c r="ET59" s="69">
        <v>0</v>
      </c>
      <c r="EU59" s="69">
        <v>0</v>
      </c>
      <c r="EV59" s="69">
        <v>0</v>
      </c>
      <c r="EW59" s="124">
        <f t="shared" si="13"/>
        <v>2</v>
      </c>
      <c r="EX59" s="69">
        <v>4</v>
      </c>
      <c r="EY59" s="69">
        <v>0</v>
      </c>
      <c r="EZ59" s="123">
        <v>0</v>
      </c>
      <c r="FA59" s="69">
        <v>2</v>
      </c>
      <c r="FB59" s="69">
        <v>3</v>
      </c>
      <c r="FC59" s="69">
        <v>0</v>
      </c>
      <c r="FD59" s="124">
        <f t="shared" si="14"/>
        <v>5</v>
      </c>
      <c r="FE59" s="69">
        <v>122</v>
      </c>
      <c r="FF59" s="69">
        <v>8</v>
      </c>
      <c r="FG59" s="69">
        <v>4</v>
      </c>
      <c r="FH59" s="69">
        <v>4881</v>
      </c>
      <c r="FI59" s="69">
        <v>0</v>
      </c>
      <c r="FJ59" s="124">
        <f t="shared" si="15"/>
        <v>4893</v>
      </c>
      <c r="FK59" s="69">
        <v>0</v>
      </c>
      <c r="FL59" s="123">
        <v>0</v>
      </c>
      <c r="FM59" s="69">
        <v>0</v>
      </c>
      <c r="FN59" s="69">
        <v>0</v>
      </c>
      <c r="FO59" s="69">
        <v>0</v>
      </c>
      <c r="FP59" s="124">
        <f t="shared" si="16"/>
        <v>0</v>
      </c>
      <c r="FQ59" s="69">
        <v>0</v>
      </c>
      <c r="FR59" s="69">
        <v>0</v>
      </c>
      <c r="FS59" s="69">
        <v>0</v>
      </c>
      <c r="FT59" s="69">
        <v>0</v>
      </c>
      <c r="FU59" s="69">
        <v>0</v>
      </c>
      <c r="FV59" s="69">
        <v>0</v>
      </c>
      <c r="FW59" s="124">
        <f t="shared" si="17"/>
        <v>0</v>
      </c>
    </row>
    <row r="60" spans="1:179" x14ac:dyDescent="0.2">
      <c r="A60" s="22"/>
      <c r="B60" s="122" t="s">
        <v>64</v>
      </c>
      <c r="C60" s="68">
        <v>165</v>
      </c>
      <c r="D60" s="69">
        <v>28</v>
      </c>
      <c r="E60" s="69">
        <v>30</v>
      </c>
      <c r="F60" s="69">
        <v>128</v>
      </c>
      <c r="G60" s="69">
        <v>138</v>
      </c>
      <c r="H60" s="69">
        <v>1</v>
      </c>
      <c r="I60" s="69">
        <v>90</v>
      </c>
      <c r="J60" s="69">
        <v>26</v>
      </c>
      <c r="K60" s="69">
        <v>1</v>
      </c>
      <c r="L60" s="69">
        <v>0</v>
      </c>
      <c r="M60" s="123">
        <f t="shared" si="0"/>
        <v>441</v>
      </c>
      <c r="N60" s="68">
        <v>0</v>
      </c>
      <c r="O60" s="69">
        <v>0</v>
      </c>
      <c r="P60" s="69">
        <v>0</v>
      </c>
      <c r="Q60" s="69">
        <v>0</v>
      </c>
      <c r="R60" s="69">
        <v>0</v>
      </c>
      <c r="S60" s="69">
        <v>0</v>
      </c>
      <c r="T60" s="69">
        <v>0</v>
      </c>
      <c r="U60" s="69">
        <v>0</v>
      </c>
      <c r="V60" s="69">
        <v>0</v>
      </c>
      <c r="W60" s="124">
        <f t="shared" si="1"/>
        <v>0</v>
      </c>
      <c r="X60" s="68">
        <v>0</v>
      </c>
      <c r="Y60" s="69">
        <v>0</v>
      </c>
      <c r="Z60" s="69">
        <v>0</v>
      </c>
      <c r="AA60" s="69">
        <v>0</v>
      </c>
      <c r="AB60" s="69">
        <v>0</v>
      </c>
      <c r="AC60" s="69">
        <v>0</v>
      </c>
      <c r="AD60" s="69">
        <v>0</v>
      </c>
      <c r="AE60" s="69">
        <v>0</v>
      </c>
      <c r="AF60" s="69">
        <v>0</v>
      </c>
      <c r="AG60" s="124">
        <f t="shared" si="2"/>
        <v>0</v>
      </c>
      <c r="AH60" s="68">
        <v>92</v>
      </c>
      <c r="AI60" s="69">
        <v>18</v>
      </c>
      <c r="AJ60" s="69">
        <v>16</v>
      </c>
      <c r="AK60" s="69">
        <v>26</v>
      </c>
      <c r="AL60" s="69">
        <v>61</v>
      </c>
      <c r="AM60" s="69">
        <v>0</v>
      </c>
      <c r="AN60" s="69">
        <v>44</v>
      </c>
      <c r="AO60" s="69">
        <v>19</v>
      </c>
      <c r="AP60" s="69">
        <v>14</v>
      </c>
      <c r="AQ60" s="69">
        <v>0</v>
      </c>
      <c r="AR60" s="123">
        <f t="shared" si="3"/>
        <v>184</v>
      </c>
      <c r="AS60" s="68">
        <v>111</v>
      </c>
      <c r="AT60" s="69">
        <v>13</v>
      </c>
      <c r="AU60" s="69">
        <v>18</v>
      </c>
      <c r="AV60" s="69">
        <v>108</v>
      </c>
      <c r="AW60" s="69">
        <v>38</v>
      </c>
      <c r="AX60" s="69">
        <v>0</v>
      </c>
      <c r="AY60" s="69">
        <v>47</v>
      </c>
      <c r="AZ60" s="69">
        <v>29</v>
      </c>
      <c r="BA60" s="69">
        <v>4</v>
      </c>
      <c r="BB60" s="69">
        <v>0</v>
      </c>
      <c r="BC60" s="123">
        <f t="shared" si="4"/>
        <v>253</v>
      </c>
      <c r="BD60" s="68">
        <v>44</v>
      </c>
      <c r="BE60" s="69">
        <v>3</v>
      </c>
      <c r="BF60" s="69">
        <v>5</v>
      </c>
      <c r="BG60" s="69">
        <v>40</v>
      </c>
      <c r="BH60" s="69">
        <v>10</v>
      </c>
      <c r="BI60" s="69">
        <v>0</v>
      </c>
      <c r="BJ60" s="69">
        <v>26</v>
      </c>
      <c r="BK60" s="69">
        <v>24</v>
      </c>
      <c r="BL60" s="69">
        <v>2</v>
      </c>
      <c r="BM60" s="69">
        <v>0</v>
      </c>
      <c r="BN60" s="123">
        <f t="shared" si="5"/>
        <v>108</v>
      </c>
      <c r="BO60" s="68">
        <v>89</v>
      </c>
      <c r="BP60" s="69">
        <v>13</v>
      </c>
      <c r="BQ60" s="69">
        <v>12</v>
      </c>
      <c r="BR60" s="69">
        <v>88</v>
      </c>
      <c r="BS60" s="69">
        <v>32</v>
      </c>
      <c r="BT60" s="69">
        <v>0</v>
      </c>
      <c r="BU60" s="69">
        <v>43</v>
      </c>
      <c r="BV60" s="69">
        <v>11</v>
      </c>
      <c r="BW60" s="69">
        <v>0</v>
      </c>
      <c r="BX60" s="69">
        <v>0</v>
      </c>
      <c r="BY60" s="123">
        <f t="shared" si="6"/>
        <v>199</v>
      </c>
      <c r="BZ60" s="68">
        <v>0</v>
      </c>
      <c r="CA60" s="69">
        <v>0</v>
      </c>
      <c r="CB60" s="69">
        <v>0</v>
      </c>
      <c r="CC60" s="69">
        <v>0</v>
      </c>
      <c r="CD60" s="69">
        <v>0</v>
      </c>
      <c r="CE60" s="69">
        <v>0</v>
      </c>
      <c r="CF60" s="69">
        <v>0</v>
      </c>
      <c r="CG60" s="69">
        <v>0</v>
      </c>
      <c r="CH60" s="69">
        <v>0</v>
      </c>
      <c r="CI60" s="69">
        <v>0</v>
      </c>
      <c r="CJ60" s="69">
        <v>0</v>
      </c>
      <c r="CK60" s="123">
        <f t="shared" si="8"/>
        <v>0</v>
      </c>
      <c r="CL60" s="68">
        <v>0</v>
      </c>
      <c r="CM60" s="69">
        <v>0</v>
      </c>
      <c r="CN60" s="69">
        <v>0</v>
      </c>
      <c r="CO60" s="69">
        <v>0</v>
      </c>
      <c r="CP60" s="69">
        <v>0</v>
      </c>
      <c r="CQ60" s="69">
        <v>0</v>
      </c>
      <c r="CR60" s="69">
        <v>0</v>
      </c>
      <c r="CS60" s="69">
        <v>0</v>
      </c>
      <c r="CT60" s="69">
        <v>0</v>
      </c>
      <c r="CU60" s="69">
        <v>0</v>
      </c>
      <c r="CV60" s="124">
        <f t="shared" si="9"/>
        <v>0</v>
      </c>
      <c r="CW60" s="123">
        <v>0</v>
      </c>
      <c r="CX60" s="123">
        <v>0</v>
      </c>
      <c r="CY60" s="123">
        <v>0</v>
      </c>
      <c r="CZ60" s="123">
        <v>0</v>
      </c>
      <c r="DA60" s="123">
        <v>0</v>
      </c>
      <c r="DB60" s="123">
        <v>0</v>
      </c>
      <c r="DC60" s="123">
        <v>0</v>
      </c>
      <c r="DD60" s="123">
        <v>0</v>
      </c>
      <c r="DE60" s="123">
        <v>0</v>
      </c>
      <c r="DF60" s="124">
        <f t="shared" si="7"/>
        <v>0</v>
      </c>
      <c r="DG60" s="68">
        <v>0</v>
      </c>
      <c r="DH60" s="69">
        <v>0</v>
      </c>
      <c r="DI60" s="69">
        <v>0</v>
      </c>
      <c r="DJ60" s="69">
        <v>0</v>
      </c>
      <c r="DK60" s="69">
        <v>0</v>
      </c>
      <c r="DL60" s="69">
        <v>0</v>
      </c>
      <c r="DM60" s="69">
        <v>0</v>
      </c>
      <c r="DN60" s="69">
        <v>0</v>
      </c>
      <c r="DO60" s="69">
        <v>0</v>
      </c>
      <c r="DP60" s="69">
        <v>0</v>
      </c>
      <c r="DQ60" s="124">
        <f t="shared" si="10"/>
        <v>0</v>
      </c>
      <c r="DR60" s="68">
        <v>0</v>
      </c>
      <c r="DS60" s="69">
        <v>0</v>
      </c>
      <c r="DT60" s="69">
        <v>0</v>
      </c>
      <c r="DU60" s="69">
        <v>0</v>
      </c>
      <c r="DV60" s="69">
        <v>0</v>
      </c>
      <c r="DW60" s="69">
        <v>0</v>
      </c>
      <c r="DX60" s="69">
        <v>0</v>
      </c>
      <c r="DY60" s="69">
        <v>0</v>
      </c>
      <c r="DZ60" s="69">
        <v>0</v>
      </c>
      <c r="EA60" s="69">
        <v>0</v>
      </c>
      <c r="EB60" s="124">
        <f t="shared" si="11"/>
        <v>0</v>
      </c>
      <c r="EC60" s="125">
        <v>0</v>
      </c>
      <c r="ED60" s="125">
        <v>0</v>
      </c>
      <c r="EE60" s="68">
        <v>0</v>
      </c>
      <c r="EF60" s="69">
        <v>0</v>
      </c>
      <c r="EG60" s="69">
        <v>0</v>
      </c>
      <c r="EH60" s="69">
        <v>0</v>
      </c>
      <c r="EI60" s="69">
        <v>0</v>
      </c>
      <c r="EJ60" s="69">
        <v>0</v>
      </c>
      <c r="EK60" s="69">
        <v>0</v>
      </c>
      <c r="EL60" s="69">
        <v>0</v>
      </c>
      <c r="EM60" s="69">
        <v>0</v>
      </c>
      <c r="EN60" s="69">
        <v>0</v>
      </c>
      <c r="EO60" s="124">
        <f t="shared" si="12"/>
        <v>0</v>
      </c>
      <c r="EP60" s="68">
        <v>3</v>
      </c>
      <c r="EQ60" s="69">
        <v>2</v>
      </c>
      <c r="ER60" s="69">
        <v>1</v>
      </c>
      <c r="ES60" s="69">
        <v>2</v>
      </c>
      <c r="ET60" s="69">
        <v>1</v>
      </c>
      <c r="EU60" s="69">
        <v>2</v>
      </c>
      <c r="EV60" s="69">
        <v>0</v>
      </c>
      <c r="EW60" s="124">
        <f t="shared" si="13"/>
        <v>8</v>
      </c>
      <c r="EX60" s="69">
        <v>0</v>
      </c>
      <c r="EY60" s="69">
        <v>0</v>
      </c>
      <c r="EZ60" s="123">
        <v>0</v>
      </c>
      <c r="FA60" s="69">
        <v>0</v>
      </c>
      <c r="FB60" s="69">
        <v>0</v>
      </c>
      <c r="FC60" s="69">
        <v>0</v>
      </c>
      <c r="FD60" s="124">
        <f t="shared" si="14"/>
        <v>0</v>
      </c>
      <c r="FE60" s="69">
        <v>18</v>
      </c>
      <c r="FF60" s="69">
        <v>21</v>
      </c>
      <c r="FG60" s="69">
        <v>12</v>
      </c>
      <c r="FH60" s="69">
        <v>222</v>
      </c>
      <c r="FI60" s="69">
        <v>0</v>
      </c>
      <c r="FJ60" s="124">
        <f t="shared" si="15"/>
        <v>255</v>
      </c>
      <c r="FK60" s="69">
        <v>0</v>
      </c>
      <c r="FL60" s="123">
        <v>0</v>
      </c>
      <c r="FM60" s="69">
        <v>0</v>
      </c>
      <c r="FN60" s="69">
        <v>0</v>
      </c>
      <c r="FO60" s="69">
        <v>0</v>
      </c>
      <c r="FP60" s="124">
        <f t="shared" si="16"/>
        <v>0</v>
      </c>
      <c r="FQ60" s="69">
        <v>0</v>
      </c>
      <c r="FR60" s="69">
        <v>0</v>
      </c>
      <c r="FS60" s="69">
        <v>0</v>
      </c>
      <c r="FT60" s="69">
        <v>0</v>
      </c>
      <c r="FU60" s="69">
        <v>0</v>
      </c>
      <c r="FV60" s="69">
        <v>0</v>
      </c>
      <c r="FW60" s="124">
        <f t="shared" si="17"/>
        <v>0</v>
      </c>
    </row>
    <row r="61" spans="1:179" x14ac:dyDescent="0.2">
      <c r="A61" s="22"/>
      <c r="B61" s="122" t="s">
        <v>65</v>
      </c>
      <c r="C61" s="68">
        <v>139</v>
      </c>
      <c r="D61" s="69">
        <v>62</v>
      </c>
      <c r="E61" s="69">
        <v>57</v>
      </c>
      <c r="F61" s="69">
        <v>59</v>
      </c>
      <c r="G61" s="69">
        <v>130</v>
      </c>
      <c r="H61" s="69">
        <v>31</v>
      </c>
      <c r="I61" s="69">
        <v>10</v>
      </c>
      <c r="J61" s="69">
        <v>32</v>
      </c>
      <c r="K61" s="69">
        <v>4</v>
      </c>
      <c r="L61" s="69">
        <v>0</v>
      </c>
      <c r="M61" s="123">
        <f t="shared" si="0"/>
        <v>381</v>
      </c>
      <c r="N61" s="68">
        <v>4</v>
      </c>
      <c r="O61" s="69">
        <v>1</v>
      </c>
      <c r="P61" s="69">
        <v>0</v>
      </c>
      <c r="Q61" s="69">
        <v>0</v>
      </c>
      <c r="R61" s="69">
        <v>2</v>
      </c>
      <c r="S61" s="69">
        <v>1</v>
      </c>
      <c r="T61" s="69">
        <v>1</v>
      </c>
      <c r="U61" s="69">
        <v>3</v>
      </c>
      <c r="V61" s="69">
        <v>1</v>
      </c>
      <c r="W61" s="124">
        <f t="shared" si="1"/>
        <v>8</v>
      </c>
      <c r="X61" s="68">
        <v>1</v>
      </c>
      <c r="Y61" s="69">
        <v>0</v>
      </c>
      <c r="Z61" s="69">
        <v>0</v>
      </c>
      <c r="AA61" s="69">
        <v>1</v>
      </c>
      <c r="AB61" s="69">
        <v>0</v>
      </c>
      <c r="AC61" s="69">
        <v>0</v>
      </c>
      <c r="AD61" s="69">
        <v>0</v>
      </c>
      <c r="AE61" s="69">
        <v>0</v>
      </c>
      <c r="AF61" s="69">
        <v>0</v>
      </c>
      <c r="AG61" s="124">
        <f t="shared" si="2"/>
        <v>1</v>
      </c>
      <c r="AH61" s="68">
        <v>111</v>
      </c>
      <c r="AI61" s="69">
        <v>30</v>
      </c>
      <c r="AJ61" s="69">
        <v>21</v>
      </c>
      <c r="AK61" s="69">
        <v>62</v>
      </c>
      <c r="AL61" s="69">
        <v>44</v>
      </c>
      <c r="AM61" s="69">
        <v>19</v>
      </c>
      <c r="AN61" s="69">
        <v>21</v>
      </c>
      <c r="AO61" s="69">
        <v>87</v>
      </c>
      <c r="AP61" s="69">
        <v>30</v>
      </c>
      <c r="AQ61" s="69">
        <v>0</v>
      </c>
      <c r="AR61" s="123">
        <f t="shared" si="3"/>
        <v>284</v>
      </c>
      <c r="AS61" s="68">
        <v>69</v>
      </c>
      <c r="AT61" s="69">
        <v>25</v>
      </c>
      <c r="AU61" s="69">
        <v>12</v>
      </c>
      <c r="AV61" s="69">
        <v>57</v>
      </c>
      <c r="AW61" s="69">
        <v>36</v>
      </c>
      <c r="AX61" s="69">
        <v>17</v>
      </c>
      <c r="AY61" s="69">
        <v>12</v>
      </c>
      <c r="AZ61" s="69">
        <v>34</v>
      </c>
      <c r="BA61" s="69">
        <v>10</v>
      </c>
      <c r="BB61" s="69">
        <v>0</v>
      </c>
      <c r="BC61" s="123">
        <f t="shared" si="4"/>
        <v>193</v>
      </c>
      <c r="BD61" s="68">
        <v>14</v>
      </c>
      <c r="BE61" s="69">
        <v>1</v>
      </c>
      <c r="BF61" s="69">
        <v>1</v>
      </c>
      <c r="BG61" s="69">
        <v>6</v>
      </c>
      <c r="BH61" s="69">
        <v>7</v>
      </c>
      <c r="BI61" s="69">
        <v>3</v>
      </c>
      <c r="BJ61" s="69">
        <v>2</v>
      </c>
      <c r="BK61" s="69">
        <v>2</v>
      </c>
      <c r="BL61" s="69">
        <v>0</v>
      </c>
      <c r="BM61" s="69">
        <v>0</v>
      </c>
      <c r="BN61" s="123">
        <f t="shared" si="5"/>
        <v>22</v>
      </c>
      <c r="BO61" s="68">
        <v>8</v>
      </c>
      <c r="BP61" s="69">
        <v>1</v>
      </c>
      <c r="BQ61" s="69">
        <v>2</v>
      </c>
      <c r="BR61" s="69">
        <v>5</v>
      </c>
      <c r="BS61" s="69">
        <v>2</v>
      </c>
      <c r="BT61" s="69">
        <v>0</v>
      </c>
      <c r="BU61" s="69">
        <v>3</v>
      </c>
      <c r="BV61" s="69">
        <v>2</v>
      </c>
      <c r="BW61" s="69">
        <v>0</v>
      </c>
      <c r="BX61" s="69">
        <v>0</v>
      </c>
      <c r="BY61" s="123">
        <f t="shared" si="6"/>
        <v>15</v>
      </c>
      <c r="BZ61" s="68">
        <v>75</v>
      </c>
      <c r="CA61" s="69">
        <v>21</v>
      </c>
      <c r="CB61" s="69">
        <v>14</v>
      </c>
      <c r="CC61" s="69">
        <v>44</v>
      </c>
      <c r="CD61" s="69">
        <v>37</v>
      </c>
      <c r="CE61" s="69">
        <v>10</v>
      </c>
      <c r="CF61" s="69">
        <v>19</v>
      </c>
      <c r="CG61" s="69">
        <v>20</v>
      </c>
      <c r="CH61" s="69">
        <v>3</v>
      </c>
      <c r="CI61" s="69">
        <v>4</v>
      </c>
      <c r="CJ61" s="69">
        <v>0</v>
      </c>
      <c r="CK61" s="123">
        <f t="shared" si="8"/>
        <v>165</v>
      </c>
      <c r="CL61" s="68">
        <v>0</v>
      </c>
      <c r="CM61" s="69">
        <v>0</v>
      </c>
      <c r="CN61" s="69">
        <v>0</v>
      </c>
      <c r="CO61" s="69">
        <v>0</v>
      </c>
      <c r="CP61" s="69">
        <v>0</v>
      </c>
      <c r="CQ61" s="69">
        <v>0</v>
      </c>
      <c r="CR61" s="69">
        <v>0</v>
      </c>
      <c r="CS61" s="69">
        <v>0</v>
      </c>
      <c r="CT61" s="69">
        <v>0</v>
      </c>
      <c r="CU61" s="69">
        <v>0</v>
      </c>
      <c r="CV61" s="124">
        <f t="shared" si="9"/>
        <v>0</v>
      </c>
      <c r="CW61" s="123">
        <v>2</v>
      </c>
      <c r="CX61" s="123">
        <v>0</v>
      </c>
      <c r="CY61" s="123">
        <v>0</v>
      </c>
      <c r="CZ61" s="123">
        <v>0</v>
      </c>
      <c r="DA61" s="123">
        <v>0</v>
      </c>
      <c r="DB61" s="123">
        <v>0</v>
      </c>
      <c r="DC61" s="123">
        <v>0</v>
      </c>
      <c r="DD61" s="123">
        <v>2</v>
      </c>
      <c r="DE61" s="123">
        <v>2</v>
      </c>
      <c r="DF61" s="124">
        <f t="shared" si="7"/>
        <v>2</v>
      </c>
      <c r="DG61" s="68">
        <v>0</v>
      </c>
      <c r="DH61" s="69">
        <v>0</v>
      </c>
      <c r="DI61" s="69">
        <v>0</v>
      </c>
      <c r="DJ61" s="69">
        <v>0</v>
      </c>
      <c r="DK61" s="69">
        <v>0</v>
      </c>
      <c r="DL61" s="69">
        <v>0</v>
      </c>
      <c r="DM61" s="69">
        <v>0</v>
      </c>
      <c r="DN61" s="69">
        <v>0</v>
      </c>
      <c r="DO61" s="69">
        <v>0</v>
      </c>
      <c r="DP61" s="69">
        <v>0</v>
      </c>
      <c r="DQ61" s="124">
        <f t="shared" si="10"/>
        <v>0</v>
      </c>
      <c r="DR61" s="68">
        <v>0</v>
      </c>
      <c r="DS61" s="69">
        <v>0</v>
      </c>
      <c r="DT61" s="69">
        <v>0</v>
      </c>
      <c r="DU61" s="69">
        <v>0</v>
      </c>
      <c r="DV61" s="69">
        <v>0</v>
      </c>
      <c r="DW61" s="69">
        <v>0</v>
      </c>
      <c r="DX61" s="69">
        <v>0</v>
      </c>
      <c r="DY61" s="69">
        <v>0</v>
      </c>
      <c r="DZ61" s="69">
        <v>0</v>
      </c>
      <c r="EA61" s="69">
        <v>0</v>
      </c>
      <c r="EB61" s="124">
        <f t="shared" si="11"/>
        <v>0</v>
      </c>
      <c r="EC61" s="125">
        <v>0</v>
      </c>
      <c r="ED61" s="125">
        <v>0</v>
      </c>
      <c r="EE61" s="68">
        <v>0</v>
      </c>
      <c r="EF61" s="69">
        <v>0</v>
      </c>
      <c r="EG61" s="69">
        <v>0</v>
      </c>
      <c r="EH61" s="69">
        <v>0</v>
      </c>
      <c r="EI61" s="69">
        <v>0</v>
      </c>
      <c r="EJ61" s="69">
        <v>0</v>
      </c>
      <c r="EK61" s="69">
        <v>0</v>
      </c>
      <c r="EL61" s="69">
        <v>0</v>
      </c>
      <c r="EM61" s="69">
        <v>0</v>
      </c>
      <c r="EN61" s="69">
        <v>0</v>
      </c>
      <c r="EO61" s="124">
        <f t="shared" si="12"/>
        <v>0</v>
      </c>
      <c r="EP61" s="68">
        <v>0</v>
      </c>
      <c r="EQ61" s="69">
        <v>0</v>
      </c>
      <c r="ER61" s="69">
        <v>0</v>
      </c>
      <c r="ES61" s="69">
        <v>0</v>
      </c>
      <c r="ET61" s="69">
        <v>0</v>
      </c>
      <c r="EU61" s="69">
        <v>0</v>
      </c>
      <c r="EV61" s="69">
        <v>0</v>
      </c>
      <c r="EW61" s="124">
        <f t="shared" si="13"/>
        <v>0</v>
      </c>
      <c r="EX61" s="69">
        <v>1</v>
      </c>
      <c r="EY61" s="69">
        <v>0</v>
      </c>
      <c r="EZ61" s="123">
        <v>0</v>
      </c>
      <c r="FA61" s="69">
        <v>5</v>
      </c>
      <c r="FB61" s="69">
        <v>0</v>
      </c>
      <c r="FC61" s="69">
        <v>0</v>
      </c>
      <c r="FD61" s="124">
        <f t="shared" si="14"/>
        <v>5</v>
      </c>
      <c r="FE61" s="69">
        <v>54</v>
      </c>
      <c r="FF61" s="69">
        <v>49</v>
      </c>
      <c r="FG61" s="69">
        <v>53</v>
      </c>
      <c r="FH61" s="69">
        <v>1578</v>
      </c>
      <c r="FI61" s="69">
        <v>0</v>
      </c>
      <c r="FJ61" s="124">
        <f t="shared" si="15"/>
        <v>1680</v>
      </c>
      <c r="FK61" s="69">
        <v>0</v>
      </c>
      <c r="FL61" s="123">
        <v>0</v>
      </c>
      <c r="FM61" s="69">
        <v>0</v>
      </c>
      <c r="FN61" s="69">
        <v>0</v>
      </c>
      <c r="FO61" s="69">
        <v>0</v>
      </c>
      <c r="FP61" s="124">
        <f t="shared" si="16"/>
        <v>0</v>
      </c>
      <c r="FQ61" s="69">
        <v>28</v>
      </c>
      <c r="FR61" s="69">
        <v>13</v>
      </c>
      <c r="FS61" s="69">
        <v>18</v>
      </c>
      <c r="FT61" s="69">
        <v>0</v>
      </c>
      <c r="FU61" s="69">
        <v>1</v>
      </c>
      <c r="FV61" s="69">
        <v>0</v>
      </c>
      <c r="FW61" s="124">
        <f t="shared" si="17"/>
        <v>32</v>
      </c>
    </row>
    <row r="62" spans="1:179" x14ac:dyDescent="0.2">
      <c r="A62" s="22"/>
      <c r="B62" s="122" t="s">
        <v>66</v>
      </c>
      <c r="C62" s="68">
        <v>123</v>
      </c>
      <c r="D62" s="69">
        <v>40</v>
      </c>
      <c r="E62" s="69">
        <v>55</v>
      </c>
      <c r="F62" s="69">
        <v>83</v>
      </c>
      <c r="G62" s="69">
        <v>99</v>
      </c>
      <c r="H62" s="69">
        <v>51</v>
      </c>
      <c r="I62" s="69">
        <v>8</v>
      </c>
      <c r="J62" s="69">
        <v>58</v>
      </c>
      <c r="K62" s="69">
        <v>16</v>
      </c>
      <c r="L62" s="69">
        <v>0</v>
      </c>
      <c r="M62" s="123">
        <f t="shared" si="0"/>
        <v>394</v>
      </c>
      <c r="N62" s="68">
        <v>0</v>
      </c>
      <c r="O62" s="69">
        <v>0</v>
      </c>
      <c r="P62" s="69">
        <v>0</v>
      </c>
      <c r="Q62" s="69">
        <v>0</v>
      </c>
      <c r="R62" s="69">
        <v>0</v>
      </c>
      <c r="S62" s="69">
        <v>0</v>
      </c>
      <c r="T62" s="69">
        <v>0</v>
      </c>
      <c r="U62" s="69">
        <v>0</v>
      </c>
      <c r="V62" s="69">
        <v>0</v>
      </c>
      <c r="W62" s="124">
        <f t="shared" si="1"/>
        <v>0</v>
      </c>
      <c r="X62" s="68">
        <v>3</v>
      </c>
      <c r="Y62" s="69">
        <v>0</v>
      </c>
      <c r="Z62" s="69">
        <v>0</v>
      </c>
      <c r="AA62" s="69">
        <v>2</v>
      </c>
      <c r="AB62" s="69">
        <v>0</v>
      </c>
      <c r="AC62" s="69">
        <v>0</v>
      </c>
      <c r="AD62" s="69">
        <v>0</v>
      </c>
      <c r="AE62" s="69">
        <v>3</v>
      </c>
      <c r="AF62" s="69">
        <v>3</v>
      </c>
      <c r="AG62" s="124">
        <f t="shared" si="2"/>
        <v>5</v>
      </c>
      <c r="AH62" s="68">
        <v>37</v>
      </c>
      <c r="AI62" s="69">
        <v>4</v>
      </c>
      <c r="AJ62" s="69">
        <v>8</v>
      </c>
      <c r="AK62" s="69">
        <v>5</v>
      </c>
      <c r="AL62" s="69">
        <v>21</v>
      </c>
      <c r="AM62" s="69">
        <v>14</v>
      </c>
      <c r="AN62" s="69">
        <v>1</v>
      </c>
      <c r="AO62" s="69">
        <v>47</v>
      </c>
      <c r="AP62" s="69">
        <v>44</v>
      </c>
      <c r="AQ62" s="69">
        <v>0</v>
      </c>
      <c r="AR62" s="123">
        <f t="shared" si="3"/>
        <v>100</v>
      </c>
      <c r="AS62" s="68">
        <v>34</v>
      </c>
      <c r="AT62" s="69">
        <v>4</v>
      </c>
      <c r="AU62" s="69">
        <v>4</v>
      </c>
      <c r="AV62" s="69">
        <v>11</v>
      </c>
      <c r="AW62" s="69">
        <v>11</v>
      </c>
      <c r="AX62" s="69">
        <v>9</v>
      </c>
      <c r="AY62" s="69">
        <v>4</v>
      </c>
      <c r="AZ62" s="69">
        <v>41</v>
      </c>
      <c r="BA62" s="69">
        <v>26</v>
      </c>
      <c r="BB62" s="69">
        <v>0</v>
      </c>
      <c r="BC62" s="123">
        <f t="shared" si="4"/>
        <v>84</v>
      </c>
      <c r="BD62" s="68">
        <v>3</v>
      </c>
      <c r="BE62" s="69">
        <v>0</v>
      </c>
      <c r="BF62" s="69">
        <v>1</v>
      </c>
      <c r="BG62" s="69">
        <v>4</v>
      </c>
      <c r="BH62" s="69">
        <v>2</v>
      </c>
      <c r="BI62" s="69">
        <v>2</v>
      </c>
      <c r="BJ62" s="69">
        <v>0</v>
      </c>
      <c r="BK62" s="69">
        <v>5</v>
      </c>
      <c r="BL62" s="69">
        <v>1</v>
      </c>
      <c r="BM62" s="69">
        <v>0</v>
      </c>
      <c r="BN62" s="123">
        <f t="shared" si="5"/>
        <v>14</v>
      </c>
      <c r="BO62" s="68">
        <v>4</v>
      </c>
      <c r="BP62" s="69">
        <v>2</v>
      </c>
      <c r="BQ62" s="69">
        <v>2</v>
      </c>
      <c r="BR62" s="69">
        <v>1</v>
      </c>
      <c r="BS62" s="69">
        <v>5</v>
      </c>
      <c r="BT62" s="69">
        <v>0</v>
      </c>
      <c r="BU62" s="69">
        <v>0</v>
      </c>
      <c r="BV62" s="69">
        <v>4</v>
      </c>
      <c r="BW62" s="69">
        <v>2</v>
      </c>
      <c r="BX62" s="69">
        <v>0</v>
      </c>
      <c r="BY62" s="123">
        <f t="shared" si="6"/>
        <v>14</v>
      </c>
      <c r="BZ62" s="68">
        <v>2</v>
      </c>
      <c r="CA62" s="69">
        <v>0</v>
      </c>
      <c r="CB62" s="69">
        <v>0</v>
      </c>
      <c r="CC62" s="69">
        <v>0</v>
      </c>
      <c r="CD62" s="69">
        <v>0</v>
      </c>
      <c r="CE62" s="69">
        <v>0</v>
      </c>
      <c r="CF62" s="69">
        <v>0</v>
      </c>
      <c r="CG62" s="69">
        <v>2</v>
      </c>
      <c r="CH62" s="69">
        <v>2</v>
      </c>
      <c r="CI62" s="69">
        <v>0</v>
      </c>
      <c r="CJ62" s="69">
        <v>0</v>
      </c>
      <c r="CK62" s="123">
        <f t="shared" si="8"/>
        <v>2</v>
      </c>
      <c r="CL62" s="68">
        <v>0</v>
      </c>
      <c r="CM62" s="69">
        <v>0</v>
      </c>
      <c r="CN62" s="69">
        <v>0</v>
      </c>
      <c r="CO62" s="69">
        <v>0</v>
      </c>
      <c r="CP62" s="69">
        <v>0</v>
      </c>
      <c r="CQ62" s="69">
        <v>0</v>
      </c>
      <c r="CR62" s="69">
        <v>0</v>
      </c>
      <c r="CS62" s="69">
        <v>0</v>
      </c>
      <c r="CT62" s="69">
        <v>0</v>
      </c>
      <c r="CU62" s="69">
        <v>0</v>
      </c>
      <c r="CV62" s="124">
        <f t="shared" si="9"/>
        <v>0</v>
      </c>
      <c r="CW62" s="123">
        <v>0</v>
      </c>
      <c r="CX62" s="123">
        <v>0</v>
      </c>
      <c r="CY62" s="123">
        <v>0</v>
      </c>
      <c r="CZ62" s="123">
        <v>0</v>
      </c>
      <c r="DA62" s="123">
        <v>0</v>
      </c>
      <c r="DB62" s="123">
        <v>0</v>
      </c>
      <c r="DC62" s="123">
        <v>0</v>
      </c>
      <c r="DD62" s="123">
        <v>0</v>
      </c>
      <c r="DE62" s="123">
        <v>0</v>
      </c>
      <c r="DF62" s="124">
        <f t="shared" si="7"/>
        <v>0</v>
      </c>
      <c r="DG62" s="68">
        <v>0</v>
      </c>
      <c r="DH62" s="69">
        <v>0</v>
      </c>
      <c r="DI62" s="69">
        <v>0</v>
      </c>
      <c r="DJ62" s="69">
        <v>0</v>
      </c>
      <c r="DK62" s="69">
        <v>0</v>
      </c>
      <c r="DL62" s="69">
        <v>0</v>
      </c>
      <c r="DM62" s="69">
        <v>0</v>
      </c>
      <c r="DN62" s="69">
        <v>0</v>
      </c>
      <c r="DO62" s="69">
        <v>0</v>
      </c>
      <c r="DP62" s="69">
        <v>0</v>
      </c>
      <c r="DQ62" s="124">
        <f t="shared" si="10"/>
        <v>0</v>
      </c>
      <c r="DR62" s="68">
        <v>0</v>
      </c>
      <c r="DS62" s="69">
        <v>0</v>
      </c>
      <c r="DT62" s="69">
        <v>0</v>
      </c>
      <c r="DU62" s="69">
        <v>0</v>
      </c>
      <c r="DV62" s="69">
        <v>0</v>
      </c>
      <c r="DW62" s="69">
        <v>0</v>
      </c>
      <c r="DX62" s="69">
        <v>0</v>
      </c>
      <c r="DY62" s="69">
        <v>0</v>
      </c>
      <c r="DZ62" s="69">
        <v>0</v>
      </c>
      <c r="EA62" s="69">
        <v>0</v>
      </c>
      <c r="EB62" s="124">
        <f t="shared" si="11"/>
        <v>0</v>
      </c>
      <c r="EC62" s="125">
        <v>0</v>
      </c>
      <c r="ED62" s="125">
        <v>0</v>
      </c>
      <c r="EE62" s="68">
        <v>0</v>
      </c>
      <c r="EF62" s="69">
        <v>0</v>
      </c>
      <c r="EG62" s="69">
        <v>0</v>
      </c>
      <c r="EH62" s="69">
        <v>0</v>
      </c>
      <c r="EI62" s="69">
        <v>0</v>
      </c>
      <c r="EJ62" s="69">
        <v>0</v>
      </c>
      <c r="EK62" s="69">
        <v>0</v>
      </c>
      <c r="EL62" s="69">
        <v>0</v>
      </c>
      <c r="EM62" s="69">
        <v>0</v>
      </c>
      <c r="EN62" s="69">
        <v>0</v>
      </c>
      <c r="EO62" s="124">
        <f t="shared" si="12"/>
        <v>0</v>
      </c>
      <c r="EP62" s="68">
        <v>18</v>
      </c>
      <c r="EQ62" s="69">
        <v>9</v>
      </c>
      <c r="ER62" s="69">
        <v>5</v>
      </c>
      <c r="ES62" s="69">
        <v>0</v>
      </c>
      <c r="ET62" s="69">
        <v>0</v>
      </c>
      <c r="EU62" s="69">
        <v>6</v>
      </c>
      <c r="EV62" s="69">
        <v>0</v>
      </c>
      <c r="EW62" s="124">
        <f t="shared" si="13"/>
        <v>20</v>
      </c>
      <c r="EX62" s="69">
        <v>36</v>
      </c>
      <c r="EY62" s="69">
        <v>0</v>
      </c>
      <c r="EZ62" s="123">
        <v>0</v>
      </c>
      <c r="FA62" s="69">
        <v>30</v>
      </c>
      <c r="FB62" s="69">
        <v>16</v>
      </c>
      <c r="FC62" s="69">
        <v>0</v>
      </c>
      <c r="FD62" s="124">
        <f t="shared" si="14"/>
        <v>46</v>
      </c>
      <c r="FE62" s="69">
        <v>94</v>
      </c>
      <c r="FF62" s="69">
        <v>18</v>
      </c>
      <c r="FG62" s="69">
        <v>48</v>
      </c>
      <c r="FH62" s="69">
        <v>908</v>
      </c>
      <c r="FI62" s="69">
        <v>0</v>
      </c>
      <c r="FJ62" s="124">
        <f t="shared" si="15"/>
        <v>974</v>
      </c>
      <c r="FK62" s="69">
        <v>0</v>
      </c>
      <c r="FL62" s="123">
        <v>0</v>
      </c>
      <c r="FM62" s="69">
        <v>0</v>
      </c>
      <c r="FN62" s="69">
        <v>0</v>
      </c>
      <c r="FO62" s="69">
        <v>0</v>
      </c>
      <c r="FP62" s="124">
        <f t="shared" si="16"/>
        <v>0</v>
      </c>
      <c r="FQ62" s="69">
        <v>5</v>
      </c>
      <c r="FR62" s="69">
        <v>0</v>
      </c>
      <c r="FS62" s="69">
        <v>0</v>
      </c>
      <c r="FT62" s="69">
        <v>10</v>
      </c>
      <c r="FU62" s="69">
        <v>6</v>
      </c>
      <c r="FV62" s="69">
        <v>0</v>
      </c>
      <c r="FW62" s="124">
        <f t="shared" si="17"/>
        <v>16</v>
      </c>
    </row>
    <row r="63" spans="1:179" x14ac:dyDescent="0.2">
      <c r="A63" s="22"/>
      <c r="B63" s="122" t="s">
        <v>67</v>
      </c>
      <c r="C63" s="68">
        <v>205</v>
      </c>
      <c r="D63" s="69">
        <v>65</v>
      </c>
      <c r="E63" s="69">
        <v>56</v>
      </c>
      <c r="F63" s="69">
        <v>185</v>
      </c>
      <c r="G63" s="69">
        <v>170</v>
      </c>
      <c r="H63" s="69">
        <v>30</v>
      </c>
      <c r="I63" s="69">
        <v>44</v>
      </c>
      <c r="J63" s="69">
        <v>132</v>
      </c>
      <c r="K63" s="69">
        <v>15</v>
      </c>
      <c r="L63" s="69">
        <v>0</v>
      </c>
      <c r="M63" s="123">
        <f t="shared" si="0"/>
        <v>682</v>
      </c>
      <c r="N63" s="68">
        <v>0</v>
      </c>
      <c r="O63" s="69">
        <v>0</v>
      </c>
      <c r="P63" s="69">
        <v>0</v>
      </c>
      <c r="Q63" s="69">
        <v>0</v>
      </c>
      <c r="R63" s="69">
        <v>0</v>
      </c>
      <c r="S63" s="69">
        <v>0</v>
      </c>
      <c r="T63" s="69">
        <v>0</v>
      </c>
      <c r="U63" s="69">
        <v>0</v>
      </c>
      <c r="V63" s="69">
        <v>0</v>
      </c>
      <c r="W63" s="124">
        <f t="shared" si="1"/>
        <v>0</v>
      </c>
      <c r="X63" s="68">
        <v>0</v>
      </c>
      <c r="Y63" s="69">
        <v>0</v>
      </c>
      <c r="Z63" s="69">
        <v>0</v>
      </c>
      <c r="AA63" s="69">
        <v>0</v>
      </c>
      <c r="AB63" s="69">
        <v>0</v>
      </c>
      <c r="AC63" s="69">
        <v>0</v>
      </c>
      <c r="AD63" s="69">
        <v>0</v>
      </c>
      <c r="AE63" s="69">
        <v>0</v>
      </c>
      <c r="AF63" s="69">
        <v>0</v>
      </c>
      <c r="AG63" s="124">
        <f t="shared" si="2"/>
        <v>0</v>
      </c>
      <c r="AH63" s="68">
        <v>46</v>
      </c>
      <c r="AI63" s="69">
        <v>16</v>
      </c>
      <c r="AJ63" s="69">
        <v>16</v>
      </c>
      <c r="AK63" s="69">
        <v>6</v>
      </c>
      <c r="AL63" s="69">
        <v>4</v>
      </c>
      <c r="AM63" s="69">
        <v>0</v>
      </c>
      <c r="AN63" s="69">
        <v>8</v>
      </c>
      <c r="AO63" s="69">
        <v>21</v>
      </c>
      <c r="AP63" s="69">
        <v>19</v>
      </c>
      <c r="AQ63" s="69">
        <v>0</v>
      </c>
      <c r="AR63" s="123">
        <f t="shared" si="3"/>
        <v>71</v>
      </c>
      <c r="AS63" s="68">
        <v>19</v>
      </c>
      <c r="AT63" s="69">
        <v>1</v>
      </c>
      <c r="AU63" s="69">
        <v>1</v>
      </c>
      <c r="AV63" s="69">
        <v>7</v>
      </c>
      <c r="AW63" s="69">
        <v>2</v>
      </c>
      <c r="AX63" s="69">
        <v>3</v>
      </c>
      <c r="AY63" s="69">
        <v>3</v>
      </c>
      <c r="AZ63" s="69">
        <v>13</v>
      </c>
      <c r="BA63" s="69">
        <v>11</v>
      </c>
      <c r="BB63" s="69">
        <v>0</v>
      </c>
      <c r="BC63" s="123">
        <f t="shared" si="4"/>
        <v>30</v>
      </c>
      <c r="BD63" s="68">
        <v>9</v>
      </c>
      <c r="BE63" s="69">
        <v>1</v>
      </c>
      <c r="BF63" s="69">
        <v>0</v>
      </c>
      <c r="BG63" s="69">
        <v>6</v>
      </c>
      <c r="BH63" s="69">
        <v>1</v>
      </c>
      <c r="BI63" s="69">
        <v>0</v>
      </c>
      <c r="BJ63" s="69">
        <v>3</v>
      </c>
      <c r="BK63" s="69">
        <v>7</v>
      </c>
      <c r="BL63" s="69">
        <v>2</v>
      </c>
      <c r="BM63" s="69">
        <v>0</v>
      </c>
      <c r="BN63" s="123">
        <f t="shared" si="5"/>
        <v>18</v>
      </c>
      <c r="BO63" s="68">
        <v>30</v>
      </c>
      <c r="BP63" s="69">
        <v>4</v>
      </c>
      <c r="BQ63" s="69">
        <v>5</v>
      </c>
      <c r="BR63" s="69">
        <v>27</v>
      </c>
      <c r="BS63" s="69">
        <v>10</v>
      </c>
      <c r="BT63" s="69">
        <v>2</v>
      </c>
      <c r="BU63" s="69">
        <v>22</v>
      </c>
      <c r="BV63" s="69">
        <v>20</v>
      </c>
      <c r="BW63" s="69">
        <v>1</v>
      </c>
      <c r="BX63" s="69">
        <v>0</v>
      </c>
      <c r="BY63" s="123">
        <f t="shared" si="6"/>
        <v>90</v>
      </c>
      <c r="BZ63" s="68">
        <v>2</v>
      </c>
      <c r="CA63" s="69">
        <v>0</v>
      </c>
      <c r="CB63" s="69">
        <v>0</v>
      </c>
      <c r="CC63" s="69">
        <v>1</v>
      </c>
      <c r="CD63" s="69">
        <v>0</v>
      </c>
      <c r="CE63" s="69">
        <v>0</v>
      </c>
      <c r="CF63" s="69">
        <v>2</v>
      </c>
      <c r="CG63" s="69">
        <v>0</v>
      </c>
      <c r="CH63" s="69">
        <v>0</v>
      </c>
      <c r="CI63" s="69">
        <v>0</v>
      </c>
      <c r="CJ63" s="69">
        <v>0</v>
      </c>
      <c r="CK63" s="123">
        <f t="shared" si="8"/>
        <v>3</v>
      </c>
      <c r="CL63" s="68">
        <v>0</v>
      </c>
      <c r="CM63" s="69">
        <v>0</v>
      </c>
      <c r="CN63" s="69">
        <v>0</v>
      </c>
      <c r="CO63" s="69">
        <v>0</v>
      </c>
      <c r="CP63" s="69">
        <v>0</v>
      </c>
      <c r="CQ63" s="69">
        <v>0</v>
      </c>
      <c r="CR63" s="69">
        <v>0</v>
      </c>
      <c r="CS63" s="69">
        <v>0</v>
      </c>
      <c r="CT63" s="69">
        <v>0</v>
      </c>
      <c r="CU63" s="69">
        <v>0</v>
      </c>
      <c r="CV63" s="124">
        <f t="shared" si="9"/>
        <v>0</v>
      </c>
      <c r="CW63" s="123">
        <v>2</v>
      </c>
      <c r="CX63" s="123">
        <v>0</v>
      </c>
      <c r="CY63" s="123">
        <v>0</v>
      </c>
      <c r="CZ63" s="123">
        <v>0</v>
      </c>
      <c r="DA63" s="123">
        <v>0</v>
      </c>
      <c r="DB63" s="123">
        <v>0</v>
      </c>
      <c r="DC63" s="123">
        <v>0</v>
      </c>
      <c r="DD63" s="123">
        <v>2</v>
      </c>
      <c r="DE63" s="123">
        <v>2</v>
      </c>
      <c r="DF63" s="124">
        <f t="shared" si="7"/>
        <v>2</v>
      </c>
      <c r="DG63" s="68">
        <v>0</v>
      </c>
      <c r="DH63" s="69">
        <v>0</v>
      </c>
      <c r="DI63" s="69">
        <v>0</v>
      </c>
      <c r="DJ63" s="69">
        <v>0</v>
      </c>
      <c r="DK63" s="69">
        <v>0</v>
      </c>
      <c r="DL63" s="69">
        <v>0</v>
      </c>
      <c r="DM63" s="69">
        <v>0</v>
      </c>
      <c r="DN63" s="69">
        <v>0</v>
      </c>
      <c r="DO63" s="69">
        <v>0</v>
      </c>
      <c r="DP63" s="69">
        <v>0</v>
      </c>
      <c r="DQ63" s="124">
        <f t="shared" si="10"/>
        <v>0</v>
      </c>
      <c r="DR63" s="68">
        <v>0</v>
      </c>
      <c r="DS63" s="69">
        <v>0</v>
      </c>
      <c r="DT63" s="69">
        <v>0</v>
      </c>
      <c r="DU63" s="69">
        <v>0</v>
      </c>
      <c r="DV63" s="69">
        <v>0</v>
      </c>
      <c r="DW63" s="69">
        <v>0</v>
      </c>
      <c r="DX63" s="69">
        <v>0</v>
      </c>
      <c r="DY63" s="69">
        <v>0</v>
      </c>
      <c r="DZ63" s="69">
        <v>0</v>
      </c>
      <c r="EA63" s="69">
        <v>0</v>
      </c>
      <c r="EB63" s="124">
        <f t="shared" si="11"/>
        <v>0</v>
      </c>
      <c r="EC63" s="125">
        <v>0</v>
      </c>
      <c r="ED63" s="125">
        <v>0</v>
      </c>
      <c r="EE63" s="68">
        <v>0</v>
      </c>
      <c r="EF63" s="69">
        <v>0</v>
      </c>
      <c r="EG63" s="69">
        <v>0</v>
      </c>
      <c r="EH63" s="69">
        <v>0</v>
      </c>
      <c r="EI63" s="69">
        <v>0</v>
      </c>
      <c r="EJ63" s="69">
        <v>0</v>
      </c>
      <c r="EK63" s="69">
        <v>0</v>
      </c>
      <c r="EL63" s="69">
        <v>0</v>
      </c>
      <c r="EM63" s="69">
        <v>0</v>
      </c>
      <c r="EN63" s="69">
        <v>0</v>
      </c>
      <c r="EO63" s="124">
        <f t="shared" si="12"/>
        <v>0</v>
      </c>
      <c r="EP63" s="68">
        <v>4</v>
      </c>
      <c r="EQ63" s="69">
        <v>0</v>
      </c>
      <c r="ER63" s="69">
        <v>1</v>
      </c>
      <c r="ES63" s="69">
        <v>0</v>
      </c>
      <c r="ET63" s="69">
        <v>0</v>
      </c>
      <c r="EU63" s="69">
        <v>3</v>
      </c>
      <c r="EV63" s="69">
        <v>0</v>
      </c>
      <c r="EW63" s="124">
        <f t="shared" si="13"/>
        <v>4</v>
      </c>
      <c r="EX63" s="69">
        <v>1</v>
      </c>
      <c r="EY63" s="69">
        <v>0</v>
      </c>
      <c r="EZ63" s="123">
        <v>0</v>
      </c>
      <c r="FA63" s="69">
        <v>1</v>
      </c>
      <c r="FB63" s="69">
        <v>0</v>
      </c>
      <c r="FC63" s="69">
        <v>0</v>
      </c>
      <c r="FD63" s="124">
        <f t="shared" si="14"/>
        <v>1</v>
      </c>
      <c r="FE63" s="69">
        <v>6</v>
      </c>
      <c r="FF63" s="69">
        <v>0</v>
      </c>
      <c r="FG63" s="69">
        <v>0</v>
      </c>
      <c r="FH63" s="69">
        <v>119</v>
      </c>
      <c r="FI63" s="69">
        <v>0</v>
      </c>
      <c r="FJ63" s="124">
        <f t="shared" si="15"/>
        <v>119</v>
      </c>
      <c r="FK63" s="69">
        <v>0</v>
      </c>
      <c r="FL63" s="123">
        <v>0</v>
      </c>
      <c r="FM63" s="69">
        <v>0</v>
      </c>
      <c r="FN63" s="69">
        <v>0</v>
      </c>
      <c r="FO63" s="69">
        <v>0</v>
      </c>
      <c r="FP63" s="124">
        <f t="shared" si="16"/>
        <v>0</v>
      </c>
      <c r="FQ63" s="69">
        <v>0</v>
      </c>
      <c r="FR63" s="69">
        <v>0</v>
      </c>
      <c r="FS63" s="69">
        <v>0</v>
      </c>
      <c r="FT63" s="69">
        <v>0</v>
      </c>
      <c r="FU63" s="69">
        <v>0</v>
      </c>
      <c r="FV63" s="69">
        <v>0</v>
      </c>
      <c r="FW63" s="124">
        <f t="shared" si="17"/>
        <v>0</v>
      </c>
    </row>
    <row r="64" spans="1:179" x14ac:dyDescent="0.2">
      <c r="A64" s="22"/>
      <c r="B64" s="122" t="s">
        <v>68</v>
      </c>
      <c r="C64" s="68">
        <v>272</v>
      </c>
      <c r="D64" s="69">
        <v>95</v>
      </c>
      <c r="E64" s="69">
        <v>111</v>
      </c>
      <c r="F64" s="69">
        <v>192</v>
      </c>
      <c r="G64" s="69">
        <v>223</v>
      </c>
      <c r="H64" s="69">
        <v>41</v>
      </c>
      <c r="I64" s="69">
        <v>83</v>
      </c>
      <c r="J64" s="69">
        <v>98</v>
      </c>
      <c r="K64" s="69">
        <v>18</v>
      </c>
      <c r="L64" s="69">
        <v>0</v>
      </c>
      <c r="M64" s="123">
        <f t="shared" si="0"/>
        <v>843</v>
      </c>
      <c r="N64" s="68">
        <v>1</v>
      </c>
      <c r="O64" s="69">
        <v>0</v>
      </c>
      <c r="P64" s="69">
        <v>1</v>
      </c>
      <c r="Q64" s="69">
        <v>0</v>
      </c>
      <c r="R64" s="69">
        <v>1</v>
      </c>
      <c r="S64" s="69">
        <v>0</v>
      </c>
      <c r="T64" s="69">
        <v>0</v>
      </c>
      <c r="U64" s="69">
        <v>0</v>
      </c>
      <c r="V64" s="69">
        <v>0</v>
      </c>
      <c r="W64" s="124">
        <f t="shared" si="1"/>
        <v>2</v>
      </c>
      <c r="X64" s="68">
        <v>0</v>
      </c>
      <c r="Y64" s="69">
        <v>0</v>
      </c>
      <c r="Z64" s="69">
        <v>0</v>
      </c>
      <c r="AA64" s="69">
        <v>0</v>
      </c>
      <c r="AB64" s="69">
        <v>0</v>
      </c>
      <c r="AC64" s="69">
        <v>0</v>
      </c>
      <c r="AD64" s="69">
        <v>0</v>
      </c>
      <c r="AE64" s="69">
        <v>0</v>
      </c>
      <c r="AF64" s="69">
        <v>0</v>
      </c>
      <c r="AG64" s="124">
        <f t="shared" si="2"/>
        <v>0</v>
      </c>
      <c r="AH64" s="68">
        <v>27</v>
      </c>
      <c r="AI64" s="69">
        <v>7</v>
      </c>
      <c r="AJ64" s="69">
        <v>7</v>
      </c>
      <c r="AK64" s="69">
        <v>4</v>
      </c>
      <c r="AL64" s="69">
        <v>4</v>
      </c>
      <c r="AM64" s="69">
        <v>3</v>
      </c>
      <c r="AN64" s="69">
        <v>6</v>
      </c>
      <c r="AO64" s="69">
        <v>12</v>
      </c>
      <c r="AP64" s="69">
        <v>9</v>
      </c>
      <c r="AQ64" s="69">
        <v>0</v>
      </c>
      <c r="AR64" s="123">
        <f t="shared" si="3"/>
        <v>43</v>
      </c>
      <c r="AS64" s="68">
        <v>44</v>
      </c>
      <c r="AT64" s="69">
        <v>3</v>
      </c>
      <c r="AU64" s="69">
        <v>4</v>
      </c>
      <c r="AV64" s="69">
        <v>9</v>
      </c>
      <c r="AW64" s="69">
        <v>11</v>
      </c>
      <c r="AX64" s="69">
        <v>0</v>
      </c>
      <c r="AY64" s="69">
        <v>14</v>
      </c>
      <c r="AZ64" s="69">
        <v>39</v>
      </c>
      <c r="BA64" s="69">
        <v>35</v>
      </c>
      <c r="BB64" s="69">
        <v>0</v>
      </c>
      <c r="BC64" s="123">
        <f t="shared" si="4"/>
        <v>80</v>
      </c>
      <c r="BD64" s="68">
        <v>3</v>
      </c>
      <c r="BE64" s="69">
        <v>0</v>
      </c>
      <c r="BF64" s="69">
        <v>0</v>
      </c>
      <c r="BG64" s="69">
        <v>4</v>
      </c>
      <c r="BH64" s="69">
        <v>0</v>
      </c>
      <c r="BI64" s="69">
        <v>0</v>
      </c>
      <c r="BJ64" s="69">
        <v>2</v>
      </c>
      <c r="BK64" s="69">
        <v>2</v>
      </c>
      <c r="BL64" s="69">
        <v>0</v>
      </c>
      <c r="BM64" s="69">
        <v>0</v>
      </c>
      <c r="BN64" s="123">
        <f t="shared" si="5"/>
        <v>8</v>
      </c>
      <c r="BO64" s="68">
        <v>15</v>
      </c>
      <c r="BP64" s="69">
        <v>1</v>
      </c>
      <c r="BQ64" s="69">
        <v>3</v>
      </c>
      <c r="BR64" s="69">
        <v>7</v>
      </c>
      <c r="BS64" s="69">
        <v>7</v>
      </c>
      <c r="BT64" s="69">
        <v>0</v>
      </c>
      <c r="BU64" s="69">
        <v>5</v>
      </c>
      <c r="BV64" s="69">
        <v>8</v>
      </c>
      <c r="BW64" s="69">
        <v>6</v>
      </c>
      <c r="BX64" s="69">
        <v>0</v>
      </c>
      <c r="BY64" s="123">
        <f t="shared" si="6"/>
        <v>31</v>
      </c>
      <c r="BZ64" s="68">
        <v>33</v>
      </c>
      <c r="CA64" s="69">
        <v>10</v>
      </c>
      <c r="CB64" s="69">
        <v>5</v>
      </c>
      <c r="CC64" s="69">
        <v>12</v>
      </c>
      <c r="CD64" s="69">
        <v>13</v>
      </c>
      <c r="CE64" s="69">
        <v>5</v>
      </c>
      <c r="CF64" s="69">
        <v>14</v>
      </c>
      <c r="CG64" s="69">
        <v>15</v>
      </c>
      <c r="CH64" s="69">
        <v>0</v>
      </c>
      <c r="CI64" s="69">
        <v>1</v>
      </c>
      <c r="CJ64" s="69">
        <v>0</v>
      </c>
      <c r="CK64" s="123">
        <f t="shared" si="8"/>
        <v>74</v>
      </c>
      <c r="CL64" s="68">
        <v>1</v>
      </c>
      <c r="CM64" s="69">
        <v>0</v>
      </c>
      <c r="CN64" s="69">
        <v>1</v>
      </c>
      <c r="CO64" s="69">
        <v>0</v>
      </c>
      <c r="CP64" s="69">
        <v>1</v>
      </c>
      <c r="CQ64" s="69">
        <v>0</v>
      </c>
      <c r="CR64" s="69">
        <v>0</v>
      </c>
      <c r="CS64" s="69">
        <v>0</v>
      </c>
      <c r="CT64" s="69">
        <v>0</v>
      </c>
      <c r="CU64" s="69">
        <v>0</v>
      </c>
      <c r="CV64" s="124">
        <f t="shared" si="9"/>
        <v>2</v>
      </c>
      <c r="CW64" s="123">
        <v>0</v>
      </c>
      <c r="CX64" s="123">
        <v>0</v>
      </c>
      <c r="CY64" s="123">
        <v>0</v>
      </c>
      <c r="CZ64" s="123">
        <v>0</v>
      </c>
      <c r="DA64" s="123">
        <v>0</v>
      </c>
      <c r="DB64" s="123">
        <v>0</v>
      </c>
      <c r="DC64" s="123">
        <v>0</v>
      </c>
      <c r="DD64" s="123">
        <v>0</v>
      </c>
      <c r="DE64" s="123">
        <v>0</v>
      </c>
      <c r="DF64" s="124">
        <f t="shared" si="7"/>
        <v>0</v>
      </c>
      <c r="DG64" s="68">
        <v>0</v>
      </c>
      <c r="DH64" s="69">
        <v>0</v>
      </c>
      <c r="DI64" s="69">
        <v>0</v>
      </c>
      <c r="DJ64" s="69">
        <v>0</v>
      </c>
      <c r="DK64" s="69">
        <v>0</v>
      </c>
      <c r="DL64" s="69">
        <v>0</v>
      </c>
      <c r="DM64" s="69">
        <v>0</v>
      </c>
      <c r="DN64" s="69">
        <v>0</v>
      </c>
      <c r="DO64" s="69">
        <v>0</v>
      </c>
      <c r="DP64" s="69">
        <v>0</v>
      </c>
      <c r="DQ64" s="124">
        <f t="shared" si="10"/>
        <v>0</v>
      </c>
      <c r="DR64" s="68">
        <v>0</v>
      </c>
      <c r="DS64" s="69">
        <v>0</v>
      </c>
      <c r="DT64" s="69">
        <v>0</v>
      </c>
      <c r="DU64" s="69">
        <v>0</v>
      </c>
      <c r="DV64" s="69">
        <v>0</v>
      </c>
      <c r="DW64" s="69">
        <v>0</v>
      </c>
      <c r="DX64" s="69">
        <v>0</v>
      </c>
      <c r="DY64" s="69">
        <v>0</v>
      </c>
      <c r="DZ64" s="69">
        <v>0</v>
      </c>
      <c r="EA64" s="69">
        <v>0</v>
      </c>
      <c r="EB64" s="124">
        <f t="shared" si="11"/>
        <v>0</v>
      </c>
      <c r="EC64" s="125">
        <v>0</v>
      </c>
      <c r="ED64" s="125">
        <v>0</v>
      </c>
      <c r="EE64" s="68">
        <v>0</v>
      </c>
      <c r="EF64" s="69">
        <v>0</v>
      </c>
      <c r="EG64" s="69">
        <v>0</v>
      </c>
      <c r="EH64" s="69">
        <v>0</v>
      </c>
      <c r="EI64" s="69">
        <v>0</v>
      </c>
      <c r="EJ64" s="69">
        <v>0</v>
      </c>
      <c r="EK64" s="69">
        <v>0</v>
      </c>
      <c r="EL64" s="69">
        <v>0</v>
      </c>
      <c r="EM64" s="69">
        <v>0</v>
      </c>
      <c r="EN64" s="69">
        <v>0</v>
      </c>
      <c r="EO64" s="124">
        <f t="shared" si="12"/>
        <v>0</v>
      </c>
      <c r="EP64" s="68">
        <v>5</v>
      </c>
      <c r="EQ64" s="69">
        <v>2</v>
      </c>
      <c r="ER64" s="69">
        <v>0</v>
      </c>
      <c r="ES64" s="69">
        <v>0</v>
      </c>
      <c r="ET64" s="69">
        <v>0</v>
      </c>
      <c r="EU64" s="69">
        <v>3</v>
      </c>
      <c r="EV64" s="69">
        <v>0</v>
      </c>
      <c r="EW64" s="124">
        <f t="shared" si="13"/>
        <v>5</v>
      </c>
      <c r="EX64" s="69">
        <v>0</v>
      </c>
      <c r="EY64" s="69">
        <v>0</v>
      </c>
      <c r="EZ64" s="123">
        <v>0</v>
      </c>
      <c r="FA64" s="69">
        <v>0</v>
      </c>
      <c r="FB64" s="69">
        <v>0</v>
      </c>
      <c r="FC64" s="69">
        <v>0</v>
      </c>
      <c r="FD64" s="124">
        <f t="shared" si="14"/>
        <v>0</v>
      </c>
      <c r="FE64" s="69">
        <v>95</v>
      </c>
      <c r="FF64" s="69">
        <v>65</v>
      </c>
      <c r="FG64" s="69">
        <v>123</v>
      </c>
      <c r="FH64" s="69">
        <v>2280</v>
      </c>
      <c r="FI64" s="69">
        <v>0</v>
      </c>
      <c r="FJ64" s="124">
        <f t="shared" si="15"/>
        <v>2468</v>
      </c>
      <c r="FK64" s="69">
        <v>0</v>
      </c>
      <c r="FL64" s="123">
        <v>0</v>
      </c>
      <c r="FM64" s="69">
        <v>0</v>
      </c>
      <c r="FN64" s="69">
        <v>0</v>
      </c>
      <c r="FO64" s="69">
        <v>0</v>
      </c>
      <c r="FP64" s="124">
        <f t="shared" si="16"/>
        <v>0</v>
      </c>
      <c r="FQ64" s="69">
        <v>1</v>
      </c>
      <c r="FR64" s="69">
        <v>0</v>
      </c>
      <c r="FS64" s="69">
        <v>1</v>
      </c>
      <c r="FT64" s="69">
        <v>0</v>
      </c>
      <c r="FU64" s="69">
        <v>0</v>
      </c>
      <c r="FV64" s="69">
        <v>0</v>
      </c>
      <c r="FW64" s="124">
        <f t="shared" si="17"/>
        <v>1</v>
      </c>
    </row>
    <row r="65" spans="1:179" x14ac:dyDescent="0.2">
      <c r="A65" s="22"/>
      <c r="B65" s="122" t="s">
        <v>60</v>
      </c>
      <c r="C65" s="68">
        <v>351</v>
      </c>
      <c r="D65" s="69">
        <v>124</v>
      </c>
      <c r="E65" s="69">
        <v>173</v>
      </c>
      <c r="F65" s="69">
        <v>311</v>
      </c>
      <c r="G65" s="69">
        <v>375</v>
      </c>
      <c r="H65" s="69">
        <v>93</v>
      </c>
      <c r="I65" s="69">
        <v>57</v>
      </c>
      <c r="J65" s="69">
        <v>208</v>
      </c>
      <c r="K65" s="69">
        <v>22</v>
      </c>
      <c r="L65" s="69">
        <v>0</v>
      </c>
      <c r="M65" s="123">
        <f t="shared" si="0"/>
        <v>1341</v>
      </c>
      <c r="N65" s="68">
        <v>1</v>
      </c>
      <c r="O65" s="69">
        <v>1</v>
      </c>
      <c r="P65" s="69">
        <v>0</v>
      </c>
      <c r="Q65" s="69">
        <v>0</v>
      </c>
      <c r="R65" s="69">
        <v>1</v>
      </c>
      <c r="S65" s="69">
        <v>1</v>
      </c>
      <c r="T65" s="69">
        <v>0</v>
      </c>
      <c r="U65" s="69">
        <v>1</v>
      </c>
      <c r="V65" s="69">
        <v>0</v>
      </c>
      <c r="W65" s="124">
        <f t="shared" si="1"/>
        <v>4</v>
      </c>
      <c r="X65" s="68">
        <v>0</v>
      </c>
      <c r="Y65" s="69">
        <v>0</v>
      </c>
      <c r="Z65" s="69">
        <v>0</v>
      </c>
      <c r="AA65" s="69">
        <v>0</v>
      </c>
      <c r="AB65" s="69">
        <v>0</v>
      </c>
      <c r="AC65" s="69">
        <v>0</v>
      </c>
      <c r="AD65" s="69">
        <v>0</v>
      </c>
      <c r="AE65" s="69">
        <v>0</v>
      </c>
      <c r="AF65" s="69">
        <v>0</v>
      </c>
      <c r="AG65" s="124">
        <f t="shared" si="2"/>
        <v>0</v>
      </c>
      <c r="AH65" s="68">
        <v>7</v>
      </c>
      <c r="AI65" s="69">
        <v>3</v>
      </c>
      <c r="AJ65" s="69">
        <v>3</v>
      </c>
      <c r="AK65" s="69">
        <v>4</v>
      </c>
      <c r="AL65" s="69">
        <v>8</v>
      </c>
      <c r="AM65" s="69">
        <v>1</v>
      </c>
      <c r="AN65" s="69">
        <v>1</v>
      </c>
      <c r="AO65" s="69">
        <v>2</v>
      </c>
      <c r="AP65" s="69">
        <v>0</v>
      </c>
      <c r="AQ65" s="69">
        <v>0</v>
      </c>
      <c r="AR65" s="123">
        <f t="shared" si="3"/>
        <v>22</v>
      </c>
      <c r="AS65" s="68">
        <v>23</v>
      </c>
      <c r="AT65" s="69">
        <v>8</v>
      </c>
      <c r="AU65" s="69">
        <v>7</v>
      </c>
      <c r="AV65" s="69">
        <v>14</v>
      </c>
      <c r="AW65" s="69">
        <v>11</v>
      </c>
      <c r="AX65" s="69">
        <v>10</v>
      </c>
      <c r="AY65" s="69">
        <v>9</v>
      </c>
      <c r="AZ65" s="69">
        <v>14</v>
      </c>
      <c r="BA65" s="69">
        <v>1</v>
      </c>
      <c r="BB65" s="69">
        <v>0</v>
      </c>
      <c r="BC65" s="123">
        <f t="shared" si="4"/>
        <v>73</v>
      </c>
      <c r="BD65" s="68">
        <v>0</v>
      </c>
      <c r="BE65" s="69">
        <v>0</v>
      </c>
      <c r="BF65" s="69">
        <v>0</v>
      </c>
      <c r="BG65" s="69">
        <v>0</v>
      </c>
      <c r="BH65" s="69">
        <v>0</v>
      </c>
      <c r="BI65" s="69">
        <v>0</v>
      </c>
      <c r="BJ65" s="69">
        <v>0</v>
      </c>
      <c r="BK65" s="69">
        <v>0</v>
      </c>
      <c r="BL65" s="69">
        <v>0</v>
      </c>
      <c r="BM65" s="69">
        <v>0</v>
      </c>
      <c r="BN65" s="123">
        <f t="shared" si="5"/>
        <v>0</v>
      </c>
      <c r="BO65" s="68">
        <v>16</v>
      </c>
      <c r="BP65" s="69">
        <v>3</v>
      </c>
      <c r="BQ65" s="69">
        <v>3</v>
      </c>
      <c r="BR65" s="69">
        <v>25</v>
      </c>
      <c r="BS65" s="69">
        <v>15</v>
      </c>
      <c r="BT65" s="69">
        <v>15</v>
      </c>
      <c r="BU65" s="69">
        <v>8</v>
      </c>
      <c r="BV65" s="69">
        <v>19</v>
      </c>
      <c r="BW65" s="69">
        <v>1</v>
      </c>
      <c r="BX65" s="69">
        <v>0</v>
      </c>
      <c r="BY65" s="123">
        <f t="shared" si="6"/>
        <v>88</v>
      </c>
      <c r="BZ65" s="68">
        <v>0</v>
      </c>
      <c r="CA65" s="69">
        <v>0</v>
      </c>
      <c r="CB65" s="69">
        <v>0</v>
      </c>
      <c r="CC65" s="69">
        <v>0</v>
      </c>
      <c r="CD65" s="69">
        <v>0</v>
      </c>
      <c r="CE65" s="69">
        <v>0</v>
      </c>
      <c r="CF65" s="69">
        <v>0</v>
      </c>
      <c r="CG65" s="69">
        <v>0</v>
      </c>
      <c r="CH65" s="69">
        <v>0</v>
      </c>
      <c r="CI65" s="69">
        <v>0</v>
      </c>
      <c r="CJ65" s="69">
        <v>0</v>
      </c>
      <c r="CK65" s="123">
        <f t="shared" si="8"/>
        <v>0</v>
      </c>
      <c r="CL65" s="68">
        <v>0</v>
      </c>
      <c r="CM65" s="69">
        <v>0</v>
      </c>
      <c r="CN65" s="69">
        <v>0</v>
      </c>
      <c r="CO65" s="69">
        <v>0</v>
      </c>
      <c r="CP65" s="69">
        <v>0</v>
      </c>
      <c r="CQ65" s="69">
        <v>0</v>
      </c>
      <c r="CR65" s="69">
        <v>0</v>
      </c>
      <c r="CS65" s="69">
        <v>0</v>
      </c>
      <c r="CT65" s="69">
        <v>0</v>
      </c>
      <c r="CU65" s="69">
        <v>0</v>
      </c>
      <c r="CV65" s="124">
        <f t="shared" si="9"/>
        <v>0</v>
      </c>
      <c r="CW65" s="123">
        <v>0</v>
      </c>
      <c r="CX65" s="123">
        <v>0</v>
      </c>
      <c r="CY65" s="123">
        <v>0</v>
      </c>
      <c r="CZ65" s="123">
        <v>0</v>
      </c>
      <c r="DA65" s="123">
        <v>0</v>
      </c>
      <c r="DB65" s="123">
        <v>0</v>
      </c>
      <c r="DC65" s="123">
        <v>0</v>
      </c>
      <c r="DD65" s="123">
        <v>0</v>
      </c>
      <c r="DE65" s="123">
        <v>0</v>
      </c>
      <c r="DF65" s="124">
        <f t="shared" si="7"/>
        <v>0</v>
      </c>
      <c r="DG65" s="68">
        <v>0</v>
      </c>
      <c r="DH65" s="69">
        <v>0</v>
      </c>
      <c r="DI65" s="69">
        <v>0</v>
      </c>
      <c r="DJ65" s="69">
        <v>0</v>
      </c>
      <c r="DK65" s="69">
        <v>0</v>
      </c>
      <c r="DL65" s="69">
        <v>0</v>
      </c>
      <c r="DM65" s="69">
        <v>0</v>
      </c>
      <c r="DN65" s="69">
        <v>0</v>
      </c>
      <c r="DO65" s="69">
        <v>0</v>
      </c>
      <c r="DP65" s="69">
        <v>0</v>
      </c>
      <c r="DQ65" s="124">
        <f t="shared" si="10"/>
        <v>0</v>
      </c>
      <c r="DR65" s="68">
        <v>0</v>
      </c>
      <c r="DS65" s="69">
        <v>0</v>
      </c>
      <c r="DT65" s="69">
        <v>0</v>
      </c>
      <c r="DU65" s="69">
        <v>0</v>
      </c>
      <c r="DV65" s="69">
        <v>0</v>
      </c>
      <c r="DW65" s="69">
        <v>0</v>
      </c>
      <c r="DX65" s="69">
        <v>0</v>
      </c>
      <c r="DY65" s="69">
        <v>0</v>
      </c>
      <c r="DZ65" s="69">
        <v>0</v>
      </c>
      <c r="EA65" s="69">
        <v>0</v>
      </c>
      <c r="EB65" s="124">
        <f t="shared" si="11"/>
        <v>0</v>
      </c>
      <c r="EC65" s="125">
        <v>0</v>
      </c>
      <c r="ED65" s="125">
        <v>0</v>
      </c>
      <c r="EE65" s="68">
        <v>0</v>
      </c>
      <c r="EF65" s="69">
        <v>0</v>
      </c>
      <c r="EG65" s="69">
        <v>0</v>
      </c>
      <c r="EH65" s="69">
        <v>0</v>
      </c>
      <c r="EI65" s="69">
        <v>0</v>
      </c>
      <c r="EJ65" s="69">
        <v>0</v>
      </c>
      <c r="EK65" s="69">
        <v>0</v>
      </c>
      <c r="EL65" s="69">
        <v>0</v>
      </c>
      <c r="EM65" s="69">
        <v>0</v>
      </c>
      <c r="EN65" s="69">
        <v>0</v>
      </c>
      <c r="EO65" s="124">
        <f t="shared" si="12"/>
        <v>0</v>
      </c>
      <c r="EP65" s="68">
        <v>2</v>
      </c>
      <c r="EQ65" s="69">
        <v>0</v>
      </c>
      <c r="ER65" s="69">
        <v>1</v>
      </c>
      <c r="ES65" s="69">
        <v>0</v>
      </c>
      <c r="ET65" s="69">
        <v>1</v>
      </c>
      <c r="EU65" s="69">
        <v>0</v>
      </c>
      <c r="EV65" s="69">
        <v>0</v>
      </c>
      <c r="EW65" s="124">
        <f t="shared" si="13"/>
        <v>2</v>
      </c>
      <c r="EX65" s="69">
        <v>0</v>
      </c>
      <c r="EY65" s="69">
        <v>0</v>
      </c>
      <c r="EZ65" s="123">
        <v>0</v>
      </c>
      <c r="FA65" s="69">
        <v>0</v>
      </c>
      <c r="FB65" s="69">
        <v>0</v>
      </c>
      <c r="FC65" s="69">
        <v>0</v>
      </c>
      <c r="FD65" s="124">
        <f t="shared" si="14"/>
        <v>0</v>
      </c>
      <c r="FE65" s="69">
        <v>38</v>
      </c>
      <c r="FF65" s="69">
        <v>17</v>
      </c>
      <c r="FG65" s="69">
        <v>94</v>
      </c>
      <c r="FH65" s="69">
        <v>5772</v>
      </c>
      <c r="FI65" s="69">
        <v>0</v>
      </c>
      <c r="FJ65" s="124">
        <f t="shared" si="15"/>
        <v>5883</v>
      </c>
      <c r="FK65" s="69">
        <v>0</v>
      </c>
      <c r="FL65" s="123">
        <v>0</v>
      </c>
      <c r="FM65" s="69">
        <v>0</v>
      </c>
      <c r="FN65" s="69">
        <v>0</v>
      </c>
      <c r="FO65" s="69">
        <v>0</v>
      </c>
      <c r="FP65" s="124">
        <f t="shared" si="16"/>
        <v>0</v>
      </c>
      <c r="FQ65" s="69">
        <v>6</v>
      </c>
      <c r="FR65" s="69">
        <v>3</v>
      </c>
      <c r="FS65" s="69">
        <v>3</v>
      </c>
      <c r="FT65" s="69">
        <v>0</v>
      </c>
      <c r="FU65" s="69">
        <v>0</v>
      </c>
      <c r="FV65" s="69">
        <v>0</v>
      </c>
      <c r="FW65" s="124">
        <f t="shared" si="17"/>
        <v>6</v>
      </c>
    </row>
    <row r="66" spans="1:179" x14ac:dyDescent="0.2">
      <c r="A66" s="22"/>
      <c r="B66" s="122" t="s">
        <v>69</v>
      </c>
      <c r="C66" s="68">
        <v>77</v>
      </c>
      <c r="D66" s="69">
        <v>16</v>
      </c>
      <c r="E66" s="69">
        <v>21</v>
      </c>
      <c r="F66" s="69">
        <v>47</v>
      </c>
      <c r="G66" s="69">
        <v>54</v>
      </c>
      <c r="H66" s="69">
        <v>1</v>
      </c>
      <c r="I66" s="69">
        <v>10</v>
      </c>
      <c r="J66" s="69">
        <v>33</v>
      </c>
      <c r="K66" s="69">
        <v>4</v>
      </c>
      <c r="L66" s="69">
        <v>0</v>
      </c>
      <c r="M66" s="123">
        <f t="shared" si="0"/>
        <v>182</v>
      </c>
      <c r="N66" s="68">
        <v>0</v>
      </c>
      <c r="O66" s="69">
        <v>0</v>
      </c>
      <c r="P66" s="69">
        <v>0</v>
      </c>
      <c r="Q66" s="69">
        <v>0</v>
      </c>
      <c r="R66" s="69">
        <v>0</v>
      </c>
      <c r="S66" s="69">
        <v>0</v>
      </c>
      <c r="T66" s="69">
        <v>0</v>
      </c>
      <c r="U66" s="69">
        <v>0</v>
      </c>
      <c r="V66" s="69">
        <v>0</v>
      </c>
      <c r="W66" s="124">
        <f t="shared" si="1"/>
        <v>0</v>
      </c>
      <c r="X66" s="68">
        <v>0</v>
      </c>
      <c r="Y66" s="69">
        <v>0</v>
      </c>
      <c r="Z66" s="69">
        <v>0</v>
      </c>
      <c r="AA66" s="69">
        <v>0</v>
      </c>
      <c r="AB66" s="69">
        <v>0</v>
      </c>
      <c r="AC66" s="69">
        <v>0</v>
      </c>
      <c r="AD66" s="69">
        <v>0</v>
      </c>
      <c r="AE66" s="69">
        <v>0</v>
      </c>
      <c r="AF66" s="69">
        <v>0</v>
      </c>
      <c r="AG66" s="124">
        <f t="shared" si="2"/>
        <v>0</v>
      </c>
      <c r="AH66" s="68">
        <v>78</v>
      </c>
      <c r="AI66" s="69">
        <v>12</v>
      </c>
      <c r="AJ66" s="69">
        <v>1</v>
      </c>
      <c r="AK66" s="69">
        <v>45</v>
      </c>
      <c r="AL66" s="69">
        <v>17</v>
      </c>
      <c r="AM66" s="69">
        <v>0</v>
      </c>
      <c r="AN66" s="69">
        <v>8</v>
      </c>
      <c r="AO66" s="69">
        <v>75</v>
      </c>
      <c r="AP66" s="69">
        <v>27</v>
      </c>
      <c r="AQ66" s="69">
        <v>0</v>
      </c>
      <c r="AR66" s="123">
        <f t="shared" si="3"/>
        <v>158</v>
      </c>
      <c r="AS66" s="68">
        <v>55</v>
      </c>
      <c r="AT66" s="69">
        <v>3</v>
      </c>
      <c r="AU66" s="69">
        <v>7</v>
      </c>
      <c r="AV66" s="69">
        <v>48</v>
      </c>
      <c r="AW66" s="69">
        <v>10</v>
      </c>
      <c r="AX66" s="69">
        <v>3</v>
      </c>
      <c r="AY66" s="69">
        <v>9</v>
      </c>
      <c r="AZ66" s="69">
        <v>33</v>
      </c>
      <c r="BA66" s="69">
        <v>3</v>
      </c>
      <c r="BB66" s="69">
        <v>0</v>
      </c>
      <c r="BC66" s="123">
        <f t="shared" si="4"/>
        <v>113</v>
      </c>
      <c r="BD66" s="68">
        <v>26</v>
      </c>
      <c r="BE66" s="69">
        <v>0</v>
      </c>
      <c r="BF66" s="69">
        <v>1</v>
      </c>
      <c r="BG66" s="69">
        <v>14</v>
      </c>
      <c r="BH66" s="69">
        <v>3</v>
      </c>
      <c r="BI66" s="69">
        <v>0</v>
      </c>
      <c r="BJ66" s="69">
        <v>18</v>
      </c>
      <c r="BK66" s="69">
        <v>18</v>
      </c>
      <c r="BL66" s="69">
        <v>1</v>
      </c>
      <c r="BM66" s="69">
        <v>0</v>
      </c>
      <c r="BN66" s="123">
        <f t="shared" si="5"/>
        <v>54</v>
      </c>
      <c r="BO66" s="68">
        <v>126</v>
      </c>
      <c r="BP66" s="69">
        <v>17</v>
      </c>
      <c r="BQ66" s="69">
        <v>27</v>
      </c>
      <c r="BR66" s="69">
        <v>168</v>
      </c>
      <c r="BS66" s="69">
        <v>44</v>
      </c>
      <c r="BT66" s="69">
        <v>1</v>
      </c>
      <c r="BU66" s="69">
        <v>59</v>
      </c>
      <c r="BV66" s="69">
        <v>134</v>
      </c>
      <c r="BW66" s="69">
        <v>4</v>
      </c>
      <c r="BX66" s="69">
        <v>0</v>
      </c>
      <c r="BY66" s="123">
        <f t="shared" si="6"/>
        <v>450</v>
      </c>
      <c r="BZ66" s="68">
        <v>0</v>
      </c>
      <c r="CA66" s="69">
        <v>0</v>
      </c>
      <c r="CB66" s="69">
        <v>0</v>
      </c>
      <c r="CC66" s="69">
        <v>0</v>
      </c>
      <c r="CD66" s="69">
        <v>0</v>
      </c>
      <c r="CE66" s="69">
        <v>0</v>
      </c>
      <c r="CF66" s="69">
        <v>0</v>
      </c>
      <c r="CG66" s="69">
        <v>0</v>
      </c>
      <c r="CH66" s="69">
        <v>0</v>
      </c>
      <c r="CI66" s="69">
        <v>0</v>
      </c>
      <c r="CJ66" s="69">
        <v>0</v>
      </c>
      <c r="CK66" s="123">
        <f t="shared" si="8"/>
        <v>0</v>
      </c>
      <c r="CL66" s="68">
        <v>2</v>
      </c>
      <c r="CM66" s="69">
        <v>0</v>
      </c>
      <c r="CN66" s="69">
        <v>0</v>
      </c>
      <c r="CO66" s="69">
        <v>0</v>
      </c>
      <c r="CP66" s="69">
        <v>0</v>
      </c>
      <c r="CQ66" s="69">
        <v>0</v>
      </c>
      <c r="CR66" s="69">
        <v>0</v>
      </c>
      <c r="CS66" s="69">
        <v>2</v>
      </c>
      <c r="CT66" s="69">
        <v>0</v>
      </c>
      <c r="CU66" s="69">
        <v>0</v>
      </c>
      <c r="CV66" s="124">
        <f t="shared" si="9"/>
        <v>2</v>
      </c>
      <c r="CW66" s="123">
        <v>2</v>
      </c>
      <c r="CX66" s="123">
        <v>0</v>
      </c>
      <c r="CY66" s="123">
        <v>0</v>
      </c>
      <c r="CZ66" s="123">
        <v>0</v>
      </c>
      <c r="DA66" s="123">
        <v>0</v>
      </c>
      <c r="DB66" s="123">
        <v>0</v>
      </c>
      <c r="DC66" s="123">
        <v>0</v>
      </c>
      <c r="DD66" s="123">
        <v>2</v>
      </c>
      <c r="DE66" s="123">
        <v>2</v>
      </c>
      <c r="DF66" s="124">
        <f t="shared" si="7"/>
        <v>2</v>
      </c>
      <c r="DG66" s="68">
        <v>0</v>
      </c>
      <c r="DH66" s="69">
        <v>0</v>
      </c>
      <c r="DI66" s="69">
        <v>0</v>
      </c>
      <c r="DJ66" s="69">
        <v>0</v>
      </c>
      <c r="DK66" s="69">
        <v>0</v>
      </c>
      <c r="DL66" s="69">
        <v>0</v>
      </c>
      <c r="DM66" s="69">
        <v>0</v>
      </c>
      <c r="DN66" s="69">
        <v>0</v>
      </c>
      <c r="DO66" s="69">
        <v>0</v>
      </c>
      <c r="DP66" s="69">
        <v>0</v>
      </c>
      <c r="DQ66" s="124">
        <f t="shared" si="10"/>
        <v>0</v>
      </c>
      <c r="DR66" s="68">
        <v>0</v>
      </c>
      <c r="DS66" s="69">
        <v>0</v>
      </c>
      <c r="DT66" s="69">
        <v>0</v>
      </c>
      <c r="DU66" s="69">
        <v>0</v>
      </c>
      <c r="DV66" s="69">
        <v>0</v>
      </c>
      <c r="DW66" s="69">
        <v>0</v>
      </c>
      <c r="DX66" s="69">
        <v>0</v>
      </c>
      <c r="DY66" s="69">
        <v>0</v>
      </c>
      <c r="DZ66" s="69">
        <v>0</v>
      </c>
      <c r="EA66" s="69">
        <v>0</v>
      </c>
      <c r="EB66" s="124">
        <f t="shared" si="11"/>
        <v>0</v>
      </c>
      <c r="EC66" s="125">
        <v>0</v>
      </c>
      <c r="ED66" s="125">
        <v>0</v>
      </c>
      <c r="EE66" s="68">
        <v>0</v>
      </c>
      <c r="EF66" s="69">
        <v>0</v>
      </c>
      <c r="EG66" s="69">
        <v>0</v>
      </c>
      <c r="EH66" s="69">
        <v>0</v>
      </c>
      <c r="EI66" s="69">
        <v>0</v>
      </c>
      <c r="EJ66" s="69">
        <v>0</v>
      </c>
      <c r="EK66" s="69">
        <v>0</v>
      </c>
      <c r="EL66" s="69">
        <v>0</v>
      </c>
      <c r="EM66" s="69">
        <v>0</v>
      </c>
      <c r="EN66" s="69">
        <v>0</v>
      </c>
      <c r="EO66" s="124">
        <f t="shared" si="12"/>
        <v>0</v>
      </c>
      <c r="EP66" s="68">
        <v>12</v>
      </c>
      <c r="EQ66" s="69">
        <v>7</v>
      </c>
      <c r="ER66" s="69">
        <v>6</v>
      </c>
      <c r="ES66" s="69">
        <v>4</v>
      </c>
      <c r="ET66" s="69">
        <v>0</v>
      </c>
      <c r="EU66" s="69">
        <v>0</v>
      </c>
      <c r="EV66" s="69">
        <v>0</v>
      </c>
      <c r="EW66" s="124">
        <f t="shared" si="13"/>
        <v>17</v>
      </c>
      <c r="EX66" s="69">
        <v>0</v>
      </c>
      <c r="EY66" s="69">
        <v>0</v>
      </c>
      <c r="EZ66" s="123">
        <v>0</v>
      </c>
      <c r="FA66" s="69">
        <v>0</v>
      </c>
      <c r="FB66" s="69">
        <v>0</v>
      </c>
      <c r="FC66" s="69">
        <v>0</v>
      </c>
      <c r="FD66" s="124">
        <f t="shared" si="14"/>
        <v>0</v>
      </c>
      <c r="FE66" s="69">
        <v>65</v>
      </c>
      <c r="FF66" s="69">
        <v>26</v>
      </c>
      <c r="FG66" s="69">
        <v>15</v>
      </c>
      <c r="FH66" s="69">
        <v>791</v>
      </c>
      <c r="FI66" s="69">
        <v>0</v>
      </c>
      <c r="FJ66" s="124">
        <f t="shared" si="15"/>
        <v>832</v>
      </c>
      <c r="FK66" s="69">
        <v>0</v>
      </c>
      <c r="FL66" s="123">
        <v>0</v>
      </c>
      <c r="FM66" s="69">
        <v>0</v>
      </c>
      <c r="FN66" s="69">
        <v>0</v>
      </c>
      <c r="FO66" s="69">
        <v>0</v>
      </c>
      <c r="FP66" s="124">
        <f t="shared" si="16"/>
        <v>0</v>
      </c>
      <c r="FQ66" s="69">
        <v>1</v>
      </c>
      <c r="FR66" s="69">
        <v>0</v>
      </c>
      <c r="FS66" s="69">
        <v>1</v>
      </c>
      <c r="FT66" s="69">
        <v>0</v>
      </c>
      <c r="FU66" s="69">
        <v>0</v>
      </c>
      <c r="FV66" s="69">
        <v>0</v>
      </c>
      <c r="FW66" s="124">
        <f t="shared" si="17"/>
        <v>1</v>
      </c>
    </row>
    <row r="67" spans="1:179" x14ac:dyDescent="0.2">
      <c r="A67" s="22"/>
      <c r="B67" s="122" t="s">
        <v>70</v>
      </c>
      <c r="C67" s="68">
        <v>209</v>
      </c>
      <c r="D67" s="69">
        <v>63</v>
      </c>
      <c r="E67" s="69">
        <v>102</v>
      </c>
      <c r="F67" s="69">
        <v>254</v>
      </c>
      <c r="G67" s="69">
        <v>209</v>
      </c>
      <c r="H67" s="69">
        <v>40</v>
      </c>
      <c r="I67" s="69">
        <v>16</v>
      </c>
      <c r="J67" s="69">
        <v>38</v>
      </c>
      <c r="K67" s="69">
        <v>9</v>
      </c>
      <c r="L67" s="69">
        <v>0</v>
      </c>
      <c r="M67" s="123">
        <f t="shared" ref="M67:M130" si="18">D67+E67+F67+G67+H67+I67+J67+L67</f>
        <v>722</v>
      </c>
      <c r="N67" s="68">
        <v>0</v>
      </c>
      <c r="O67" s="69">
        <v>0</v>
      </c>
      <c r="P67" s="69">
        <v>0</v>
      </c>
      <c r="Q67" s="69">
        <v>0</v>
      </c>
      <c r="R67" s="69">
        <v>0</v>
      </c>
      <c r="S67" s="69">
        <v>0</v>
      </c>
      <c r="T67" s="69">
        <v>0</v>
      </c>
      <c r="U67" s="69">
        <v>0</v>
      </c>
      <c r="V67" s="69">
        <v>0</v>
      </c>
      <c r="W67" s="124">
        <f t="shared" ref="W67:W130" si="19">O67+P67+Q67+R67+S67+T67+U67</f>
        <v>0</v>
      </c>
      <c r="X67" s="68">
        <v>0</v>
      </c>
      <c r="Y67" s="69">
        <v>0</v>
      </c>
      <c r="Z67" s="69">
        <v>0</v>
      </c>
      <c r="AA67" s="69">
        <v>0</v>
      </c>
      <c r="AB67" s="69">
        <v>0</v>
      </c>
      <c r="AC67" s="69">
        <v>0</v>
      </c>
      <c r="AD67" s="69">
        <v>0</v>
      </c>
      <c r="AE67" s="69">
        <v>0</v>
      </c>
      <c r="AF67" s="69">
        <v>0</v>
      </c>
      <c r="AG67" s="124">
        <f t="shared" ref="AG67:AG130" si="20">Y67+Z67+AA67+AB67+AC67+AD67+AE67</f>
        <v>0</v>
      </c>
      <c r="AH67" s="68">
        <v>16</v>
      </c>
      <c r="AI67" s="69">
        <v>5</v>
      </c>
      <c r="AJ67" s="69">
        <v>3</v>
      </c>
      <c r="AK67" s="69">
        <v>6</v>
      </c>
      <c r="AL67" s="69">
        <v>12</v>
      </c>
      <c r="AM67" s="69">
        <v>0</v>
      </c>
      <c r="AN67" s="69">
        <v>1</v>
      </c>
      <c r="AO67" s="69">
        <v>12</v>
      </c>
      <c r="AP67" s="69">
        <v>12</v>
      </c>
      <c r="AQ67" s="69">
        <v>0</v>
      </c>
      <c r="AR67" s="123">
        <f t="shared" ref="AR67:AR130" si="21">AI67+AJ67+AK67+AL67+AM67+AN67+AO67+AQ67</f>
        <v>39</v>
      </c>
      <c r="AS67" s="68">
        <v>35</v>
      </c>
      <c r="AT67" s="69">
        <v>13</v>
      </c>
      <c r="AU67" s="69">
        <v>18</v>
      </c>
      <c r="AV67" s="69">
        <v>47</v>
      </c>
      <c r="AW67" s="69">
        <v>47</v>
      </c>
      <c r="AX67" s="69">
        <v>1</v>
      </c>
      <c r="AY67" s="69">
        <v>19</v>
      </c>
      <c r="AZ67" s="69">
        <v>15</v>
      </c>
      <c r="BA67" s="69">
        <v>5</v>
      </c>
      <c r="BB67" s="69">
        <v>0</v>
      </c>
      <c r="BC67" s="123">
        <f t="shared" ref="BC67:BC130" si="22">AT67+AU67+AV67+AW67+AX67+AY67+AZ67+BB67</f>
        <v>160</v>
      </c>
      <c r="BD67" s="68">
        <v>3</v>
      </c>
      <c r="BE67" s="69">
        <v>1</v>
      </c>
      <c r="BF67" s="69">
        <v>0</v>
      </c>
      <c r="BG67" s="69">
        <v>5</v>
      </c>
      <c r="BH67" s="69">
        <v>1</v>
      </c>
      <c r="BI67" s="69">
        <v>0</v>
      </c>
      <c r="BJ67" s="69">
        <v>0</v>
      </c>
      <c r="BK67" s="69">
        <v>1</v>
      </c>
      <c r="BL67" s="69">
        <v>1</v>
      </c>
      <c r="BM67" s="69">
        <v>0</v>
      </c>
      <c r="BN67" s="123">
        <f t="shared" ref="BN67:BN130" si="23">BE67+BF67+BG67+BH67+BI67+BJ67+BK67+BM67</f>
        <v>8</v>
      </c>
      <c r="BO67" s="68">
        <v>4</v>
      </c>
      <c r="BP67" s="69">
        <v>2</v>
      </c>
      <c r="BQ67" s="69">
        <v>0</v>
      </c>
      <c r="BR67" s="69">
        <v>1</v>
      </c>
      <c r="BS67" s="69">
        <v>2</v>
      </c>
      <c r="BT67" s="69">
        <v>1</v>
      </c>
      <c r="BU67" s="69">
        <v>0</v>
      </c>
      <c r="BV67" s="69">
        <v>0</v>
      </c>
      <c r="BW67" s="69">
        <v>0</v>
      </c>
      <c r="BX67" s="69">
        <v>0</v>
      </c>
      <c r="BY67" s="123">
        <f t="shared" ref="BY67:BY130" si="24">BP67+BQ67+BR67+BS67+BT67+BU67+BV67+BX67</f>
        <v>6</v>
      </c>
      <c r="BZ67" s="68">
        <v>0</v>
      </c>
      <c r="CA67" s="69">
        <v>0</v>
      </c>
      <c r="CB67" s="69">
        <v>0</v>
      </c>
      <c r="CC67" s="69">
        <v>0</v>
      </c>
      <c r="CD67" s="69">
        <v>0</v>
      </c>
      <c r="CE67" s="69">
        <v>0</v>
      </c>
      <c r="CF67" s="69">
        <v>0</v>
      </c>
      <c r="CG67" s="69">
        <v>0</v>
      </c>
      <c r="CH67" s="69">
        <v>0</v>
      </c>
      <c r="CI67" s="69">
        <v>0</v>
      </c>
      <c r="CJ67" s="69">
        <v>0</v>
      </c>
      <c r="CK67" s="123">
        <f t="shared" si="8"/>
        <v>0</v>
      </c>
      <c r="CL67" s="68">
        <v>0</v>
      </c>
      <c r="CM67" s="69">
        <v>0</v>
      </c>
      <c r="CN67" s="69">
        <v>0</v>
      </c>
      <c r="CO67" s="69">
        <v>0</v>
      </c>
      <c r="CP67" s="69">
        <v>0</v>
      </c>
      <c r="CQ67" s="69">
        <v>0</v>
      </c>
      <c r="CR67" s="69">
        <v>0</v>
      </c>
      <c r="CS67" s="69">
        <v>0</v>
      </c>
      <c r="CT67" s="69">
        <v>0</v>
      </c>
      <c r="CU67" s="69">
        <v>0</v>
      </c>
      <c r="CV67" s="124">
        <f t="shared" si="9"/>
        <v>0</v>
      </c>
      <c r="CW67" s="123">
        <v>0</v>
      </c>
      <c r="CX67" s="123">
        <v>0</v>
      </c>
      <c r="CY67" s="123">
        <v>0</v>
      </c>
      <c r="CZ67" s="123">
        <v>0</v>
      </c>
      <c r="DA67" s="123">
        <v>0</v>
      </c>
      <c r="DB67" s="123">
        <v>0</v>
      </c>
      <c r="DC67" s="123">
        <v>0</v>
      </c>
      <c r="DD67" s="123">
        <v>0</v>
      </c>
      <c r="DE67" s="123">
        <v>0</v>
      </c>
      <c r="DF67" s="124">
        <f t="shared" ref="DF67:DF130" si="25">CX67+CY67+CZ67+DA67+DB67+DC67+DD67</f>
        <v>0</v>
      </c>
      <c r="DG67" s="68">
        <v>0</v>
      </c>
      <c r="DH67" s="69">
        <v>0</v>
      </c>
      <c r="DI67" s="69">
        <v>0</v>
      </c>
      <c r="DJ67" s="69">
        <v>0</v>
      </c>
      <c r="DK67" s="69">
        <v>0</v>
      </c>
      <c r="DL67" s="69">
        <v>0</v>
      </c>
      <c r="DM67" s="69">
        <v>0</v>
      </c>
      <c r="DN67" s="69">
        <v>0</v>
      </c>
      <c r="DO67" s="69">
        <v>0</v>
      </c>
      <c r="DP67" s="69">
        <v>0</v>
      </c>
      <c r="DQ67" s="124">
        <f t="shared" si="10"/>
        <v>0</v>
      </c>
      <c r="DR67" s="68">
        <v>0</v>
      </c>
      <c r="DS67" s="69">
        <v>0</v>
      </c>
      <c r="DT67" s="69">
        <v>0</v>
      </c>
      <c r="DU67" s="69">
        <v>0</v>
      </c>
      <c r="DV67" s="69">
        <v>0</v>
      </c>
      <c r="DW67" s="69">
        <v>0</v>
      </c>
      <c r="DX67" s="69">
        <v>0</v>
      </c>
      <c r="DY67" s="69">
        <v>0</v>
      </c>
      <c r="DZ67" s="69">
        <v>0</v>
      </c>
      <c r="EA67" s="69">
        <v>0</v>
      </c>
      <c r="EB67" s="124">
        <f t="shared" si="11"/>
        <v>0</v>
      </c>
      <c r="EC67" s="125">
        <v>0</v>
      </c>
      <c r="ED67" s="125">
        <v>0</v>
      </c>
      <c r="EE67" s="68">
        <v>0</v>
      </c>
      <c r="EF67" s="69">
        <v>0</v>
      </c>
      <c r="EG67" s="69">
        <v>0</v>
      </c>
      <c r="EH67" s="69">
        <v>0</v>
      </c>
      <c r="EI67" s="69">
        <v>0</v>
      </c>
      <c r="EJ67" s="69">
        <v>0</v>
      </c>
      <c r="EK67" s="69">
        <v>0</v>
      </c>
      <c r="EL67" s="69">
        <v>0</v>
      </c>
      <c r="EM67" s="69">
        <v>0</v>
      </c>
      <c r="EN67" s="69">
        <v>0</v>
      </c>
      <c r="EO67" s="124">
        <f t="shared" si="12"/>
        <v>0</v>
      </c>
      <c r="EP67" s="68">
        <v>0</v>
      </c>
      <c r="EQ67" s="69">
        <v>0</v>
      </c>
      <c r="ER67" s="69">
        <v>0</v>
      </c>
      <c r="ES67" s="69">
        <v>0</v>
      </c>
      <c r="ET67" s="69">
        <v>0</v>
      </c>
      <c r="EU67" s="69">
        <v>0</v>
      </c>
      <c r="EV67" s="69">
        <v>0</v>
      </c>
      <c r="EW67" s="124">
        <f t="shared" si="13"/>
        <v>0</v>
      </c>
      <c r="EX67" s="69">
        <v>0</v>
      </c>
      <c r="EY67" s="69">
        <v>0</v>
      </c>
      <c r="EZ67" s="123">
        <v>0</v>
      </c>
      <c r="FA67" s="69">
        <v>0</v>
      </c>
      <c r="FB67" s="69">
        <v>0</v>
      </c>
      <c r="FC67" s="69">
        <v>0</v>
      </c>
      <c r="FD67" s="124">
        <f t="shared" si="14"/>
        <v>0</v>
      </c>
      <c r="FE67" s="69">
        <v>117</v>
      </c>
      <c r="FF67" s="69">
        <v>47</v>
      </c>
      <c r="FG67" s="69">
        <v>65</v>
      </c>
      <c r="FH67" s="69">
        <v>2286</v>
      </c>
      <c r="FI67" s="69">
        <v>0</v>
      </c>
      <c r="FJ67" s="124">
        <f t="shared" si="15"/>
        <v>2398</v>
      </c>
      <c r="FK67" s="69">
        <v>0</v>
      </c>
      <c r="FL67" s="123">
        <v>0</v>
      </c>
      <c r="FM67" s="69">
        <v>0</v>
      </c>
      <c r="FN67" s="69">
        <v>0</v>
      </c>
      <c r="FO67" s="69">
        <v>0</v>
      </c>
      <c r="FP67" s="124">
        <f t="shared" si="16"/>
        <v>0</v>
      </c>
      <c r="FQ67" s="69">
        <v>0</v>
      </c>
      <c r="FR67" s="69">
        <v>0</v>
      </c>
      <c r="FS67" s="69">
        <v>0</v>
      </c>
      <c r="FT67" s="69">
        <v>0</v>
      </c>
      <c r="FU67" s="69">
        <v>0</v>
      </c>
      <c r="FV67" s="69">
        <v>0</v>
      </c>
      <c r="FW67" s="124">
        <f t="shared" si="17"/>
        <v>0</v>
      </c>
    </row>
    <row r="68" spans="1:179" x14ac:dyDescent="0.2">
      <c r="A68" s="22"/>
      <c r="B68" s="122" t="s">
        <v>71</v>
      </c>
      <c r="C68" s="68">
        <v>211</v>
      </c>
      <c r="D68" s="69">
        <v>93</v>
      </c>
      <c r="E68" s="69">
        <v>102</v>
      </c>
      <c r="F68" s="69">
        <v>205</v>
      </c>
      <c r="G68" s="69">
        <v>217</v>
      </c>
      <c r="H68" s="69">
        <v>50</v>
      </c>
      <c r="I68" s="69">
        <v>37</v>
      </c>
      <c r="J68" s="69">
        <v>97</v>
      </c>
      <c r="K68" s="69">
        <v>38</v>
      </c>
      <c r="L68" s="69">
        <v>0</v>
      </c>
      <c r="M68" s="123">
        <f t="shared" si="18"/>
        <v>801</v>
      </c>
      <c r="N68" s="68">
        <v>18</v>
      </c>
      <c r="O68" s="69">
        <v>17</v>
      </c>
      <c r="P68" s="69">
        <v>9</v>
      </c>
      <c r="Q68" s="69">
        <v>27</v>
      </c>
      <c r="R68" s="69">
        <v>32</v>
      </c>
      <c r="S68" s="69">
        <v>6</v>
      </c>
      <c r="T68" s="69">
        <v>6</v>
      </c>
      <c r="U68" s="69">
        <v>1</v>
      </c>
      <c r="V68" s="69">
        <v>1</v>
      </c>
      <c r="W68" s="124">
        <f t="shared" si="19"/>
        <v>98</v>
      </c>
      <c r="X68" s="68">
        <v>0</v>
      </c>
      <c r="Y68" s="69">
        <v>0</v>
      </c>
      <c r="Z68" s="69">
        <v>0</v>
      </c>
      <c r="AA68" s="69">
        <v>0</v>
      </c>
      <c r="AB68" s="69">
        <v>0</v>
      </c>
      <c r="AC68" s="69">
        <v>0</v>
      </c>
      <c r="AD68" s="69">
        <v>0</v>
      </c>
      <c r="AE68" s="69">
        <v>0</v>
      </c>
      <c r="AF68" s="69">
        <v>0</v>
      </c>
      <c r="AG68" s="124">
        <f t="shared" si="20"/>
        <v>0</v>
      </c>
      <c r="AH68" s="68">
        <v>41</v>
      </c>
      <c r="AI68" s="69">
        <v>8</v>
      </c>
      <c r="AJ68" s="69">
        <v>11</v>
      </c>
      <c r="AK68" s="69">
        <v>38</v>
      </c>
      <c r="AL68" s="69">
        <v>43</v>
      </c>
      <c r="AM68" s="69">
        <v>11</v>
      </c>
      <c r="AN68" s="69">
        <v>5</v>
      </c>
      <c r="AO68" s="69">
        <v>21</v>
      </c>
      <c r="AP68" s="69">
        <v>13</v>
      </c>
      <c r="AQ68" s="69">
        <v>0</v>
      </c>
      <c r="AR68" s="123">
        <f t="shared" si="21"/>
        <v>137</v>
      </c>
      <c r="AS68" s="68">
        <v>39</v>
      </c>
      <c r="AT68" s="69">
        <v>30</v>
      </c>
      <c r="AU68" s="69">
        <v>23</v>
      </c>
      <c r="AV68" s="69">
        <v>49</v>
      </c>
      <c r="AW68" s="69">
        <v>54</v>
      </c>
      <c r="AX68" s="69">
        <v>18</v>
      </c>
      <c r="AY68" s="69">
        <v>18</v>
      </c>
      <c r="AZ68" s="69">
        <v>40</v>
      </c>
      <c r="BA68" s="69">
        <v>11</v>
      </c>
      <c r="BB68" s="69">
        <v>0</v>
      </c>
      <c r="BC68" s="123">
        <f t="shared" si="22"/>
        <v>232</v>
      </c>
      <c r="BD68" s="68">
        <v>18</v>
      </c>
      <c r="BE68" s="69">
        <v>7</v>
      </c>
      <c r="BF68" s="69">
        <v>6</v>
      </c>
      <c r="BG68" s="69">
        <v>32</v>
      </c>
      <c r="BH68" s="69">
        <v>12</v>
      </c>
      <c r="BI68" s="69">
        <v>3</v>
      </c>
      <c r="BJ68" s="69">
        <v>2</v>
      </c>
      <c r="BK68" s="69">
        <v>5</v>
      </c>
      <c r="BL68" s="69">
        <v>1</v>
      </c>
      <c r="BM68" s="69">
        <v>0</v>
      </c>
      <c r="BN68" s="123">
        <f t="shared" si="23"/>
        <v>67</v>
      </c>
      <c r="BO68" s="68">
        <v>16</v>
      </c>
      <c r="BP68" s="69">
        <v>5</v>
      </c>
      <c r="BQ68" s="69">
        <v>8</v>
      </c>
      <c r="BR68" s="69">
        <v>21</v>
      </c>
      <c r="BS68" s="69">
        <v>9</v>
      </c>
      <c r="BT68" s="69">
        <v>5</v>
      </c>
      <c r="BU68" s="69">
        <v>3</v>
      </c>
      <c r="BV68" s="69">
        <v>5</v>
      </c>
      <c r="BW68" s="69">
        <v>1</v>
      </c>
      <c r="BX68" s="69">
        <v>0</v>
      </c>
      <c r="BY68" s="123">
        <f t="shared" si="24"/>
        <v>56</v>
      </c>
      <c r="BZ68" s="68">
        <v>18</v>
      </c>
      <c r="CA68" s="69">
        <v>4</v>
      </c>
      <c r="CB68" s="69">
        <v>1</v>
      </c>
      <c r="CC68" s="69">
        <v>12</v>
      </c>
      <c r="CD68" s="69">
        <v>6</v>
      </c>
      <c r="CE68" s="69">
        <v>4</v>
      </c>
      <c r="CF68" s="69">
        <v>4</v>
      </c>
      <c r="CG68" s="69">
        <v>6</v>
      </c>
      <c r="CH68" s="69">
        <v>2</v>
      </c>
      <c r="CI68" s="69">
        <v>0</v>
      </c>
      <c r="CJ68" s="69">
        <v>0</v>
      </c>
      <c r="CK68" s="123">
        <f t="shared" ref="CK68:CK131" si="26">CA68+CB68+CC68+CD68+CE68+CF68+CG68+CJ68</f>
        <v>37</v>
      </c>
      <c r="CL68" s="68">
        <v>0</v>
      </c>
      <c r="CM68" s="69">
        <v>0</v>
      </c>
      <c r="CN68" s="69">
        <v>0</v>
      </c>
      <c r="CO68" s="69">
        <v>0</v>
      </c>
      <c r="CP68" s="69">
        <v>0</v>
      </c>
      <c r="CQ68" s="69">
        <v>0</v>
      </c>
      <c r="CR68" s="69">
        <v>0</v>
      </c>
      <c r="CS68" s="69">
        <v>0</v>
      </c>
      <c r="CT68" s="69">
        <v>0</v>
      </c>
      <c r="CU68" s="69">
        <v>0</v>
      </c>
      <c r="CV68" s="124">
        <f t="shared" ref="CV68:CV131" si="27">CM68+CN68+CO68+CP68+CQ68+CR68+CS68+CU68</f>
        <v>0</v>
      </c>
      <c r="CW68" s="123">
        <v>0</v>
      </c>
      <c r="CX68" s="123">
        <v>0</v>
      </c>
      <c r="CY68" s="123">
        <v>0</v>
      </c>
      <c r="CZ68" s="123">
        <v>0</v>
      </c>
      <c r="DA68" s="123">
        <v>0</v>
      </c>
      <c r="DB68" s="123">
        <v>0</v>
      </c>
      <c r="DC68" s="123">
        <v>0</v>
      </c>
      <c r="DD68" s="123">
        <v>0</v>
      </c>
      <c r="DE68" s="123">
        <v>0</v>
      </c>
      <c r="DF68" s="124">
        <f t="shared" si="25"/>
        <v>0</v>
      </c>
      <c r="DG68" s="68">
        <v>0</v>
      </c>
      <c r="DH68" s="69">
        <v>0</v>
      </c>
      <c r="DI68" s="69">
        <v>0</v>
      </c>
      <c r="DJ68" s="69">
        <v>0</v>
      </c>
      <c r="DK68" s="69">
        <v>0</v>
      </c>
      <c r="DL68" s="69">
        <v>0</v>
      </c>
      <c r="DM68" s="69">
        <v>0</v>
      </c>
      <c r="DN68" s="69">
        <v>0</v>
      </c>
      <c r="DO68" s="69">
        <v>0</v>
      </c>
      <c r="DP68" s="69">
        <v>0</v>
      </c>
      <c r="DQ68" s="124">
        <f t="shared" ref="DQ68:DQ131" si="28">DH68+DI68+DJ68+DK68+DL68+DM68+DN68</f>
        <v>0</v>
      </c>
      <c r="DR68" s="68">
        <v>0</v>
      </c>
      <c r="DS68" s="69">
        <v>0</v>
      </c>
      <c r="DT68" s="69">
        <v>0</v>
      </c>
      <c r="DU68" s="69">
        <v>0</v>
      </c>
      <c r="DV68" s="69">
        <v>0</v>
      </c>
      <c r="DW68" s="69">
        <v>0</v>
      </c>
      <c r="DX68" s="69">
        <v>0</v>
      </c>
      <c r="DY68" s="69">
        <v>0</v>
      </c>
      <c r="DZ68" s="69">
        <v>0</v>
      </c>
      <c r="EA68" s="69">
        <v>0</v>
      </c>
      <c r="EB68" s="124">
        <f t="shared" ref="EB68:EB131" si="29">DS68+DT68+DU68+DV68+DW68+DX68+DY68+EA68</f>
        <v>0</v>
      </c>
      <c r="EC68" s="125">
        <v>0</v>
      </c>
      <c r="ED68" s="125">
        <v>0</v>
      </c>
      <c r="EE68" s="68">
        <v>0</v>
      </c>
      <c r="EF68" s="69">
        <v>0</v>
      </c>
      <c r="EG68" s="69">
        <v>0</v>
      </c>
      <c r="EH68" s="69">
        <v>0</v>
      </c>
      <c r="EI68" s="69">
        <v>0</v>
      </c>
      <c r="EJ68" s="69">
        <v>0</v>
      </c>
      <c r="EK68" s="69">
        <v>0</v>
      </c>
      <c r="EL68" s="69">
        <v>0</v>
      </c>
      <c r="EM68" s="69">
        <v>0</v>
      </c>
      <c r="EN68" s="69">
        <v>0</v>
      </c>
      <c r="EO68" s="124">
        <f t="shared" ref="EO68:EO131" si="30">EF68+EG68+EH68+EI68+EJ68+EK68+EL68</f>
        <v>0</v>
      </c>
      <c r="EP68" s="68">
        <v>0</v>
      </c>
      <c r="EQ68" s="69">
        <v>0</v>
      </c>
      <c r="ER68" s="69">
        <v>0</v>
      </c>
      <c r="ES68" s="69">
        <v>0</v>
      </c>
      <c r="ET68" s="69">
        <v>0</v>
      </c>
      <c r="EU68" s="69">
        <v>0</v>
      </c>
      <c r="EV68" s="69">
        <v>0</v>
      </c>
      <c r="EW68" s="124">
        <f t="shared" ref="EW68:EW131" si="31">SUM(EQ68:EV68)</f>
        <v>0</v>
      </c>
      <c r="EX68" s="69">
        <v>0</v>
      </c>
      <c r="EY68" s="69">
        <v>0</v>
      </c>
      <c r="EZ68" s="123">
        <v>0</v>
      </c>
      <c r="FA68" s="69">
        <v>0</v>
      </c>
      <c r="FB68" s="69">
        <v>0</v>
      </c>
      <c r="FC68" s="69">
        <v>0</v>
      </c>
      <c r="FD68" s="124">
        <f t="shared" ref="FD68:FD131" si="32">SUM(EY68:FC68)</f>
        <v>0</v>
      </c>
      <c r="FE68" s="69">
        <v>69</v>
      </c>
      <c r="FF68" s="69">
        <v>15</v>
      </c>
      <c r="FG68" s="69">
        <v>39</v>
      </c>
      <c r="FH68" s="69">
        <v>1964</v>
      </c>
      <c r="FI68" s="69">
        <v>0</v>
      </c>
      <c r="FJ68" s="124">
        <f t="shared" ref="FJ68:FJ131" si="33">SUM(FF68:FI68)</f>
        <v>2018</v>
      </c>
      <c r="FK68" s="69">
        <v>0</v>
      </c>
      <c r="FL68" s="123">
        <v>0</v>
      </c>
      <c r="FM68" s="69">
        <v>0</v>
      </c>
      <c r="FN68" s="69">
        <v>0</v>
      </c>
      <c r="FO68" s="69">
        <v>0</v>
      </c>
      <c r="FP68" s="124">
        <f t="shared" ref="FP68:FP131" si="34">SUM(FL68:FO68)</f>
        <v>0</v>
      </c>
      <c r="FQ68" s="69">
        <v>0</v>
      </c>
      <c r="FR68" s="69">
        <v>0</v>
      </c>
      <c r="FS68" s="69">
        <v>0</v>
      </c>
      <c r="FT68" s="69">
        <v>0</v>
      </c>
      <c r="FU68" s="69">
        <v>0</v>
      </c>
      <c r="FV68" s="69">
        <v>0</v>
      </c>
      <c r="FW68" s="124">
        <f t="shared" ref="FW68:FW131" si="35">SUM(FR68:FV68)</f>
        <v>0</v>
      </c>
    </row>
    <row r="69" spans="1:179" x14ac:dyDescent="0.2">
      <c r="A69" s="22"/>
      <c r="B69" s="122" t="s">
        <v>72</v>
      </c>
      <c r="C69" s="68">
        <v>134</v>
      </c>
      <c r="D69" s="69">
        <v>53</v>
      </c>
      <c r="E69" s="69">
        <v>62</v>
      </c>
      <c r="F69" s="69">
        <v>126</v>
      </c>
      <c r="G69" s="69">
        <v>149</v>
      </c>
      <c r="H69" s="69">
        <v>13</v>
      </c>
      <c r="I69" s="69">
        <v>6</v>
      </c>
      <c r="J69" s="69">
        <v>40</v>
      </c>
      <c r="K69" s="69">
        <v>22</v>
      </c>
      <c r="L69" s="69">
        <v>0</v>
      </c>
      <c r="M69" s="123">
        <f t="shared" si="18"/>
        <v>449</v>
      </c>
      <c r="N69" s="68">
        <v>65</v>
      </c>
      <c r="O69" s="69">
        <v>28</v>
      </c>
      <c r="P69" s="69">
        <v>26</v>
      </c>
      <c r="Q69" s="69">
        <v>79</v>
      </c>
      <c r="R69" s="69">
        <v>91</v>
      </c>
      <c r="S69" s="69">
        <v>10</v>
      </c>
      <c r="T69" s="69">
        <v>11</v>
      </c>
      <c r="U69" s="69">
        <v>24</v>
      </c>
      <c r="V69" s="69">
        <v>6</v>
      </c>
      <c r="W69" s="124">
        <f t="shared" si="19"/>
        <v>269</v>
      </c>
      <c r="X69" s="68">
        <v>3</v>
      </c>
      <c r="Y69" s="69">
        <v>0</v>
      </c>
      <c r="Z69" s="69">
        <v>1</v>
      </c>
      <c r="AA69" s="69">
        <v>4</v>
      </c>
      <c r="AB69" s="69">
        <v>1</v>
      </c>
      <c r="AC69" s="69">
        <v>0</v>
      </c>
      <c r="AD69" s="69">
        <v>0</v>
      </c>
      <c r="AE69" s="69">
        <v>3</v>
      </c>
      <c r="AF69" s="69">
        <v>0</v>
      </c>
      <c r="AG69" s="124">
        <f t="shared" si="20"/>
        <v>9</v>
      </c>
      <c r="AH69" s="68">
        <v>59</v>
      </c>
      <c r="AI69" s="69">
        <v>37</v>
      </c>
      <c r="AJ69" s="69">
        <v>42</v>
      </c>
      <c r="AK69" s="69">
        <v>44</v>
      </c>
      <c r="AL69" s="69">
        <v>90</v>
      </c>
      <c r="AM69" s="69">
        <v>25</v>
      </c>
      <c r="AN69" s="69">
        <v>12</v>
      </c>
      <c r="AO69" s="69">
        <v>41</v>
      </c>
      <c r="AP69" s="69">
        <v>27</v>
      </c>
      <c r="AQ69" s="69">
        <v>0</v>
      </c>
      <c r="AR69" s="123">
        <f t="shared" si="21"/>
        <v>291</v>
      </c>
      <c r="AS69" s="68">
        <v>73</v>
      </c>
      <c r="AT69" s="69">
        <v>22</v>
      </c>
      <c r="AU69" s="69">
        <v>23</v>
      </c>
      <c r="AV69" s="69">
        <v>75</v>
      </c>
      <c r="AW69" s="69">
        <v>55</v>
      </c>
      <c r="AX69" s="69">
        <v>8</v>
      </c>
      <c r="AY69" s="69">
        <v>17</v>
      </c>
      <c r="AZ69" s="69">
        <v>40</v>
      </c>
      <c r="BA69" s="69">
        <v>14</v>
      </c>
      <c r="BB69" s="69">
        <v>0</v>
      </c>
      <c r="BC69" s="123">
        <f t="shared" si="22"/>
        <v>240</v>
      </c>
      <c r="BD69" s="68">
        <v>31</v>
      </c>
      <c r="BE69" s="69">
        <v>9</v>
      </c>
      <c r="BF69" s="69">
        <v>5</v>
      </c>
      <c r="BG69" s="69">
        <v>32</v>
      </c>
      <c r="BH69" s="69">
        <v>14</v>
      </c>
      <c r="BI69" s="69">
        <v>9</v>
      </c>
      <c r="BJ69" s="69">
        <v>10</v>
      </c>
      <c r="BK69" s="69">
        <v>21</v>
      </c>
      <c r="BL69" s="69">
        <v>11</v>
      </c>
      <c r="BM69" s="69">
        <v>0</v>
      </c>
      <c r="BN69" s="123">
        <f t="shared" si="23"/>
        <v>100</v>
      </c>
      <c r="BO69" s="68">
        <v>7</v>
      </c>
      <c r="BP69" s="69">
        <v>0</v>
      </c>
      <c r="BQ69" s="69">
        <v>4</v>
      </c>
      <c r="BR69" s="69">
        <v>7</v>
      </c>
      <c r="BS69" s="69">
        <v>4</v>
      </c>
      <c r="BT69" s="69">
        <v>0</v>
      </c>
      <c r="BU69" s="69">
        <v>1</v>
      </c>
      <c r="BV69" s="69">
        <v>0</v>
      </c>
      <c r="BW69" s="69">
        <v>0</v>
      </c>
      <c r="BX69" s="69">
        <v>0</v>
      </c>
      <c r="BY69" s="123">
        <f t="shared" si="24"/>
        <v>16</v>
      </c>
      <c r="BZ69" s="68">
        <v>24</v>
      </c>
      <c r="CA69" s="69">
        <v>3</v>
      </c>
      <c r="CB69" s="69">
        <v>6</v>
      </c>
      <c r="CC69" s="69">
        <v>22</v>
      </c>
      <c r="CD69" s="69">
        <v>15</v>
      </c>
      <c r="CE69" s="69">
        <v>1</v>
      </c>
      <c r="CF69" s="69">
        <v>6</v>
      </c>
      <c r="CG69" s="69">
        <v>5</v>
      </c>
      <c r="CH69" s="69">
        <v>3</v>
      </c>
      <c r="CI69" s="69">
        <v>1</v>
      </c>
      <c r="CJ69" s="69">
        <v>0</v>
      </c>
      <c r="CK69" s="123">
        <f t="shared" si="26"/>
        <v>58</v>
      </c>
      <c r="CL69" s="68">
        <v>3</v>
      </c>
      <c r="CM69" s="69">
        <v>1</v>
      </c>
      <c r="CN69" s="69">
        <v>2</v>
      </c>
      <c r="CO69" s="69">
        <v>0</v>
      </c>
      <c r="CP69" s="69">
        <v>3</v>
      </c>
      <c r="CQ69" s="69">
        <v>0</v>
      </c>
      <c r="CR69" s="69">
        <v>0</v>
      </c>
      <c r="CS69" s="69">
        <v>2</v>
      </c>
      <c r="CT69" s="69">
        <v>1</v>
      </c>
      <c r="CU69" s="69">
        <v>0</v>
      </c>
      <c r="CV69" s="124">
        <f t="shared" si="27"/>
        <v>8</v>
      </c>
      <c r="CW69" s="123">
        <v>2</v>
      </c>
      <c r="CX69" s="123">
        <v>0</v>
      </c>
      <c r="CY69" s="123">
        <v>0</v>
      </c>
      <c r="CZ69" s="123">
        <v>0</v>
      </c>
      <c r="DA69" s="123">
        <v>0</v>
      </c>
      <c r="DB69" s="123">
        <v>0</v>
      </c>
      <c r="DC69" s="123">
        <v>0</v>
      </c>
      <c r="DD69" s="123">
        <v>2</v>
      </c>
      <c r="DE69" s="123">
        <v>2</v>
      </c>
      <c r="DF69" s="124">
        <f t="shared" si="25"/>
        <v>2</v>
      </c>
      <c r="DG69" s="68">
        <v>0</v>
      </c>
      <c r="DH69" s="69">
        <v>0</v>
      </c>
      <c r="DI69" s="69">
        <v>0</v>
      </c>
      <c r="DJ69" s="69">
        <v>0</v>
      </c>
      <c r="DK69" s="69">
        <v>0</v>
      </c>
      <c r="DL69" s="69">
        <v>0</v>
      </c>
      <c r="DM69" s="69">
        <v>0</v>
      </c>
      <c r="DN69" s="69">
        <v>0</v>
      </c>
      <c r="DO69" s="69">
        <v>0</v>
      </c>
      <c r="DP69" s="69">
        <v>0</v>
      </c>
      <c r="DQ69" s="124">
        <f t="shared" si="28"/>
        <v>0</v>
      </c>
      <c r="DR69" s="68">
        <v>0</v>
      </c>
      <c r="DS69" s="69">
        <v>0</v>
      </c>
      <c r="DT69" s="69">
        <v>0</v>
      </c>
      <c r="DU69" s="69">
        <v>0</v>
      </c>
      <c r="DV69" s="69">
        <v>0</v>
      </c>
      <c r="DW69" s="69">
        <v>0</v>
      </c>
      <c r="DX69" s="69">
        <v>0</v>
      </c>
      <c r="DY69" s="69">
        <v>0</v>
      </c>
      <c r="DZ69" s="69">
        <v>0</v>
      </c>
      <c r="EA69" s="69">
        <v>0</v>
      </c>
      <c r="EB69" s="124">
        <f t="shared" si="29"/>
        <v>0</v>
      </c>
      <c r="EC69" s="125">
        <v>0</v>
      </c>
      <c r="ED69" s="125">
        <v>0</v>
      </c>
      <c r="EE69" s="68">
        <v>0</v>
      </c>
      <c r="EF69" s="69">
        <v>0</v>
      </c>
      <c r="EG69" s="69">
        <v>0</v>
      </c>
      <c r="EH69" s="69">
        <v>0</v>
      </c>
      <c r="EI69" s="69">
        <v>0</v>
      </c>
      <c r="EJ69" s="69">
        <v>0</v>
      </c>
      <c r="EK69" s="69">
        <v>0</v>
      </c>
      <c r="EL69" s="69">
        <v>0</v>
      </c>
      <c r="EM69" s="69">
        <v>0</v>
      </c>
      <c r="EN69" s="69">
        <v>0</v>
      </c>
      <c r="EO69" s="124">
        <f t="shared" si="30"/>
        <v>0</v>
      </c>
      <c r="EP69" s="68">
        <v>18</v>
      </c>
      <c r="EQ69" s="69">
        <v>21</v>
      </c>
      <c r="ER69" s="69">
        <v>24</v>
      </c>
      <c r="ES69" s="69">
        <v>3</v>
      </c>
      <c r="ET69" s="69">
        <v>2</v>
      </c>
      <c r="EU69" s="69">
        <v>4</v>
      </c>
      <c r="EV69" s="69">
        <v>0</v>
      </c>
      <c r="EW69" s="124">
        <f t="shared" si="31"/>
        <v>54</v>
      </c>
      <c r="EX69" s="69">
        <v>0</v>
      </c>
      <c r="EY69" s="69">
        <v>0</v>
      </c>
      <c r="EZ69" s="123">
        <v>0</v>
      </c>
      <c r="FA69" s="69">
        <v>0</v>
      </c>
      <c r="FB69" s="69">
        <v>0</v>
      </c>
      <c r="FC69" s="69">
        <v>0</v>
      </c>
      <c r="FD69" s="124">
        <f t="shared" si="32"/>
        <v>0</v>
      </c>
      <c r="FE69" s="69">
        <v>60</v>
      </c>
      <c r="FF69" s="69">
        <v>73</v>
      </c>
      <c r="FG69" s="69">
        <v>147</v>
      </c>
      <c r="FH69" s="69">
        <v>288</v>
      </c>
      <c r="FI69" s="69">
        <v>0</v>
      </c>
      <c r="FJ69" s="124">
        <f t="shared" si="33"/>
        <v>508</v>
      </c>
      <c r="FK69" s="69">
        <v>0</v>
      </c>
      <c r="FL69" s="123">
        <v>0</v>
      </c>
      <c r="FM69" s="69">
        <v>0</v>
      </c>
      <c r="FN69" s="69">
        <v>0</v>
      </c>
      <c r="FO69" s="69">
        <v>0</v>
      </c>
      <c r="FP69" s="124">
        <f t="shared" si="34"/>
        <v>0</v>
      </c>
      <c r="FQ69" s="69">
        <v>0</v>
      </c>
      <c r="FR69" s="69">
        <v>0</v>
      </c>
      <c r="FS69" s="69">
        <v>0</v>
      </c>
      <c r="FT69" s="69">
        <v>0</v>
      </c>
      <c r="FU69" s="69">
        <v>0</v>
      </c>
      <c r="FV69" s="69">
        <v>0</v>
      </c>
      <c r="FW69" s="124">
        <f t="shared" si="35"/>
        <v>0</v>
      </c>
    </row>
    <row r="70" spans="1:179" x14ac:dyDescent="0.2">
      <c r="A70" s="22"/>
      <c r="B70" s="122" t="s">
        <v>73</v>
      </c>
      <c r="C70" s="68">
        <v>86</v>
      </c>
      <c r="D70" s="69">
        <v>37</v>
      </c>
      <c r="E70" s="69">
        <v>30</v>
      </c>
      <c r="F70" s="69">
        <v>39</v>
      </c>
      <c r="G70" s="69">
        <v>58</v>
      </c>
      <c r="H70" s="69">
        <v>34</v>
      </c>
      <c r="I70" s="69">
        <v>2</v>
      </c>
      <c r="J70" s="69">
        <v>16</v>
      </c>
      <c r="K70" s="69">
        <v>6</v>
      </c>
      <c r="L70" s="69">
        <v>0</v>
      </c>
      <c r="M70" s="123">
        <f t="shared" si="18"/>
        <v>216</v>
      </c>
      <c r="N70" s="68">
        <v>0</v>
      </c>
      <c r="O70" s="69">
        <v>0</v>
      </c>
      <c r="P70" s="69">
        <v>0</v>
      </c>
      <c r="Q70" s="69">
        <v>0</v>
      </c>
      <c r="R70" s="69">
        <v>0</v>
      </c>
      <c r="S70" s="69">
        <v>0</v>
      </c>
      <c r="T70" s="69">
        <v>0</v>
      </c>
      <c r="U70" s="69">
        <v>0</v>
      </c>
      <c r="V70" s="69">
        <v>0</v>
      </c>
      <c r="W70" s="124">
        <f t="shared" si="19"/>
        <v>0</v>
      </c>
      <c r="X70" s="68">
        <v>1</v>
      </c>
      <c r="Y70" s="69">
        <v>1</v>
      </c>
      <c r="Z70" s="69">
        <v>1</v>
      </c>
      <c r="AA70" s="69">
        <v>1</v>
      </c>
      <c r="AB70" s="69">
        <v>2</v>
      </c>
      <c r="AC70" s="69">
        <v>0</v>
      </c>
      <c r="AD70" s="69">
        <v>0</v>
      </c>
      <c r="AE70" s="69">
        <v>0</v>
      </c>
      <c r="AF70" s="69">
        <v>0</v>
      </c>
      <c r="AG70" s="124">
        <f t="shared" si="20"/>
        <v>5</v>
      </c>
      <c r="AH70" s="68">
        <v>84</v>
      </c>
      <c r="AI70" s="69">
        <v>55</v>
      </c>
      <c r="AJ70" s="69">
        <v>69</v>
      </c>
      <c r="AK70" s="69">
        <v>77</v>
      </c>
      <c r="AL70" s="69">
        <v>153</v>
      </c>
      <c r="AM70" s="69">
        <v>108</v>
      </c>
      <c r="AN70" s="69">
        <v>17</v>
      </c>
      <c r="AO70" s="69">
        <v>74</v>
      </c>
      <c r="AP70" s="69">
        <v>50</v>
      </c>
      <c r="AQ70" s="69">
        <v>0</v>
      </c>
      <c r="AR70" s="123">
        <f t="shared" si="21"/>
        <v>553</v>
      </c>
      <c r="AS70" s="68">
        <v>91</v>
      </c>
      <c r="AT70" s="69">
        <v>86</v>
      </c>
      <c r="AU70" s="69">
        <v>86</v>
      </c>
      <c r="AV70" s="69">
        <v>150</v>
      </c>
      <c r="AW70" s="69">
        <v>156</v>
      </c>
      <c r="AX70" s="69">
        <v>153</v>
      </c>
      <c r="AY70" s="69">
        <v>7</v>
      </c>
      <c r="AZ70" s="69">
        <v>125</v>
      </c>
      <c r="BA70" s="69">
        <v>37</v>
      </c>
      <c r="BB70" s="69">
        <v>0</v>
      </c>
      <c r="BC70" s="123">
        <f t="shared" si="22"/>
        <v>763</v>
      </c>
      <c r="BD70" s="68">
        <v>49</v>
      </c>
      <c r="BE70" s="69">
        <v>21</v>
      </c>
      <c r="BF70" s="69">
        <v>12</v>
      </c>
      <c r="BG70" s="69">
        <v>34</v>
      </c>
      <c r="BH70" s="69">
        <v>37</v>
      </c>
      <c r="BI70" s="69">
        <v>24</v>
      </c>
      <c r="BJ70" s="69">
        <v>4</v>
      </c>
      <c r="BK70" s="69">
        <v>37</v>
      </c>
      <c r="BL70" s="69">
        <v>9</v>
      </c>
      <c r="BM70" s="69">
        <v>0</v>
      </c>
      <c r="BN70" s="123">
        <f t="shared" si="23"/>
        <v>169</v>
      </c>
      <c r="BO70" s="68">
        <v>6</v>
      </c>
      <c r="BP70" s="69">
        <v>6</v>
      </c>
      <c r="BQ70" s="69">
        <v>4</v>
      </c>
      <c r="BR70" s="69">
        <v>4</v>
      </c>
      <c r="BS70" s="69">
        <v>7</v>
      </c>
      <c r="BT70" s="69">
        <v>6</v>
      </c>
      <c r="BU70" s="69">
        <v>0</v>
      </c>
      <c r="BV70" s="69">
        <v>5</v>
      </c>
      <c r="BW70" s="69">
        <v>0</v>
      </c>
      <c r="BX70" s="69">
        <v>0</v>
      </c>
      <c r="BY70" s="123">
        <f t="shared" si="24"/>
        <v>32</v>
      </c>
      <c r="BZ70" s="68">
        <v>6</v>
      </c>
      <c r="CA70" s="69">
        <v>2</v>
      </c>
      <c r="CB70" s="69">
        <v>0</v>
      </c>
      <c r="CC70" s="69">
        <v>3</v>
      </c>
      <c r="CD70" s="69">
        <v>2</v>
      </c>
      <c r="CE70" s="69">
        <v>0</v>
      </c>
      <c r="CF70" s="69">
        <v>0</v>
      </c>
      <c r="CG70" s="69">
        <v>4</v>
      </c>
      <c r="CH70" s="69">
        <v>3</v>
      </c>
      <c r="CI70" s="69">
        <v>1</v>
      </c>
      <c r="CJ70" s="69">
        <v>0</v>
      </c>
      <c r="CK70" s="123">
        <f t="shared" si="26"/>
        <v>11</v>
      </c>
      <c r="CL70" s="68">
        <v>8</v>
      </c>
      <c r="CM70" s="69">
        <v>3</v>
      </c>
      <c r="CN70" s="69">
        <v>1</v>
      </c>
      <c r="CO70" s="69">
        <v>2</v>
      </c>
      <c r="CP70" s="69">
        <v>3</v>
      </c>
      <c r="CQ70" s="69">
        <v>3</v>
      </c>
      <c r="CR70" s="69">
        <v>1</v>
      </c>
      <c r="CS70" s="69">
        <v>1</v>
      </c>
      <c r="CT70" s="69">
        <v>1</v>
      </c>
      <c r="CU70" s="69">
        <v>0</v>
      </c>
      <c r="CV70" s="124">
        <f t="shared" si="27"/>
        <v>14</v>
      </c>
      <c r="CW70" s="123">
        <v>7</v>
      </c>
      <c r="CX70" s="123">
        <v>0</v>
      </c>
      <c r="CY70" s="123">
        <v>0</v>
      </c>
      <c r="CZ70" s="123">
        <v>0</v>
      </c>
      <c r="DA70" s="123">
        <v>0</v>
      </c>
      <c r="DB70" s="123">
        <v>0</v>
      </c>
      <c r="DC70" s="123">
        <v>0</v>
      </c>
      <c r="DD70" s="123">
        <v>7</v>
      </c>
      <c r="DE70" s="123">
        <v>7</v>
      </c>
      <c r="DF70" s="124">
        <f t="shared" si="25"/>
        <v>7</v>
      </c>
      <c r="DG70" s="68">
        <v>0</v>
      </c>
      <c r="DH70" s="69">
        <v>0</v>
      </c>
      <c r="DI70" s="69">
        <v>0</v>
      </c>
      <c r="DJ70" s="69">
        <v>0</v>
      </c>
      <c r="DK70" s="69">
        <v>0</v>
      </c>
      <c r="DL70" s="69">
        <v>0</v>
      </c>
      <c r="DM70" s="69">
        <v>0</v>
      </c>
      <c r="DN70" s="69">
        <v>0</v>
      </c>
      <c r="DO70" s="69">
        <v>0</v>
      </c>
      <c r="DP70" s="69">
        <v>0</v>
      </c>
      <c r="DQ70" s="124">
        <f t="shared" si="28"/>
        <v>0</v>
      </c>
      <c r="DR70" s="68">
        <v>0</v>
      </c>
      <c r="DS70" s="69">
        <v>0</v>
      </c>
      <c r="DT70" s="69">
        <v>0</v>
      </c>
      <c r="DU70" s="69">
        <v>0</v>
      </c>
      <c r="DV70" s="69">
        <v>0</v>
      </c>
      <c r="DW70" s="69">
        <v>0</v>
      </c>
      <c r="DX70" s="69">
        <v>0</v>
      </c>
      <c r="DY70" s="69">
        <v>0</v>
      </c>
      <c r="DZ70" s="69">
        <v>0</v>
      </c>
      <c r="EA70" s="69">
        <v>0</v>
      </c>
      <c r="EB70" s="124">
        <f t="shared" si="29"/>
        <v>0</v>
      </c>
      <c r="EC70" s="125">
        <v>0</v>
      </c>
      <c r="ED70" s="125">
        <v>0</v>
      </c>
      <c r="EE70" s="68">
        <v>0</v>
      </c>
      <c r="EF70" s="69">
        <v>0</v>
      </c>
      <c r="EG70" s="69">
        <v>0</v>
      </c>
      <c r="EH70" s="69">
        <v>0</v>
      </c>
      <c r="EI70" s="69">
        <v>0</v>
      </c>
      <c r="EJ70" s="69">
        <v>0</v>
      </c>
      <c r="EK70" s="69">
        <v>0</v>
      </c>
      <c r="EL70" s="69">
        <v>0</v>
      </c>
      <c r="EM70" s="69">
        <v>0</v>
      </c>
      <c r="EN70" s="69">
        <v>0</v>
      </c>
      <c r="EO70" s="124">
        <f t="shared" si="30"/>
        <v>0</v>
      </c>
      <c r="EP70" s="68">
        <v>13</v>
      </c>
      <c r="EQ70" s="69">
        <v>14</v>
      </c>
      <c r="ER70" s="69">
        <v>4</v>
      </c>
      <c r="ES70" s="69">
        <v>0</v>
      </c>
      <c r="ET70" s="69">
        <v>0</v>
      </c>
      <c r="EU70" s="69">
        <v>13</v>
      </c>
      <c r="EV70" s="69">
        <v>0</v>
      </c>
      <c r="EW70" s="124">
        <f t="shared" si="31"/>
        <v>31</v>
      </c>
      <c r="EX70" s="69">
        <v>0</v>
      </c>
      <c r="EY70" s="69">
        <v>0</v>
      </c>
      <c r="EZ70" s="123">
        <v>0</v>
      </c>
      <c r="FA70" s="69">
        <v>0</v>
      </c>
      <c r="FB70" s="69">
        <v>0</v>
      </c>
      <c r="FC70" s="69">
        <v>0</v>
      </c>
      <c r="FD70" s="124">
        <f t="shared" si="32"/>
        <v>0</v>
      </c>
      <c r="FE70" s="69">
        <v>117</v>
      </c>
      <c r="FF70" s="69">
        <v>13</v>
      </c>
      <c r="FG70" s="69">
        <v>25</v>
      </c>
      <c r="FH70" s="69">
        <v>809</v>
      </c>
      <c r="FI70" s="69">
        <v>0</v>
      </c>
      <c r="FJ70" s="124">
        <f t="shared" si="33"/>
        <v>847</v>
      </c>
      <c r="FK70" s="69">
        <v>0</v>
      </c>
      <c r="FL70" s="123">
        <v>0</v>
      </c>
      <c r="FM70" s="69">
        <v>0</v>
      </c>
      <c r="FN70" s="69">
        <v>0</v>
      </c>
      <c r="FO70" s="69">
        <v>0</v>
      </c>
      <c r="FP70" s="124">
        <f t="shared" si="34"/>
        <v>0</v>
      </c>
      <c r="FQ70" s="69">
        <v>0</v>
      </c>
      <c r="FR70" s="69">
        <v>0</v>
      </c>
      <c r="FS70" s="69">
        <v>0</v>
      </c>
      <c r="FT70" s="69">
        <v>0</v>
      </c>
      <c r="FU70" s="69">
        <v>0</v>
      </c>
      <c r="FV70" s="69">
        <v>0</v>
      </c>
      <c r="FW70" s="124">
        <f t="shared" si="35"/>
        <v>0</v>
      </c>
    </row>
    <row r="71" spans="1:179" x14ac:dyDescent="0.2">
      <c r="A71" s="22"/>
      <c r="B71" s="122" t="s">
        <v>74</v>
      </c>
      <c r="C71" s="68">
        <v>254</v>
      </c>
      <c r="D71" s="69">
        <v>88</v>
      </c>
      <c r="E71" s="69">
        <v>81</v>
      </c>
      <c r="F71" s="69">
        <v>216</v>
      </c>
      <c r="G71" s="69">
        <v>216</v>
      </c>
      <c r="H71" s="69">
        <v>34</v>
      </c>
      <c r="I71" s="69">
        <v>20</v>
      </c>
      <c r="J71" s="69">
        <v>79</v>
      </c>
      <c r="K71" s="69">
        <v>6</v>
      </c>
      <c r="L71" s="69">
        <v>0</v>
      </c>
      <c r="M71" s="123">
        <f t="shared" si="18"/>
        <v>734</v>
      </c>
      <c r="N71" s="68">
        <v>1</v>
      </c>
      <c r="O71" s="69">
        <v>0</v>
      </c>
      <c r="P71" s="69">
        <v>0</v>
      </c>
      <c r="Q71" s="69">
        <v>1</v>
      </c>
      <c r="R71" s="69">
        <v>0</v>
      </c>
      <c r="S71" s="69">
        <v>0</v>
      </c>
      <c r="T71" s="69">
        <v>0</v>
      </c>
      <c r="U71" s="69">
        <v>0</v>
      </c>
      <c r="V71" s="69">
        <v>0</v>
      </c>
      <c r="W71" s="124">
        <f t="shared" si="19"/>
        <v>1</v>
      </c>
      <c r="X71" s="68">
        <v>1</v>
      </c>
      <c r="Y71" s="69">
        <v>0</v>
      </c>
      <c r="Z71" s="69">
        <v>0</v>
      </c>
      <c r="AA71" s="69">
        <v>2</v>
      </c>
      <c r="AB71" s="69">
        <v>0</v>
      </c>
      <c r="AC71" s="69">
        <v>0</v>
      </c>
      <c r="AD71" s="69">
        <v>0</v>
      </c>
      <c r="AE71" s="69">
        <v>0</v>
      </c>
      <c r="AF71" s="69">
        <v>0</v>
      </c>
      <c r="AG71" s="124">
        <f t="shared" si="20"/>
        <v>2</v>
      </c>
      <c r="AH71" s="68">
        <v>95</v>
      </c>
      <c r="AI71" s="69">
        <v>30</v>
      </c>
      <c r="AJ71" s="69">
        <v>18</v>
      </c>
      <c r="AK71" s="69">
        <v>37</v>
      </c>
      <c r="AL71" s="69">
        <v>56</v>
      </c>
      <c r="AM71" s="69">
        <v>18</v>
      </c>
      <c r="AN71" s="69">
        <v>23</v>
      </c>
      <c r="AO71" s="69">
        <v>36</v>
      </c>
      <c r="AP71" s="69">
        <v>16</v>
      </c>
      <c r="AQ71" s="69">
        <v>0</v>
      </c>
      <c r="AR71" s="123">
        <f t="shared" si="21"/>
        <v>218</v>
      </c>
      <c r="AS71" s="68">
        <v>160</v>
      </c>
      <c r="AT71" s="69">
        <v>35</v>
      </c>
      <c r="AU71" s="69">
        <v>41</v>
      </c>
      <c r="AV71" s="69">
        <v>145</v>
      </c>
      <c r="AW71" s="69">
        <v>83</v>
      </c>
      <c r="AX71" s="69">
        <v>23</v>
      </c>
      <c r="AY71" s="69">
        <v>37</v>
      </c>
      <c r="AZ71" s="69">
        <v>36</v>
      </c>
      <c r="BA71" s="69">
        <v>5</v>
      </c>
      <c r="BB71" s="69">
        <v>0</v>
      </c>
      <c r="BC71" s="123">
        <f t="shared" si="22"/>
        <v>400</v>
      </c>
      <c r="BD71" s="68">
        <v>4</v>
      </c>
      <c r="BE71" s="69">
        <v>1</v>
      </c>
      <c r="BF71" s="69">
        <v>2</v>
      </c>
      <c r="BG71" s="69">
        <v>2</v>
      </c>
      <c r="BH71" s="69">
        <v>3</v>
      </c>
      <c r="BI71" s="69">
        <v>0</v>
      </c>
      <c r="BJ71" s="69">
        <v>0</v>
      </c>
      <c r="BK71" s="69">
        <v>0</v>
      </c>
      <c r="BL71" s="69">
        <v>0</v>
      </c>
      <c r="BM71" s="69">
        <v>0</v>
      </c>
      <c r="BN71" s="123">
        <f t="shared" si="23"/>
        <v>8</v>
      </c>
      <c r="BO71" s="68">
        <v>1</v>
      </c>
      <c r="BP71" s="69">
        <v>0</v>
      </c>
      <c r="BQ71" s="69">
        <v>0</v>
      </c>
      <c r="BR71" s="69">
        <v>1</v>
      </c>
      <c r="BS71" s="69">
        <v>0</v>
      </c>
      <c r="BT71" s="69">
        <v>1</v>
      </c>
      <c r="BU71" s="69">
        <v>0</v>
      </c>
      <c r="BV71" s="69">
        <v>0</v>
      </c>
      <c r="BW71" s="69">
        <v>0</v>
      </c>
      <c r="BX71" s="69">
        <v>0</v>
      </c>
      <c r="BY71" s="123">
        <f t="shared" si="24"/>
        <v>2</v>
      </c>
      <c r="BZ71" s="68">
        <v>65</v>
      </c>
      <c r="CA71" s="69">
        <v>15</v>
      </c>
      <c r="CB71" s="69">
        <v>13</v>
      </c>
      <c r="CC71" s="69">
        <v>34</v>
      </c>
      <c r="CD71" s="69">
        <v>46</v>
      </c>
      <c r="CE71" s="69">
        <v>4</v>
      </c>
      <c r="CF71" s="69">
        <v>4</v>
      </c>
      <c r="CG71" s="69">
        <v>13</v>
      </c>
      <c r="CH71" s="69">
        <v>0</v>
      </c>
      <c r="CI71" s="69">
        <v>4</v>
      </c>
      <c r="CJ71" s="69">
        <v>0</v>
      </c>
      <c r="CK71" s="123">
        <f t="shared" si="26"/>
        <v>129</v>
      </c>
      <c r="CL71" s="68">
        <v>0</v>
      </c>
      <c r="CM71" s="69">
        <v>0</v>
      </c>
      <c r="CN71" s="69">
        <v>0</v>
      </c>
      <c r="CO71" s="69">
        <v>0</v>
      </c>
      <c r="CP71" s="69">
        <v>0</v>
      </c>
      <c r="CQ71" s="69">
        <v>0</v>
      </c>
      <c r="CR71" s="69">
        <v>0</v>
      </c>
      <c r="CS71" s="69">
        <v>0</v>
      </c>
      <c r="CT71" s="69">
        <v>0</v>
      </c>
      <c r="CU71" s="69">
        <v>0</v>
      </c>
      <c r="CV71" s="124">
        <f t="shared" si="27"/>
        <v>0</v>
      </c>
      <c r="CW71" s="123">
        <v>0</v>
      </c>
      <c r="CX71" s="123">
        <v>0</v>
      </c>
      <c r="CY71" s="123">
        <v>0</v>
      </c>
      <c r="CZ71" s="123">
        <v>0</v>
      </c>
      <c r="DA71" s="123">
        <v>0</v>
      </c>
      <c r="DB71" s="123">
        <v>0</v>
      </c>
      <c r="DC71" s="123">
        <v>0</v>
      </c>
      <c r="DD71" s="123">
        <v>0</v>
      </c>
      <c r="DE71" s="123">
        <v>0</v>
      </c>
      <c r="DF71" s="124">
        <f t="shared" si="25"/>
        <v>0</v>
      </c>
      <c r="DG71" s="68">
        <v>0</v>
      </c>
      <c r="DH71" s="69">
        <v>0</v>
      </c>
      <c r="DI71" s="69">
        <v>0</v>
      </c>
      <c r="DJ71" s="69">
        <v>0</v>
      </c>
      <c r="DK71" s="69">
        <v>0</v>
      </c>
      <c r="DL71" s="69">
        <v>0</v>
      </c>
      <c r="DM71" s="69">
        <v>0</v>
      </c>
      <c r="DN71" s="69">
        <v>0</v>
      </c>
      <c r="DO71" s="69">
        <v>0</v>
      </c>
      <c r="DP71" s="69">
        <v>0</v>
      </c>
      <c r="DQ71" s="124">
        <f t="shared" si="28"/>
        <v>0</v>
      </c>
      <c r="DR71" s="68">
        <v>0</v>
      </c>
      <c r="DS71" s="69">
        <v>0</v>
      </c>
      <c r="DT71" s="69">
        <v>0</v>
      </c>
      <c r="DU71" s="69">
        <v>0</v>
      </c>
      <c r="DV71" s="69">
        <v>0</v>
      </c>
      <c r="DW71" s="69">
        <v>0</v>
      </c>
      <c r="DX71" s="69">
        <v>0</v>
      </c>
      <c r="DY71" s="69">
        <v>0</v>
      </c>
      <c r="DZ71" s="69">
        <v>0</v>
      </c>
      <c r="EA71" s="69">
        <v>0</v>
      </c>
      <c r="EB71" s="124">
        <f t="shared" si="29"/>
        <v>0</v>
      </c>
      <c r="EC71" s="125">
        <v>0</v>
      </c>
      <c r="ED71" s="125">
        <v>0</v>
      </c>
      <c r="EE71" s="68">
        <v>0</v>
      </c>
      <c r="EF71" s="69">
        <v>0</v>
      </c>
      <c r="EG71" s="69">
        <v>0</v>
      </c>
      <c r="EH71" s="69">
        <v>0</v>
      </c>
      <c r="EI71" s="69">
        <v>0</v>
      </c>
      <c r="EJ71" s="69">
        <v>0</v>
      </c>
      <c r="EK71" s="69">
        <v>0</v>
      </c>
      <c r="EL71" s="69">
        <v>0</v>
      </c>
      <c r="EM71" s="69">
        <v>0</v>
      </c>
      <c r="EN71" s="69">
        <v>0</v>
      </c>
      <c r="EO71" s="124">
        <f t="shared" si="30"/>
        <v>0</v>
      </c>
      <c r="EP71" s="68">
        <v>4</v>
      </c>
      <c r="EQ71" s="69">
        <v>0</v>
      </c>
      <c r="ER71" s="69">
        <v>4</v>
      </c>
      <c r="ES71" s="69">
        <v>0</v>
      </c>
      <c r="ET71" s="69">
        <v>0</v>
      </c>
      <c r="EU71" s="69">
        <v>1</v>
      </c>
      <c r="EV71" s="69">
        <v>0</v>
      </c>
      <c r="EW71" s="124">
        <f t="shared" si="31"/>
        <v>5</v>
      </c>
      <c r="EX71" s="69">
        <v>0</v>
      </c>
      <c r="EY71" s="69">
        <v>0</v>
      </c>
      <c r="EZ71" s="123">
        <v>0</v>
      </c>
      <c r="FA71" s="69">
        <v>0</v>
      </c>
      <c r="FB71" s="69">
        <v>0</v>
      </c>
      <c r="FC71" s="69">
        <v>0</v>
      </c>
      <c r="FD71" s="124">
        <f t="shared" si="32"/>
        <v>0</v>
      </c>
      <c r="FE71" s="69">
        <v>264</v>
      </c>
      <c r="FF71" s="69">
        <v>467</v>
      </c>
      <c r="FG71" s="69">
        <v>1278</v>
      </c>
      <c r="FH71" s="69">
        <v>1210</v>
      </c>
      <c r="FI71" s="69">
        <v>0</v>
      </c>
      <c r="FJ71" s="124">
        <f t="shared" si="33"/>
        <v>2955</v>
      </c>
      <c r="FK71" s="69">
        <v>0</v>
      </c>
      <c r="FL71" s="123">
        <v>0</v>
      </c>
      <c r="FM71" s="69">
        <v>0</v>
      </c>
      <c r="FN71" s="69">
        <v>0</v>
      </c>
      <c r="FO71" s="69">
        <v>0</v>
      </c>
      <c r="FP71" s="124">
        <f t="shared" si="34"/>
        <v>0</v>
      </c>
      <c r="FQ71" s="69">
        <v>0</v>
      </c>
      <c r="FR71" s="69">
        <v>0</v>
      </c>
      <c r="FS71" s="69">
        <v>0</v>
      </c>
      <c r="FT71" s="69">
        <v>0</v>
      </c>
      <c r="FU71" s="69">
        <v>0</v>
      </c>
      <c r="FV71" s="69">
        <v>0</v>
      </c>
      <c r="FW71" s="124">
        <f t="shared" si="35"/>
        <v>0</v>
      </c>
    </row>
    <row r="72" spans="1:179" x14ac:dyDescent="0.2">
      <c r="A72" s="22"/>
      <c r="B72" s="122" t="s">
        <v>75</v>
      </c>
      <c r="C72" s="68">
        <v>161</v>
      </c>
      <c r="D72" s="69">
        <v>54</v>
      </c>
      <c r="E72" s="69">
        <v>59</v>
      </c>
      <c r="F72" s="69">
        <v>136</v>
      </c>
      <c r="G72" s="69">
        <v>164</v>
      </c>
      <c r="H72" s="69">
        <v>33</v>
      </c>
      <c r="I72" s="69">
        <v>16</v>
      </c>
      <c r="J72" s="69">
        <v>47</v>
      </c>
      <c r="K72" s="69">
        <v>5</v>
      </c>
      <c r="L72" s="69">
        <v>0</v>
      </c>
      <c r="M72" s="123">
        <f t="shared" si="18"/>
        <v>509</v>
      </c>
      <c r="N72" s="68">
        <v>0</v>
      </c>
      <c r="O72" s="69">
        <v>0</v>
      </c>
      <c r="P72" s="69">
        <v>0</v>
      </c>
      <c r="Q72" s="69">
        <v>0</v>
      </c>
      <c r="R72" s="69">
        <v>0</v>
      </c>
      <c r="S72" s="69">
        <v>0</v>
      </c>
      <c r="T72" s="69">
        <v>0</v>
      </c>
      <c r="U72" s="69">
        <v>0</v>
      </c>
      <c r="V72" s="69">
        <v>0</v>
      </c>
      <c r="W72" s="124">
        <f t="shared" si="19"/>
        <v>0</v>
      </c>
      <c r="X72" s="68">
        <v>0</v>
      </c>
      <c r="Y72" s="69">
        <v>0</v>
      </c>
      <c r="Z72" s="69">
        <v>0</v>
      </c>
      <c r="AA72" s="69">
        <v>0</v>
      </c>
      <c r="AB72" s="69">
        <v>0</v>
      </c>
      <c r="AC72" s="69">
        <v>0</v>
      </c>
      <c r="AD72" s="69">
        <v>0</v>
      </c>
      <c r="AE72" s="69">
        <v>0</v>
      </c>
      <c r="AF72" s="69">
        <v>0</v>
      </c>
      <c r="AG72" s="124">
        <f t="shared" si="20"/>
        <v>0</v>
      </c>
      <c r="AH72" s="68">
        <v>50</v>
      </c>
      <c r="AI72" s="69">
        <v>29</v>
      </c>
      <c r="AJ72" s="69">
        <v>31</v>
      </c>
      <c r="AK72" s="69">
        <v>48</v>
      </c>
      <c r="AL72" s="69">
        <v>78</v>
      </c>
      <c r="AM72" s="69">
        <v>44</v>
      </c>
      <c r="AN72" s="69">
        <v>13</v>
      </c>
      <c r="AO72" s="69">
        <v>30</v>
      </c>
      <c r="AP72" s="69">
        <v>7</v>
      </c>
      <c r="AQ72" s="69">
        <v>0</v>
      </c>
      <c r="AR72" s="123">
        <f t="shared" si="21"/>
        <v>273</v>
      </c>
      <c r="AS72" s="68">
        <v>59</v>
      </c>
      <c r="AT72" s="69">
        <v>8</v>
      </c>
      <c r="AU72" s="69">
        <v>13</v>
      </c>
      <c r="AV72" s="69">
        <v>58</v>
      </c>
      <c r="AW72" s="69">
        <v>45</v>
      </c>
      <c r="AX72" s="69">
        <v>21</v>
      </c>
      <c r="AY72" s="69">
        <v>18</v>
      </c>
      <c r="AZ72" s="69">
        <v>19</v>
      </c>
      <c r="BA72" s="69">
        <v>1</v>
      </c>
      <c r="BB72" s="69">
        <v>0</v>
      </c>
      <c r="BC72" s="123">
        <f t="shared" si="22"/>
        <v>182</v>
      </c>
      <c r="BD72" s="68">
        <v>2</v>
      </c>
      <c r="BE72" s="69">
        <v>0</v>
      </c>
      <c r="BF72" s="69">
        <v>0</v>
      </c>
      <c r="BG72" s="69">
        <v>8</v>
      </c>
      <c r="BH72" s="69">
        <v>0</v>
      </c>
      <c r="BI72" s="69">
        <v>0</v>
      </c>
      <c r="BJ72" s="69">
        <v>0</v>
      </c>
      <c r="BK72" s="69">
        <v>0</v>
      </c>
      <c r="BL72" s="69">
        <v>0</v>
      </c>
      <c r="BM72" s="69">
        <v>0</v>
      </c>
      <c r="BN72" s="123">
        <f t="shared" si="23"/>
        <v>8</v>
      </c>
      <c r="BO72" s="68">
        <v>15</v>
      </c>
      <c r="BP72" s="69">
        <v>5</v>
      </c>
      <c r="BQ72" s="69">
        <v>1</v>
      </c>
      <c r="BR72" s="69">
        <v>10</v>
      </c>
      <c r="BS72" s="69">
        <v>9</v>
      </c>
      <c r="BT72" s="69">
        <v>5</v>
      </c>
      <c r="BU72" s="69">
        <v>3</v>
      </c>
      <c r="BV72" s="69">
        <v>3</v>
      </c>
      <c r="BW72" s="69">
        <v>0</v>
      </c>
      <c r="BX72" s="69">
        <v>0</v>
      </c>
      <c r="BY72" s="123">
        <f t="shared" si="24"/>
        <v>36</v>
      </c>
      <c r="BZ72" s="68">
        <v>1</v>
      </c>
      <c r="CA72" s="69">
        <v>0</v>
      </c>
      <c r="CB72" s="69">
        <v>0</v>
      </c>
      <c r="CC72" s="69">
        <v>1</v>
      </c>
      <c r="CD72" s="69">
        <v>0</v>
      </c>
      <c r="CE72" s="69">
        <v>0</v>
      </c>
      <c r="CF72" s="69">
        <v>0</v>
      </c>
      <c r="CG72" s="69">
        <v>0</v>
      </c>
      <c r="CH72" s="69">
        <v>0</v>
      </c>
      <c r="CI72" s="69">
        <v>0</v>
      </c>
      <c r="CJ72" s="69">
        <v>0</v>
      </c>
      <c r="CK72" s="123">
        <f t="shared" si="26"/>
        <v>1</v>
      </c>
      <c r="CL72" s="68">
        <v>0</v>
      </c>
      <c r="CM72" s="69">
        <v>0</v>
      </c>
      <c r="CN72" s="69">
        <v>0</v>
      </c>
      <c r="CO72" s="69">
        <v>0</v>
      </c>
      <c r="CP72" s="69">
        <v>0</v>
      </c>
      <c r="CQ72" s="69">
        <v>0</v>
      </c>
      <c r="CR72" s="69">
        <v>0</v>
      </c>
      <c r="CS72" s="69">
        <v>0</v>
      </c>
      <c r="CT72" s="69">
        <v>0</v>
      </c>
      <c r="CU72" s="69">
        <v>0</v>
      </c>
      <c r="CV72" s="124">
        <f t="shared" si="27"/>
        <v>0</v>
      </c>
      <c r="CW72" s="123">
        <v>0</v>
      </c>
      <c r="CX72" s="123">
        <v>0</v>
      </c>
      <c r="CY72" s="123">
        <v>0</v>
      </c>
      <c r="CZ72" s="123">
        <v>0</v>
      </c>
      <c r="DA72" s="123">
        <v>0</v>
      </c>
      <c r="DB72" s="123">
        <v>0</v>
      </c>
      <c r="DC72" s="123">
        <v>0</v>
      </c>
      <c r="DD72" s="123">
        <v>0</v>
      </c>
      <c r="DE72" s="123">
        <v>0</v>
      </c>
      <c r="DF72" s="124">
        <f t="shared" si="25"/>
        <v>0</v>
      </c>
      <c r="DG72" s="68">
        <v>0</v>
      </c>
      <c r="DH72" s="69">
        <v>0</v>
      </c>
      <c r="DI72" s="69">
        <v>0</v>
      </c>
      <c r="DJ72" s="69">
        <v>0</v>
      </c>
      <c r="DK72" s="69">
        <v>0</v>
      </c>
      <c r="DL72" s="69">
        <v>0</v>
      </c>
      <c r="DM72" s="69">
        <v>0</v>
      </c>
      <c r="DN72" s="69">
        <v>0</v>
      </c>
      <c r="DO72" s="69">
        <v>0</v>
      </c>
      <c r="DP72" s="69">
        <v>0</v>
      </c>
      <c r="DQ72" s="124">
        <f t="shared" si="28"/>
        <v>0</v>
      </c>
      <c r="DR72" s="68">
        <v>0</v>
      </c>
      <c r="DS72" s="69">
        <v>0</v>
      </c>
      <c r="DT72" s="69">
        <v>0</v>
      </c>
      <c r="DU72" s="69">
        <v>0</v>
      </c>
      <c r="DV72" s="69">
        <v>0</v>
      </c>
      <c r="DW72" s="69">
        <v>0</v>
      </c>
      <c r="DX72" s="69">
        <v>0</v>
      </c>
      <c r="DY72" s="69">
        <v>0</v>
      </c>
      <c r="DZ72" s="69">
        <v>0</v>
      </c>
      <c r="EA72" s="69">
        <v>0</v>
      </c>
      <c r="EB72" s="124">
        <f t="shared" si="29"/>
        <v>0</v>
      </c>
      <c r="EC72" s="125">
        <v>0</v>
      </c>
      <c r="ED72" s="125">
        <v>0</v>
      </c>
      <c r="EE72" s="68">
        <v>0</v>
      </c>
      <c r="EF72" s="69">
        <v>0</v>
      </c>
      <c r="EG72" s="69">
        <v>0</v>
      </c>
      <c r="EH72" s="69">
        <v>0</v>
      </c>
      <c r="EI72" s="69">
        <v>0</v>
      </c>
      <c r="EJ72" s="69">
        <v>0</v>
      </c>
      <c r="EK72" s="69">
        <v>0</v>
      </c>
      <c r="EL72" s="69">
        <v>0</v>
      </c>
      <c r="EM72" s="69">
        <v>0</v>
      </c>
      <c r="EN72" s="69">
        <v>0</v>
      </c>
      <c r="EO72" s="124">
        <f t="shared" si="30"/>
        <v>0</v>
      </c>
      <c r="EP72" s="68">
        <v>24</v>
      </c>
      <c r="EQ72" s="69">
        <v>8</v>
      </c>
      <c r="ER72" s="69">
        <v>18</v>
      </c>
      <c r="ES72" s="69">
        <v>3</v>
      </c>
      <c r="ET72" s="69">
        <v>0</v>
      </c>
      <c r="EU72" s="69">
        <v>1</v>
      </c>
      <c r="EV72" s="69">
        <v>0</v>
      </c>
      <c r="EW72" s="124">
        <f t="shared" si="31"/>
        <v>30</v>
      </c>
      <c r="EX72" s="69">
        <v>0</v>
      </c>
      <c r="EY72" s="69">
        <v>0</v>
      </c>
      <c r="EZ72" s="123">
        <v>0</v>
      </c>
      <c r="FA72" s="69">
        <v>0</v>
      </c>
      <c r="FB72" s="69">
        <v>0</v>
      </c>
      <c r="FC72" s="69">
        <v>0</v>
      </c>
      <c r="FD72" s="124">
        <f t="shared" si="32"/>
        <v>0</v>
      </c>
      <c r="FE72" s="69">
        <v>34</v>
      </c>
      <c r="FF72" s="69">
        <v>13</v>
      </c>
      <c r="FG72" s="69">
        <v>45</v>
      </c>
      <c r="FH72" s="69">
        <v>5623</v>
      </c>
      <c r="FI72" s="69">
        <v>0</v>
      </c>
      <c r="FJ72" s="124">
        <f t="shared" si="33"/>
        <v>5681</v>
      </c>
      <c r="FK72" s="69">
        <v>0</v>
      </c>
      <c r="FL72" s="123">
        <v>0</v>
      </c>
      <c r="FM72" s="69">
        <v>0</v>
      </c>
      <c r="FN72" s="69">
        <v>0</v>
      </c>
      <c r="FO72" s="69">
        <v>0</v>
      </c>
      <c r="FP72" s="124">
        <f t="shared" si="34"/>
        <v>0</v>
      </c>
      <c r="FQ72" s="69">
        <v>0</v>
      </c>
      <c r="FR72" s="69">
        <v>0</v>
      </c>
      <c r="FS72" s="69">
        <v>0</v>
      </c>
      <c r="FT72" s="69">
        <v>0</v>
      </c>
      <c r="FU72" s="69">
        <v>0</v>
      </c>
      <c r="FV72" s="69">
        <v>0</v>
      </c>
      <c r="FW72" s="124">
        <f t="shared" si="35"/>
        <v>0</v>
      </c>
    </row>
    <row r="73" spans="1:179" x14ac:dyDescent="0.2">
      <c r="A73" s="22"/>
      <c r="B73" s="122" t="s">
        <v>76</v>
      </c>
      <c r="C73" s="68">
        <v>91</v>
      </c>
      <c r="D73" s="69">
        <v>53</v>
      </c>
      <c r="E73" s="69">
        <v>70</v>
      </c>
      <c r="F73" s="69">
        <v>101</v>
      </c>
      <c r="G73" s="69">
        <v>120</v>
      </c>
      <c r="H73" s="69">
        <v>8</v>
      </c>
      <c r="I73" s="69">
        <v>12</v>
      </c>
      <c r="J73" s="69">
        <v>46</v>
      </c>
      <c r="K73" s="69">
        <v>7</v>
      </c>
      <c r="L73" s="69">
        <v>0</v>
      </c>
      <c r="M73" s="123">
        <f t="shared" si="18"/>
        <v>410</v>
      </c>
      <c r="N73" s="68">
        <v>1</v>
      </c>
      <c r="O73" s="69">
        <v>1</v>
      </c>
      <c r="P73" s="69">
        <v>0</v>
      </c>
      <c r="Q73" s="69">
        <v>0</v>
      </c>
      <c r="R73" s="69">
        <v>1</v>
      </c>
      <c r="S73" s="69">
        <v>0</v>
      </c>
      <c r="T73" s="69">
        <v>0</v>
      </c>
      <c r="U73" s="69">
        <v>0</v>
      </c>
      <c r="V73" s="69">
        <v>0</v>
      </c>
      <c r="W73" s="124">
        <f t="shared" si="19"/>
        <v>2</v>
      </c>
      <c r="X73" s="68">
        <v>0</v>
      </c>
      <c r="Y73" s="69">
        <v>0</v>
      </c>
      <c r="Z73" s="69">
        <v>0</v>
      </c>
      <c r="AA73" s="69">
        <v>0</v>
      </c>
      <c r="AB73" s="69">
        <v>0</v>
      </c>
      <c r="AC73" s="69">
        <v>0</v>
      </c>
      <c r="AD73" s="69">
        <v>0</v>
      </c>
      <c r="AE73" s="69">
        <v>0</v>
      </c>
      <c r="AF73" s="69">
        <v>0</v>
      </c>
      <c r="AG73" s="124">
        <f t="shared" si="20"/>
        <v>0</v>
      </c>
      <c r="AH73" s="68">
        <v>36</v>
      </c>
      <c r="AI73" s="69">
        <v>19</v>
      </c>
      <c r="AJ73" s="69">
        <v>16</v>
      </c>
      <c r="AK73" s="69">
        <v>38</v>
      </c>
      <c r="AL73" s="69">
        <v>39</v>
      </c>
      <c r="AM73" s="69">
        <v>5</v>
      </c>
      <c r="AN73" s="69">
        <v>12</v>
      </c>
      <c r="AO73" s="69">
        <v>22</v>
      </c>
      <c r="AP73" s="69">
        <v>5</v>
      </c>
      <c r="AQ73" s="69">
        <v>0</v>
      </c>
      <c r="AR73" s="123">
        <f t="shared" si="21"/>
        <v>151</v>
      </c>
      <c r="AS73" s="68">
        <v>39</v>
      </c>
      <c r="AT73" s="69">
        <v>43</v>
      </c>
      <c r="AU73" s="69">
        <v>26</v>
      </c>
      <c r="AV73" s="69">
        <v>53</v>
      </c>
      <c r="AW73" s="69">
        <v>67</v>
      </c>
      <c r="AX73" s="69">
        <v>17</v>
      </c>
      <c r="AY73" s="69">
        <v>12</v>
      </c>
      <c r="AZ73" s="69">
        <v>24</v>
      </c>
      <c r="BA73" s="69">
        <v>7</v>
      </c>
      <c r="BB73" s="69">
        <v>0</v>
      </c>
      <c r="BC73" s="123">
        <f t="shared" si="22"/>
        <v>242</v>
      </c>
      <c r="BD73" s="68">
        <v>2</v>
      </c>
      <c r="BE73" s="69">
        <v>5</v>
      </c>
      <c r="BF73" s="69">
        <v>0</v>
      </c>
      <c r="BG73" s="69">
        <v>2</v>
      </c>
      <c r="BH73" s="69">
        <v>4</v>
      </c>
      <c r="BI73" s="69">
        <v>2</v>
      </c>
      <c r="BJ73" s="69">
        <v>0</v>
      </c>
      <c r="BK73" s="69">
        <v>0</v>
      </c>
      <c r="BL73" s="69">
        <v>0</v>
      </c>
      <c r="BM73" s="69">
        <v>0</v>
      </c>
      <c r="BN73" s="123">
        <f t="shared" si="23"/>
        <v>13</v>
      </c>
      <c r="BO73" s="68">
        <v>12</v>
      </c>
      <c r="BP73" s="69">
        <v>3</v>
      </c>
      <c r="BQ73" s="69">
        <v>7</v>
      </c>
      <c r="BR73" s="69">
        <v>20</v>
      </c>
      <c r="BS73" s="69">
        <v>10</v>
      </c>
      <c r="BT73" s="69">
        <v>2</v>
      </c>
      <c r="BU73" s="69">
        <v>2</v>
      </c>
      <c r="BV73" s="69">
        <v>8</v>
      </c>
      <c r="BW73" s="69">
        <v>1</v>
      </c>
      <c r="BX73" s="69">
        <v>0</v>
      </c>
      <c r="BY73" s="123">
        <f t="shared" si="24"/>
        <v>52</v>
      </c>
      <c r="BZ73" s="68">
        <v>0</v>
      </c>
      <c r="CA73" s="69">
        <v>0</v>
      </c>
      <c r="CB73" s="69">
        <v>0</v>
      </c>
      <c r="CC73" s="69">
        <v>0</v>
      </c>
      <c r="CD73" s="69">
        <v>0</v>
      </c>
      <c r="CE73" s="69">
        <v>0</v>
      </c>
      <c r="CF73" s="69">
        <v>0</v>
      </c>
      <c r="CG73" s="69">
        <v>0</v>
      </c>
      <c r="CH73" s="69">
        <v>0</v>
      </c>
      <c r="CI73" s="69">
        <v>0</v>
      </c>
      <c r="CJ73" s="69">
        <v>0</v>
      </c>
      <c r="CK73" s="123">
        <f t="shared" si="26"/>
        <v>0</v>
      </c>
      <c r="CL73" s="68">
        <v>0</v>
      </c>
      <c r="CM73" s="69">
        <v>0</v>
      </c>
      <c r="CN73" s="69">
        <v>0</v>
      </c>
      <c r="CO73" s="69">
        <v>0</v>
      </c>
      <c r="CP73" s="69">
        <v>0</v>
      </c>
      <c r="CQ73" s="69">
        <v>0</v>
      </c>
      <c r="CR73" s="69">
        <v>0</v>
      </c>
      <c r="CS73" s="69">
        <v>0</v>
      </c>
      <c r="CT73" s="69">
        <v>0</v>
      </c>
      <c r="CU73" s="69">
        <v>0</v>
      </c>
      <c r="CV73" s="124">
        <f t="shared" si="27"/>
        <v>0</v>
      </c>
      <c r="CW73" s="123">
        <v>0</v>
      </c>
      <c r="CX73" s="123">
        <v>0</v>
      </c>
      <c r="CY73" s="123">
        <v>0</v>
      </c>
      <c r="CZ73" s="123">
        <v>0</v>
      </c>
      <c r="DA73" s="123">
        <v>0</v>
      </c>
      <c r="DB73" s="123">
        <v>0</v>
      </c>
      <c r="DC73" s="123">
        <v>0</v>
      </c>
      <c r="DD73" s="123">
        <v>0</v>
      </c>
      <c r="DE73" s="123">
        <v>0</v>
      </c>
      <c r="DF73" s="124">
        <f t="shared" si="25"/>
        <v>0</v>
      </c>
      <c r="DG73" s="68">
        <v>0</v>
      </c>
      <c r="DH73" s="69">
        <v>0</v>
      </c>
      <c r="DI73" s="69">
        <v>0</v>
      </c>
      <c r="DJ73" s="69">
        <v>0</v>
      </c>
      <c r="DK73" s="69">
        <v>0</v>
      </c>
      <c r="DL73" s="69">
        <v>0</v>
      </c>
      <c r="DM73" s="69">
        <v>0</v>
      </c>
      <c r="DN73" s="69">
        <v>0</v>
      </c>
      <c r="DO73" s="69">
        <v>0</v>
      </c>
      <c r="DP73" s="69">
        <v>0</v>
      </c>
      <c r="DQ73" s="124">
        <f t="shared" si="28"/>
        <v>0</v>
      </c>
      <c r="DR73" s="68">
        <v>0</v>
      </c>
      <c r="DS73" s="69">
        <v>0</v>
      </c>
      <c r="DT73" s="69">
        <v>0</v>
      </c>
      <c r="DU73" s="69">
        <v>0</v>
      </c>
      <c r="DV73" s="69">
        <v>0</v>
      </c>
      <c r="DW73" s="69">
        <v>0</v>
      </c>
      <c r="DX73" s="69">
        <v>0</v>
      </c>
      <c r="DY73" s="69">
        <v>0</v>
      </c>
      <c r="DZ73" s="69">
        <v>0</v>
      </c>
      <c r="EA73" s="69">
        <v>0</v>
      </c>
      <c r="EB73" s="124">
        <f t="shared" si="29"/>
        <v>0</v>
      </c>
      <c r="EC73" s="125">
        <v>0</v>
      </c>
      <c r="ED73" s="125">
        <v>0</v>
      </c>
      <c r="EE73" s="68">
        <v>0</v>
      </c>
      <c r="EF73" s="69">
        <v>0</v>
      </c>
      <c r="EG73" s="69">
        <v>0</v>
      </c>
      <c r="EH73" s="69">
        <v>0</v>
      </c>
      <c r="EI73" s="69">
        <v>0</v>
      </c>
      <c r="EJ73" s="69">
        <v>0</v>
      </c>
      <c r="EK73" s="69">
        <v>0</v>
      </c>
      <c r="EL73" s="69">
        <v>0</v>
      </c>
      <c r="EM73" s="69">
        <v>0</v>
      </c>
      <c r="EN73" s="69">
        <v>0</v>
      </c>
      <c r="EO73" s="124">
        <f t="shared" si="30"/>
        <v>0</v>
      </c>
      <c r="EP73" s="68">
        <v>2</v>
      </c>
      <c r="EQ73" s="69">
        <v>3</v>
      </c>
      <c r="ER73" s="69">
        <v>4</v>
      </c>
      <c r="ES73" s="69">
        <v>0</v>
      </c>
      <c r="ET73" s="69">
        <v>0</v>
      </c>
      <c r="EU73" s="69">
        <v>0</v>
      </c>
      <c r="EV73" s="69">
        <v>0</v>
      </c>
      <c r="EW73" s="124">
        <f t="shared" si="31"/>
        <v>7</v>
      </c>
      <c r="EX73" s="69">
        <v>0</v>
      </c>
      <c r="EY73" s="69">
        <v>0</v>
      </c>
      <c r="EZ73" s="123">
        <v>0</v>
      </c>
      <c r="FA73" s="69">
        <v>0</v>
      </c>
      <c r="FB73" s="69">
        <v>0</v>
      </c>
      <c r="FC73" s="69">
        <v>0</v>
      </c>
      <c r="FD73" s="124">
        <f t="shared" si="32"/>
        <v>0</v>
      </c>
      <c r="FE73" s="69">
        <v>98</v>
      </c>
      <c r="FF73" s="69">
        <v>29</v>
      </c>
      <c r="FG73" s="69">
        <v>51</v>
      </c>
      <c r="FH73" s="69">
        <v>959</v>
      </c>
      <c r="FI73" s="69">
        <v>0</v>
      </c>
      <c r="FJ73" s="124">
        <f t="shared" si="33"/>
        <v>1039</v>
      </c>
      <c r="FK73" s="69">
        <v>0</v>
      </c>
      <c r="FL73" s="123">
        <v>0</v>
      </c>
      <c r="FM73" s="69">
        <v>0</v>
      </c>
      <c r="FN73" s="69">
        <v>0</v>
      </c>
      <c r="FO73" s="69">
        <v>0</v>
      </c>
      <c r="FP73" s="124">
        <f t="shared" si="34"/>
        <v>0</v>
      </c>
      <c r="FQ73" s="69">
        <v>0</v>
      </c>
      <c r="FR73" s="69">
        <v>0</v>
      </c>
      <c r="FS73" s="69">
        <v>0</v>
      </c>
      <c r="FT73" s="69">
        <v>0</v>
      </c>
      <c r="FU73" s="69">
        <v>0</v>
      </c>
      <c r="FV73" s="69">
        <v>0</v>
      </c>
      <c r="FW73" s="124">
        <f t="shared" si="35"/>
        <v>0</v>
      </c>
    </row>
    <row r="74" spans="1:179" s="35" customFormat="1" x14ac:dyDescent="0.2">
      <c r="A74" s="17" t="s">
        <v>77</v>
      </c>
      <c r="B74" s="34" t="s">
        <v>12</v>
      </c>
      <c r="C74" s="67">
        <v>799</v>
      </c>
      <c r="D74" s="62">
        <v>368</v>
      </c>
      <c r="E74" s="62">
        <v>525</v>
      </c>
      <c r="F74" s="62">
        <v>523</v>
      </c>
      <c r="G74" s="62">
        <v>896</v>
      </c>
      <c r="H74" s="62">
        <v>175</v>
      </c>
      <c r="I74" s="62">
        <v>96</v>
      </c>
      <c r="J74" s="62">
        <v>471</v>
      </c>
      <c r="K74" s="62">
        <v>41</v>
      </c>
      <c r="L74" s="62">
        <v>0</v>
      </c>
      <c r="M74" s="62">
        <f t="shared" si="18"/>
        <v>3054</v>
      </c>
      <c r="N74" s="67">
        <v>91</v>
      </c>
      <c r="O74" s="62">
        <v>22</v>
      </c>
      <c r="P74" s="62">
        <v>47</v>
      </c>
      <c r="Q74" s="62">
        <v>61</v>
      </c>
      <c r="R74" s="62">
        <v>58</v>
      </c>
      <c r="S74" s="62">
        <v>16</v>
      </c>
      <c r="T74" s="62">
        <v>15</v>
      </c>
      <c r="U74" s="62">
        <v>39</v>
      </c>
      <c r="V74" s="62">
        <v>2</v>
      </c>
      <c r="W74" s="72">
        <f t="shared" si="19"/>
        <v>258</v>
      </c>
      <c r="X74" s="67">
        <v>8</v>
      </c>
      <c r="Y74" s="62">
        <v>4</v>
      </c>
      <c r="Z74" s="62">
        <v>4</v>
      </c>
      <c r="AA74" s="62">
        <v>1</v>
      </c>
      <c r="AB74" s="62">
        <v>12</v>
      </c>
      <c r="AC74" s="62">
        <v>2</v>
      </c>
      <c r="AD74" s="62">
        <v>0</v>
      </c>
      <c r="AE74" s="62">
        <v>0</v>
      </c>
      <c r="AF74" s="62">
        <v>0</v>
      </c>
      <c r="AG74" s="72">
        <f t="shared" si="20"/>
        <v>23</v>
      </c>
      <c r="AH74" s="67">
        <v>64</v>
      </c>
      <c r="AI74" s="62">
        <v>74</v>
      </c>
      <c r="AJ74" s="62">
        <v>77</v>
      </c>
      <c r="AK74" s="62">
        <v>23</v>
      </c>
      <c r="AL74" s="62">
        <v>178</v>
      </c>
      <c r="AM74" s="62">
        <v>14</v>
      </c>
      <c r="AN74" s="62">
        <v>9</v>
      </c>
      <c r="AO74" s="62">
        <v>68</v>
      </c>
      <c r="AP74" s="62">
        <v>49</v>
      </c>
      <c r="AQ74" s="62">
        <v>0</v>
      </c>
      <c r="AR74" s="62">
        <f t="shared" si="21"/>
        <v>443</v>
      </c>
      <c r="AS74" s="67">
        <v>24</v>
      </c>
      <c r="AT74" s="62">
        <v>7</v>
      </c>
      <c r="AU74" s="62">
        <v>6</v>
      </c>
      <c r="AV74" s="62">
        <v>29</v>
      </c>
      <c r="AW74" s="62">
        <v>11</v>
      </c>
      <c r="AX74" s="62">
        <v>4</v>
      </c>
      <c r="AY74" s="62">
        <v>1</v>
      </c>
      <c r="AZ74" s="62">
        <v>35</v>
      </c>
      <c r="BA74" s="62">
        <v>15</v>
      </c>
      <c r="BB74" s="62">
        <v>0</v>
      </c>
      <c r="BC74" s="62">
        <f t="shared" si="22"/>
        <v>93</v>
      </c>
      <c r="BD74" s="67">
        <v>7</v>
      </c>
      <c r="BE74" s="62">
        <v>0</v>
      </c>
      <c r="BF74" s="62">
        <v>3</v>
      </c>
      <c r="BG74" s="62">
        <v>2</v>
      </c>
      <c r="BH74" s="62">
        <v>1</v>
      </c>
      <c r="BI74" s="62">
        <v>1</v>
      </c>
      <c r="BJ74" s="62">
        <v>3</v>
      </c>
      <c r="BK74" s="62">
        <v>14</v>
      </c>
      <c r="BL74" s="62">
        <v>0</v>
      </c>
      <c r="BM74" s="62">
        <v>0</v>
      </c>
      <c r="BN74" s="62">
        <f t="shared" si="23"/>
        <v>24</v>
      </c>
      <c r="BO74" s="67">
        <v>95</v>
      </c>
      <c r="BP74" s="62">
        <v>42</v>
      </c>
      <c r="BQ74" s="62">
        <v>63</v>
      </c>
      <c r="BR74" s="62">
        <v>116</v>
      </c>
      <c r="BS74" s="62">
        <v>102</v>
      </c>
      <c r="BT74" s="62">
        <v>57</v>
      </c>
      <c r="BU74" s="62">
        <v>35</v>
      </c>
      <c r="BV74" s="62">
        <v>120</v>
      </c>
      <c r="BW74" s="62">
        <v>48</v>
      </c>
      <c r="BX74" s="62">
        <v>0</v>
      </c>
      <c r="BY74" s="62">
        <f t="shared" si="24"/>
        <v>535</v>
      </c>
      <c r="BZ74" s="67">
        <v>459</v>
      </c>
      <c r="CA74" s="62">
        <v>231</v>
      </c>
      <c r="CB74" s="62">
        <v>269</v>
      </c>
      <c r="CC74" s="62">
        <v>505</v>
      </c>
      <c r="CD74" s="62">
        <v>574</v>
      </c>
      <c r="CE74" s="62">
        <v>88</v>
      </c>
      <c r="CF74" s="62">
        <v>126</v>
      </c>
      <c r="CG74" s="62">
        <v>572</v>
      </c>
      <c r="CH74" s="62">
        <v>33</v>
      </c>
      <c r="CI74" s="62">
        <v>185</v>
      </c>
      <c r="CJ74" s="62">
        <v>0</v>
      </c>
      <c r="CK74" s="62">
        <f t="shared" si="26"/>
        <v>2365</v>
      </c>
      <c r="CL74" s="67">
        <v>0</v>
      </c>
      <c r="CM74" s="62">
        <v>0</v>
      </c>
      <c r="CN74" s="62">
        <v>0</v>
      </c>
      <c r="CO74" s="62">
        <v>0</v>
      </c>
      <c r="CP74" s="62">
        <v>0</v>
      </c>
      <c r="CQ74" s="62">
        <v>0</v>
      </c>
      <c r="CR74" s="62">
        <v>0</v>
      </c>
      <c r="CS74" s="62">
        <v>0</v>
      </c>
      <c r="CT74" s="62">
        <v>0</v>
      </c>
      <c r="CU74" s="62">
        <v>0</v>
      </c>
      <c r="CV74" s="72">
        <f t="shared" si="27"/>
        <v>0</v>
      </c>
      <c r="CW74" s="62">
        <v>0</v>
      </c>
      <c r="CX74" s="62">
        <v>0</v>
      </c>
      <c r="CY74" s="62">
        <v>0</v>
      </c>
      <c r="CZ74" s="62">
        <v>0</v>
      </c>
      <c r="DA74" s="62">
        <v>0</v>
      </c>
      <c r="DB74" s="62">
        <v>0</v>
      </c>
      <c r="DC74" s="62">
        <v>0</v>
      </c>
      <c r="DD74" s="62">
        <v>0</v>
      </c>
      <c r="DE74" s="62">
        <v>0</v>
      </c>
      <c r="DF74" s="72">
        <f t="shared" si="25"/>
        <v>0</v>
      </c>
      <c r="DG74" s="67">
        <v>43</v>
      </c>
      <c r="DH74" s="62">
        <v>402</v>
      </c>
      <c r="DI74" s="62">
        <v>339</v>
      </c>
      <c r="DJ74" s="62">
        <v>436</v>
      </c>
      <c r="DK74" s="62">
        <v>759</v>
      </c>
      <c r="DL74" s="62">
        <v>85</v>
      </c>
      <c r="DM74" s="62">
        <v>118</v>
      </c>
      <c r="DN74" s="62">
        <v>346</v>
      </c>
      <c r="DO74" s="62">
        <v>27</v>
      </c>
      <c r="DP74" s="62">
        <v>17</v>
      </c>
      <c r="DQ74" s="72">
        <f t="shared" si="28"/>
        <v>2485</v>
      </c>
      <c r="DR74" s="67">
        <v>0</v>
      </c>
      <c r="DS74" s="62">
        <v>0</v>
      </c>
      <c r="DT74" s="62">
        <v>0</v>
      </c>
      <c r="DU74" s="62">
        <v>0</v>
      </c>
      <c r="DV74" s="62">
        <v>0</v>
      </c>
      <c r="DW74" s="62">
        <v>0</v>
      </c>
      <c r="DX74" s="62">
        <v>0</v>
      </c>
      <c r="DY74" s="62">
        <v>0</v>
      </c>
      <c r="DZ74" s="62">
        <v>0</v>
      </c>
      <c r="EA74" s="62">
        <v>0</v>
      </c>
      <c r="EB74" s="72">
        <f t="shared" si="29"/>
        <v>0</v>
      </c>
      <c r="EC74" s="49">
        <v>0</v>
      </c>
      <c r="ED74" s="49">
        <v>0</v>
      </c>
      <c r="EE74" s="67">
        <v>0</v>
      </c>
      <c r="EF74" s="62">
        <v>0</v>
      </c>
      <c r="EG74" s="62">
        <v>0</v>
      </c>
      <c r="EH74" s="62">
        <v>0</v>
      </c>
      <c r="EI74" s="62">
        <v>0</v>
      </c>
      <c r="EJ74" s="62">
        <v>0</v>
      </c>
      <c r="EK74" s="62">
        <v>0</v>
      </c>
      <c r="EL74" s="62">
        <v>0</v>
      </c>
      <c r="EM74" s="62">
        <v>0</v>
      </c>
      <c r="EN74" s="62">
        <v>0</v>
      </c>
      <c r="EO74" s="72">
        <f t="shared" si="30"/>
        <v>0</v>
      </c>
      <c r="EP74" s="67">
        <v>130</v>
      </c>
      <c r="EQ74" s="62">
        <v>515</v>
      </c>
      <c r="ER74" s="62">
        <v>308</v>
      </c>
      <c r="ES74" s="62">
        <v>22</v>
      </c>
      <c r="ET74" s="62">
        <v>15</v>
      </c>
      <c r="EU74" s="62">
        <v>333</v>
      </c>
      <c r="EV74" s="62">
        <v>1</v>
      </c>
      <c r="EW74" s="72">
        <f t="shared" si="31"/>
        <v>1194</v>
      </c>
      <c r="EX74" s="62">
        <v>15</v>
      </c>
      <c r="EY74" s="62">
        <v>2</v>
      </c>
      <c r="EZ74" s="62">
        <v>0</v>
      </c>
      <c r="FA74" s="62">
        <v>99</v>
      </c>
      <c r="FB74" s="62">
        <v>98</v>
      </c>
      <c r="FC74" s="62">
        <v>0</v>
      </c>
      <c r="FD74" s="72">
        <f t="shared" si="32"/>
        <v>199</v>
      </c>
      <c r="FE74" s="62">
        <v>126</v>
      </c>
      <c r="FF74" s="62">
        <v>117</v>
      </c>
      <c r="FG74" s="62">
        <v>316</v>
      </c>
      <c r="FH74" s="62">
        <v>17688</v>
      </c>
      <c r="FI74" s="62">
        <v>0</v>
      </c>
      <c r="FJ74" s="72">
        <f t="shared" si="33"/>
        <v>18121</v>
      </c>
      <c r="FK74" s="62">
        <v>0</v>
      </c>
      <c r="FL74" s="62">
        <v>0</v>
      </c>
      <c r="FM74" s="62">
        <v>0</v>
      </c>
      <c r="FN74" s="62">
        <v>0</v>
      </c>
      <c r="FO74" s="62">
        <v>0</v>
      </c>
      <c r="FP74" s="72">
        <f t="shared" si="34"/>
        <v>0</v>
      </c>
      <c r="FQ74" s="62">
        <v>10</v>
      </c>
      <c r="FR74" s="62">
        <v>9</v>
      </c>
      <c r="FS74" s="62">
        <v>12</v>
      </c>
      <c r="FT74" s="62">
        <v>0</v>
      </c>
      <c r="FU74" s="62">
        <v>0</v>
      </c>
      <c r="FV74" s="62">
        <v>0</v>
      </c>
      <c r="FW74" s="72">
        <f t="shared" si="35"/>
        <v>21</v>
      </c>
    </row>
    <row r="75" spans="1:179" x14ac:dyDescent="0.2">
      <c r="A75" s="22"/>
      <c r="B75" s="122" t="s">
        <v>78</v>
      </c>
      <c r="C75" s="68">
        <v>135</v>
      </c>
      <c r="D75" s="69">
        <v>80</v>
      </c>
      <c r="E75" s="69">
        <v>132</v>
      </c>
      <c r="F75" s="69">
        <v>24</v>
      </c>
      <c r="G75" s="69">
        <v>170</v>
      </c>
      <c r="H75" s="69">
        <v>38</v>
      </c>
      <c r="I75" s="69">
        <v>7</v>
      </c>
      <c r="J75" s="69">
        <v>93</v>
      </c>
      <c r="K75" s="69">
        <v>11</v>
      </c>
      <c r="L75" s="69">
        <v>0</v>
      </c>
      <c r="M75" s="123">
        <f t="shared" si="18"/>
        <v>544</v>
      </c>
      <c r="N75" s="68">
        <v>0</v>
      </c>
      <c r="O75" s="69">
        <v>0</v>
      </c>
      <c r="P75" s="69">
        <v>0</v>
      </c>
      <c r="Q75" s="69">
        <v>0</v>
      </c>
      <c r="R75" s="69">
        <v>0</v>
      </c>
      <c r="S75" s="69">
        <v>0</v>
      </c>
      <c r="T75" s="69">
        <v>0</v>
      </c>
      <c r="U75" s="69">
        <v>0</v>
      </c>
      <c r="V75" s="69">
        <v>0</v>
      </c>
      <c r="W75" s="124">
        <f t="shared" si="19"/>
        <v>0</v>
      </c>
      <c r="X75" s="68">
        <v>0</v>
      </c>
      <c r="Y75" s="69">
        <v>0</v>
      </c>
      <c r="Z75" s="69">
        <v>0</v>
      </c>
      <c r="AA75" s="69">
        <v>0</v>
      </c>
      <c r="AB75" s="69">
        <v>0</v>
      </c>
      <c r="AC75" s="69">
        <v>0</v>
      </c>
      <c r="AD75" s="69">
        <v>0</v>
      </c>
      <c r="AE75" s="69">
        <v>0</v>
      </c>
      <c r="AF75" s="69">
        <v>0</v>
      </c>
      <c r="AG75" s="124">
        <f t="shared" si="20"/>
        <v>0</v>
      </c>
      <c r="AH75" s="68">
        <v>2</v>
      </c>
      <c r="AI75" s="69">
        <v>9</v>
      </c>
      <c r="AJ75" s="69">
        <v>13</v>
      </c>
      <c r="AK75" s="69">
        <v>4</v>
      </c>
      <c r="AL75" s="69">
        <v>42</v>
      </c>
      <c r="AM75" s="69">
        <v>0</v>
      </c>
      <c r="AN75" s="69">
        <v>0</v>
      </c>
      <c r="AO75" s="69">
        <v>6</v>
      </c>
      <c r="AP75" s="69">
        <v>1</v>
      </c>
      <c r="AQ75" s="69">
        <v>0</v>
      </c>
      <c r="AR75" s="123">
        <f t="shared" si="21"/>
        <v>74</v>
      </c>
      <c r="AS75" s="68">
        <v>2</v>
      </c>
      <c r="AT75" s="69">
        <v>3</v>
      </c>
      <c r="AU75" s="69">
        <v>2</v>
      </c>
      <c r="AV75" s="69">
        <v>0</v>
      </c>
      <c r="AW75" s="69">
        <v>2</v>
      </c>
      <c r="AX75" s="69">
        <v>1</v>
      </c>
      <c r="AY75" s="69">
        <v>0</v>
      </c>
      <c r="AZ75" s="69">
        <v>2</v>
      </c>
      <c r="BA75" s="69">
        <v>2</v>
      </c>
      <c r="BB75" s="69">
        <v>0</v>
      </c>
      <c r="BC75" s="123">
        <f t="shared" si="22"/>
        <v>10</v>
      </c>
      <c r="BD75" s="68">
        <v>4</v>
      </c>
      <c r="BE75" s="69">
        <v>0</v>
      </c>
      <c r="BF75" s="69">
        <v>1</v>
      </c>
      <c r="BG75" s="69">
        <v>0</v>
      </c>
      <c r="BH75" s="69">
        <v>0</v>
      </c>
      <c r="BI75" s="69">
        <v>0</v>
      </c>
      <c r="BJ75" s="69">
        <v>1</v>
      </c>
      <c r="BK75" s="69">
        <v>11</v>
      </c>
      <c r="BL75" s="69">
        <v>0</v>
      </c>
      <c r="BM75" s="69">
        <v>0</v>
      </c>
      <c r="BN75" s="123">
        <f t="shared" si="23"/>
        <v>13</v>
      </c>
      <c r="BO75" s="68">
        <v>3</v>
      </c>
      <c r="BP75" s="69">
        <v>1</v>
      </c>
      <c r="BQ75" s="69">
        <v>3</v>
      </c>
      <c r="BR75" s="69">
        <v>0</v>
      </c>
      <c r="BS75" s="69">
        <v>0</v>
      </c>
      <c r="BT75" s="69">
        <v>1</v>
      </c>
      <c r="BU75" s="69">
        <v>0</v>
      </c>
      <c r="BV75" s="69">
        <v>3</v>
      </c>
      <c r="BW75" s="69">
        <v>0</v>
      </c>
      <c r="BX75" s="69">
        <v>0</v>
      </c>
      <c r="BY75" s="123">
        <f t="shared" si="24"/>
        <v>8</v>
      </c>
      <c r="BZ75" s="68">
        <v>15</v>
      </c>
      <c r="CA75" s="69">
        <v>5</v>
      </c>
      <c r="CB75" s="69">
        <v>13</v>
      </c>
      <c r="CC75" s="69">
        <v>2</v>
      </c>
      <c r="CD75" s="69">
        <v>12</v>
      </c>
      <c r="CE75" s="69">
        <v>2</v>
      </c>
      <c r="CF75" s="69">
        <v>0</v>
      </c>
      <c r="CG75" s="69">
        <v>21</v>
      </c>
      <c r="CH75" s="69">
        <v>1</v>
      </c>
      <c r="CI75" s="69">
        <v>1</v>
      </c>
      <c r="CJ75" s="69">
        <v>0</v>
      </c>
      <c r="CK75" s="123">
        <f t="shared" si="26"/>
        <v>55</v>
      </c>
      <c r="CL75" s="68">
        <v>0</v>
      </c>
      <c r="CM75" s="69">
        <v>0</v>
      </c>
      <c r="CN75" s="69">
        <v>0</v>
      </c>
      <c r="CO75" s="69">
        <v>0</v>
      </c>
      <c r="CP75" s="69">
        <v>0</v>
      </c>
      <c r="CQ75" s="69">
        <v>0</v>
      </c>
      <c r="CR75" s="69">
        <v>0</v>
      </c>
      <c r="CS75" s="69">
        <v>0</v>
      </c>
      <c r="CT75" s="69">
        <v>0</v>
      </c>
      <c r="CU75" s="69">
        <v>0</v>
      </c>
      <c r="CV75" s="124">
        <f t="shared" si="27"/>
        <v>0</v>
      </c>
      <c r="CW75" s="123">
        <v>0</v>
      </c>
      <c r="CX75" s="123">
        <v>0</v>
      </c>
      <c r="CY75" s="123">
        <v>0</v>
      </c>
      <c r="CZ75" s="123">
        <v>0</v>
      </c>
      <c r="DA75" s="123">
        <v>0</v>
      </c>
      <c r="DB75" s="123">
        <v>0</v>
      </c>
      <c r="DC75" s="123">
        <v>0</v>
      </c>
      <c r="DD75" s="123">
        <v>0</v>
      </c>
      <c r="DE75" s="123">
        <v>0</v>
      </c>
      <c r="DF75" s="124">
        <f t="shared" si="25"/>
        <v>0</v>
      </c>
      <c r="DG75" s="68">
        <v>0</v>
      </c>
      <c r="DH75" s="69">
        <v>0</v>
      </c>
      <c r="DI75" s="69">
        <v>0</v>
      </c>
      <c r="DJ75" s="69">
        <v>0</v>
      </c>
      <c r="DK75" s="69">
        <v>0</v>
      </c>
      <c r="DL75" s="69">
        <v>0</v>
      </c>
      <c r="DM75" s="69">
        <v>0</v>
      </c>
      <c r="DN75" s="69">
        <v>0</v>
      </c>
      <c r="DO75" s="69">
        <v>0</v>
      </c>
      <c r="DP75" s="69">
        <v>0</v>
      </c>
      <c r="DQ75" s="124">
        <f t="shared" si="28"/>
        <v>0</v>
      </c>
      <c r="DR75" s="68">
        <v>0</v>
      </c>
      <c r="DS75" s="69">
        <v>0</v>
      </c>
      <c r="DT75" s="69">
        <v>0</v>
      </c>
      <c r="DU75" s="69">
        <v>0</v>
      </c>
      <c r="DV75" s="69">
        <v>0</v>
      </c>
      <c r="DW75" s="69">
        <v>0</v>
      </c>
      <c r="DX75" s="69">
        <v>0</v>
      </c>
      <c r="DY75" s="69">
        <v>0</v>
      </c>
      <c r="DZ75" s="69">
        <v>0</v>
      </c>
      <c r="EA75" s="69">
        <v>0</v>
      </c>
      <c r="EB75" s="124">
        <f t="shared" si="29"/>
        <v>0</v>
      </c>
      <c r="EC75" s="125">
        <v>0</v>
      </c>
      <c r="ED75" s="125">
        <v>0</v>
      </c>
      <c r="EE75" s="68">
        <v>0</v>
      </c>
      <c r="EF75" s="69">
        <v>0</v>
      </c>
      <c r="EG75" s="69">
        <v>0</v>
      </c>
      <c r="EH75" s="69">
        <v>0</v>
      </c>
      <c r="EI75" s="69">
        <v>0</v>
      </c>
      <c r="EJ75" s="69">
        <v>0</v>
      </c>
      <c r="EK75" s="69">
        <v>0</v>
      </c>
      <c r="EL75" s="69">
        <v>0</v>
      </c>
      <c r="EM75" s="69">
        <v>0</v>
      </c>
      <c r="EN75" s="69">
        <v>0</v>
      </c>
      <c r="EO75" s="124">
        <f t="shared" si="30"/>
        <v>0</v>
      </c>
      <c r="EP75" s="68">
        <v>0</v>
      </c>
      <c r="EQ75" s="69">
        <v>0</v>
      </c>
      <c r="ER75" s="69">
        <v>0</v>
      </c>
      <c r="ES75" s="69">
        <v>0</v>
      </c>
      <c r="ET75" s="69">
        <v>0</v>
      </c>
      <c r="EU75" s="69">
        <v>0</v>
      </c>
      <c r="EV75" s="69">
        <v>0</v>
      </c>
      <c r="EW75" s="124">
        <f t="shared" si="31"/>
        <v>0</v>
      </c>
      <c r="EX75" s="69">
        <v>0</v>
      </c>
      <c r="EY75" s="69">
        <v>0</v>
      </c>
      <c r="EZ75" s="123">
        <v>0</v>
      </c>
      <c r="FA75" s="69">
        <v>0</v>
      </c>
      <c r="FB75" s="69">
        <v>0</v>
      </c>
      <c r="FC75" s="69">
        <v>0</v>
      </c>
      <c r="FD75" s="124">
        <f t="shared" si="32"/>
        <v>0</v>
      </c>
      <c r="FE75" s="69">
        <v>2</v>
      </c>
      <c r="FF75" s="69">
        <v>0</v>
      </c>
      <c r="FG75" s="69">
        <v>0</v>
      </c>
      <c r="FH75" s="69">
        <v>1150</v>
      </c>
      <c r="FI75" s="69">
        <v>0</v>
      </c>
      <c r="FJ75" s="124">
        <f t="shared" si="33"/>
        <v>1150</v>
      </c>
      <c r="FK75" s="69">
        <v>0</v>
      </c>
      <c r="FL75" s="123">
        <v>0</v>
      </c>
      <c r="FM75" s="69">
        <v>0</v>
      </c>
      <c r="FN75" s="69">
        <v>0</v>
      </c>
      <c r="FO75" s="69">
        <v>0</v>
      </c>
      <c r="FP75" s="124">
        <f t="shared" si="34"/>
        <v>0</v>
      </c>
      <c r="FQ75" s="69">
        <v>2</v>
      </c>
      <c r="FR75" s="69">
        <v>1</v>
      </c>
      <c r="FS75" s="69">
        <v>2</v>
      </c>
      <c r="FT75" s="69">
        <v>0</v>
      </c>
      <c r="FU75" s="69">
        <v>0</v>
      </c>
      <c r="FV75" s="69">
        <v>0</v>
      </c>
      <c r="FW75" s="124">
        <f t="shared" si="35"/>
        <v>3</v>
      </c>
    </row>
    <row r="76" spans="1:179" x14ac:dyDescent="0.2">
      <c r="A76" s="22"/>
      <c r="B76" s="122" t="s">
        <v>79</v>
      </c>
      <c r="C76" s="68">
        <v>67</v>
      </c>
      <c r="D76" s="69">
        <v>44</v>
      </c>
      <c r="E76" s="69">
        <v>51</v>
      </c>
      <c r="F76" s="69">
        <v>41</v>
      </c>
      <c r="G76" s="69">
        <v>107</v>
      </c>
      <c r="H76" s="69">
        <v>10</v>
      </c>
      <c r="I76" s="69">
        <v>12</v>
      </c>
      <c r="J76" s="69">
        <v>16</v>
      </c>
      <c r="K76" s="69">
        <v>3</v>
      </c>
      <c r="L76" s="69">
        <v>0</v>
      </c>
      <c r="M76" s="123">
        <f t="shared" si="18"/>
        <v>281</v>
      </c>
      <c r="N76" s="68">
        <v>2</v>
      </c>
      <c r="O76" s="69">
        <v>4</v>
      </c>
      <c r="P76" s="69">
        <v>6</v>
      </c>
      <c r="Q76" s="69">
        <v>12</v>
      </c>
      <c r="R76" s="69">
        <v>2</v>
      </c>
      <c r="S76" s="69">
        <v>0</v>
      </c>
      <c r="T76" s="69">
        <v>0</v>
      </c>
      <c r="U76" s="69">
        <v>6</v>
      </c>
      <c r="V76" s="69">
        <v>0</v>
      </c>
      <c r="W76" s="124">
        <f t="shared" si="19"/>
        <v>30</v>
      </c>
      <c r="X76" s="68">
        <v>7</v>
      </c>
      <c r="Y76" s="69">
        <v>4</v>
      </c>
      <c r="Z76" s="69">
        <v>4</v>
      </c>
      <c r="AA76" s="69">
        <v>0</v>
      </c>
      <c r="AB76" s="69">
        <v>11</v>
      </c>
      <c r="AC76" s="69">
        <v>2</v>
      </c>
      <c r="AD76" s="69">
        <v>0</v>
      </c>
      <c r="AE76" s="69">
        <v>0</v>
      </c>
      <c r="AF76" s="69">
        <v>0</v>
      </c>
      <c r="AG76" s="124">
        <f t="shared" si="20"/>
        <v>21</v>
      </c>
      <c r="AH76" s="68">
        <v>28</v>
      </c>
      <c r="AI76" s="69">
        <v>44</v>
      </c>
      <c r="AJ76" s="69">
        <v>43</v>
      </c>
      <c r="AK76" s="69">
        <v>5</v>
      </c>
      <c r="AL76" s="69">
        <v>93</v>
      </c>
      <c r="AM76" s="69">
        <v>12</v>
      </c>
      <c r="AN76" s="69">
        <v>3</v>
      </c>
      <c r="AO76" s="69">
        <v>7</v>
      </c>
      <c r="AP76" s="69">
        <v>4</v>
      </c>
      <c r="AQ76" s="69">
        <v>0</v>
      </c>
      <c r="AR76" s="123">
        <f t="shared" si="21"/>
        <v>207</v>
      </c>
      <c r="AS76" s="68">
        <v>0</v>
      </c>
      <c r="AT76" s="69">
        <v>0</v>
      </c>
      <c r="AU76" s="69">
        <v>0</v>
      </c>
      <c r="AV76" s="69">
        <v>0</v>
      </c>
      <c r="AW76" s="69">
        <v>0</v>
      </c>
      <c r="AX76" s="69">
        <v>0</v>
      </c>
      <c r="AY76" s="69">
        <v>0</v>
      </c>
      <c r="AZ76" s="69">
        <v>0</v>
      </c>
      <c r="BA76" s="69">
        <v>0</v>
      </c>
      <c r="BB76" s="69">
        <v>0</v>
      </c>
      <c r="BC76" s="123">
        <f t="shared" si="22"/>
        <v>0</v>
      </c>
      <c r="BD76" s="68">
        <v>0</v>
      </c>
      <c r="BE76" s="69">
        <v>0</v>
      </c>
      <c r="BF76" s="69">
        <v>0</v>
      </c>
      <c r="BG76" s="69">
        <v>0</v>
      </c>
      <c r="BH76" s="69">
        <v>0</v>
      </c>
      <c r="BI76" s="69">
        <v>0</v>
      </c>
      <c r="BJ76" s="69">
        <v>0</v>
      </c>
      <c r="BK76" s="69">
        <v>0</v>
      </c>
      <c r="BL76" s="69">
        <v>0</v>
      </c>
      <c r="BM76" s="69">
        <v>0</v>
      </c>
      <c r="BN76" s="123">
        <f t="shared" si="23"/>
        <v>0</v>
      </c>
      <c r="BO76" s="68">
        <v>1</v>
      </c>
      <c r="BP76" s="69">
        <v>0</v>
      </c>
      <c r="BQ76" s="69">
        <v>1</v>
      </c>
      <c r="BR76" s="69">
        <v>0</v>
      </c>
      <c r="BS76" s="69">
        <v>1</v>
      </c>
      <c r="BT76" s="69">
        <v>1</v>
      </c>
      <c r="BU76" s="69">
        <v>0</v>
      </c>
      <c r="BV76" s="69">
        <v>0</v>
      </c>
      <c r="BW76" s="69">
        <v>0</v>
      </c>
      <c r="BX76" s="69">
        <v>0</v>
      </c>
      <c r="BY76" s="123">
        <f t="shared" si="24"/>
        <v>3</v>
      </c>
      <c r="BZ76" s="68">
        <v>16</v>
      </c>
      <c r="CA76" s="69">
        <v>12</v>
      </c>
      <c r="CB76" s="69">
        <v>8</v>
      </c>
      <c r="CC76" s="69">
        <v>8</v>
      </c>
      <c r="CD76" s="69">
        <v>25</v>
      </c>
      <c r="CE76" s="69">
        <v>4</v>
      </c>
      <c r="CF76" s="69">
        <v>1</v>
      </c>
      <c r="CG76" s="69">
        <v>5</v>
      </c>
      <c r="CH76" s="69">
        <v>0</v>
      </c>
      <c r="CI76" s="69">
        <v>0</v>
      </c>
      <c r="CJ76" s="69">
        <v>0</v>
      </c>
      <c r="CK76" s="123">
        <f t="shared" si="26"/>
        <v>63</v>
      </c>
      <c r="CL76" s="68">
        <v>0</v>
      </c>
      <c r="CM76" s="69">
        <v>0</v>
      </c>
      <c r="CN76" s="69">
        <v>0</v>
      </c>
      <c r="CO76" s="69">
        <v>0</v>
      </c>
      <c r="CP76" s="69">
        <v>0</v>
      </c>
      <c r="CQ76" s="69">
        <v>0</v>
      </c>
      <c r="CR76" s="69">
        <v>0</v>
      </c>
      <c r="CS76" s="69">
        <v>0</v>
      </c>
      <c r="CT76" s="69">
        <v>0</v>
      </c>
      <c r="CU76" s="69">
        <v>0</v>
      </c>
      <c r="CV76" s="124">
        <f t="shared" si="27"/>
        <v>0</v>
      </c>
      <c r="CW76" s="123">
        <v>0</v>
      </c>
      <c r="CX76" s="123">
        <v>0</v>
      </c>
      <c r="CY76" s="123">
        <v>0</v>
      </c>
      <c r="CZ76" s="123">
        <v>0</v>
      </c>
      <c r="DA76" s="123">
        <v>0</v>
      </c>
      <c r="DB76" s="123">
        <v>0</v>
      </c>
      <c r="DC76" s="123">
        <v>0</v>
      </c>
      <c r="DD76" s="123">
        <v>0</v>
      </c>
      <c r="DE76" s="123">
        <v>0</v>
      </c>
      <c r="DF76" s="124">
        <f t="shared" si="25"/>
        <v>0</v>
      </c>
      <c r="DG76" s="68">
        <v>1</v>
      </c>
      <c r="DH76" s="69">
        <v>1</v>
      </c>
      <c r="DI76" s="69">
        <v>2</v>
      </c>
      <c r="DJ76" s="69">
        <v>4</v>
      </c>
      <c r="DK76" s="69">
        <v>2</v>
      </c>
      <c r="DL76" s="69">
        <v>0</v>
      </c>
      <c r="DM76" s="69">
        <v>0</v>
      </c>
      <c r="DN76" s="69">
        <v>3</v>
      </c>
      <c r="DO76" s="69">
        <v>1</v>
      </c>
      <c r="DP76" s="69">
        <v>2</v>
      </c>
      <c r="DQ76" s="124">
        <f t="shared" si="28"/>
        <v>12</v>
      </c>
      <c r="DR76" s="68">
        <v>0</v>
      </c>
      <c r="DS76" s="69">
        <v>0</v>
      </c>
      <c r="DT76" s="69">
        <v>0</v>
      </c>
      <c r="DU76" s="69">
        <v>0</v>
      </c>
      <c r="DV76" s="69">
        <v>0</v>
      </c>
      <c r="DW76" s="69">
        <v>0</v>
      </c>
      <c r="DX76" s="69">
        <v>0</v>
      </c>
      <c r="DY76" s="69">
        <v>0</v>
      </c>
      <c r="DZ76" s="69">
        <v>0</v>
      </c>
      <c r="EA76" s="69">
        <v>0</v>
      </c>
      <c r="EB76" s="124">
        <f t="shared" si="29"/>
        <v>0</v>
      </c>
      <c r="EC76" s="125">
        <v>0</v>
      </c>
      <c r="ED76" s="125">
        <v>0</v>
      </c>
      <c r="EE76" s="68">
        <v>0</v>
      </c>
      <c r="EF76" s="69">
        <v>0</v>
      </c>
      <c r="EG76" s="69">
        <v>0</v>
      </c>
      <c r="EH76" s="69">
        <v>0</v>
      </c>
      <c r="EI76" s="69">
        <v>0</v>
      </c>
      <c r="EJ76" s="69">
        <v>0</v>
      </c>
      <c r="EK76" s="69">
        <v>0</v>
      </c>
      <c r="EL76" s="69">
        <v>0</v>
      </c>
      <c r="EM76" s="69">
        <v>0</v>
      </c>
      <c r="EN76" s="69">
        <v>0</v>
      </c>
      <c r="EO76" s="124">
        <f t="shared" si="30"/>
        <v>0</v>
      </c>
      <c r="EP76" s="68">
        <v>17</v>
      </c>
      <c r="EQ76" s="69">
        <v>79</v>
      </c>
      <c r="ER76" s="69">
        <v>83</v>
      </c>
      <c r="ES76" s="69">
        <v>0</v>
      </c>
      <c r="ET76" s="69">
        <v>0</v>
      </c>
      <c r="EU76" s="69">
        <v>69</v>
      </c>
      <c r="EV76" s="69">
        <v>1</v>
      </c>
      <c r="EW76" s="124">
        <f t="shared" si="31"/>
        <v>232</v>
      </c>
      <c r="EX76" s="69">
        <v>1</v>
      </c>
      <c r="EY76" s="69">
        <v>1</v>
      </c>
      <c r="EZ76" s="123">
        <v>0</v>
      </c>
      <c r="FA76" s="69">
        <v>0</v>
      </c>
      <c r="FB76" s="69">
        <v>0</v>
      </c>
      <c r="FC76" s="69">
        <v>0</v>
      </c>
      <c r="FD76" s="124">
        <f t="shared" si="32"/>
        <v>1</v>
      </c>
      <c r="FE76" s="69">
        <v>16</v>
      </c>
      <c r="FF76" s="69">
        <v>15</v>
      </c>
      <c r="FG76" s="69">
        <v>60</v>
      </c>
      <c r="FH76" s="69">
        <v>4070</v>
      </c>
      <c r="FI76" s="69">
        <v>0</v>
      </c>
      <c r="FJ76" s="124">
        <f t="shared" si="33"/>
        <v>4145</v>
      </c>
      <c r="FK76" s="69">
        <v>0</v>
      </c>
      <c r="FL76" s="123">
        <v>0</v>
      </c>
      <c r="FM76" s="69">
        <v>0</v>
      </c>
      <c r="FN76" s="69">
        <v>0</v>
      </c>
      <c r="FO76" s="69">
        <v>0</v>
      </c>
      <c r="FP76" s="124">
        <f t="shared" si="34"/>
        <v>0</v>
      </c>
      <c r="FQ76" s="69">
        <v>0</v>
      </c>
      <c r="FR76" s="69">
        <v>0</v>
      </c>
      <c r="FS76" s="69">
        <v>0</v>
      </c>
      <c r="FT76" s="69">
        <v>0</v>
      </c>
      <c r="FU76" s="69">
        <v>0</v>
      </c>
      <c r="FV76" s="69">
        <v>0</v>
      </c>
      <c r="FW76" s="124">
        <f t="shared" si="35"/>
        <v>0</v>
      </c>
    </row>
    <row r="77" spans="1:179" x14ac:dyDescent="0.2">
      <c r="A77" s="22"/>
      <c r="B77" s="122" t="s">
        <v>80</v>
      </c>
      <c r="C77" s="68">
        <v>104</v>
      </c>
      <c r="D77" s="69">
        <v>57</v>
      </c>
      <c r="E77" s="69">
        <v>55</v>
      </c>
      <c r="F77" s="69">
        <v>120</v>
      </c>
      <c r="G77" s="69">
        <v>94</v>
      </c>
      <c r="H77" s="69">
        <v>27</v>
      </c>
      <c r="I77" s="69">
        <v>9</v>
      </c>
      <c r="J77" s="69">
        <v>57</v>
      </c>
      <c r="K77" s="69">
        <v>6</v>
      </c>
      <c r="L77" s="69">
        <v>0</v>
      </c>
      <c r="M77" s="123">
        <f t="shared" si="18"/>
        <v>419</v>
      </c>
      <c r="N77" s="68">
        <v>4</v>
      </c>
      <c r="O77" s="69">
        <v>0</v>
      </c>
      <c r="P77" s="69">
        <v>1</v>
      </c>
      <c r="Q77" s="69">
        <v>7</v>
      </c>
      <c r="R77" s="69">
        <v>1</v>
      </c>
      <c r="S77" s="69">
        <v>0</v>
      </c>
      <c r="T77" s="69">
        <v>0</v>
      </c>
      <c r="U77" s="69">
        <v>3</v>
      </c>
      <c r="V77" s="69">
        <v>1</v>
      </c>
      <c r="W77" s="124">
        <f t="shared" si="19"/>
        <v>12</v>
      </c>
      <c r="X77" s="68">
        <v>0</v>
      </c>
      <c r="Y77" s="69">
        <v>0</v>
      </c>
      <c r="Z77" s="69">
        <v>0</v>
      </c>
      <c r="AA77" s="69">
        <v>0</v>
      </c>
      <c r="AB77" s="69">
        <v>0</v>
      </c>
      <c r="AC77" s="69">
        <v>0</v>
      </c>
      <c r="AD77" s="69">
        <v>0</v>
      </c>
      <c r="AE77" s="69">
        <v>0</v>
      </c>
      <c r="AF77" s="69">
        <v>0</v>
      </c>
      <c r="AG77" s="124">
        <f t="shared" si="20"/>
        <v>0</v>
      </c>
      <c r="AH77" s="68">
        <v>0</v>
      </c>
      <c r="AI77" s="69">
        <v>0</v>
      </c>
      <c r="AJ77" s="69">
        <v>0</v>
      </c>
      <c r="AK77" s="69">
        <v>0</v>
      </c>
      <c r="AL77" s="69">
        <v>0</v>
      </c>
      <c r="AM77" s="69">
        <v>0</v>
      </c>
      <c r="AN77" s="69">
        <v>0</v>
      </c>
      <c r="AO77" s="69">
        <v>0</v>
      </c>
      <c r="AP77" s="69">
        <v>0</v>
      </c>
      <c r="AQ77" s="69">
        <v>0</v>
      </c>
      <c r="AR77" s="123">
        <f t="shared" si="21"/>
        <v>0</v>
      </c>
      <c r="AS77" s="68">
        <v>1</v>
      </c>
      <c r="AT77" s="69">
        <v>0</v>
      </c>
      <c r="AU77" s="69">
        <v>0</v>
      </c>
      <c r="AV77" s="69">
        <v>1</v>
      </c>
      <c r="AW77" s="69">
        <v>0</v>
      </c>
      <c r="AX77" s="69">
        <v>0</v>
      </c>
      <c r="AY77" s="69">
        <v>0</v>
      </c>
      <c r="AZ77" s="69">
        <v>0</v>
      </c>
      <c r="BA77" s="69">
        <v>0</v>
      </c>
      <c r="BB77" s="69">
        <v>0</v>
      </c>
      <c r="BC77" s="123">
        <f t="shared" si="22"/>
        <v>1</v>
      </c>
      <c r="BD77" s="68">
        <v>0</v>
      </c>
      <c r="BE77" s="69">
        <v>0</v>
      </c>
      <c r="BF77" s="69">
        <v>0</v>
      </c>
      <c r="BG77" s="69">
        <v>0</v>
      </c>
      <c r="BH77" s="69">
        <v>0</v>
      </c>
      <c r="BI77" s="69">
        <v>0</v>
      </c>
      <c r="BJ77" s="69">
        <v>0</v>
      </c>
      <c r="BK77" s="69">
        <v>0</v>
      </c>
      <c r="BL77" s="69">
        <v>0</v>
      </c>
      <c r="BM77" s="69">
        <v>0</v>
      </c>
      <c r="BN77" s="123">
        <f t="shared" si="23"/>
        <v>0</v>
      </c>
      <c r="BO77" s="68">
        <v>2</v>
      </c>
      <c r="BP77" s="69">
        <v>0</v>
      </c>
      <c r="BQ77" s="69">
        <v>0</v>
      </c>
      <c r="BR77" s="69">
        <v>0</v>
      </c>
      <c r="BS77" s="69">
        <v>0</v>
      </c>
      <c r="BT77" s="69">
        <v>0</v>
      </c>
      <c r="BU77" s="69">
        <v>2</v>
      </c>
      <c r="BV77" s="69">
        <v>3</v>
      </c>
      <c r="BW77" s="69">
        <v>0</v>
      </c>
      <c r="BX77" s="69">
        <v>0</v>
      </c>
      <c r="BY77" s="123">
        <f t="shared" si="24"/>
        <v>5</v>
      </c>
      <c r="BZ77" s="68">
        <v>31</v>
      </c>
      <c r="CA77" s="69">
        <v>8</v>
      </c>
      <c r="CB77" s="69">
        <v>9</v>
      </c>
      <c r="CC77" s="69">
        <v>36</v>
      </c>
      <c r="CD77" s="69">
        <v>14</v>
      </c>
      <c r="CE77" s="69">
        <v>3</v>
      </c>
      <c r="CF77" s="69">
        <v>18</v>
      </c>
      <c r="CG77" s="69">
        <v>49</v>
      </c>
      <c r="CH77" s="69">
        <v>1</v>
      </c>
      <c r="CI77" s="69">
        <v>0</v>
      </c>
      <c r="CJ77" s="69">
        <v>0</v>
      </c>
      <c r="CK77" s="123">
        <f t="shared" si="26"/>
        <v>137</v>
      </c>
      <c r="CL77" s="68">
        <v>0</v>
      </c>
      <c r="CM77" s="69">
        <v>0</v>
      </c>
      <c r="CN77" s="69">
        <v>0</v>
      </c>
      <c r="CO77" s="69">
        <v>0</v>
      </c>
      <c r="CP77" s="69">
        <v>0</v>
      </c>
      <c r="CQ77" s="69">
        <v>0</v>
      </c>
      <c r="CR77" s="69">
        <v>0</v>
      </c>
      <c r="CS77" s="69">
        <v>0</v>
      </c>
      <c r="CT77" s="69">
        <v>0</v>
      </c>
      <c r="CU77" s="69">
        <v>0</v>
      </c>
      <c r="CV77" s="124">
        <f t="shared" si="27"/>
        <v>0</v>
      </c>
      <c r="CW77" s="123">
        <v>0</v>
      </c>
      <c r="CX77" s="123">
        <v>0</v>
      </c>
      <c r="CY77" s="123">
        <v>0</v>
      </c>
      <c r="CZ77" s="123">
        <v>0</v>
      </c>
      <c r="DA77" s="123">
        <v>0</v>
      </c>
      <c r="DB77" s="123">
        <v>0</v>
      </c>
      <c r="DC77" s="123">
        <v>0</v>
      </c>
      <c r="DD77" s="123">
        <v>0</v>
      </c>
      <c r="DE77" s="123">
        <v>0</v>
      </c>
      <c r="DF77" s="124">
        <f t="shared" si="25"/>
        <v>0</v>
      </c>
      <c r="DG77" s="68">
        <v>2</v>
      </c>
      <c r="DH77" s="69">
        <v>5</v>
      </c>
      <c r="DI77" s="69">
        <v>4</v>
      </c>
      <c r="DJ77" s="69">
        <v>7</v>
      </c>
      <c r="DK77" s="69">
        <v>9</v>
      </c>
      <c r="DL77" s="69">
        <v>0</v>
      </c>
      <c r="DM77" s="69">
        <v>0</v>
      </c>
      <c r="DN77" s="69">
        <v>13</v>
      </c>
      <c r="DO77" s="69">
        <v>1</v>
      </c>
      <c r="DP77" s="69">
        <v>0</v>
      </c>
      <c r="DQ77" s="124">
        <f t="shared" si="28"/>
        <v>38</v>
      </c>
      <c r="DR77" s="68">
        <v>0</v>
      </c>
      <c r="DS77" s="69">
        <v>0</v>
      </c>
      <c r="DT77" s="69">
        <v>0</v>
      </c>
      <c r="DU77" s="69">
        <v>0</v>
      </c>
      <c r="DV77" s="69">
        <v>0</v>
      </c>
      <c r="DW77" s="69">
        <v>0</v>
      </c>
      <c r="DX77" s="69">
        <v>0</v>
      </c>
      <c r="DY77" s="69">
        <v>0</v>
      </c>
      <c r="DZ77" s="69">
        <v>0</v>
      </c>
      <c r="EA77" s="69">
        <v>0</v>
      </c>
      <c r="EB77" s="124">
        <f t="shared" si="29"/>
        <v>0</v>
      </c>
      <c r="EC77" s="125">
        <v>0</v>
      </c>
      <c r="ED77" s="125">
        <v>0</v>
      </c>
      <c r="EE77" s="68">
        <v>0</v>
      </c>
      <c r="EF77" s="69">
        <v>0</v>
      </c>
      <c r="EG77" s="69">
        <v>0</v>
      </c>
      <c r="EH77" s="69">
        <v>0</v>
      </c>
      <c r="EI77" s="69">
        <v>0</v>
      </c>
      <c r="EJ77" s="69">
        <v>0</v>
      </c>
      <c r="EK77" s="69">
        <v>0</v>
      </c>
      <c r="EL77" s="69">
        <v>0</v>
      </c>
      <c r="EM77" s="69">
        <v>0</v>
      </c>
      <c r="EN77" s="69">
        <v>0</v>
      </c>
      <c r="EO77" s="124">
        <f t="shared" si="30"/>
        <v>0</v>
      </c>
      <c r="EP77" s="68">
        <v>9</v>
      </c>
      <c r="EQ77" s="69">
        <v>23</v>
      </c>
      <c r="ER77" s="69">
        <v>35</v>
      </c>
      <c r="ES77" s="69">
        <v>0</v>
      </c>
      <c r="ET77" s="69">
        <v>0</v>
      </c>
      <c r="EU77" s="69">
        <v>0</v>
      </c>
      <c r="EV77" s="69">
        <v>0</v>
      </c>
      <c r="EW77" s="124">
        <f t="shared" si="31"/>
        <v>58</v>
      </c>
      <c r="EX77" s="69">
        <v>4</v>
      </c>
      <c r="EY77" s="69">
        <v>0</v>
      </c>
      <c r="EZ77" s="123">
        <v>0</v>
      </c>
      <c r="FA77" s="69">
        <v>6</v>
      </c>
      <c r="FB77" s="69">
        <v>9</v>
      </c>
      <c r="FC77" s="69">
        <v>0</v>
      </c>
      <c r="FD77" s="124">
        <f t="shared" si="32"/>
        <v>15</v>
      </c>
      <c r="FE77" s="69">
        <v>9</v>
      </c>
      <c r="FF77" s="69">
        <v>16</v>
      </c>
      <c r="FG77" s="69">
        <v>90</v>
      </c>
      <c r="FH77" s="69">
        <v>200</v>
      </c>
      <c r="FI77" s="69">
        <v>0</v>
      </c>
      <c r="FJ77" s="124">
        <f t="shared" si="33"/>
        <v>306</v>
      </c>
      <c r="FK77" s="69">
        <v>0</v>
      </c>
      <c r="FL77" s="123">
        <v>0</v>
      </c>
      <c r="FM77" s="69">
        <v>0</v>
      </c>
      <c r="FN77" s="69">
        <v>0</v>
      </c>
      <c r="FO77" s="69">
        <v>0</v>
      </c>
      <c r="FP77" s="124">
        <f t="shared" si="34"/>
        <v>0</v>
      </c>
      <c r="FQ77" s="69">
        <v>2</v>
      </c>
      <c r="FR77" s="69">
        <v>3</v>
      </c>
      <c r="FS77" s="69">
        <v>3</v>
      </c>
      <c r="FT77" s="69">
        <v>0</v>
      </c>
      <c r="FU77" s="69">
        <v>0</v>
      </c>
      <c r="FV77" s="69">
        <v>0</v>
      </c>
      <c r="FW77" s="124">
        <f t="shared" si="35"/>
        <v>6</v>
      </c>
    </row>
    <row r="78" spans="1:179" x14ac:dyDescent="0.2">
      <c r="A78" s="22"/>
      <c r="B78" s="122" t="s">
        <v>81</v>
      </c>
      <c r="C78" s="68">
        <v>10</v>
      </c>
      <c r="D78" s="69">
        <v>4</v>
      </c>
      <c r="E78" s="69">
        <v>10</v>
      </c>
      <c r="F78" s="69">
        <v>1</v>
      </c>
      <c r="G78" s="69">
        <v>16</v>
      </c>
      <c r="H78" s="69">
        <v>2</v>
      </c>
      <c r="I78" s="69">
        <v>6</v>
      </c>
      <c r="J78" s="69">
        <v>2</v>
      </c>
      <c r="K78" s="69">
        <v>0</v>
      </c>
      <c r="L78" s="69">
        <v>0</v>
      </c>
      <c r="M78" s="123">
        <f t="shared" si="18"/>
        <v>41</v>
      </c>
      <c r="N78" s="68">
        <v>0</v>
      </c>
      <c r="O78" s="69">
        <v>0</v>
      </c>
      <c r="P78" s="69">
        <v>0</v>
      </c>
      <c r="Q78" s="69">
        <v>0</v>
      </c>
      <c r="R78" s="69">
        <v>0</v>
      </c>
      <c r="S78" s="69">
        <v>0</v>
      </c>
      <c r="T78" s="69">
        <v>0</v>
      </c>
      <c r="U78" s="69">
        <v>0</v>
      </c>
      <c r="V78" s="69">
        <v>0</v>
      </c>
      <c r="W78" s="124">
        <f t="shared" si="19"/>
        <v>0</v>
      </c>
      <c r="X78" s="68">
        <v>0</v>
      </c>
      <c r="Y78" s="69">
        <v>0</v>
      </c>
      <c r="Z78" s="69">
        <v>0</v>
      </c>
      <c r="AA78" s="69">
        <v>0</v>
      </c>
      <c r="AB78" s="69">
        <v>0</v>
      </c>
      <c r="AC78" s="69">
        <v>0</v>
      </c>
      <c r="AD78" s="69">
        <v>0</v>
      </c>
      <c r="AE78" s="69">
        <v>0</v>
      </c>
      <c r="AF78" s="69">
        <v>0</v>
      </c>
      <c r="AG78" s="124">
        <f t="shared" si="20"/>
        <v>0</v>
      </c>
      <c r="AH78" s="68">
        <v>0</v>
      </c>
      <c r="AI78" s="69">
        <v>0</v>
      </c>
      <c r="AJ78" s="69">
        <v>0</v>
      </c>
      <c r="AK78" s="69">
        <v>0</v>
      </c>
      <c r="AL78" s="69">
        <v>0</v>
      </c>
      <c r="AM78" s="69">
        <v>0</v>
      </c>
      <c r="AN78" s="69">
        <v>0</v>
      </c>
      <c r="AO78" s="69">
        <v>0</v>
      </c>
      <c r="AP78" s="69">
        <v>0</v>
      </c>
      <c r="AQ78" s="69">
        <v>0</v>
      </c>
      <c r="AR78" s="123">
        <f t="shared" si="21"/>
        <v>0</v>
      </c>
      <c r="AS78" s="68">
        <v>0</v>
      </c>
      <c r="AT78" s="69">
        <v>0</v>
      </c>
      <c r="AU78" s="69">
        <v>0</v>
      </c>
      <c r="AV78" s="69">
        <v>0</v>
      </c>
      <c r="AW78" s="69">
        <v>0</v>
      </c>
      <c r="AX78" s="69">
        <v>0</v>
      </c>
      <c r="AY78" s="69">
        <v>0</v>
      </c>
      <c r="AZ78" s="69">
        <v>0</v>
      </c>
      <c r="BA78" s="69">
        <v>0</v>
      </c>
      <c r="BB78" s="69">
        <v>0</v>
      </c>
      <c r="BC78" s="123">
        <f t="shared" si="22"/>
        <v>0</v>
      </c>
      <c r="BD78" s="68">
        <v>0</v>
      </c>
      <c r="BE78" s="69">
        <v>0</v>
      </c>
      <c r="BF78" s="69">
        <v>0</v>
      </c>
      <c r="BG78" s="69">
        <v>0</v>
      </c>
      <c r="BH78" s="69">
        <v>0</v>
      </c>
      <c r="BI78" s="69">
        <v>0</v>
      </c>
      <c r="BJ78" s="69">
        <v>0</v>
      </c>
      <c r="BK78" s="69">
        <v>0</v>
      </c>
      <c r="BL78" s="69">
        <v>0</v>
      </c>
      <c r="BM78" s="69">
        <v>0</v>
      </c>
      <c r="BN78" s="123">
        <f t="shared" si="23"/>
        <v>0</v>
      </c>
      <c r="BO78" s="68">
        <v>0</v>
      </c>
      <c r="BP78" s="69">
        <v>0</v>
      </c>
      <c r="BQ78" s="69">
        <v>0</v>
      </c>
      <c r="BR78" s="69">
        <v>0</v>
      </c>
      <c r="BS78" s="69">
        <v>0</v>
      </c>
      <c r="BT78" s="69">
        <v>0</v>
      </c>
      <c r="BU78" s="69">
        <v>0</v>
      </c>
      <c r="BV78" s="69">
        <v>0</v>
      </c>
      <c r="BW78" s="69">
        <v>0</v>
      </c>
      <c r="BX78" s="69">
        <v>0</v>
      </c>
      <c r="BY78" s="123">
        <f t="shared" si="24"/>
        <v>0</v>
      </c>
      <c r="BZ78" s="68">
        <v>5</v>
      </c>
      <c r="CA78" s="69">
        <v>2</v>
      </c>
      <c r="CB78" s="69">
        <v>1</v>
      </c>
      <c r="CC78" s="69">
        <v>1</v>
      </c>
      <c r="CD78" s="69">
        <v>3</v>
      </c>
      <c r="CE78" s="69">
        <v>0</v>
      </c>
      <c r="CF78" s="69">
        <v>1</v>
      </c>
      <c r="CG78" s="69">
        <v>4</v>
      </c>
      <c r="CH78" s="69">
        <v>0</v>
      </c>
      <c r="CI78" s="69">
        <v>0</v>
      </c>
      <c r="CJ78" s="69">
        <v>0</v>
      </c>
      <c r="CK78" s="123">
        <f t="shared" si="26"/>
        <v>12</v>
      </c>
      <c r="CL78" s="68">
        <v>0</v>
      </c>
      <c r="CM78" s="69">
        <v>0</v>
      </c>
      <c r="CN78" s="69">
        <v>0</v>
      </c>
      <c r="CO78" s="69">
        <v>0</v>
      </c>
      <c r="CP78" s="69">
        <v>0</v>
      </c>
      <c r="CQ78" s="69">
        <v>0</v>
      </c>
      <c r="CR78" s="69">
        <v>0</v>
      </c>
      <c r="CS78" s="69">
        <v>0</v>
      </c>
      <c r="CT78" s="69">
        <v>0</v>
      </c>
      <c r="CU78" s="69">
        <v>0</v>
      </c>
      <c r="CV78" s="124">
        <f t="shared" si="27"/>
        <v>0</v>
      </c>
      <c r="CW78" s="123">
        <v>0</v>
      </c>
      <c r="CX78" s="123">
        <v>0</v>
      </c>
      <c r="CY78" s="123">
        <v>0</v>
      </c>
      <c r="CZ78" s="123">
        <v>0</v>
      </c>
      <c r="DA78" s="123">
        <v>0</v>
      </c>
      <c r="DB78" s="123">
        <v>0</v>
      </c>
      <c r="DC78" s="123">
        <v>0</v>
      </c>
      <c r="DD78" s="123">
        <v>0</v>
      </c>
      <c r="DE78" s="123">
        <v>0</v>
      </c>
      <c r="DF78" s="124">
        <f t="shared" si="25"/>
        <v>0</v>
      </c>
      <c r="DG78" s="68">
        <v>0</v>
      </c>
      <c r="DH78" s="69">
        <v>0</v>
      </c>
      <c r="DI78" s="69">
        <v>0</v>
      </c>
      <c r="DJ78" s="69">
        <v>0</v>
      </c>
      <c r="DK78" s="69">
        <v>0</v>
      </c>
      <c r="DL78" s="69">
        <v>0</v>
      </c>
      <c r="DM78" s="69">
        <v>0</v>
      </c>
      <c r="DN78" s="69">
        <v>0</v>
      </c>
      <c r="DO78" s="69">
        <v>0</v>
      </c>
      <c r="DP78" s="69">
        <v>0</v>
      </c>
      <c r="DQ78" s="124">
        <f t="shared" si="28"/>
        <v>0</v>
      </c>
      <c r="DR78" s="68">
        <v>0</v>
      </c>
      <c r="DS78" s="69">
        <v>0</v>
      </c>
      <c r="DT78" s="69">
        <v>0</v>
      </c>
      <c r="DU78" s="69">
        <v>0</v>
      </c>
      <c r="DV78" s="69">
        <v>0</v>
      </c>
      <c r="DW78" s="69">
        <v>0</v>
      </c>
      <c r="DX78" s="69">
        <v>0</v>
      </c>
      <c r="DY78" s="69">
        <v>0</v>
      </c>
      <c r="DZ78" s="69">
        <v>0</v>
      </c>
      <c r="EA78" s="69">
        <v>0</v>
      </c>
      <c r="EB78" s="124">
        <f t="shared" si="29"/>
        <v>0</v>
      </c>
      <c r="EC78" s="125">
        <v>0</v>
      </c>
      <c r="ED78" s="125">
        <v>0</v>
      </c>
      <c r="EE78" s="68">
        <v>0</v>
      </c>
      <c r="EF78" s="69">
        <v>0</v>
      </c>
      <c r="EG78" s="69">
        <v>0</v>
      </c>
      <c r="EH78" s="69">
        <v>0</v>
      </c>
      <c r="EI78" s="69">
        <v>0</v>
      </c>
      <c r="EJ78" s="69">
        <v>0</v>
      </c>
      <c r="EK78" s="69">
        <v>0</v>
      </c>
      <c r="EL78" s="69">
        <v>0</v>
      </c>
      <c r="EM78" s="69">
        <v>0</v>
      </c>
      <c r="EN78" s="69">
        <v>0</v>
      </c>
      <c r="EO78" s="124">
        <f t="shared" si="30"/>
        <v>0</v>
      </c>
      <c r="EP78" s="68">
        <v>0</v>
      </c>
      <c r="EQ78" s="69">
        <v>0</v>
      </c>
      <c r="ER78" s="69">
        <v>0</v>
      </c>
      <c r="ES78" s="69">
        <v>0</v>
      </c>
      <c r="ET78" s="69">
        <v>0</v>
      </c>
      <c r="EU78" s="69">
        <v>0</v>
      </c>
      <c r="EV78" s="69">
        <v>0</v>
      </c>
      <c r="EW78" s="124">
        <f t="shared" si="31"/>
        <v>0</v>
      </c>
      <c r="EX78" s="69">
        <v>2</v>
      </c>
      <c r="EY78" s="69">
        <v>0</v>
      </c>
      <c r="EZ78" s="123">
        <v>0</v>
      </c>
      <c r="FA78" s="69">
        <v>8</v>
      </c>
      <c r="FB78" s="69">
        <v>7</v>
      </c>
      <c r="FC78" s="69">
        <v>0</v>
      </c>
      <c r="FD78" s="124">
        <f t="shared" si="32"/>
        <v>15</v>
      </c>
      <c r="FE78" s="69">
        <v>1</v>
      </c>
      <c r="FF78" s="69">
        <v>0</v>
      </c>
      <c r="FG78" s="69">
        <v>0</v>
      </c>
      <c r="FH78" s="69">
        <v>800</v>
      </c>
      <c r="FI78" s="69">
        <v>0</v>
      </c>
      <c r="FJ78" s="124">
        <f t="shared" si="33"/>
        <v>800</v>
      </c>
      <c r="FK78" s="69">
        <v>0</v>
      </c>
      <c r="FL78" s="123">
        <v>0</v>
      </c>
      <c r="FM78" s="69">
        <v>0</v>
      </c>
      <c r="FN78" s="69">
        <v>0</v>
      </c>
      <c r="FO78" s="69">
        <v>0</v>
      </c>
      <c r="FP78" s="124">
        <f t="shared" si="34"/>
        <v>0</v>
      </c>
      <c r="FQ78" s="69">
        <v>0</v>
      </c>
      <c r="FR78" s="69">
        <v>0</v>
      </c>
      <c r="FS78" s="69">
        <v>0</v>
      </c>
      <c r="FT78" s="69">
        <v>0</v>
      </c>
      <c r="FU78" s="69">
        <v>0</v>
      </c>
      <c r="FV78" s="69">
        <v>0</v>
      </c>
      <c r="FW78" s="124">
        <f t="shared" si="35"/>
        <v>0</v>
      </c>
    </row>
    <row r="79" spans="1:179" x14ac:dyDescent="0.2">
      <c r="A79" s="22"/>
      <c r="B79" s="122" t="s">
        <v>82</v>
      </c>
      <c r="C79" s="68">
        <v>181</v>
      </c>
      <c r="D79" s="69">
        <v>29</v>
      </c>
      <c r="E79" s="69">
        <v>110</v>
      </c>
      <c r="F79" s="69">
        <v>74</v>
      </c>
      <c r="G79" s="69">
        <v>151</v>
      </c>
      <c r="H79" s="69">
        <v>14</v>
      </c>
      <c r="I79" s="69">
        <v>15</v>
      </c>
      <c r="J79" s="69">
        <v>66</v>
      </c>
      <c r="K79" s="69">
        <v>5</v>
      </c>
      <c r="L79" s="69">
        <v>0</v>
      </c>
      <c r="M79" s="123">
        <f t="shared" si="18"/>
        <v>459</v>
      </c>
      <c r="N79" s="68">
        <v>67</v>
      </c>
      <c r="O79" s="69">
        <v>13</v>
      </c>
      <c r="P79" s="69">
        <v>29</v>
      </c>
      <c r="Q79" s="69">
        <v>38</v>
      </c>
      <c r="R79" s="69">
        <v>37</v>
      </c>
      <c r="S79" s="69">
        <v>9</v>
      </c>
      <c r="T79" s="69">
        <v>12</v>
      </c>
      <c r="U79" s="69">
        <v>23</v>
      </c>
      <c r="V79" s="69">
        <v>0</v>
      </c>
      <c r="W79" s="124">
        <f t="shared" si="19"/>
        <v>161</v>
      </c>
      <c r="X79" s="68">
        <v>0</v>
      </c>
      <c r="Y79" s="69">
        <v>0</v>
      </c>
      <c r="Z79" s="69">
        <v>0</v>
      </c>
      <c r="AA79" s="69">
        <v>0</v>
      </c>
      <c r="AB79" s="69">
        <v>0</v>
      </c>
      <c r="AC79" s="69">
        <v>0</v>
      </c>
      <c r="AD79" s="69">
        <v>0</v>
      </c>
      <c r="AE79" s="69">
        <v>0</v>
      </c>
      <c r="AF79" s="69">
        <v>0</v>
      </c>
      <c r="AG79" s="124">
        <f t="shared" si="20"/>
        <v>0</v>
      </c>
      <c r="AH79" s="68">
        <v>2</v>
      </c>
      <c r="AI79" s="69">
        <v>2</v>
      </c>
      <c r="AJ79" s="69">
        <v>0</v>
      </c>
      <c r="AK79" s="69">
        <v>0</v>
      </c>
      <c r="AL79" s="69">
        <v>0</v>
      </c>
      <c r="AM79" s="69">
        <v>0</v>
      </c>
      <c r="AN79" s="69">
        <v>0</v>
      </c>
      <c r="AO79" s="69">
        <v>0</v>
      </c>
      <c r="AP79" s="69">
        <v>0</v>
      </c>
      <c r="AQ79" s="69">
        <v>0</v>
      </c>
      <c r="AR79" s="123">
        <f t="shared" si="21"/>
        <v>2</v>
      </c>
      <c r="AS79" s="68">
        <v>1</v>
      </c>
      <c r="AT79" s="69">
        <v>1</v>
      </c>
      <c r="AU79" s="69">
        <v>0</v>
      </c>
      <c r="AV79" s="69">
        <v>0</v>
      </c>
      <c r="AW79" s="69">
        <v>1</v>
      </c>
      <c r="AX79" s="69">
        <v>0</v>
      </c>
      <c r="AY79" s="69">
        <v>0</v>
      </c>
      <c r="AZ79" s="69">
        <v>2</v>
      </c>
      <c r="BA79" s="69">
        <v>0</v>
      </c>
      <c r="BB79" s="69">
        <v>0</v>
      </c>
      <c r="BC79" s="123">
        <f t="shared" si="22"/>
        <v>4</v>
      </c>
      <c r="BD79" s="68">
        <v>1</v>
      </c>
      <c r="BE79" s="69">
        <v>0</v>
      </c>
      <c r="BF79" s="69">
        <v>0</v>
      </c>
      <c r="BG79" s="69">
        <v>1</v>
      </c>
      <c r="BH79" s="69">
        <v>0</v>
      </c>
      <c r="BI79" s="69">
        <v>0</v>
      </c>
      <c r="BJ79" s="69">
        <v>2</v>
      </c>
      <c r="BK79" s="69">
        <v>3</v>
      </c>
      <c r="BL79" s="69">
        <v>0</v>
      </c>
      <c r="BM79" s="69">
        <v>0</v>
      </c>
      <c r="BN79" s="123">
        <f t="shared" si="23"/>
        <v>6</v>
      </c>
      <c r="BO79" s="68">
        <v>0</v>
      </c>
      <c r="BP79" s="69">
        <v>0</v>
      </c>
      <c r="BQ79" s="69">
        <v>0</v>
      </c>
      <c r="BR79" s="69">
        <v>0</v>
      </c>
      <c r="BS79" s="69">
        <v>0</v>
      </c>
      <c r="BT79" s="69">
        <v>0</v>
      </c>
      <c r="BU79" s="69">
        <v>0</v>
      </c>
      <c r="BV79" s="69">
        <v>0</v>
      </c>
      <c r="BW79" s="69">
        <v>0</v>
      </c>
      <c r="BX79" s="69">
        <v>0</v>
      </c>
      <c r="BY79" s="123">
        <f t="shared" si="24"/>
        <v>0</v>
      </c>
      <c r="BZ79" s="68">
        <v>0</v>
      </c>
      <c r="CA79" s="69">
        <v>0</v>
      </c>
      <c r="CB79" s="69">
        <v>0</v>
      </c>
      <c r="CC79" s="69">
        <v>0</v>
      </c>
      <c r="CD79" s="69">
        <v>0</v>
      </c>
      <c r="CE79" s="69">
        <v>0</v>
      </c>
      <c r="CF79" s="69">
        <v>0</v>
      </c>
      <c r="CG79" s="69">
        <v>0</v>
      </c>
      <c r="CH79" s="69">
        <v>0</v>
      </c>
      <c r="CI79" s="69">
        <v>0</v>
      </c>
      <c r="CJ79" s="69">
        <v>0</v>
      </c>
      <c r="CK79" s="123">
        <f t="shared" si="26"/>
        <v>0</v>
      </c>
      <c r="CL79" s="68">
        <v>0</v>
      </c>
      <c r="CM79" s="69">
        <v>0</v>
      </c>
      <c r="CN79" s="69">
        <v>0</v>
      </c>
      <c r="CO79" s="69">
        <v>0</v>
      </c>
      <c r="CP79" s="69">
        <v>0</v>
      </c>
      <c r="CQ79" s="69">
        <v>0</v>
      </c>
      <c r="CR79" s="69">
        <v>0</v>
      </c>
      <c r="CS79" s="69">
        <v>0</v>
      </c>
      <c r="CT79" s="69">
        <v>0</v>
      </c>
      <c r="CU79" s="69">
        <v>0</v>
      </c>
      <c r="CV79" s="124">
        <f t="shared" si="27"/>
        <v>0</v>
      </c>
      <c r="CW79" s="123">
        <v>0</v>
      </c>
      <c r="CX79" s="123">
        <v>0</v>
      </c>
      <c r="CY79" s="123">
        <v>0</v>
      </c>
      <c r="CZ79" s="123">
        <v>0</v>
      </c>
      <c r="DA79" s="123">
        <v>0</v>
      </c>
      <c r="DB79" s="123">
        <v>0</v>
      </c>
      <c r="DC79" s="123">
        <v>0</v>
      </c>
      <c r="DD79" s="123">
        <v>0</v>
      </c>
      <c r="DE79" s="123">
        <v>0</v>
      </c>
      <c r="DF79" s="124">
        <f t="shared" si="25"/>
        <v>0</v>
      </c>
      <c r="DG79" s="68">
        <v>0</v>
      </c>
      <c r="DH79" s="69">
        <v>0</v>
      </c>
      <c r="DI79" s="69">
        <v>0</v>
      </c>
      <c r="DJ79" s="69">
        <v>0</v>
      </c>
      <c r="DK79" s="69">
        <v>0</v>
      </c>
      <c r="DL79" s="69">
        <v>0</v>
      </c>
      <c r="DM79" s="69">
        <v>0</v>
      </c>
      <c r="DN79" s="69">
        <v>0</v>
      </c>
      <c r="DO79" s="69">
        <v>0</v>
      </c>
      <c r="DP79" s="69">
        <v>0</v>
      </c>
      <c r="DQ79" s="124">
        <f t="shared" si="28"/>
        <v>0</v>
      </c>
      <c r="DR79" s="68">
        <v>0</v>
      </c>
      <c r="DS79" s="69">
        <v>0</v>
      </c>
      <c r="DT79" s="69">
        <v>0</v>
      </c>
      <c r="DU79" s="69">
        <v>0</v>
      </c>
      <c r="DV79" s="69">
        <v>0</v>
      </c>
      <c r="DW79" s="69">
        <v>0</v>
      </c>
      <c r="DX79" s="69">
        <v>0</v>
      </c>
      <c r="DY79" s="69">
        <v>0</v>
      </c>
      <c r="DZ79" s="69">
        <v>0</v>
      </c>
      <c r="EA79" s="69">
        <v>0</v>
      </c>
      <c r="EB79" s="124">
        <f t="shared" si="29"/>
        <v>0</v>
      </c>
      <c r="EC79" s="125">
        <v>0</v>
      </c>
      <c r="ED79" s="125">
        <v>0</v>
      </c>
      <c r="EE79" s="68">
        <v>0</v>
      </c>
      <c r="EF79" s="69">
        <v>0</v>
      </c>
      <c r="EG79" s="69">
        <v>0</v>
      </c>
      <c r="EH79" s="69">
        <v>0</v>
      </c>
      <c r="EI79" s="69">
        <v>0</v>
      </c>
      <c r="EJ79" s="69">
        <v>0</v>
      </c>
      <c r="EK79" s="69">
        <v>0</v>
      </c>
      <c r="EL79" s="69">
        <v>0</v>
      </c>
      <c r="EM79" s="69">
        <v>0</v>
      </c>
      <c r="EN79" s="69">
        <v>0</v>
      </c>
      <c r="EO79" s="124">
        <f t="shared" si="30"/>
        <v>0</v>
      </c>
      <c r="EP79" s="68">
        <v>0</v>
      </c>
      <c r="EQ79" s="69">
        <v>0</v>
      </c>
      <c r="ER79" s="69">
        <v>0</v>
      </c>
      <c r="ES79" s="69">
        <v>0</v>
      </c>
      <c r="ET79" s="69">
        <v>0</v>
      </c>
      <c r="EU79" s="69">
        <v>0</v>
      </c>
      <c r="EV79" s="69">
        <v>0</v>
      </c>
      <c r="EW79" s="124">
        <f t="shared" si="31"/>
        <v>0</v>
      </c>
      <c r="EX79" s="69">
        <v>0</v>
      </c>
      <c r="EY79" s="69">
        <v>0</v>
      </c>
      <c r="EZ79" s="123">
        <v>0</v>
      </c>
      <c r="FA79" s="69">
        <v>0</v>
      </c>
      <c r="FB79" s="69">
        <v>0</v>
      </c>
      <c r="FC79" s="69">
        <v>0</v>
      </c>
      <c r="FD79" s="124">
        <f t="shared" si="32"/>
        <v>0</v>
      </c>
      <c r="FE79" s="69">
        <v>1</v>
      </c>
      <c r="FF79" s="69">
        <v>2</v>
      </c>
      <c r="FG79" s="69">
        <v>2</v>
      </c>
      <c r="FH79" s="69">
        <v>0</v>
      </c>
      <c r="FI79" s="69">
        <v>0</v>
      </c>
      <c r="FJ79" s="124">
        <f t="shared" si="33"/>
        <v>4</v>
      </c>
      <c r="FK79" s="69">
        <v>0</v>
      </c>
      <c r="FL79" s="123">
        <v>0</v>
      </c>
      <c r="FM79" s="69">
        <v>0</v>
      </c>
      <c r="FN79" s="69">
        <v>0</v>
      </c>
      <c r="FO79" s="69">
        <v>0</v>
      </c>
      <c r="FP79" s="124">
        <f t="shared" si="34"/>
        <v>0</v>
      </c>
      <c r="FQ79" s="69">
        <v>0</v>
      </c>
      <c r="FR79" s="69">
        <v>0</v>
      </c>
      <c r="FS79" s="69">
        <v>0</v>
      </c>
      <c r="FT79" s="69">
        <v>0</v>
      </c>
      <c r="FU79" s="69">
        <v>0</v>
      </c>
      <c r="FV79" s="69">
        <v>0</v>
      </c>
      <c r="FW79" s="124">
        <f t="shared" si="35"/>
        <v>0</v>
      </c>
    </row>
    <row r="80" spans="1:179" x14ac:dyDescent="0.2">
      <c r="A80" s="22"/>
      <c r="B80" s="122" t="s">
        <v>83</v>
      </c>
      <c r="C80" s="68">
        <v>67</v>
      </c>
      <c r="D80" s="69">
        <v>25</v>
      </c>
      <c r="E80" s="69">
        <v>62</v>
      </c>
      <c r="F80" s="69">
        <v>51</v>
      </c>
      <c r="G80" s="69">
        <v>88</v>
      </c>
      <c r="H80" s="69">
        <v>37</v>
      </c>
      <c r="I80" s="69">
        <v>9</v>
      </c>
      <c r="J80" s="69">
        <v>25</v>
      </c>
      <c r="K80" s="69">
        <v>4</v>
      </c>
      <c r="L80" s="69">
        <v>0</v>
      </c>
      <c r="M80" s="123">
        <f t="shared" si="18"/>
        <v>297</v>
      </c>
      <c r="N80" s="68">
        <v>12</v>
      </c>
      <c r="O80" s="69">
        <v>4</v>
      </c>
      <c r="P80" s="69">
        <v>5</v>
      </c>
      <c r="Q80" s="69">
        <v>0</v>
      </c>
      <c r="R80" s="69">
        <v>11</v>
      </c>
      <c r="S80" s="69">
        <v>6</v>
      </c>
      <c r="T80" s="69">
        <v>0</v>
      </c>
      <c r="U80" s="69">
        <v>3</v>
      </c>
      <c r="V80" s="69">
        <v>0</v>
      </c>
      <c r="W80" s="124">
        <f t="shared" si="19"/>
        <v>29</v>
      </c>
      <c r="X80" s="68">
        <v>0</v>
      </c>
      <c r="Y80" s="69">
        <v>0</v>
      </c>
      <c r="Z80" s="69">
        <v>0</v>
      </c>
      <c r="AA80" s="69">
        <v>0</v>
      </c>
      <c r="AB80" s="69">
        <v>0</v>
      </c>
      <c r="AC80" s="69">
        <v>0</v>
      </c>
      <c r="AD80" s="69">
        <v>0</v>
      </c>
      <c r="AE80" s="69">
        <v>0</v>
      </c>
      <c r="AF80" s="69">
        <v>0</v>
      </c>
      <c r="AG80" s="124">
        <f t="shared" si="20"/>
        <v>0</v>
      </c>
      <c r="AH80" s="68">
        <v>3</v>
      </c>
      <c r="AI80" s="69">
        <v>0</v>
      </c>
      <c r="AJ80" s="69">
        <v>0</v>
      </c>
      <c r="AK80" s="69">
        <v>5</v>
      </c>
      <c r="AL80" s="69">
        <v>0</v>
      </c>
      <c r="AM80" s="69">
        <v>0</v>
      </c>
      <c r="AN80" s="69">
        <v>4</v>
      </c>
      <c r="AO80" s="69">
        <v>10</v>
      </c>
      <c r="AP80" s="69">
        <v>10</v>
      </c>
      <c r="AQ80" s="69">
        <v>0</v>
      </c>
      <c r="AR80" s="123">
        <f t="shared" si="21"/>
        <v>19</v>
      </c>
      <c r="AS80" s="68">
        <v>1</v>
      </c>
      <c r="AT80" s="69">
        <v>0</v>
      </c>
      <c r="AU80" s="69">
        <v>0</v>
      </c>
      <c r="AV80" s="69">
        <v>0</v>
      </c>
      <c r="AW80" s="69">
        <v>0</v>
      </c>
      <c r="AX80" s="69">
        <v>0</v>
      </c>
      <c r="AY80" s="69">
        <v>0</v>
      </c>
      <c r="AZ80" s="69">
        <v>2</v>
      </c>
      <c r="BA80" s="69">
        <v>2</v>
      </c>
      <c r="BB80" s="69">
        <v>0</v>
      </c>
      <c r="BC80" s="123">
        <f t="shared" si="22"/>
        <v>2</v>
      </c>
      <c r="BD80" s="68">
        <v>0</v>
      </c>
      <c r="BE80" s="69">
        <v>0</v>
      </c>
      <c r="BF80" s="69">
        <v>0</v>
      </c>
      <c r="BG80" s="69">
        <v>0</v>
      </c>
      <c r="BH80" s="69">
        <v>0</v>
      </c>
      <c r="BI80" s="69">
        <v>0</v>
      </c>
      <c r="BJ80" s="69">
        <v>0</v>
      </c>
      <c r="BK80" s="69">
        <v>0</v>
      </c>
      <c r="BL80" s="69">
        <v>0</v>
      </c>
      <c r="BM80" s="69">
        <v>0</v>
      </c>
      <c r="BN80" s="123">
        <f t="shared" si="23"/>
        <v>0</v>
      </c>
      <c r="BO80" s="68">
        <v>38</v>
      </c>
      <c r="BP80" s="69">
        <v>14</v>
      </c>
      <c r="BQ80" s="69">
        <v>20</v>
      </c>
      <c r="BR80" s="69">
        <v>67</v>
      </c>
      <c r="BS80" s="69">
        <v>32</v>
      </c>
      <c r="BT80" s="69">
        <v>33</v>
      </c>
      <c r="BU80" s="69">
        <v>23</v>
      </c>
      <c r="BV80" s="69">
        <v>72</v>
      </c>
      <c r="BW80" s="69">
        <v>34</v>
      </c>
      <c r="BX80" s="69">
        <v>0</v>
      </c>
      <c r="BY80" s="123">
        <f t="shared" si="24"/>
        <v>261</v>
      </c>
      <c r="BZ80" s="68">
        <v>33</v>
      </c>
      <c r="CA80" s="69">
        <v>13</v>
      </c>
      <c r="CB80" s="69">
        <v>17</v>
      </c>
      <c r="CC80" s="69">
        <v>59</v>
      </c>
      <c r="CD80" s="69">
        <v>33</v>
      </c>
      <c r="CE80" s="69">
        <v>22</v>
      </c>
      <c r="CF80" s="69">
        <v>15</v>
      </c>
      <c r="CG80" s="69">
        <v>7</v>
      </c>
      <c r="CH80" s="69">
        <v>2</v>
      </c>
      <c r="CI80" s="69">
        <v>0</v>
      </c>
      <c r="CJ80" s="69">
        <v>0</v>
      </c>
      <c r="CK80" s="123">
        <f t="shared" si="26"/>
        <v>166</v>
      </c>
      <c r="CL80" s="68">
        <v>0</v>
      </c>
      <c r="CM80" s="69">
        <v>0</v>
      </c>
      <c r="CN80" s="69">
        <v>0</v>
      </c>
      <c r="CO80" s="69">
        <v>0</v>
      </c>
      <c r="CP80" s="69">
        <v>0</v>
      </c>
      <c r="CQ80" s="69">
        <v>0</v>
      </c>
      <c r="CR80" s="69">
        <v>0</v>
      </c>
      <c r="CS80" s="69">
        <v>0</v>
      </c>
      <c r="CT80" s="69">
        <v>0</v>
      </c>
      <c r="CU80" s="69">
        <v>0</v>
      </c>
      <c r="CV80" s="124">
        <f t="shared" si="27"/>
        <v>0</v>
      </c>
      <c r="CW80" s="123">
        <v>0</v>
      </c>
      <c r="CX80" s="123">
        <v>0</v>
      </c>
      <c r="CY80" s="123">
        <v>0</v>
      </c>
      <c r="CZ80" s="123">
        <v>0</v>
      </c>
      <c r="DA80" s="123">
        <v>0</v>
      </c>
      <c r="DB80" s="123">
        <v>0</v>
      </c>
      <c r="DC80" s="123">
        <v>0</v>
      </c>
      <c r="DD80" s="123">
        <v>0</v>
      </c>
      <c r="DE80" s="123">
        <v>0</v>
      </c>
      <c r="DF80" s="124">
        <f t="shared" si="25"/>
        <v>0</v>
      </c>
      <c r="DG80" s="68">
        <v>0</v>
      </c>
      <c r="DH80" s="69">
        <v>0</v>
      </c>
      <c r="DI80" s="69">
        <v>0</v>
      </c>
      <c r="DJ80" s="69">
        <v>0</v>
      </c>
      <c r="DK80" s="69">
        <v>0</v>
      </c>
      <c r="DL80" s="69">
        <v>0</v>
      </c>
      <c r="DM80" s="69">
        <v>0</v>
      </c>
      <c r="DN80" s="69">
        <v>0</v>
      </c>
      <c r="DO80" s="69">
        <v>0</v>
      </c>
      <c r="DP80" s="69">
        <v>0</v>
      </c>
      <c r="DQ80" s="124">
        <f t="shared" si="28"/>
        <v>0</v>
      </c>
      <c r="DR80" s="68">
        <v>0</v>
      </c>
      <c r="DS80" s="69">
        <v>0</v>
      </c>
      <c r="DT80" s="69">
        <v>0</v>
      </c>
      <c r="DU80" s="69">
        <v>0</v>
      </c>
      <c r="DV80" s="69">
        <v>0</v>
      </c>
      <c r="DW80" s="69">
        <v>0</v>
      </c>
      <c r="DX80" s="69">
        <v>0</v>
      </c>
      <c r="DY80" s="69">
        <v>0</v>
      </c>
      <c r="DZ80" s="69">
        <v>0</v>
      </c>
      <c r="EA80" s="69">
        <v>0</v>
      </c>
      <c r="EB80" s="124">
        <f t="shared" si="29"/>
        <v>0</v>
      </c>
      <c r="EC80" s="125">
        <v>0</v>
      </c>
      <c r="ED80" s="125">
        <v>0</v>
      </c>
      <c r="EE80" s="68">
        <v>0</v>
      </c>
      <c r="EF80" s="69">
        <v>0</v>
      </c>
      <c r="EG80" s="69">
        <v>0</v>
      </c>
      <c r="EH80" s="69">
        <v>0</v>
      </c>
      <c r="EI80" s="69">
        <v>0</v>
      </c>
      <c r="EJ80" s="69">
        <v>0</v>
      </c>
      <c r="EK80" s="69">
        <v>0</v>
      </c>
      <c r="EL80" s="69">
        <v>0</v>
      </c>
      <c r="EM80" s="69">
        <v>0</v>
      </c>
      <c r="EN80" s="69">
        <v>0</v>
      </c>
      <c r="EO80" s="124">
        <f t="shared" si="30"/>
        <v>0</v>
      </c>
      <c r="EP80" s="68">
        <v>0</v>
      </c>
      <c r="EQ80" s="69">
        <v>0</v>
      </c>
      <c r="ER80" s="69">
        <v>0</v>
      </c>
      <c r="ES80" s="69">
        <v>0</v>
      </c>
      <c r="ET80" s="69">
        <v>0</v>
      </c>
      <c r="EU80" s="69">
        <v>0</v>
      </c>
      <c r="EV80" s="69">
        <v>0</v>
      </c>
      <c r="EW80" s="124">
        <f t="shared" si="31"/>
        <v>0</v>
      </c>
      <c r="EX80" s="69">
        <v>3</v>
      </c>
      <c r="EY80" s="69">
        <v>0</v>
      </c>
      <c r="EZ80" s="123">
        <v>0</v>
      </c>
      <c r="FA80" s="69">
        <v>45</v>
      </c>
      <c r="FB80" s="69">
        <v>61</v>
      </c>
      <c r="FC80" s="69">
        <v>0</v>
      </c>
      <c r="FD80" s="124">
        <f t="shared" si="32"/>
        <v>106</v>
      </c>
      <c r="FE80" s="69">
        <v>8</v>
      </c>
      <c r="FF80" s="69">
        <v>3</v>
      </c>
      <c r="FG80" s="69">
        <v>9</v>
      </c>
      <c r="FH80" s="69">
        <v>1818</v>
      </c>
      <c r="FI80" s="69">
        <v>0</v>
      </c>
      <c r="FJ80" s="124">
        <f t="shared" si="33"/>
        <v>1830</v>
      </c>
      <c r="FK80" s="69">
        <v>0</v>
      </c>
      <c r="FL80" s="123">
        <v>0</v>
      </c>
      <c r="FM80" s="69">
        <v>0</v>
      </c>
      <c r="FN80" s="69">
        <v>0</v>
      </c>
      <c r="FO80" s="69">
        <v>0</v>
      </c>
      <c r="FP80" s="124">
        <f t="shared" si="34"/>
        <v>0</v>
      </c>
      <c r="FQ80" s="69">
        <v>0</v>
      </c>
      <c r="FR80" s="69">
        <v>0</v>
      </c>
      <c r="FS80" s="69">
        <v>0</v>
      </c>
      <c r="FT80" s="69">
        <v>0</v>
      </c>
      <c r="FU80" s="69">
        <v>0</v>
      </c>
      <c r="FV80" s="69">
        <v>0</v>
      </c>
      <c r="FW80" s="124">
        <f t="shared" si="35"/>
        <v>0</v>
      </c>
    </row>
    <row r="81" spans="1:179" x14ac:dyDescent="0.2">
      <c r="A81" s="22"/>
      <c r="B81" s="122" t="s">
        <v>84</v>
      </c>
      <c r="C81" s="68">
        <v>142</v>
      </c>
      <c r="D81" s="69">
        <v>62</v>
      </c>
      <c r="E81" s="69">
        <v>38</v>
      </c>
      <c r="F81" s="69">
        <v>128</v>
      </c>
      <c r="G81" s="69">
        <v>128</v>
      </c>
      <c r="H81" s="69">
        <v>22</v>
      </c>
      <c r="I81" s="69">
        <v>18</v>
      </c>
      <c r="J81" s="69">
        <v>164</v>
      </c>
      <c r="K81" s="69">
        <v>6</v>
      </c>
      <c r="L81" s="69">
        <v>0</v>
      </c>
      <c r="M81" s="123">
        <f t="shared" si="18"/>
        <v>560</v>
      </c>
      <c r="N81" s="68">
        <v>0</v>
      </c>
      <c r="O81" s="69">
        <v>0</v>
      </c>
      <c r="P81" s="69">
        <v>0</v>
      </c>
      <c r="Q81" s="69">
        <v>0</v>
      </c>
      <c r="R81" s="69">
        <v>0</v>
      </c>
      <c r="S81" s="69">
        <v>0</v>
      </c>
      <c r="T81" s="69">
        <v>0</v>
      </c>
      <c r="U81" s="69">
        <v>0</v>
      </c>
      <c r="V81" s="69">
        <v>0</v>
      </c>
      <c r="W81" s="124">
        <f t="shared" si="19"/>
        <v>0</v>
      </c>
      <c r="X81" s="68">
        <v>0</v>
      </c>
      <c r="Y81" s="69">
        <v>0</v>
      </c>
      <c r="Z81" s="69">
        <v>0</v>
      </c>
      <c r="AA81" s="69">
        <v>0</v>
      </c>
      <c r="AB81" s="69">
        <v>0</v>
      </c>
      <c r="AC81" s="69">
        <v>0</v>
      </c>
      <c r="AD81" s="69">
        <v>0</v>
      </c>
      <c r="AE81" s="69">
        <v>0</v>
      </c>
      <c r="AF81" s="69">
        <v>0</v>
      </c>
      <c r="AG81" s="124">
        <f t="shared" si="20"/>
        <v>0</v>
      </c>
      <c r="AH81" s="68">
        <v>21</v>
      </c>
      <c r="AI81" s="69">
        <v>19</v>
      </c>
      <c r="AJ81" s="69">
        <v>21</v>
      </c>
      <c r="AK81" s="69">
        <v>9</v>
      </c>
      <c r="AL81" s="69">
        <v>35</v>
      </c>
      <c r="AM81" s="69">
        <v>2</v>
      </c>
      <c r="AN81" s="69">
        <v>1</v>
      </c>
      <c r="AO81" s="69">
        <v>32</v>
      </c>
      <c r="AP81" s="69">
        <v>21</v>
      </c>
      <c r="AQ81" s="69">
        <v>0</v>
      </c>
      <c r="AR81" s="123">
        <f t="shared" si="21"/>
        <v>119</v>
      </c>
      <c r="AS81" s="68">
        <v>8</v>
      </c>
      <c r="AT81" s="69">
        <v>3</v>
      </c>
      <c r="AU81" s="69">
        <v>4</v>
      </c>
      <c r="AV81" s="69">
        <v>24</v>
      </c>
      <c r="AW81" s="69">
        <v>8</v>
      </c>
      <c r="AX81" s="69">
        <v>3</v>
      </c>
      <c r="AY81" s="69">
        <v>0</v>
      </c>
      <c r="AZ81" s="69">
        <v>16</v>
      </c>
      <c r="BA81" s="69">
        <v>0</v>
      </c>
      <c r="BB81" s="69">
        <v>0</v>
      </c>
      <c r="BC81" s="123">
        <f t="shared" si="22"/>
        <v>58</v>
      </c>
      <c r="BD81" s="68">
        <v>0</v>
      </c>
      <c r="BE81" s="69">
        <v>0</v>
      </c>
      <c r="BF81" s="69">
        <v>0</v>
      </c>
      <c r="BG81" s="69">
        <v>0</v>
      </c>
      <c r="BH81" s="69">
        <v>0</v>
      </c>
      <c r="BI81" s="69">
        <v>0</v>
      </c>
      <c r="BJ81" s="69">
        <v>0</v>
      </c>
      <c r="BK81" s="69">
        <v>0</v>
      </c>
      <c r="BL81" s="69">
        <v>0</v>
      </c>
      <c r="BM81" s="69">
        <v>0</v>
      </c>
      <c r="BN81" s="123">
        <f t="shared" si="23"/>
        <v>0</v>
      </c>
      <c r="BO81" s="68">
        <v>15</v>
      </c>
      <c r="BP81" s="69">
        <v>3</v>
      </c>
      <c r="BQ81" s="69">
        <v>4</v>
      </c>
      <c r="BR81" s="69">
        <v>16</v>
      </c>
      <c r="BS81" s="69">
        <v>11</v>
      </c>
      <c r="BT81" s="69">
        <v>2</v>
      </c>
      <c r="BU81" s="69">
        <v>4</v>
      </c>
      <c r="BV81" s="69">
        <v>16</v>
      </c>
      <c r="BW81" s="69">
        <v>14</v>
      </c>
      <c r="BX81" s="69">
        <v>0</v>
      </c>
      <c r="BY81" s="123">
        <f t="shared" si="24"/>
        <v>56</v>
      </c>
      <c r="BZ81" s="68">
        <v>193</v>
      </c>
      <c r="CA81" s="69">
        <v>113</v>
      </c>
      <c r="CB81" s="69">
        <v>133</v>
      </c>
      <c r="CC81" s="69">
        <v>241</v>
      </c>
      <c r="CD81" s="69">
        <v>284</v>
      </c>
      <c r="CE81" s="69">
        <v>41</v>
      </c>
      <c r="CF81" s="69">
        <v>54</v>
      </c>
      <c r="CG81" s="69">
        <v>318</v>
      </c>
      <c r="CH81" s="69">
        <v>21</v>
      </c>
      <c r="CI81" s="69">
        <v>138</v>
      </c>
      <c r="CJ81" s="69">
        <v>0</v>
      </c>
      <c r="CK81" s="123">
        <f t="shared" si="26"/>
        <v>1184</v>
      </c>
      <c r="CL81" s="68">
        <v>0</v>
      </c>
      <c r="CM81" s="69">
        <v>0</v>
      </c>
      <c r="CN81" s="69">
        <v>0</v>
      </c>
      <c r="CO81" s="69">
        <v>0</v>
      </c>
      <c r="CP81" s="69">
        <v>0</v>
      </c>
      <c r="CQ81" s="69">
        <v>0</v>
      </c>
      <c r="CR81" s="69">
        <v>0</v>
      </c>
      <c r="CS81" s="69">
        <v>0</v>
      </c>
      <c r="CT81" s="69">
        <v>0</v>
      </c>
      <c r="CU81" s="69">
        <v>0</v>
      </c>
      <c r="CV81" s="124">
        <f t="shared" si="27"/>
        <v>0</v>
      </c>
      <c r="CW81" s="123">
        <v>0</v>
      </c>
      <c r="CX81" s="123">
        <v>0</v>
      </c>
      <c r="CY81" s="123">
        <v>0</v>
      </c>
      <c r="CZ81" s="123">
        <v>0</v>
      </c>
      <c r="DA81" s="123">
        <v>0</v>
      </c>
      <c r="DB81" s="123">
        <v>0</v>
      </c>
      <c r="DC81" s="123">
        <v>0</v>
      </c>
      <c r="DD81" s="123">
        <v>0</v>
      </c>
      <c r="DE81" s="123">
        <v>0</v>
      </c>
      <c r="DF81" s="124">
        <f t="shared" si="25"/>
        <v>0</v>
      </c>
      <c r="DG81" s="68">
        <v>0</v>
      </c>
      <c r="DH81" s="69">
        <v>0</v>
      </c>
      <c r="DI81" s="69">
        <v>0</v>
      </c>
      <c r="DJ81" s="69">
        <v>0</v>
      </c>
      <c r="DK81" s="69">
        <v>0</v>
      </c>
      <c r="DL81" s="69">
        <v>0</v>
      </c>
      <c r="DM81" s="69">
        <v>0</v>
      </c>
      <c r="DN81" s="69">
        <v>0</v>
      </c>
      <c r="DO81" s="69">
        <v>0</v>
      </c>
      <c r="DP81" s="69">
        <v>0</v>
      </c>
      <c r="DQ81" s="124">
        <f t="shared" si="28"/>
        <v>0</v>
      </c>
      <c r="DR81" s="68">
        <v>0</v>
      </c>
      <c r="DS81" s="69">
        <v>0</v>
      </c>
      <c r="DT81" s="69">
        <v>0</v>
      </c>
      <c r="DU81" s="69">
        <v>0</v>
      </c>
      <c r="DV81" s="69">
        <v>0</v>
      </c>
      <c r="DW81" s="69">
        <v>0</v>
      </c>
      <c r="DX81" s="69">
        <v>0</v>
      </c>
      <c r="DY81" s="69">
        <v>0</v>
      </c>
      <c r="DZ81" s="69">
        <v>0</v>
      </c>
      <c r="EA81" s="69">
        <v>0</v>
      </c>
      <c r="EB81" s="124">
        <f t="shared" si="29"/>
        <v>0</v>
      </c>
      <c r="EC81" s="125">
        <v>0</v>
      </c>
      <c r="ED81" s="125">
        <v>0</v>
      </c>
      <c r="EE81" s="68">
        <v>0</v>
      </c>
      <c r="EF81" s="69">
        <v>0</v>
      </c>
      <c r="EG81" s="69">
        <v>0</v>
      </c>
      <c r="EH81" s="69">
        <v>0</v>
      </c>
      <c r="EI81" s="69">
        <v>0</v>
      </c>
      <c r="EJ81" s="69">
        <v>0</v>
      </c>
      <c r="EK81" s="69">
        <v>0</v>
      </c>
      <c r="EL81" s="69">
        <v>0</v>
      </c>
      <c r="EM81" s="69">
        <v>0</v>
      </c>
      <c r="EN81" s="69">
        <v>0</v>
      </c>
      <c r="EO81" s="124">
        <f t="shared" si="30"/>
        <v>0</v>
      </c>
      <c r="EP81" s="68">
        <v>6</v>
      </c>
      <c r="EQ81" s="69">
        <v>15</v>
      </c>
      <c r="ER81" s="69">
        <v>12</v>
      </c>
      <c r="ES81" s="69">
        <v>0</v>
      </c>
      <c r="ET81" s="69">
        <v>0</v>
      </c>
      <c r="EU81" s="69">
        <v>4</v>
      </c>
      <c r="EV81" s="69">
        <v>0</v>
      </c>
      <c r="EW81" s="124">
        <f t="shared" si="31"/>
        <v>31</v>
      </c>
      <c r="EX81" s="69">
        <v>2</v>
      </c>
      <c r="EY81" s="69">
        <v>1</v>
      </c>
      <c r="EZ81" s="123">
        <v>0</v>
      </c>
      <c r="FA81" s="69">
        <v>1</v>
      </c>
      <c r="FB81" s="69">
        <v>0</v>
      </c>
      <c r="FC81" s="69">
        <v>0</v>
      </c>
      <c r="FD81" s="124">
        <f t="shared" si="32"/>
        <v>2</v>
      </c>
      <c r="FE81" s="69">
        <v>78</v>
      </c>
      <c r="FF81" s="69">
        <v>75</v>
      </c>
      <c r="FG81" s="69">
        <v>147</v>
      </c>
      <c r="FH81" s="69">
        <v>2636</v>
      </c>
      <c r="FI81" s="69">
        <v>0</v>
      </c>
      <c r="FJ81" s="124">
        <f t="shared" si="33"/>
        <v>2858</v>
      </c>
      <c r="FK81" s="69">
        <v>0</v>
      </c>
      <c r="FL81" s="123">
        <v>0</v>
      </c>
      <c r="FM81" s="69">
        <v>0</v>
      </c>
      <c r="FN81" s="69">
        <v>0</v>
      </c>
      <c r="FO81" s="69">
        <v>0</v>
      </c>
      <c r="FP81" s="124">
        <f t="shared" si="34"/>
        <v>0</v>
      </c>
      <c r="FQ81" s="69">
        <v>5</v>
      </c>
      <c r="FR81" s="69">
        <v>3</v>
      </c>
      <c r="FS81" s="69">
        <v>4</v>
      </c>
      <c r="FT81" s="69">
        <v>0</v>
      </c>
      <c r="FU81" s="69">
        <v>0</v>
      </c>
      <c r="FV81" s="69">
        <v>0</v>
      </c>
      <c r="FW81" s="124">
        <f t="shared" si="35"/>
        <v>7</v>
      </c>
    </row>
    <row r="82" spans="1:179" x14ac:dyDescent="0.2">
      <c r="A82" s="22"/>
      <c r="B82" s="122" t="s">
        <v>85</v>
      </c>
      <c r="C82" s="68">
        <v>27</v>
      </c>
      <c r="D82" s="69">
        <v>14</v>
      </c>
      <c r="E82" s="69">
        <v>10</v>
      </c>
      <c r="F82" s="69">
        <v>21</v>
      </c>
      <c r="G82" s="69">
        <v>30</v>
      </c>
      <c r="H82" s="69">
        <v>5</v>
      </c>
      <c r="I82" s="69">
        <v>9</v>
      </c>
      <c r="J82" s="69">
        <v>8</v>
      </c>
      <c r="K82" s="69">
        <v>0</v>
      </c>
      <c r="L82" s="69">
        <v>0</v>
      </c>
      <c r="M82" s="123">
        <f t="shared" si="18"/>
        <v>97</v>
      </c>
      <c r="N82" s="68">
        <v>6</v>
      </c>
      <c r="O82" s="69">
        <v>1</v>
      </c>
      <c r="P82" s="69">
        <v>6</v>
      </c>
      <c r="Q82" s="69">
        <v>4</v>
      </c>
      <c r="R82" s="69">
        <v>7</v>
      </c>
      <c r="S82" s="69">
        <v>1</v>
      </c>
      <c r="T82" s="69">
        <v>3</v>
      </c>
      <c r="U82" s="69">
        <v>4</v>
      </c>
      <c r="V82" s="69">
        <v>1</v>
      </c>
      <c r="W82" s="124">
        <f t="shared" si="19"/>
        <v>26</v>
      </c>
      <c r="X82" s="68">
        <v>1</v>
      </c>
      <c r="Y82" s="69">
        <v>0</v>
      </c>
      <c r="Z82" s="69">
        <v>0</v>
      </c>
      <c r="AA82" s="69">
        <v>1</v>
      </c>
      <c r="AB82" s="69">
        <v>1</v>
      </c>
      <c r="AC82" s="69">
        <v>0</v>
      </c>
      <c r="AD82" s="69">
        <v>0</v>
      </c>
      <c r="AE82" s="69">
        <v>0</v>
      </c>
      <c r="AF82" s="69">
        <v>0</v>
      </c>
      <c r="AG82" s="124">
        <f t="shared" si="20"/>
        <v>2</v>
      </c>
      <c r="AH82" s="68">
        <v>8</v>
      </c>
      <c r="AI82" s="69">
        <v>0</v>
      </c>
      <c r="AJ82" s="69">
        <v>0</v>
      </c>
      <c r="AK82" s="69">
        <v>0</v>
      </c>
      <c r="AL82" s="69">
        <v>8</v>
      </c>
      <c r="AM82" s="69">
        <v>0</v>
      </c>
      <c r="AN82" s="69">
        <v>1</v>
      </c>
      <c r="AO82" s="69">
        <v>13</v>
      </c>
      <c r="AP82" s="69">
        <v>13</v>
      </c>
      <c r="AQ82" s="69">
        <v>0</v>
      </c>
      <c r="AR82" s="123">
        <f t="shared" si="21"/>
        <v>22</v>
      </c>
      <c r="AS82" s="68">
        <v>11</v>
      </c>
      <c r="AT82" s="69">
        <v>0</v>
      </c>
      <c r="AU82" s="69">
        <v>0</v>
      </c>
      <c r="AV82" s="69">
        <v>4</v>
      </c>
      <c r="AW82" s="69">
        <v>0</v>
      </c>
      <c r="AX82" s="69">
        <v>0</v>
      </c>
      <c r="AY82" s="69">
        <v>1</v>
      </c>
      <c r="AZ82" s="69">
        <v>13</v>
      </c>
      <c r="BA82" s="69">
        <v>11</v>
      </c>
      <c r="BB82" s="69">
        <v>0</v>
      </c>
      <c r="BC82" s="123">
        <f t="shared" si="22"/>
        <v>18</v>
      </c>
      <c r="BD82" s="68">
        <v>2</v>
      </c>
      <c r="BE82" s="69">
        <v>0</v>
      </c>
      <c r="BF82" s="69">
        <v>2</v>
      </c>
      <c r="BG82" s="69">
        <v>1</v>
      </c>
      <c r="BH82" s="69">
        <v>1</v>
      </c>
      <c r="BI82" s="69">
        <v>1</v>
      </c>
      <c r="BJ82" s="69">
        <v>0</v>
      </c>
      <c r="BK82" s="69">
        <v>0</v>
      </c>
      <c r="BL82" s="69">
        <v>0</v>
      </c>
      <c r="BM82" s="69">
        <v>0</v>
      </c>
      <c r="BN82" s="123">
        <f t="shared" si="23"/>
        <v>5</v>
      </c>
      <c r="BO82" s="68">
        <v>18</v>
      </c>
      <c r="BP82" s="69">
        <v>8</v>
      </c>
      <c r="BQ82" s="69">
        <v>15</v>
      </c>
      <c r="BR82" s="69">
        <v>11</v>
      </c>
      <c r="BS82" s="69">
        <v>25</v>
      </c>
      <c r="BT82" s="69">
        <v>0</v>
      </c>
      <c r="BU82" s="69">
        <v>5</v>
      </c>
      <c r="BV82" s="69">
        <v>19</v>
      </c>
      <c r="BW82" s="69">
        <v>0</v>
      </c>
      <c r="BX82" s="69">
        <v>0</v>
      </c>
      <c r="BY82" s="123">
        <f t="shared" si="24"/>
        <v>83</v>
      </c>
      <c r="BZ82" s="68">
        <v>82</v>
      </c>
      <c r="CA82" s="69">
        <v>20</v>
      </c>
      <c r="CB82" s="69">
        <v>28</v>
      </c>
      <c r="CC82" s="69">
        <v>50</v>
      </c>
      <c r="CD82" s="69">
        <v>73</v>
      </c>
      <c r="CE82" s="69">
        <v>13</v>
      </c>
      <c r="CF82" s="69">
        <v>23</v>
      </c>
      <c r="CG82" s="69">
        <v>111</v>
      </c>
      <c r="CH82" s="69">
        <v>5</v>
      </c>
      <c r="CI82" s="69">
        <v>41</v>
      </c>
      <c r="CJ82" s="69">
        <v>0</v>
      </c>
      <c r="CK82" s="123">
        <f t="shared" si="26"/>
        <v>318</v>
      </c>
      <c r="CL82" s="68">
        <v>0</v>
      </c>
      <c r="CM82" s="69">
        <v>0</v>
      </c>
      <c r="CN82" s="69">
        <v>0</v>
      </c>
      <c r="CO82" s="69">
        <v>0</v>
      </c>
      <c r="CP82" s="69">
        <v>0</v>
      </c>
      <c r="CQ82" s="69">
        <v>0</v>
      </c>
      <c r="CR82" s="69">
        <v>0</v>
      </c>
      <c r="CS82" s="69">
        <v>0</v>
      </c>
      <c r="CT82" s="69">
        <v>0</v>
      </c>
      <c r="CU82" s="69">
        <v>0</v>
      </c>
      <c r="CV82" s="124">
        <f t="shared" si="27"/>
        <v>0</v>
      </c>
      <c r="CW82" s="123">
        <v>0</v>
      </c>
      <c r="CX82" s="123">
        <v>0</v>
      </c>
      <c r="CY82" s="123">
        <v>0</v>
      </c>
      <c r="CZ82" s="123">
        <v>0</v>
      </c>
      <c r="DA82" s="123">
        <v>0</v>
      </c>
      <c r="DB82" s="123">
        <v>0</v>
      </c>
      <c r="DC82" s="123">
        <v>0</v>
      </c>
      <c r="DD82" s="123">
        <v>0</v>
      </c>
      <c r="DE82" s="123">
        <v>0</v>
      </c>
      <c r="DF82" s="124">
        <f t="shared" si="25"/>
        <v>0</v>
      </c>
      <c r="DG82" s="68">
        <v>0</v>
      </c>
      <c r="DH82" s="69">
        <v>0</v>
      </c>
      <c r="DI82" s="69">
        <v>0</v>
      </c>
      <c r="DJ82" s="69">
        <v>0</v>
      </c>
      <c r="DK82" s="69">
        <v>0</v>
      </c>
      <c r="DL82" s="69">
        <v>0</v>
      </c>
      <c r="DM82" s="69">
        <v>0</v>
      </c>
      <c r="DN82" s="69">
        <v>0</v>
      </c>
      <c r="DO82" s="69">
        <v>0</v>
      </c>
      <c r="DP82" s="69">
        <v>0</v>
      </c>
      <c r="DQ82" s="124">
        <f t="shared" si="28"/>
        <v>0</v>
      </c>
      <c r="DR82" s="68">
        <v>0</v>
      </c>
      <c r="DS82" s="69">
        <v>0</v>
      </c>
      <c r="DT82" s="69">
        <v>0</v>
      </c>
      <c r="DU82" s="69">
        <v>0</v>
      </c>
      <c r="DV82" s="69">
        <v>0</v>
      </c>
      <c r="DW82" s="69">
        <v>0</v>
      </c>
      <c r="DX82" s="69">
        <v>0</v>
      </c>
      <c r="DY82" s="69">
        <v>0</v>
      </c>
      <c r="DZ82" s="69">
        <v>0</v>
      </c>
      <c r="EA82" s="69">
        <v>0</v>
      </c>
      <c r="EB82" s="124">
        <f t="shared" si="29"/>
        <v>0</v>
      </c>
      <c r="EC82" s="125">
        <v>0</v>
      </c>
      <c r="ED82" s="125">
        <v>0</v>
      </c>
      <c r="EE82" s="68">
        <v>0</v>
      </c>
      <c r="EF82" s="69">
        <v>0</v>
      </c>
      <c r="EG82" s="69">
        <v>0</v>
      </c>
      <c r="EH82" s="69">
        <v>0</v>
      </c>
      <c r="EI82" s="69">
        <v>0</v>
      </c>
      <c r="EJ82" s="69">
        <v>0</v>
      </c>
      <c r="EK82" s="69">
        <v>0</v>
      </c>
      <c r="EL82" s="69">
        <v>0</v>
      </c>
      <c r="EM82" s="69">
        <v>0</v>
      </c>
      <c r="EN82" s="69">
        <v>0</v>
      </c>
      <c r="EO82" s="124">
        <f t="shared" si="30"/>
        <v>0</v>
      </c>
      <c r="EP82" s="68">
        <v>0</v>
      </c>
      <c r="EQ82" s="69">
        <v>0</v>
      </c>
      <c r="ER82" s="69">
        <v>0</v>
      </c>
      <c r="ES82" s="69">
        <v>0</v>
      </c>
      <c r="ET82" s="69">
        <v>0</v>
      </c>
      <c r="EU82" s="69">
        <v>0</v>
      </c>
      <c r="EV82" s="69">
        <v>0</v>
      </c>
      <c r="EW82" s="124">
        <f t="shared" si="31"/>
        <v>0</v>
      </c>
      <c r="EX82" s="69">
        <v>0</v>
      </c>
      <c r="EY82" s="69">
        <v>0</v>
      </c>
      <c r="EZ82" s="123">
        <v>0</v>
      </c>
      <c r="FA82" s="69">
        <v>0</v>
      </c>
      <c r="FB82" s="69">
        <v>0</v>
      </c>
      <c r="FC82" s="69">
        <v>0</v>
      </c>
      <c r="FD82" s="124">
        <f t="shared" si="32"/>
        <v>0</v>
      </c>
      <c r="FE82" s="69">
        <v>4</v>
      </c>
      <c r="FF82" s="69">
        <v>3</v>
      </c>
      <c r="FG82" s="69">
        <v>3</v>
      </c>
      <c r="FH82" s="69">
        <v>2000</v>
      </c>
      <c r="FI82" s="69">
        <v>0</v>
      </c>
      <c r="FJ82" s="124">
        <f t="shared" si="33"/>
        <v>2006</v>
      </c>
      <c r="FK82" s="69">
        <v>0</v>
      </c>
      <c r="FL82" s="123">
        <v>0</v>
      </c>
      <c r="FM82" s="69">
        <v>0</v>
      </c>
      <c r="FN82" s="69">
        <v>0</v>
      </c>
      <c r="FO82" s="69">
        <v>0</v>
      </c>
      <c r="FP82" s="124">
        <f t="shared" si="34"/>
        <v>0</v>
      </c>
      <c r="FQ82" s="69">
        <v>0</v>
      </c>
      <c r="FR82" s="69">
        <v>0</v>
      </c>
      <c r="FS82" s="69">
        <v>0</v>
      </c>
      <c r="FT82" s="69">
        <v>0</v>
      </c>
      <c r="FU82" s="69">
        <v>0</v>
      </c>
      <c r="FV82" s="69">
        <v>0</v>
      </c>
      <c r="FW82" s="124">
        <f t="shared" si="35"/>
        <v>0</v>
      </c>
    </row>
    <row r="83" spans="1:179" x14ac:dyDescent="0.2">
      <c r="A83" s="22"/>
      <c r="B83" s="122" t="s">
        <v>86</v>
      </c>
      <c r="C83" s="68">
        <v>27</v>
      </c>
      <c r="D83" s="69">
        <v>20</v>
      </c>
      <c r="E83" s="69">
        <v>14</v>
      </c>
      <c r="F83" s="69">
        <v>25</v>
      </c>
      <c r="G83" s="69">
        <v>42</v>
      </c>
      <c r="H83" s="69">
        <v>1</v>
      </c>
      <c r="I83" s="69">
        <v>7</v>
      </c>
      <c r="J83" s="69">
        <v>20</v>
      </c>
      <c r="K83" s="69">
        <v>4</v>
      </c>
      <c r="L83" s="69">
        <v>0</v>
      </c>
      <c r="M83" s="123">
        <f t="shared" si="18"/>
        <v>129</v>
      </c>
      <c r="N83" s="68">
        <v>0</v>
      </c>
      <c r="O83" s="69">
        <v>0</v>
      </c>
      <c r="P83" s="69">
        <v>0</v>
      </c>
      <c r="Q83" s="69">
        <v>0</v>
      </c>
      <c r="R83" s="69">
        <v>0</v>
      </c>
      <c r="S83" s="69">
        <v>0</v>
      </c>
      <c r="T83" s="69">
        <v>0</v>
      </c>
      <c r="U83" s="69">
        <v>0</v>
      </c>
      <c r="V83" s="69">
        <v>0</v>
      </c>
      <c r="W83" s="124">
        <f t="shared" si="19"/>
        <v>0</v>
      </c>
      <c r="X83" s="68">
        <v>0</v>
      </c>
      <c r="Y83" s="69">
        <v>0</v>
      </c>
      <c r="Z83" s="69">
        <v>0</v>
      </c>
      <c r="AA83" s="69">
        <v>0</v>
      </c>
      <c r="AB83" s="69">
        <v>0</v>
      </c>
      <c r="AC83" s="69">
        <v>0</v>
      </c>
      <c r="AD83" s="69">
        <v>0</v>
      </c>
      <c r="AE83" s="69">
        <v>0</v>
      </c>
      <c r="AF83" s="69">
        <v>0</v>
      </c>
      <c r="AG83" s="124">
        <f t="shared" si="20"/>
        <v>0</v>
      </c>
      <c r="AH83" s="68">
        <v>0</v>
      </c>
      <c r="AI83" s="69">
        <v>0</v>
      </c>
      <c r="AJ83" s="69">
        <v>0</v>
      </c>
      <c r="AK83" s="69">
        <v>0</v>
      </c>
      <c r="AL83" s="69">
        <v>0</v>
      </c>
      <c r="AM83" s="69">
        <v>0</v>
      </c>
      <c r="AN83" s="69">
        <v>0</v>
      </c>
      <c r="AO83" s="69">
        <v>0</v>
      </c>
      <c r="AP83" s="69">
        <v>0</v>
      </c>
      <c r="AQ83" s="69">
        <v>0</v>
      </c>
      <c r="AR83" s="123">
        <f t="shared" si="21"/>
        <v>0</v>
      </c>
      <c r="AS83" s="68">
        <v>0</v>
      </c>
      <c r="AT83" s="69">
        <v>0</v>
      </c>
      <c r="AU83" s="69">
        <v>0</v>
      </c>
      <c r="AV83" s="69">
        <v>0</v>
      </c>
      <c r="AW83" s="69">
        <v>0</v>
      </c>
      <c r="AX83" s="69">
        <v>0</v>
      </c>
      <c r="AY83" s="69">
        <v>0</v>
      </c>
      <c r="AZ83" s="69">
        <v>0</v>
      </c>
      <c r="BA83" s="69">
        <v>0</v>
      </c>
      <c r="BB83" s="69">
        <v>0</v>
      </c>
      <c r="BC83" s="123">
        <f t="shared" si="22"/>
        <v>0</v>
      </c>
      <c r="BD83" s="68">
        <v>0</v>
      </c>
      <c r="BE83" s="69">
        <v>0</v>
      </c>
      <c r="BF83" s="69">
        <v>0</v>
      </c>
      <c r="BG83" s="69">
        <v>0</v>
      </c>
      <c r="BH83" s="69">
        <v>0</v>
      </c>
      <c r="BI83" s="69">
        <v>0</v>
      </c>
      <c r="BJ83" s="69">
        <v>0</v>
      </c>
      <c r="BK83" s="69">
        <v>0</v>
      </c>
      <c r="BL83" s="69">
        <v>0</v>
      </c>
      <c r="BM83" s="69">
        <v>0</v>
      </c>
      <c r="BN83" s="123">
        <f t="shared" si="23"/>
        <v>0</v>
      </c>
      <c r="BO83" s="68">
        <v>0</v>
      </c>
      <c r="BP83" s="69">
        <v>0</v>
      </c>
      <c r="BQ83" s="69">
        <v>0</v>
      </c>
      <c r="BR83" s="69">
        <v>0</v>
      </c>
      <c r="BS83" s="69">
        <v>0</v>
      </c>
      <c r="BT83" s="69">
        <v>0</v>
      </c>
      <c r="BU83" s="69">
        <v>0</v>
      </c>
      <c r="BV83" s="69">
        <v>0</v>
      </c>
      <c r="BW83" s="69">
        <v>0</v>
      </c>
      <c r="BX83" s="69">
        <v>0</v>
      </c>
      <c r="BY83" s="123">
        <f t="shared" si="24"/>
        <v>0</v>
      </c>
      <c r="BZ83" s="68">
        <v>84</v>
      </c>
      <c r="CA83" s="69">
        <v>58</v>
      </c>
      <c r="CB83" s="69">
        <v>60</v>
      </c>
      <c r="CC83" s="69">
        <v>108</v>
      </c>
      <c r="CD83" s="69">
        <v>130</v>
      </c>
      <c r="CE83" s="69">
        <v>3</v>
      </c>
      <c r="CF83" s="69">
        <v>14</v>
      </c>
      <c r="CG83" s="69">
        <v>57</v>
      </c>
      <c r="CH83" s="69">
        <v>3</v>
      </c>
      <c r="CI83" s="69">
        <v>5</v>
      </c>
      <c r="CJ83" s="69">
        <v>0</v>
      </c>
      <c r="CK83" s="123">
        <f t="shared" si="26"/>
        <v>430</v>
      </c>
      <c r="CL83" s="68">
        <v>0</v>
      </c>
      <c r="CM83" s="69">
        <v>0</v>
      </c>
      <c r="CN83" s="69">
        <v>0</v>
      </c>
      <c r="CO83" s="69">
        <v>0</v>
      </c>
      <c r="CP83" s="69">
        <v>0</v>
      </c>
      <c r="CQ83" s="69">
        <v>0</v>
      </c>
      <c r="CR83" s="69">
        <v>0</v>
      </c>
      <c r="CS83" s="69">
        <v>0</v>
      </c>
      <c r="CT83" s="69">
        <v>0</v>
      </c>
      <c r="CU83" s="69">
        <v>0</v>
      </c>
      <c r="CV83" s="124">
        <f t="shared" si="27"/>
        <v>0</v>
      </c>
      <c r="CW83" s="123">
        <v>0</v>
      </c>
      <c r="CX83" s="123">
        <v>0</v>
      </c>
      <c r="CY83" s="123">
        <v>0</v>
      </c>
      <c r="CZ83" s="123">
        <v>0</v>
      </c>
      <c r="DA83" s="123">
        <v>0</v>
      </c>
      <c r="DB83" s="123">
        <v>0</v>
      </c>
      <c r="DC83" s="123">
        <v>0</v>
      </c>
      <c r="DD83" s="123">
        <v>0</v>
      </c>
      <c r="DE83" s="123">
        <v>0</v>
      </c>
      <c r="DF83" s="124">
        <f t="shared" si="25"/>
        <v>0</v>
      </c>
      <c r="DG83" s="68">
        <v>40</v>
      </c>
      <c r="DH83" s="69">
        <v>396</v>
      </c>
      <c r="DI83" s="69">
        <v>333</v>
      </c>
      <c r="DJ83" s="69">
        <v>425</v>
      </c>
      <c r="DK83" s="69">
        <v>748</v>
      </c>
      <c r="DL83" s="69">
        <v>85</v>
      </c>
      <c r="DM83" s="69">
        <v>118</v>
      </c>
      <c r="DN83" s="69">
        <v>330</v>
      </c>
      <c r="DO83" s="69">
        <v>25</v>
      </c>
      <c r="DP83" s="69">
        <v>15</v>
      </c>
      <c r="DQ83" s="124">
        <f t="shared" si="28"/>
        <v>2435</v>
      </c>
      <c r="DR83" s="68">
        <v>0</v>
      </c>
      <c r="DS83" s="69">
        <v>0</v>
      </c>
      <c r="DT83" s="69">
        <v>0</v>
      </c>
      <c r="DU83" s="69">
        <v>0</v>
      </c>
      <c r="DV83" s="69">
        <v>0</v>
      </c>
      <c r="DW83" s="69">
        <v>0</v>
      </c>
      <c r="DX83" s="69">
        <v>0</v>
      </c>
      <c r="DY83" s="69">
        <v>0</v>
      </c>
      <c r="DZ83" s="69">
        <v>0</v>
      </c>
      <c r="EA83" s="69">
        <v>0</v>
      </c>
      <c r="EB83" s="124">
        <f t="shared" si="29"/>
        <v>0</v>
      </c>
      <c r="EC83" s="125">
        <v>0</v>
      </c>
      <c r="ED83" s="125">
        <v>0</v>
      </c>
      <c r="EE83" s="68">
        <v>0</v>
      </c>
      <c r="EF83" s="69">
        <v>0</v>
      </c>
      <c r="EG83" s="69">
        <v>0</v>
      </c>
      <c r="EH83" s="69">
        <v>0</v>
      </c>
      <c r="EI83" s="69">
        <v>0</v>
      </c>
      <c r="EJ83" s="69">
        <v>0</v>
      </c>
      <c r="EK83" s="69">
        <v>0</v>
      </c>
      <c r="EL83" s="69">
        <v>0</v>
      </c>
      <c r="EM83" s="69">
        <v>0</v>
      </c>
      <c r="EN83" s="69">
        <v>0</v>
      </c>
      <c r="EO83" s="124">
        <f t="shared" si="30"/>
        <v>0</v>
      </c>
      <c r="EP83" s="68">
        <v>98</v>
      </c>
      <c r="EQ83" s="69">
        <v>398</v>
      </c>
      <c r="ER83" s="69">
        <v>178</v>
      </c>
      <c r="ES83" s="69">
        <v>22</v>
      </c>
      <c r="ET83" s="69">
        <v>15</v>
      </c>
      <c r="EU83" s="69">
        <v>260</v>
      </c>
      <c r="EV83" s="69">
        <v>0</v>
      </c>
      <c r="EW83" s="124">
        <f t="shared" si="31"/>
        <v>873</v>
      </c>
      <c r="EX83" s="69">
        <v>1</v>
      </c>
      <c r="EY83" s="69">
        <v>0</v>
      </c>
      <c r="EZ83" s="123">
        <v>0</v>
      </c>
      <c r="FA83" s="69">
        <v>22</v>
      </c>
      <c r="FB83" s="69">
        <v>5</v>
      </c>
      <c r="FC83" s="69">
        <v>0</v>
      </c>
      <c r="FD83" s="124">
        <f t="shared" si="32"/>
        <v>27</v>
      </c>
      <c r="FE83" s="69">
        <v>3</v>
      </c>
      <c r="FF83" s="69">
        <v>0</v>
      </c>
      <c r="FG83" s="69">
        <v>0</v>
      </c>
      <c r="FH83" s="69">
        <v>5007</v>
      </c>
      <c r="FI83" s="69">
        <v>0</v>
      </c>
      <c r="FJ83" s="124">
        <f t="shared" si="33"/>
        <v>5007</v>
      </c>
      <c r="FK83" s="69">
        <v>0</v>
      </c>
      <c r="FL83" s="123">
        <v>0</v>
      </c>
      <c r="FM83" s="69">
        <v>0</v>
      </c>
      <c r="FN83" s="69">
        <v>0</v>
      </c>
      <c r="FO83" s="69">
        <v>0</v>
      </c>
      <c r="FP83" s="124">
        <f t="shared" si="34"/>
        <v>0</v>
      </c>
      <c r="FQ83" s="69">
        <v>0</v>
      </c>
      <c r="FR83" s="69">
        <v>0</v>
      </c>
      <c r="FS83" s="69">
        <v>0</v>
      </c>
      <c r="FT83" s="69">
        <v>0</v>
      </c>
      <c r="FU83" s="69">
        <v>0</v>
      </c>
      <c r="FV83" s="69">
        <v>0</v>
      </c>
      <c r="FW83" s="124">
        <f t="shared" si="35"/>
        <v>0</v>
      </c>
    </row>
    <row r="84" spans="1:179" x14ac:dyDescent="0.2">
      <c r="A84" s="22"/>
      <c r="B84" s="122" t="s">
        <v>87</v>
      </c>
      <c r="C84" s="68">
        <v>39</v>
      </c>
      <c r="D84" s="69">
        <v>33</v>
      </c>
      <c r="E84" s="69">
        <v>43</v>
      </c>
      <c r="F84" s="69">
        <v>38</v>
      </c>
      <c r="G84" s="69">
        <v>70</v>
      </c>
      <c r="H84" s="69">
        <v>19</v>
      </c>
      <c r="I84" s="69">
        <v>4</v>
      </c>
      <c r="J84" s="69">
        <v>20</v>
      </c>
      <c r="K84" s="69">
        <v>2</v>
      </c>
      <c r="L84" s="69">
        <v>0</v>
      </c>
      <c r="M84" s="123">
        <f t="shared" si="18"/>
        <v>227</v>
      </c>
      <c r="N84" s="68">
        <v>0</v>
      </c>
      <c r="O84" s="69">
        <v>0</v>
      </c>
      <c r="P84" s="69">
        <v>0</v>
      </c>
      <c r="Q84" s="69">
        <v>0</v>
      </c>
      <c r="R84" s="69">
        <v>0</v>
      </c>
      <c r="S84" s="69">
        <v>0</v>
      </c>
      <c r="T84" s="69">
        <v>0</v>
      </c>
      <c r="U84" s="69">
        <v>0</v>
      </c>
      <c r="V84" s="69">
        <v>0</v>
      </c>
      <c r="W84" s="124">
        <f t="shared" si="19"/>
        <v>0</v>
      </c>
      <c r="X84" s="68">
        <v>0</v>
      </c>
      <c r="Y84" s="69">
        <v>0</v>
      </c>
      <c r="Z84" s="69">
        <v>0</v>
      </c>
      <c r="AA84" s="69">
        <v>0</v>
      </c>
      <c r="AB84" s="69">
        <v>0</v>
      </c>
      <c r="AC84" s="69">
        <v>0</v>
      </c>
      <c r="AD84" s="69">
        <v>0</v>
      </c>
      <c r="AE84" s="69">
        <v>0</v>
      </c>
      <c r="AF84" s="69">
        <v>0</v>
      </c>
      <c r="AG84" s="124">
        <f t="shared" si="20"/>
        <v>0</v>
      </c>
      <c r="AH84" s="68">
        <v>0</v>
      </c>
      <c r="AI84" s="69">
        <v>0</v>
      </c>
      <c r="AJ84" s="69">
        <v>0</v>
      </c>
      <c r="AK84" s="69">
        <v>0</v>
      </c>
      <c r="AL84" s="69">
        <v>0</v>
      </c>
      <c r="AM84" s="69">
        <v>0</v>
      </c>
      <c r="AN84" s="69">
        <v>0</v>
      </c>
      <c r="AO84" s="69">
        <v>0</v>
      </c>
      <c r="AP84" s="69">
        <v>0</v>
      </c>
      <c r="AQ84" s="69">
        <v>0</v>
      </c>
      <c r="AR84" s="123">
        <f t="shared" si="21"/>
        <v>0</v>
      </c>
      <c r="AS84" s="68">
        <v>0</v>
      </c>
      <c r="AT84" s="69">
        <v>0</v>
      </c>
      <c r="AU84" s="69">
        <v>0</v>
      </c>
      <c r="AV84" s="69">
        <v>0</v>
      </c>
      <c r="AW84" s="69">
        <v>0</v>
      </c>
      <c r="AX84" s="69">
        <v>0</v>
      </c>
      <c r="AY84" s="69">
        <v>0</v>
      </c>
      <c r="AZ84" s="69">
        <v>0</v>
      </c>
      <c r="BA84" s="69">
        <v>0</v>
      </c>
      <c r="BB84" s="69">
        <v>0</v>
      </c>
      <c r="BC84" s="123">
        <f t="shared" si="22"/>
        <v>0</v>
      </c>
      <c r="BD84" s="68">
        <v>0</v>
      </c>
      <c r="BE84" s="69">
        <v>0</v>
      </c>
      <c r="BF84" s="69">
        <v>0</v>
      </c>
      <c r="BG84" s="69">
        <v>0</v>
      </c>
      <c r="BH84" s="69">
        <v>0</v>
      </c>
      <c r="BI84" s="69">
        <v>0</v>
      </c>
      <c r="BJ84" s="69">
        <v>0</v>
      </c>
      <c r="BK84" s="69">
        <v>0</v>
      </c>
      <c r="BL84" s="69">
        <v>0</v>
      </c>
      <c r="BM84" s="69">
        <v>0</v>
      </c>
      <c r="BN84" s="123">
        <f t="shared" si="23"/>
        <v>0</v>
      </c>
      <c r="BO84" s="68">
        <v>18</v>
      </c>
      <c r="BP84" s="69">
        <v>16</v>
      </c>
      <c r="BQ84" s="69">
        <v>20</v>
      </c>
      <c r="BR84" s="69">
        <v>22</v>
      </c>
      <c r="BS84" s="69">
        <v>33</v>
      </c>
      <c r="BT84" s="69">
        <v>20</v>
      </c>
      <c r="BU84" s="69">
        <v>1</v>
      </c>
      <c r="BV84" s="69">
        <v>7</v>
      </c>
      <c r="BW84" s="69">
        <v>0</v>
      </c>
      <c r="BX84" s="69">
        <v>0</v>
      </c>
      <c r="BY84" s="123">
        <f t="shared" si="24"/>
        <v>119</v>
      </c>
      <c r="BZ84" s="68">
        <v>0</v>
      </c>
      <c r="CA84" s="69">
        <v>0</v>
      </c>
      <c r="CB84" s="69">
        <v>0</v>
      </c>
      <c r="CC84" s="69">
        <v>0</v>
      </c>
      <c r="CD84" s="69">
        <v>0</v>
      </c>
      <c r="CE84" s="69">
        <v>0</v>
      </c>
      <c r="CF84" s="69">
        <v>0</v>
      </c>
      <c r="CG84" s="69">
        <v>0</v>
      </c>
      <c r="CH84" s="69">
        <v>0</v>
      </c>
      <c r="CI84" s="69">
        <v>0</v>
      </c>
      <c r="CJ84" s="69">
        <v>0</v>
      </c>
      <c r="CK84" s="123">
        <f t="shared" si="26"/>
        <v>0</v>
      </c>
      <c r="CL84" s="68">
        <v>0</v>
      </c>
      <c r="CM84" s="69">
        <v>0</v>
      </c>
      <c r="CN84" s="69">
        <v>0</v>
      </c>
      <c r="CO84" s="69">
        <v>0</v>
      </c>
      <c r="CP84" s="69">
        <v>0</v>
      </c>
      <c r="CQ84" s="69">
        <v>0</v>
      </c>
      <c r="CR84" s="69">
        <v>0</v>
      </c>
      <c r="CS84" s="69">
        <v>0</v>
      </c>
      <c r="CT84" s="69">
        <v>0</v>
      </c>
      <c r="CU84" s="69">
        <v>0</v>
      </c>
      <c r="CV84" s="124">
        <f t="shared" si="27"/>
        <v>0</v>
      </c>
      <c r="CW84" s="123">
        <v>0</v>
      </c>
      <c r="CX84" s="123">
        <v>0</v>
      </c>
      <c r="CY84" s="123">
        <v>0</v>
      </c>
      <c r="CZ84" s="123">
        <v>0</v>
      </c>
      <c r="DA84" s="123">
        <v>0</v>
      </c>
      <c r="DB84" s="123">
        <v>0</v>
      </c>
      <c r="DC84" s="123">
        <v>0</v>
      </c>
      <c r="DD84" s="123">
        <v>0</v>
      </c>
      <c r="DE84" s="123">
        <v>0</v>
      </c>
      <c r="DF84" s="124">
        <f t="shared" si="25"/>
        <v>0</v>
      </c>
      <c r="DG84" s="68">
        <v>0</v>
      </c>
      <c r="DH84" s="69">
        <v>0</v>
      </c>
      <c r="DI84" s="69">
        <v>0</v>
      </c>
      <c r="DJ84" s="69">
        <v>0</v>
      </c>
      <c r="DK84" s="69">
        <v>0</v>
      </c>
      <c r="DL84" s="69">
        <v>0</v>
      </c>
      <c r="DM84" s="69">
        <v>0</v>
      </c>
      <c r="DN84" s="69">
        <v>0</v>
      </c>
      <c r="DO84" s="69">
        <v>0</v>
      </c>
      <c r="DP84" s="69">
        <v>0</v>
      </c>
      <c r="DQ84" s="124">
        <f t="shared" si="28"/>
        <v>0</v>
      </c>
      <c r="DR84" s="68">
        <v>0</v>
      </c>
      <c r="DS84" s="69">
        <v>0</v>
      </c>
      <c r="DT84" s="69">
        <v>0</v>
      </c>
      <c r="DU84" s="69">
        <v>0</v>
      </c>
      <c r="DV84" s="69">
        <v>0</v>
      </c>
      <c r="DW84" s="69">
        <v>0</v>
      </c>
      <c r="DX84" s="69">
        <v>0</v>
      </c>
      <c r="DY84" s="69">
        <v>0</v>
      </c>
      <c r="DZ84" s="69">
        <v>0</v>
      </c>
      <c r="EA84" s="69">
        <v>0</v>
      </c>
      <c r="EB84" s="124">
        <f t="shared" si="29"/>
        <v>0</v>
      </c>
      <c r="EC84" s="125">
        <v>0</v>
      </c>
      <c r="ED84" s="125">
        <v>0</v>
      </c>
      <c r="EE84" s="68">
        <v>0</v>
      </c>
      <c r="EF84" s="69">
        <v>0</v>
      </c>
      <c r="EG84" s="69">
        <v>0</v>
      </c>
      <c r="EH84" s="69">
        <v>0</v>
      </c>
      <c r="EI84" s="69">
        <v>0</v>
      </c>
      <c r="EJ84" s="69">
        <v>0</v>
      </c>
      <c r="EK84" s="69">
        <v>0</v>
      </c>
      <c r="EL84" s="69">
        <v>0</v>
      </c>
      <c r="EM84" s="69">
        <v>0</v>
      </c>
      <c r="EN84" s="69">
        <v>0</v>
      </c>
      <c r="EO84" s="124">
        <f t="shared" si="30"/>
        <v>0</v>
      </c>
      <c r="EP84" s="68">
        <v>0</v>
      </c>
      <c r="EQ84" s="69">
        <v>0</v>
      </c>
      <c r="ER84" s="69">
        <v>0</v>
      </c>
      <c r="ES84" s="69">
        <v>0</v>
      </c>
      <c r="ET84" s="69">
        <v>0</v>
      </c>
      <c r="EU84" s="69">
        <v>0</v>
      </c>
      <c r="EV84" s="69">
        <v>0</v>
      </c>
      <c r="EW84" s="124">
        <f t="shared" si="31"/>
        <v>0</v>
      </c>
      <c r="EX84" s="69">
        <v>2</v>
      </c>
      <c r="EY84" s="69">
        <v>0</v>
      </c>
      <c r="EZ84" s="123">
        <v>0</v>
      </c>
      <c r="FA84" s="69">
        <v>17</v>
      </c>
      <c r="FB84" s="69">
        <v>16</v>
      </c>
      <c r="FC84" s="69">
        <v>0</v>
      </c>
      <c r="FD84" s="124">
        <f t="shared" si="32"/>
        <v>33</v>
      </c>
      <c r="FE84" s="69">
        <v>4</v>
      </c>
      <c r="FF84" s="69">
        <v>3</v>
      </c>
      <c r="FG84" s="69">
        <v>5</v>
      </c>
      <c r="FH84" s="69">
        <v>7</v>
      </c>
      <c r="FI84" s="69">
        <v>0</v>
      </c>
      <c r="FJ84" s="124">
        <f t="shared" si="33"/>
        <v>15</v>
      </c>
      <c r="FK84" s="69">
        <v>0</v>
      </c>
      <c r="FL84" s="123">
        <v>0</v>
      </c>
      <c r="FM84" s="69">
        <v>0</v>
      </c>
      <c r="FN84" s="69">
        <v>0</v>
      </c>
      <c r="FO84" s="69">
        <v>0</v>
      </c>
      <c r="FP84" s="124">
        <f t="shared" si="34"/>
        <v>0</v>
      </c>
      <c r="FQ84" s="69">
        <v>1</v>
      </c>
      <c r="FR84" s="69">
        <v>2</v>
      </c>
      <c r="FS84" s="69">
        <v>3</v>
      </c>
      <c r="FT84" s="69">
        <v>0</v>
      </c>
      <c r="FU84" s="69">
        <v>0</v>
      </c>
      <c r="FV84" s="69">
        <v>0</v>
      </c>
      <c r="FW84" s="124">
        <f t="shared" si="35"/>
        <v>5</v>
      </c>
    </row>
    <row r="85" spans="1:179" s="35" customFormat="1" x14ac:dyDescent="0.2">
      <c r="A85" s="17" t="s">
        <v>88</v>
      </c>
      <c r="B85" s="35" t="s">
        <v>12</v>
      </c>
      <c r="C85" s="67">
        <v>1691</v>
      </c>
      <c r="D85" s="49">
        <v>414</v>
      </c>
      <c r="E85" s="49">
        <v>599</v>
      </c>
      <c r="F85" s="49">
        <v>1291</v>
      </c>
      <c r="G85" s="49">
        <v>1220</v>
      </c>
      <c r="H85" s="49">
        <v>216</v>
      </c>
      <c r="I85" s="49">
        <v>345</v>
      </c>
      <c r="J85" s="49">
        <v>757</v>
      </c>
      <c r="K85" s="49">
        <v>42</v>
      </c>
      <c r="L85" s="49">
        <v>0</v>
      </c>
      <c r="M85" s="62">
        <f t="shared" si="18"/>
        <v>4842</v>
      </c>
      <c r="N85" s="67">
        <v>14</v>
      </c>
      <c r="O85" s="49">
        <v>5</v>
      </c>
      <c r="P85" s="49">
        <v>2</v>
      </c>
      <c r="Q85" s="49">
        <v>6</v>
      </c>
      <c r="R85" s="49">
        <v>19</v>
      </c>
      <c r="S85" s="49">
        <v>1</v>
      </c>
      <c r="T85" s="49">
        <v>2</v>
      </c>
      <c r="U85" s="49">
        <v>1</v>
      </c>
      <c r="V85" s="49">
        <v>1</v>
      </c>
      <c r="W85" s="49">
        <f t="shared" si="19"/>
        <v>36</v>
      </c>
      <c r="X85" s="67">
        <v>10</v>
      </c>
      <c r="Y85" s="49">
        <v>1</v>
      </c>
      <c r="Z85" s="49">
        <v>5</v>
      </c>
      <c r="AA85" s="49">
        <v>5</v>
      </c>
      <c r="AB85" s="49">
        <v>9</v>
      </c>
      <c r="AC85" s="49">
        <v>4</v>
      </c>
      <c r="AD85" s="49">
        <v>0</v>
      </c>
      <c r="AE85" s="49">
        <v>0</v>
      </c>
      <c r="AF85" s="49">
        <v>0</v>
      </c>
      <c r="AG85" s="49">
        <f t="shared" si="20"/>
        <v>24</v>
      </c>
      <c r="AH85" s="67">
        <v>106</v>
      </c>
      <c r="AI85" s="49">
        <v>11</v>
      </c>
      <c r="AJ85" s="49">
        <v>9</v>
      </c>
      <c r="AK85" s="49">
        <v>38</v>
      </c>
      <c r="AL85" s="49">
        <v>20</v>
      </c>
      <c r="AM85" s="49">
        <v>9</v>
      </c>
      <c r="AN85" s="49">
        <v>13</v>
      </c>
      <c r="AO85" s="49">
        <v>93</v>
      </c>
      <c r="AP85" s="49">
        <v>58</v>
      </c>
      <c r="AQ85" s="49">
        <v>0</v>
      </c>
      <c r="AR85" s="62">
        <f t="shared" si="21"/>
        <v>193</v>
      </c>
      <c r="AS85" s="67">
        <v>81</v>
      </c>
      <c r="AT85" s="49">
        <v>6</v>
      </c>
      <c r="AU85" s="49">
        <v>11</v>
      </c>
      <c r="AV85" s="49">
        <v>54</v>
      </c>
      <c r="AW85" s="49">
        <v>20</v>
      </c>
      <c r="AX85" s="49">
        <v>6</v>
      </c>
      <c r="AY85" s="49">
        <v>27</v>
      </c>
      <c r="AZ85" s="49">
        <v>43</v>
      </c>
      <c r="BA85" s="49">
        <v>14</v>
      </c>
      <c r="BB85" s="49">
        <v>0</v>
      </c>
      <c r="BC85" s="62">
        <f t="shared" si="22"/>
        <v>167</v>
      </c>
      <c r="BD85" s="67">
        <v>8</v>
      </c>
      <c r="BE85" s="49">
        <v>1</v>
      </c>
      <c r="BF85" s="49">
        <v>2</v>
      </c>
      <c r="BG85" s="49">
        <v>5</v>
      </c>
      <c r="BH85" s="49">
        <v>6</v>
      </c>
      <c r="BI85" s="49">
        <v>0</v>
      </c>
      <c r="BJ85" s="49">
        <v>1</v>
      </c>
      <c r="BK85" s="49">
        <v>2</v>
      </c>
      <c r="BL85" s="49">
        <v>1</v>
      </c>
      <c r="BM85" s="49">
        <v>0</v>
      </c>
      <c r="BN85" s="62">
        <f t="shared" si="23"/>
        <v>17</v>
      </c>
      <c r="BO85" s="67">
        <v>71</v>
      </c>
      <c r="BP85" s="62">
        <v>11</v>
      </c>
      <c r="BQ85" s="62">
        <v>12</v>
      </c>
      <c r="BR85" s="62">
        <v>48</v>
      </c>
      <c r="BS85" s="62">
        <v>28</v>
      </c>
      <c r="BT85" s="62">
        <v>12</v>
      </c>
      <c r="BU85" s="62">
        <v>19</v>
      </c>
      <c r="BV85" s="62">
        <v>29</v>
      </c>
      <c r="BW85" s="62">
        <v>6</v>
      </c>
      <c r="BX85" s="62">
        <v>0</v>
      </c>
      <c r="BY85" s="62">
        <f t="shared" si="24"/>
        <v>159</v>
      </c>
      <c r="BZ85" s="67">
        <v>5</v>
      </c>
      <c r="CA85" s="49">
        <v>0</v>
      </c>
      <c r="CB85" s="49">
        <v>1</v>
      </c>
      <c r="CC85" s="49">
        <v>0</v>
      </c>
      <c r="CD85" s="49">
        <v>4</v>
      </c>
      <c r="CE85" s="49">
        <v>0</v>
      </c>
      <c r="CF85" s="49">
        <v>0</v>
      </c>
      <c r="CG85" s="49">
        <v>3</v>
      </c>
      <c r="CH85" s="49">
        <v>0</v>
      </c>
      <c r="CI85" s="49">
        <v>0</v>
      </c>
      <c r="CJ85" s="49">
        <v>0</v>
      </c>
      <c r="CK85" s="62">
        <f t="shared" si="26"/>
        <v>8</v>
      </c>
      <c r="CL85" s="67">
        <v>31</v>
      </c>
      <c r="CM85" s="49">
        <v>2</v>
      </c>
      <c r="CN85" s="49">
        <v>14</v>
      </c>
      <c r="CO85" s="49">
        <v>21</v>
      </c>
      <c r="CP85" s="49">
        <v>22</v>
      </c>
      <c r="CQ85" s="49">
        <v>4</v>
      </c>
      <c r="CR85" s="49">
        <v>8</v>
      </c>
      <c r="CS85" s="49">
        <v>8</v>
      </c>
      <c r="CT85" s="49">
        <v>1</v>
      </c>
      <c r="CU85" s="49">
        <v>0</v>
      </c>
      <c r="CV85" s="72">
        <f t="shared" si="27"/>
        <v>79</v>
      </c>
      <c r="CW85" s="62">
        <v>0</v>
      </c>
      <c r="CX85" s="62">
        <v>0</v>
      </c>
      <c r="CY85" s="62">
        <v>0</v>
      </c>
      <c r="CZ85" s="62">
        <v>0</v>
      </c>
      <c r="DA85" s="62">
        <v>0</v>
      </c>
      <c r="DB85" s="62">
        <v>0</v>
      </c>
      <c r="DC85" s="62">
        <v>0</v>
      </c>
      <c r="DD85" s="62">
        <v>0</v>
      </c>
      <c r="DE85" s="62">
        <v>0</v>
      </c>
      <c r="DF85" s="72">
        <f t="shared" si="25"/>
        <v>0</v>
      </c>
      <c r="DG85" s="67">
        <v>0</v>
      </c>
      <c r="DH85" s="62">
        <v>0</v>
      </c>
      <c r="DI85" s="62">
        <v>0</v>
      </c>
      <c r="DJ85" s="62">
        <v>0</v>
      </c>
      <c r="DK85" s="62">
        <v>0</v>
      </c>
      <c r="DL85" s="62">
        <v>0</v>
      </c>
      <c r="DM85" s="62">
        <v>0</v>
      </c>
      <c r="DN85" s="62">
        <v>0</v>
      </c>
      <c r="DO85" s="62">
        <v>0</v>
      </c>
      <c r="DP85" s="62">
        <v>0</v>
      </c>
      <c r="DQ85" s="72">
        <f t="shared" si="28"/>
        <v>0</v>
      </c>
      <c r="DR85" s="67">
        <v>0</v>
      </c>
      <c r="DS85" s="62">
        <v>0</v>
      </c>
      <c r="DT85" s="62">
        <v>0</v>
      </c>
      <c r="DU85" s="62">
        <v>0</v>
      </c>
      <c r="DV85" s="62">
        <v>0</v>
      </c>
      <c r="DW85" s="62">
        <v>0</v>
      </c>
      <c r="DX85" s="62">
        <v>0</v>
      </c>
      <c r="DY85" s="62">
        <v>0</v>
      </c>
      <c r="DZ85" s="62">
        <v>0</v>
      </c>
      <c r="EA85" s="62">
        <v>0</v>
      </c>
      <c r="EB85" s="72">
        <f t="shared" si="29"/>
        <v>0</v>
      </c>
      <c r="EC85" s="49">
        <v>0</v>
      </c>
      <c r="ED85" s="49">
        <v>0</v>
      </c>
      <c r="EE85" s="67">
        <v>0</v>
      </c>
      <c r="EF85" s="62">
        <v>0</v>
      </c>
      <c r="EG85" s="62">
        <v>0</v>
      </c>
      <c r="EH85" s="62">
        <v>0</v>
      </c>
      <c r="EI85" s="62">
        <v>0</v>
      </c>
      <c r="EJ85" s="62">
        <v>0</v>
      </c>
      <c r="EK85" s="62">
        <v>0</v>
      </c>
      <c r="EL85" s="62">
        <v>0</v>
      </c>
      <c r="EM85" s="62">
        <v>0</v>
      </c>
      <c r="EN85" s="62">
        <v>0</v>
      </c>
      <c r="EO85" s="72">
        <f t="shared" si="30"/>
        <v>0</v>
      </c>
      <c r="EP85" s="62">
        <v>47</v>
      </c>
      <c r="EQ85" s="62">
        <v>5</v>
      </c>
      <c r="ER85" s="62">
        <v>30</v>
      </c>
      <c r="ES85" s="62">
        <v>0</v>
      </c>
      <c r="ET85" s="62">
        <v>1</v>
      </c>
      <c r="EU85" s="62">
        <v>14</v>
      </c>
      <c r="EV85" s="62">
        <v>0</v>
      </c>
      <c r="EW85" s="72">
        <f>SUM(EQ85:EV85)</f>
        <v>50</v>
      </c>
      <c r="EX85" s="62">
        <v>9</v>
      </c>
      <c r="EY85" s="62">
        <v>0</v>
      </c>
      <c r="EZ85" s="62">
        <v>0</v>
      </c>
      <c r="FA85" s="62">
        <v>23</v>
      </c>
      <c r="FB85" s="62">
        <v>17</v>
      </c>
      <c r="FC85" s="62">
        <v>0</v>
      </c>
      <c r="FD85" s="72">
        <f t="shared" si="32"/>
        <v>40</v>
      </c>
      <c r="FE85" s="62">
        <v>288</v>
      </c>
      <c r="FF85" s="62">
        <v>205</v>
      </c>
      <c r="FG85" s="62">
        <v>728</v>
      </c>
      <c r="FH85" s="62">
        <v>24216</v>
      </c>
      <c r="FI85" s="62">
        <v>79</v>
      </c>
      <c r="FJ85" s="72">
        <f t="shared" si="33"/>
        <v>25228</v>
      </c>
      <c r="FK85" s="62">
        <v>0</v>
      </c>
      <c r="FL85" s="62">
        <v>0</v>
      </c>
      <c r="FM85" s="62">
        <v>0</v>
      </c>
      <c r="FN85" s="62">
        <v>0</v>
      </c>
      <c r="FO85" s="62">
        <v>0</v>
      </c>
      <c r="FP85" s="72">
        <f t="shared" si="34"/>
        <v>0</v>
      </c>
      <c r="FQ85" s="62">
        <v>11</v>
      </c>
      <c r="FR85" s="62">
        <v>6</v>
      </c>
      <c r="FS85" s="62">
        <v>2</v>
      </c>
      <c r="FT85" s="62">
        <v>2</v>
      </c>
      <c r="FU85" s="62">
        <v>1</v>
      </c>
      <c r="FV85" s="62">
        <v>0</v>
      </c>
      <c r="FW85" s="72">
        <f t="shared" si="35"/>
        <v>11</v>
      </c>
    </row>
    <row r="86" spans="1:179" x14ac:dyDescent="0.2">
      <c r="A86" s="22"/>
      <c r="B86" s="122" t="s">
        <v>89</v>
      </c>
      <c r="C86" s="68">
        <v>81</v>
      </c>
      <c r="D86" s="69">
        <v>21</v>
      </c>
      <c r="E86" s="69">
        <v>10</v>
      </c>
      <c r="F86" s="69">
        <v>51</v>
      </c>
      <c r="G86" s="69">
        <v>40</v>
      </c>
      <c r="H86" s="69">
        <v>6</v>
      </c>
      <c r="I86" s="69">
        <v>24</v>
      </c>
      <c r="J86" s="69">
        <v>128</v>
      </c>
      <c r="K86" s="69">
        <v>8</v>
      </c>
      <c r="L86" s="69">
        <v>0</v>
      </c>
      <c r="M86" s="123">
        <f t="shared" si="18"/>
        <v>280</v>
      </c>
      <c r="N86" s="68">
        <v>0</v>
      </c>
      <c r="O86" s="69">
        <v>0</v>
      </c>
      <c r="P86" s="69">
        <v>0</v>
      </c>
      <c r="Q86" s="69">
        <v>0</v>
      </c>
      <c r="R86" s="69">
        <v>0</v>
      </c>
      <c r="S86" s="69">
        <v>0</v>
      </c>
      <c r="T86" s="69">
        <v>0</v>
      </c>
      <c r="U86" s="69">
        <v>0</v>
      </c>
      <c r="V86" s="69">
        <v>0</v>
      </c>
      <c r="W86" s="124">
        <f t="shared" si="19"/>
        <v>0</v>
      </c>
      <c r="X86" s="68">
        <v>0</v>
      </c>
      <c r="Y86" s="69">
        <v>0</v>
      </c>
      <c r="Z86" s="69">
        <v>0</v>
      </c>
      <c r="AA86" s="69">
        <v>0</v>
      </c>
      <c r="AB86" s="69">
        <v>0</v>
      </c>
      <c r="AC86" s="69">
        <v>0</v>
      </c>
      <c r="AD86" s="69">
        <v>0</v>
      </c>
      <c r="AE86" s="69">
        <v>0</v>
      </c>
      <c r="AF86" s="69">
        <v>0</v>
      </c>
      <c r="AG86" s="124">
        <f t="shared" si="20"/>
        <v>0</v>
      </c>
      <c r="AH86" s="68">
        <v>8</v>
      </c>
      <c r="AI86" s="69">
        <v>0</v>
      </c>
      <c r="AJ86" s="69">
        <v>0</v>
      </c>
      <c r="AK86" s="69">
        <v>3</v>
      </c>
      <c r="AL86" s="69">
        <v>0</v>
      </c>
      <c r="AM86" s="69">
        <v>0</v>
      </c>
      <c r="AN86" s="69">
        <v>1</v>
      </c>
      <c r="AO86" s="69">
        <v>9</v>
      </c>
      <c r="AP86" s="69">
        <v>3</v>
      </c>
      <c r="AQ86" s="69">
        <v>0</v>
      </c>
      <c r="AR86" s="123">
        <f t="shared" si="21"/>
        <v>13</v>
      </c>
      <c r="AS86" s="68">
        <v>3</v>
      </c>
      <c r="AT86" s="69">
        <v>0</v>
      </c>
      <c r="AU86" s="69">
        <v>0</v>
      </c>
      <c r="AV86" s="69">
        <v>1</v>
      </c>
      <c r="AW86" s="69">
        <v>0</v>
      </c>
      <c r="AX86" s="69">
        <v>0</v>
      </c>
      <c r="AY86" s="69">
        <v>0</v>
      </c>
      <c r="AZ86" s="69">
        <v>2</v>
      </c>
      <c r="BA86" s="69">
        <v>1</v>
      </c>
      <c r="BB86" s="69">
        <v>0</v>
      </c>
      <c r="BC86" s="123">
        <f t="shared" si="22"/>
        <v>3</v>
      </c>
      <c r="BD86" s="68">
        <v>3</v>
      </c>
      <c r="BE86" s="69">
        <v>0</v>
      </c>
      <c r="BF86" s="69">
        <v>0</v>
      </c>
      <c r="BG86" s="69">
        <v>1</v>
      </c>
      <c r="BH86" s="69">
        <v>2</v>
      </c>
      <c r="BI86" s="69">
        <v>0</v>
      </c>
      <c r="BJ86" s="69">
        <v>0</v>
      </c>
      <c r="BK86" s="69">
        <v>0</v>
      </c>
      <c r="BL86" s="69">
        <v>0</v>
      </c>
      <c r="BM86" s="69">
        <v>0</v>
      </c>
      <c r="BN86" s="123">
        <f t="shared" si="23"/>
        <v>3</v>
      </c>
      <c r="BO86" s="68">
        <v>4</v>
      </c>
      <c r="BP86" s="69">
        <v>0</v>
      </c>
      <c r="BQ86" s="69">
        <v>0</v>
      </c>
      <c r="BR86" s="69">
        <v>1</v>
      </c>
      <c r="BS86" s="69">
        <v>2</v>
      </c>
      <c r="BT86" s="69">
        <v>0</v>
      </c>
      <c r="BU86" s="69">
        <v>1</v>
      </c>
      <c r="BV86" s="69">
        <v>0</v>
      </c>
      <c r="BW86" s="69">
        <v>0</v>
      </c>
      <c r="BX86" s="69">
        <v>0</v>
      </c>
      <c r="BY86" s="123">
        <f t="shared" si="24"/>
        <v>4</v>
      </c>
      <c r="BZ86" s="68">
        <v>0</v>
      </c>
      <c r="CA86" s="69">
        <v>0</v>
      </c>
      <c r="CB86" s="69">
        <v>0</v>
      </c>
      <c r="CC86" s="69">
        <v>0</v>
      </c>
      <c r="CD86" s="69">
        <v>0</v>
      </c>
      <c r="CE86" s="69">
        <v>0</v>
      </c>
      <c r="CF86" s="69">
        <v>0</v>
      </c>
      <c r="CG86" s="69">
        <v>0</v>
      </c>
      <c r="CH86" s="69">
        <v>0</v>
      </c>
      <c r="CI86" s="69">
        <v>0</v>
      </c>
      <c r="CJ86" s="69">
        <v>0</v>
      </c>
      <c r="CK86" s="123">
        <f t="shared" si="26"/>
        <v>0</v>
      </c>
      <c r="CL86" s="68">
        <v>0</v>
      </c>
      <c r="CM86" s="69">
        <v>0</v>
      </c>
      <c r="CN86" s="69">
        <v>0</v>
      </c>
      <c r="CO86" s="69">
        <v>0</v>
      </c>
      <c r="CP86" s="69">
        <v>0</v>
      </c>
      <c r="CQ86" s="69">
        <v>0</v>
      </c>
      <c r="CR86" s="69">
        <v>0</v>
      </c>
      <c r="CS86" s="69">
        <v>0</v>
      </c>
      <c r="CT86" s="69">
        <v>0</v>
      </c>
      <c r="CU86" s="69">
        <v>0</v>
      </c>
      <c r="CV86" s="124">
        <f t="shared" si="27"/>
        <v>0</v>
      </c>
      <c r="CW86" s="123">
        <v>0</v>
      </c>
      <c r="CX86" s="123">
        <v>0</v>
      </c>
      <c r="CY86" s="123">
        <v>0</v>
      </c>
      <c r="CZ86" s="123">
        <v>0</v>
      </c>
      <c r="DA86" s="123">
        <v>0</v>
      </c>
      <c r="DB86" s="123">
        <v>0</v>
      </c>
      <c r="DC86" s="123">
        <v>0</v>
      </c>
      <c r="DD86" s="123">
        <v>0</v>
      </c>
      <c r="DE86" s="123">
        <v>0</v>
      </c>
      <c r="DF86" s="124">
        <f t="shared" si="25"/>
        <v>0</v>
      </c>
      <c r="DG86" s="68">
        <v>0</v>
      </c>
      <c r="DH86" s="69">
        <v>0</v>
      </c>
      <c r="DI86" s="69">
        <v>0</v>
      </c>
      <c r="DJ86" s="69">
        <v>0</v>
      </c>
      <c r="DK86" s="69">
        <v>0</v>
      </c>
      <c r="DL86" s="69">
        <v>0</v>
      </c>
      <c r="DM86" s="69">
        <v>0</v>
      </c>
      <c r="DN86" s="69">
        <v>0</v>
      </c>
      <c r="DO86" s="69">
        <v>0</v>
      </c>
      <c r="DP86" s="69">
        <v>0</v>
      </c>
      <c r="DQ86" s="124">
        <f t="shared" si="28"/>
        <v>0</v>
      </c>
      <c r="DR86" s="68">
        <v>0</v>
      </c>
      <c r="DS86" s="69">
        <v>0</v>
      </c>
      <c r="DT86" s="69">
        <v>0</v>
      </c>
      <c r="DU86" s="69">
        <v>0</v>
      </c>
      <c r="DV86" s="69">
        <v>0</v>
      </c>
      <c r="DW86" s="69">
        <v>0</v>
      </c>
      <c r="DX86" s="69">
        <v>0</v>
      </c>
      <c r="DY86" s="69">
        <v>0</v>
      </c>
      <c r="DZ86" s="69">
        <v>0</v>
      </c>
      <c r="EA86" s="69">
        <v>0</v>
      </c>
      <c r="EB86" s="124">
        <f t="shared" si="29"/>
        <v>0</v>
      </c>
      <c r="EC86" s="125">
        <v>0</v>
      </c>
      <c r="ED86" s="125">
        <v>0</v>
      </c>
      <c r="EE86" s="68">
        <v>0</v>
      </c>
      <c r="EF86" s="69">
        <v>0</v>
      </c>
      <c r="EG86" s="69">
        <v>0</v>
      </c>
      <c r="EH86" s="69">
        <v>0</v>
      </c>
      <c r="EI86" s="69">
        <v>0</v>
      </c>
      <c r="EJ86" s="69">
        <v>0</v>
      </c>
      <c r="EK86" s="69">
        <v>0</v>
      </c>
      <c r="EL86" s="69">
        <v>0</v>
      </c>
      <c r="EM86" s="69">
        <v>0</v>
      </c>
      <c r="EN86" s="69">
        <v>0</v>
      </c>
      <c r="EO86" s="124">
        <f t="shared" si="30"/>
        <v>0</v>
      </c>
      <c r="EP86" s="68">
        <v>4</v>
      </c>
      <c r="EQ86" s="69">
        <v>0</v>
      </c>
      <c r="ER86" s="69">
        <v>5</v>
      </c>
      <c r="ES86" s="69">
        <v>0</v>
      </c>
      <c r="ET86" s="69">
        <v>0</v>
      </c>
      <c r="EU86" s="69">
        <v>0</v>
      </c>
      <c r="EV86" s="69">
        <v>0</v>
      </c>
      <c r="EW86" s="124">
        <f t="shared" si="31"/>
        <v>5</v>
      </c>
      <c r="EX86" s="69">
        <v>3</v>
      </c>
      <c r="EY86" s="69">
        <v>0</v>
      </c>
      <c r="EZ86" s="123">
        <v>0</v>
      </c>
      <c r="FA86" s="69">
        <v>4</v>
      </c>
      <c r="FB86" s="69">
        <v>1</v>
      </c>
      <c r="FC86" s="69">
        <v>0</v>
      </c>
      <c r="FD86" s="124">
        <f t="shared" si="32"/>
        <v>5</v>
      </c>
      <c r="FE86" s="69">
        <v>27</v>
      </c>
      <c r="FF86" s="69">
        <v>23</v>
      </c>
      <c r="FG86" s="69">
        <v>94</v>
      </c>
      <c r="FH86" s="69">
        <v>226</v>
      </c>
      <c r="FI86" s="69">
        <v>0</v>
      </c>
      <c r="FJ86" s="124">
        <f t="shared" si="33"/>
        <v>343</v>
      </c>
      <c r="FK86" s="69">
        <v>0</v>
      </c>
      <c r="FL86" s="123">
        <v>0</v>
      </c>
      <c r="FM86" s="69">
        <v>0</v>
      </c>
      <c r="FN86" s="69">
        <v>0</v>
      </c>
      <c r="FO86" s="69">
        <v>0</v>
      </c>
      <c r="FP86" s="124">
        <f t="shared" si="34"/>
        <v>0</v>
      </c>
      <c r="FQ86" s="69">
        <v>0</v>
      </c>
      <c r="FR86" s="69">
        <v>0</v>
      </c>
      <c r="FS86" s="69">
        <v>0</v>
      </c>
      <c r="FT86" s="69">
        <v>0</v>
      </c>
      <c r="FU86" s="69">
        <v>0</v>
      </c>
      <c r="FV86" s="69">
        <v>0</v>
      </c>
      <c r="FW86" s="124">
        <f t="shared" si="35"/>
        <v>0</v>
      </c>
    </row>
    <row r="87" spans="1:179" x14ac:dyDescent="0.2">
      <c r="A87" s="22"/>
      <c r="B87" s="122" t="s">
        <v>90</v>
      </c>
      <c r="C87" s="68">
        <v>57</v>
      </c>
      <c r="D87" s="69">
        <v>24</v>
      </c>
      <c r="E87" s="69">
        <v>26</v>
      </c>
      <c r="F87" s="69">
        <v>56</v>
      </c>
      <c r="G87" s="69">
        <v>57</v>
      </c>
      <c r="H87" s="69">
        <v>1</v>
      </c>
      <c r="I87" s="69">
        <v>1</v>
      </c>
      <c r="J87" s="69">
        <v>16</v>
      </c>
      <c r="K87" s="69">
        <v>0</v>
      </c>
      <c r="L87" s="69">
        <v>0</v>
      </c>
      <c r="M87" s="123">
        <f t="shared" si="18"/>
        <v>181</v>
      </c>
      <c r="N87" s="68">
        <v>1</v>
      </c>
      <c r="O87" s="69">
        <v>1</v>
      </c>
      <c r="P87" s="69">
        <v>0</v>
      </c>
      <c r="Q87" s="69">
        <v>0</v>
      </c>
      <c r="R87" s="69">
        <v>1</v>
      </c>
      <c r="S87" s="69">
        <v>0</v>
      </c>
      <c r="T87" s="69">
        <v>0</v>
      </c>
      <c r="U87" s="69">
        <v>0</v>
      </c>
      <c r="V87" s="69">
        <v>0</v>
      </c>
      <c r="W87" s="124">
        <f t="shared" si="19"/>
        <v>2</v>
      </c>
      <c r="X87" s="68">
        <v>0</v>
      </c>
      <c r="Y87" s="69">
        <v>0</v>
      </c>
      <c r="Z87" s="69">
        <v>0</v>
      </c>
      <c r="AA87" s="69">
        <v>0</v>
      </c>
      <c r="AB87" s="69">
        <v>0</v>
      </c>
      <c r="AC87" s="69">
        <v>0</v>
      </c>
      <c r="AD87" s="69">
        <v>0</v>
      </c>
      <c r="AE87" s="69">
        <v>0</v>
      </c>
      <c r="AF87" s="69">
        <v>0</v>
      </c>
      <c r="AG87" s="124">
        <f t="shared" si="20"/>
        <v>0</v>
      </c>
      <c r="AH87" s="68">
        <v>1</v>
      </c>
      <c r="AI87" s="69">
        <v>0</v>
      </c>
      <c r="AJ87" s="69">
        <v>0</v>
      </c>
      <c r="AK87" s="69">
        <v>0</v>
      </c>
      <c r="AL87" s="69">
        <v>0</v>
      </c>
      <c r="AM87" s="69">
        <v>0</v>
      </c>
      <c r="AN87" s="69">
        <v>1</v>
      </c>
      <c r="AO87" s="69">
        <v>0</v>
      </c>
      <c r="AP87" s="69">
        <v>0</v>
      </c>
      <c r="AQ87" s="69">
        <v>0</v>
      </c>
      <c r="AR87" s="123">
        <f t="shared" si="21"/>
        <v>1</v>
      </c>
      <c r="AS87" s="68">
        <v>0</v>
      </c>
      <c r="AT87" s="69">
        <v>0</v>
      </c>
      <c r="AU87" s="69">
        <v>0</v>
      </c>
      <c r="AV87" s="69">
        <v>0</v>
      </c>
      <c r="AW87" s="69">
        <v>0</v>
      </c>
      <c r="AX87" s="69">
        <v>0</v>
      </c>
      <c r="AY87" s="69">
        <v>0</v>
      </c>
      <c r="AZ87" s="69">
        <v>0</v>
      </c>
      <c r="BA87" s="69">
        <v>0</v>
      </c>
      <c r="BB87" s="69">
        <v>0</v>
      </c>
      <c r="BC87" s="123">
        <f t="shared" si="22"/>
        <v>0</v>
      </c>
      <c r="BD87" s="68">
        <v>0</v>
      </c>
      <c r="BE87" s="69">
        <v>0</v>
      </c>
      <c r="BF87" s="69">
        <v>0</v>
      </c>
      <c r="BG87" s="69">
        <v>0</v>
      </c>
      <c r="BH87" s="69">
        <v>0</v>
      </c>
      <c r="BI87" s="69">
        <v>0</v>
      </c>
      <c r="BJ87" s="69">
        <v>0</v>
      </c>
      <c r="BK87" s="69">
        <v>0</v>
      </c>
      <c r="BL87" s="69">
        <v>0</v>
      </c>
      <c r="BM87" s="69">
        <v>0</v>
      </c>
      <c r="BN87" s="123">
        <f t="shared" si="23"/>
        <v>0</v>
      </c>
      <c r="BO87" s="68">
        <v>0</v>
      </c>
      <c r="BP87" s="69">
        <v>0</v>
      </c>
      <c r="BQ87" s="69">
        <v>0</v>
      </c>
      <c r="BR87" s="69">
        <v>0</v>
      </c>
      <c r="BS87" s="69">
        <v>0</v>
      </c>
      <c r="BT87" s="69">
        <v>0</v>
      </c>
      <c r="BU87" s="69">
        <v>0</v>
      </c>
      <c r="BV87" s="69">
        <v>0</v>
      </c>
      <c r="BW87" s="69">
        <v>0</v>
      </c>
      <c r="BX87" s="69">
        <v>0</v>
      </c>
      <c r="BY87" s="123">
        <f t="shared" si="24"/>
        <v>0</v>
      </c>
      <c r="BZ87" s="68">
        <v>0</v>
      </c>
      <c r="CA87" s="69">
        <v>0</v>
      </c>
      <c r="CB87" s="69">
        <v>0</v>
      </c>
      <c r="CC87" s="69">
        <v>0</v>
      </c>
      <c r="CD87" s="69">
        <v>0</v>
      </c>
      <c r="CE87" s="69">
        <v>0</v>
      </c>
      <c r="CF87" s="69">
        <v>0</v>
      </c>
      <c r="CG87" s="69">
        <v>0</v>
      </c>
      <c r="CH87" s="69">
        <v>0</v>
      </c>
      <c r="CI87" s="69">
        <v>0</v>
      </c>
      <c r="CJ87" s="69">
        <v>0</v>
      </c>
      <c r="CK87" s="123">
        <f t="shared" si="26"/>
        <v>0</v>
      </c>
      <c r="CL87" s="68">
        <v>5</v>
      </c>
      <c r="CM87" s="69">
        <v>0</v>
      </c>
      <c r="CN87" s="69">
        <v>2</v>
      </c>
      <c r="CO87" s="69">
        <v>2</v>
      </c>
      <c r="CP87" s="69">
        <v>2</v>
      </c>
      <c r="CQ87" s="69">
        <v>0</v>
      </c>
      <c r="CR87" s="69">
        <v>3</v>
      </c>
      <c r="CS87" s="69">
        <v>0</v>
      </c>
      <c r="CT87" s="69">
        <v>0</v>
      </c>
      <c r="CU87" s="69">
        <v>0</v>
      </c>
      <c r="CV87" s="124">
        <f t="shared" si="27"/>
        <v>9</v>
      </c>
      <c r="CW87" s="123">
        <v>0</v>
      </c>
      <c r="CX87" s="123">
        <v>0</v>
      </c>
      <c r="CY87" s="123">
        <v>0</v>
      </c>
      <c r="CZ87" s="123">
        <v>0</v>
      </c>
      <c r="DA87" s="123">
        <v>0</v>
      </c>
      <c r="DB87" s="123">
        <v>0</v>
      </c>
      <c r="DC87" s="123">
        <v>0</v>
      </c>
      <c r="DD87" s="123">
        <v>0</v>
      </c>
      <c r="DE87" s="123">
        <v>0</v>
      </c>
      <c r="DF87" s="124">
        <f t="shared" si="25"/>
        <v>0</v>
      </c>
      <c r="DG87" s="68">
        <v>0</v>
      </c>
      <c r="DH87" s="69">
        <v>0</v>
      </c>
      <c r="DI87" s="69">
        <v>0</v>
      </c>
      <c r="DJ87" s="69">
        <v>0</v>
      </c>
      <c r="DK87" s="69">
        <v>0</v>
      </c>
      <c r="DL87" s="69">
        <v>0</v>
      </c>
      <c r="DM87" s="69">
        <v>0</v>
      </c>
      <c r="DN87" s="69">
        <v>0</v>
      </c>
      <c r="DO87" s="69">
        <v>0</v>
      </c>
      <c r="DP87" s="69">
        <v>0</v>
      </c>
      <c r="DQ87" s="124">
        <f t="shared" si="28"/>
        <v>0</v>
      </c>
      <c r="DR87" s="68">
        <v>0</v>
      </c>
      <c r="DS87" s="69">
        <v>0</v>
      </c>
      <c r="DT87" s="69">
        <v>0</v>
      </c>
      <c r="DU87" s="69">
        <v>0</v>
      </c>
      <c r="DV87" s="69">
        <v>0</v>
      </c>
      <c r="DW87" s="69">
        <v>0</v>
      </c>
      <c r="DX87" s="69">
        <v>0</v>
      </c>
      <c r="DY87" s="69">
        <v>0</v>
      </c>
      <c r="DZ87" s="69">
        <v>0</v>
      </c>
      <c r="EA87" s="69">
        <v>0</v>
      </c>
      <c r="EB87" s="124">
        <f t="shared" si="29"/>
        <v>0</v>
      </c>
      <c r="EC87" s="125">
        <v>0</v>
      </c>
      <c r="ED87" s="125">
        <v>0</v>
      </c>
      <c r="EE87" s="68">
        <v>0</v>
      </c>
      <c r="EF87" s="69">
        <v>0</v>
      </c>
      <c r="EG87" s="69">
        <v>0</v>
      </c>
      <c r="EH87" s="69">
        <v>0</v>
      </c>
      <c r="EI87" s="69">
        <v>0</v>
      </c>
      <c r="EJ87" s="69">
        <v>0</v>
      </c>
      <c r="EK87" s="69">
        <v>0</v>
      </c>
      <c r="EL87" s="69">
        <v>0</v>
      </c>
      <c r="EM87" s="69">
        <v>0</v>
      </c>
      <c r="EN87" s="69">
        <v>0</v>
      </c>
      <c r="EO87" s="124">
        <f t="shared" si="30"/>
        <v>0</v>
      </c>
      <c r="EP87" s="68">
        <v>5</v>
      </c>
      <c r="EQ87" s="69">
        <v>0</v>
      </c>
      <c r="ER87" s="69">
        <v>3</v>
      </c>
      <c r="ES87" s="69">
        <v>0</v>
      </c>
      <c r="ET87" s="69">
        <v>0</v>
      </c>
      <c r="EU87" s="69">
        <v>2</v>
      </c>
      <c r="EV87" s="69">
        <v>0</v>
      </c>
      <c r="EW87" s="124">
        <f t="shared" si="31"/>
        <v>5</v>
      </c>
      <c r="EX87" s="69">
        <v>0</v>
      </c>
      <c r="EY87" s="69">
        <v>0</v>
      </c>
      <c r="EZ87" s="123">
        <v>0</v>
      </c>
      <c r="FA87" s="69">
        <v>0</v>
      </c>
      <c r="FB87" s="69">
        <v>0</v>
      </c>
      <c r="FC87" s="69">
        <v>0</v>
      </c>
      <c r="FD87" s="124">
        <f t="shared" si="32"/>
        <v>0</v>
      </c>
      <c r="FE87" s="69">
        <v>0</v>
      </c>
      <c r="FF87" s="69">
        <v>0</v>
      </c>
      <c r="FG87" s="69">
        <v>0</v>
      </c>
      <c r="FH87" s="69">
        <v>0</v>
      </c>
      <c r="FI87" s="69">
        <v>0</v>
      </c>
      <c r="FJ87" s="124">
        <f t="shared" si="33"/>
        <v>0</v>
      </c>
      <c r="FK87" s="69">
        <v>0</v>
      </c>
      <c r="FL87" s="123">
        <v>0</v>
      </c>
      <c r="FM87" s="69">
        <v>0</v>
      </c>
      <c r="FN87" s="69">
        <v>0</v>
      </c>
      <c r="FO87" s="69">
        <v>0</v>
      </c>
      <c r="FP87" s="124">
        <f t="shared" si="34"/>
        <v>0</v>
      </c>
      <c r="FQ87" s="69">
        <v>0</v>
      </c>
      <c r="FR87" s="69">
        <v>0</v>
      </c>
      <c r="FS87" s="69">
        <v>0</v>
      </c>
      <c r="FT87" s="69">
        <v>0</v>
      </c>
      <c r="FU87" s="69">
        <v>0</v>
      </c>
      <c r="FV87" s="69">
        <v>0</v>
      </c>
      <c r="FW87" s="124">
        <f t="shared" si="35"/>
        <v>0</v>
      </c>
    </row>
    <row r="88" spans="1:179" x14ac:dyDescent="0.2">
      <c r="A88" s="22"/>
      <c r="B88" s="122" t="s">
        <v>91</v>
      </c>
      <c r="C88" s="68">
        <v>99</v>
      </c>
      <c r="D88" s="69">
        <v>18</v>
      </c>
      <c r="E88" s="69">
        <v>25</v>
      </c>
      <c r="F88" s="69">
        <v>52</v>
      </c>
      <c r="G88" s="69">
        <v>36</v>
      </c>
      <c r="H88" s="69">
        <v>15</v>
      </c>
      <c r="I88" s="69">
        <v>25</v>
      </c>
      <c r="J88" s="69">
        <v>49</v>
      </c>
      <c r="K88" s="69">
        <v>2</v>
      </c>
      <c r="L88" s="69">
        <v>0</v>
      </c>
      <c r="M88" s="123">
        <f t="shared" si="18"/>
        <v>220</v>
      </c>
      <c r="N88" s="68">
        <v>0</v>
      </c>
      <c r="O88" s="69">
        <v>0</v>
      </c>
      <c r="P88" s="69">
        <v>0</v>
      </c>
      <c r="Q88" s="69">
        <v>0</v>
      </c>
      <c r="R88" s="69">
        <v>0</v>
      </c>
      <c r="S88" s="69">
        <v>0</v>
      </c>
      <c r="T88" s="69">
        <v>0</v>
      </c>
      <c r="U88" s="69">
        <v>0</v>
      </c>
      <c r="V88" s="69">
        <v>0</v>
      </c>
      <c r="W88" s="124">
        <f t="shared" si="19"/>
        <v>0</v>
      </c>
      <c r="X88" s="68">
        <v>0</v>
      </c>
      <c r="Y88" s="69">
        <v>0</v>
      </c>
      <c r="Z88" s="69">
        <v>0</v>
      </c>
      <c r="AA88" s="69">
        <v>0</v>
      </c>
      <c r="AB88" s="69">
        <v>0</v>
      </c>
      <c r="AC88" s="69">
        <v>0</v>
      </c>
      <c r="AD88" s="69">
        <v>0</v>
      </c>
      <c r="AE88" s="69">
        <v>0</v>
      </c>
      <c r="AF88" s="69">
        <v>0</v>
      </c>
      <c r="AG88" s="124">
        <f t="shared" si="20"/>
        <v>0</v>
      </c>
      <c r="AH88" s="68">
        <v>5</v>
      </c>
      <c r="AI88" s="69">
        <v>0</v>
      </c>
      <c r="AJ88" s="69">
        <v>1</v>
      </c>
      <c r="AK88" s="69">
        <v>6</v>
      </c>
      <c r="AL88" s="69">
        <v>1</v>
      </c>
      <c r="AM88" s="69">
        <v>0</v>
      </c>
      <c r="AN88" s="69">
        <v>2</v>
      </c>
      <c r="AO88" s="69">
        <v>4</v>
      </c>
      <c r="AP88" s="69">
        <v>2</v>
      </c>
      <c r="AQ88" s="69">
        <v>0</v>
      </c>
      <c r="AR88" s="123">
        <f t="shared" si="21"/>
        <v>14</v>
      </c>
      <c r="AS88" s="68">
        <v>5</v>
      </c>
      <c r="AT88" s="69">
        <v>1</v>
      </c>
      <c r="AU88" s="69">
        <v>0</v>
      </c>
      <c r="AV88" s="69">
        <v>0</v>
      </c>
      <c r="AW88" s="69">
        <v>1</v>
      </c>
      <c r="AX88" s="69">
        <v>0</v>
      </c>
      <c r="AY88" s="69">
        <v>0</v>
      </c>
      <c r="AZ88" s="69">
        <v>9</v>
      </c>
      <c r="BA88" s="69">
        <v>4</v>
      </c>
      <c r="BB88" s="69">
        <v>0</v>
      </c>
      <c r="BC88" s="123">
        <f t="shared" si="22"/>
        <v>11</v>
      </c>
      <c r="BD88" s="68">
        <v>0</v>
      </c>
      <c r="BE88" s="69">
        <v>0</v>
      </c>
      <c r="BF88" s="69">
        <v>0</v>
      </c>
      <c r="BG88" s="69">
        <v>0</v>
      </c>
      <c r="BH88" s="69">
        <v>0</v>
      </c>
      <c r="BI88" s="69">
        <v>0</v>
      </c>
      <c r="BJ88" s="69">
        <v>0</v>
      </c>
      <c r="BK88" s="69">
        <v>0</v>
      </c>
      <c r="BL88" s="69">
        <v>0</v>
      </c>
      <c r="BM88" s="69">
        <v>0</v>
      </c>
      <c r="BN88" s="123">
        <f t="shared" si="23"/>
        <v>0</v>
      </c>
      <c r="BO88" s="68">
        <v>0</v>
      </c>
      <c r="BP88" s="69">
        <v>0</v>
      </c>
      <c r="BQ88" s="69">
        <v>0</v>
      </c>
      <c r="BR88" s="69">
        <v>0</v>
      </c>
      <c r="BS88" s="69">
        <v>0</v>
      </c>
      <c r="BT88" s="69">
        <v>0</v>
      </c>
      <c r="BU88" s="69">
        <v>0</v>
      </c>
      <c r="BV88" s="69">
        <v>0</v>
      </c>
      <c r="BW88" s="69">
        <v>0</v>
      </c>
      <c r="BX88" s="69">
        <v>0</v>
      </c>
      <c r="BY88" s="123">
        <f t="shared" si="24"/>
        <v>0</v>
      </c>
      <c r="BZ88" s="68">
        <v>0</v>
      </c>
      <c r="CA88" s="69">
        <v>0</v>
      </c>
      <c r="CB88" s="69">
        <v>0</v>
      </c>
      <c r="CC88" s="69">
        <v>0</v>
      </c>
      <c r="CD88" s="69">
        <v>0</v>
      </c>
      <c r="CE88" s="69">
        <v>0</v>
      </c>
      <c r="CF88" s="69">
        <v>0</v>
      </c>
      <c r="CG88" s="69">
        <v>0</v>
      </c>
      <c r="CH88" s="69">
        <v>0</v>
      </c>
      <c r="CI88" s="69">
        <v>0</v>
      </c>
      <c r="CJ88" s="69">
        <v>0</v>
      </c>
      <c r="CK88" s="123">
        <f t="shared" si="26"/>
        <v>0</v>
      </c>
      <c r="CL88" s="68">
        <v>4</v>
      </c>
      <c r="CM88" s="69">
        <v>1</v>
      </c>
      <c r="CN88" s="69">
        <v>0</v>
      </c>
      <c r="CO88" s="69">
        <v>2</v>
      </c>
      <c r="CP88" s="69">
        <v>1</v>
      </c>
      <c r="CQ88" s="69">
        <v>0</v>
      </c>
      <c r="CR88" s="69">
        <v>1</v>
      </c>
      <c r="CS88" s="69">
        <v>0</v>
      </c>
      <c r="CT88" s="69">
        <v>0</v>
      </c>
      <c r="CU88" s="69">
        <v>0</v>
      </c>
      <c r="CV88" s="124">
        <f t="shared" si="27"/>
        <v>5</v>
      </c>
      <c r="CW88" s="123">
        <v>0</v>
      </c>
      <c r="CX88" s="123">
        <v>0</v>
      </c>
      <c r="CY88" s="123">
        <v>0</v>
      </c>
      <c r="CZ88" s="123">
        <v>0</v>
      </c>
      <c r="DA88" s="123">
        <v>0</v>
      </c>
      <c r="DB88" s="123">
        <v>0</v>
      </c>
      <c r="DC88" s="123">
        <v>0</v>
      </c>
      <c r="DD88" s="123">
        <v>0</v>
      </c>
      <c r="DE88" s="123">
        <v>0</v>
      </c>
      <c r="DF88" s="124">
        <f t="shared" si="25"/>
        <v>0</v>
      </c>
      <c r="DG88" s="68">
        <v>0</v>
      </c>
      <c r="DH88" s="69">
        <v>0</v>
      </c>
      <c r="DI88" s="69">
        <v>0</v>
      </c>
      <c r="DJ88" s="69">
        <v>0</v>
      </c>
      <c r="DK88" s="69">
        <v>0</v>
      </c>
      <c r="DL88" s="69">
        <v>0</v>
      </c>
      <c r="DM88" s="69">
        <v>0</v>
      </c>
      <c r="DN88" s="69">
        <v>0</v>
      </c>
      <c r="DO88" s="69">
        <v>0</v>
      </c>
      <c r="DP88" s="69">
        <v>0</v>
      </c>
      <c r="DQ88" s="124">
        <f t="shared" si="28"/>
        <v>0</v>
      </c>
      <c r="DR88" s="68">
        <v>0</v>
      </c>
      <c r="DS88" s="69">
        <v>0</v>
      </c>
      <c r="DT88" s="69">
        <v>0</v>
      </c>
      <c r="DU88" s="69">
        <v>0</v>
      </c>
      <c r="DV88" s="69">
        <v>0</v>
      </c>
      <c r="DW88" s="69">
        <v>0</v>
      </c>
      <c r="DX88" s="69">
        <v>0</v>
      </c>
      <c r="DY88" s="69">
        <v>0</v>
      </c>
      <c r="DZ88" s="69">
        <v>0</v>
      </c>
      <c r="EA88" s="69">
        <v>0</v>
      </c>
      <c r="EB88" s="124">
        <f t="shared" si="29"/>
        <v>0</v>
      </c>
      <c r="EC88" s="125">
        <v>0</v>
      </c>
      <c r="ED88" s="125">
        <v>0</v>
      </c>
      <c r="EE88" s="68">
        <v>0</v>
      </c>
      <c r="EF88" s="69">
        <v>0</v>
      </c>
      <c r="EG88" s="69">
        <v>0</v>
      </c>
      <c r="EH88" s="69">
        <v>0</v>
      </c>
      <c r="EI88" s="69">
        <v>0</v>
      </c>
      <c r="EJ88" s="69">
        <v>0</v>
      </c>
      <c r="EK88" s="69">
        <v>0</v>
      </c>
      <c r="EL88" s="69">
        <v>0</v>
      </c>
      <c r="EM88" s="69">
        <v>0</v>
      </c>
      <c r="EN88" s="69">
        <v>0</v>
      </c>
      <c r="EO88" s="124">
        <f t="shared" si="30"/>
        <v>0</v>
      </c>
      <c r="EP88" s="68">
        <v>4</v>
      </c>
      <c r="EQ88" s="69">
        <v>1</v>
      </c>
      <c r="ER88" s="69">
        <v>1</v>
      </c>
      <c r="ES88" s="69">
        <v>0</v>
      </c>
      <c r="ET88" s="69">
        <v>0</v>
      </c>
      <c r="EU88" s="69">
        <v>2</v>
      </c>
      <c r="EV88" s="69">
        <v>0</v>
      </c>
      <c r="EW88" s="124">
        <f t="shared" si="31"/>
        <v>4</v>
      </c>
      <c r="EX88" s="69">
        <v>0</v>
      </c>
      <c r="EY88" s="69">
        <v>0</v>
      </c>
      <c r="EZ88" s="123">
        <v>0</v>
      </c>
      <c r="FA88" s="69">
        <v>0</v>
      </c>
      <c r="FB88" s="69">
        <v>0</v>
      </c>
      <c r="FC88" s="69">
        <v>0</v>
      </c>
      <c r="FD88" s="124">
        <f t="shared" si="32"/>
        <v>0</v>
      </c>
      <c r="FE88" s="69">
        <v>4</v>
      </c>
      <c r="FF88" s="69">
        <v>0</v>
      </c>
      <c r="FG88" s="69">
        <v>0</v>
      </c>
      <c r="FH88" s="69">
        <v>2004</v>
      </c>
      <c r="FI88" s="69">
        <v>0</v>
      </c>
      <c r="FJ88" s="124">
        <f t="shared" si="33"/>
        <v>2004</v>
      </c>
      <c r="FK88" s="69">
        <v>0</v>
      </c>
      <c r="FL88" s="123">
        <v>0</v>
      </c>
      <c r="FM88" s="69">
        <v>0</v>
      </c>
      <c r="FN88" s="69">
        <v>0</v>
      </c>
      <c r="FO88" s="69">
        <v>0</v>
      </c>
      <c r="FP88" s="124">
        <f t="shared" si="34"/>
        <v>0</v>
      </c>
      <c r="FQ88" s="69">
        <v>1</v>
      </c>
      <c r="FR88" s="69">
        <v>1</v>
      </c>
      <c r="FS88" s="69">
        <v>0</v>
      </c>
      <c r="FT88" s="69">
        <v>0</v>
      </c>
      <c r="FU88" s="69">
        <v>0</v>
      </c>
      <c r="FV88" s="69">
        <v>0</v>
      </c>
      <c r="FW88" s="124">
        <f t="shared" si="35"/>
        <v>1</v>
      </c>
    </row>
    <row r="89" spans="1:179" x14ac:dyDescent="0.2">
      <c r="A89" s="22"/>
      <c r="B89" s="122" t="s">
        <v>92</v>
      </c>
      <c r="C89" s="68">
        <v>113</v>
      </c>
      <c r="D89" s="69">
        <v>36</v>
      </c>
      <c r="E89" s="69">
        <v>39</v>
      </c>
      <c r="F89" s="69">
        <v>77</v>
      </c>
      <c r="G89" s="69">
        <v>75</v>
      </c>
      <c r="H89" s="69">
        <v>19</v>
      </c>
      <c r="I89" s="69">
        <v>14</v>
      </c>
      <c r="J89" s="69">
        <v>42</v>
      </c>
      <c r="K89" s="69">
        <v>0</v>
      </c>
      <c r="L89" s="69">
        <v>0</v>
      </c>
      <c r="M89" s="123">
        <f t="shared" si="18"/>
        <v>302</v>
      </c>
      <c r="N89" s="68">
        <v>0</v>
      </c>
      <c r="O89" s="69">
        <v>0</v>
      </c>
      <c r="P89" s="69">
        <v>0</v>
      </c>
      <c r="Q89" s="69">
        <v>0</v>
      </c>
      <c r="R89" s="69">
        <v>0</v>
      </c>
      <c r="S89" s="69">
        <v>0</v>
      </c>
      <c r="T89" s="69">
        <v>0</v>
      </c>
      <c r="U89" s="69">
        <v>0</v>
      </c>
      <c r="V89" s="69">
        <v>0</v>
      </c>
      <c r="W89" s="124">
        <f t="shared" si="19"/>
        <v>0</v>
      </c>
      <c r="X89" s="68">
        <v>0</v>
      </c>
      <c r="Y89" s="69">
        <v>0</v>
      </c>
      <c r="Z89" s="69">
        <v>0</v>
      </c>
      <c r="AA89" s="69">
        <v>0</v>
      </c>
      <c r="AB89" s="69">
        <v>0</v>
      </c>
      <c r="AC89" s="69">
        <v>0</v>
      </c>
      <c r="AD89" s="69">
        <v>0</v>
      </c>
      <c r="AE89" s="69">
        <v>0</v>
      </c>
      <c r="AF89" s="69">
        <v>0</v>
      </c>
      <c r="AG89" s="124">
        <f t="shared" si="20"/>
        <v>0</v>
      </c>
      <c r="AH89" s="68">
        <v>3</v>
      </c>
      <c r="AI89" s="69">
        <v>2</v>
      </c>
      <c r="AJ89" s="69">
        <v>2</v>
      </c>
      <c r="AK89" s="69">
        <v>1</v>
      </c>
      <c r="AL89" s="69">
        <v>4</v>
      </c>
      <c r="AM89" s="69">
        <v>0</v>
      </c>
      <c r="AN89" s="69">
        <v>1</v>
      </c>
      <c r="AO89" s="69">
        <v>1</v>
      </c>
      <c r="AP89" s="69">
        <v>0</v>
      </c>
      <c r="AQ89" s="69">
        <v>0</v>
      </c>
      <c r="AR89" s="123">
        <f t="shared" si="21"/>
        <v>11</v>
      </c>
      <c r="AS89" s="68">
        <v>1</v>
      </c>
      <c r="AT89" s="69">
        <v>0</v>
      </c>
      <c r="AU89" s="69">
        <v>0</v>
      </c>
      <c r="AV89" s="69">
        <v>0</v>
      </c>
      <c r="AW89" s="69">
        <v>0</v>
      </c>
      <c r="AX89" s="69">
        <v>0</v>
      </c>
      <c r="AY89" s="69">
        <v>0</v>
      </c>
      <c r="AZ89" s="69">
        <v>1</v>
      </c>
      <c r="BA89" s="69">
        <v>0</v>
      </c>
      <c r="BB89" s="69">
        <v>0</v>
      </c>
      <c r="BC89" s="123">
        <f t="shared" si="22"/>
        <v>1</v>
      </c>
      <c r="BD89" s="68">
        <v>0</v>
      </c>
      <c r="BE89" s="69">
        <v>0</v>
      </c>
      <c r="BF89" s="69">
        <v>0</v>
      </c>
      <c r="BG89" s="69">
        <v>0</v>
      </c>
      <c r="BH89" s="69">
        <v>0</v>
      </c>
      <c r="BI89" s="69">
        <v>0</v>
      </c>
      <c r="BJ89" s="69">
        <v>0</v>
      </c>
      <c r="BK89" s="69">
        <v>0</v>
      </c>
      <c r="BL89" s="69">
        <v>0</v>
      </c>
      <c r="BM89" s="69">
        <v>0</v>
      </c>
      <c r="BN89" s="123">
        <f t="shared" si="23"/>
        <v>0</v>
      </c>
      <c r="BO89" s="68">
        <v>0</v>
      </c>
      <c r="BP89" s="69">
        <v>0</v>
      </c>
      <c r="BQ89" s="69">
        <v>0</v>
      </c>
      <c r="BR89" s="69">
        <v>0</v>
      </c>
      <c r="BS89" s="69">
        <v>0</v>
      </c>
      <c r="BT89" s="69">
        <v>0</v>
      </c>
      <c r="BU89" s="69">
        <v>0</v>
      </c>
      <c r="BV89" s="69">
        <v>0</v>
      </c>
      <c r="BW89" s="69">
        <v>0</v>
      </c>
      <c r="BX89" s="69">
        <v>0</v>
      </c>
      <c r="BY89" s="123">
        <f t="shared" si="24"/>
        <v>0</v>
      </c>
      <c r="BZ89" s="68">
        <v>0</v>
      </c>
      <c r="CA89" s="69">
        <v>0</v>
      </c>
      <c r="CB89" s="69">
        <v>0</v>
      </c>
      <c r="CC89" s="69">
        <v>0</v>
      </c>
      <c r="CD89" s="69">
        <v>0</v>
      </c>
      <c r="CE89" s="69">
        <v>0</v>
      </c>
      <c r="CF89" s="69">
        <v>0</v>
      </c>
      <c r="CG89" s="69">
        <v>0</v>
      </c>
      <c r="CH89" s="69">
        <v>0</v>
      </c>
      <c r="CI89" s="69">
        <v>0</v>
      </c>
      <c r="CJ89" s="69">
        <v>0</v>
      </c>
      <c r="CK89" s="123">
        <f t="shared" si="26"/>
        <v>0</v>
      </c>
      <c r="CL89" s="68">
        <v>0</v>
      </c>
      <c r="CM89" s="69">
        <v>0</v>
      </c>
      <c r="CN89" s="69">
        <v>0</v>
      </c>
      <c r="CO89" s="69">
        <v>0</v>
      </c>
      <c r="CP89" s="69">
        <v>0</v>
      </c>
      <c r="CQ89" s="69">
        <v>0</v>
      </c>
      <c r="CR89" s="69">
        <v>0</v>
      </c>
      <c r="CS89" s="69">
        <v>0</v>
      </c>
      <c r="CT89" s="69">
        <v>0</v>
      </c>
      <c r="CU89" s="69">
        <v>0</v>
      </c>
      <c r="CV89" s="124">
        <f t="shared" si="27"/>
        <v>0</v>
      </c>
      <c r="CW89" s="123">
        <v>0</v>
      </c>
      <c r="CX89" s="123">
        <v>0</v>
      </c>
      <c r="CY89" s="123">
        <v>0</v>
      </c>
      <c r="CZ89" s="123">
        <v>0</v>
      </c>
      <c r="DA89" s="123">
        <v>0</v>
      </c>
      <c r="DB89" s="123">
        <v>0</v>
      </c>
      <c r="DC89" s="123">
        <v>0</v>
      </c>
      <c r="DD89" s="123">
        <v>0</v>
      </c>
      <c r="DE89" s="123">
        <v>0</v>
      </c>
      <c r="DF89" s="124">
        <f t="shared" si="25"/>
        <v>0</v>
      </c>
      <c r="DG89" s="68">
        <v>0</v>
      </c>
      <c r="DH89" s="69">
        <v>0</v>
      </c>
      <c r="DI89" s="69">
        <v>0</v>
      </c>
      <c r="DJ89" s="69">
        <v>0</v>
      </c>
      <c r="DK89" s="69">
        <v>0</v>
      </c>
      <c r="DL89" s="69">
        <v>0</v>
      </c>
      <c r="DM89" s="69">
        <v>0</v>
      </c>
      <c r="DN89" s="69">
        <v>0</v>
      </c>
      <c r="DO89" s="69">
        <v>0</v>
      </c>
      <c r="DP89" s="69">
        <v>0</v>
      </c>
      <c r="DQ89" s="124">
        <f t="shared" si="28"/>
        <v>0</v>
      </c>
      <c r="DR89" s="68">
        <v>0</v>
      </c>
      <c r="DS89" s="69">
        <v>0</v>
      </c>
      <c r="DT89" s="69">
        <v>0</v>
      </c>
      <c r="DU89" s="69">
        <v>0</v>
      </c>
      <c r="DV89" s="69">
        <v>0</v>
      </c>
      <c r="DW89" s="69">
        <v>0</v>
      </c>
      <c r="DX89" s="69">
        <v>0</v>
      </c>
      <c r="DY89" s="69">
        <v>0</v>
      </c>
      <c r="DZ89" s="69">
        <v>0</v>
      </c>
      <c r="EA89" s="69">
        <v>0</v>
      </c>
      <c r="EB89" s="124">
        <f t="shared" si="29"/>
        <v>0</v>
      </c>
      <c r="EC89" s="125">
        <v>0</v>
      </c>
      <c r="ED89" s="125">
        <v>0</v>
      </c>
      <c r="EE89" s="68">
        <v>0</v>
      </c>
      <c r="EF89" s="69">
        <v>0</v>
      </c>
      <c r="EG89" s="69">
        <v>0</v>
      </c>
      <c r="EH89" s="69">
        <v>0</v>
      </c>
      <c r="EI89" s="69">
        <v>0</v>
      </c>
      <c r="EJ89" s="69">
        <v>0</v>
      </c>
      <c r="EK89" s="69">
        <v>0</v>
      </c>
      <c r="EL89" s="69">
        <v>0</v>
      </c>
      <c r="EM89" s="69">
        <v>0</v>
      </c>
      <c r="EN89" s="69">
        <v>0</v>
      </c>
      <c r="EO89" s="124">
        <f t="shared" si="30"/>
        <v>0</v>
      </c>
      <c r="EP89" s="68">
        <v>14</v>
      </c>
      <c r="EQ89" s="69">
        <v>2</v>
      </c>
      <c r="ER89" s="69">
        <v>10</v>
      </c>
      <c r="ES89" s="69">
        <v>0</v>
      </c>
      <c r="ET89" s="69">
        <v>0</v>
      </c>
      <c r="EU89" s="69">
        <v>4</v>
      </c>
      <c r="EV89" s="69">
        <v>0</v>
      </c>
      <c r="EW89" s="124">
        <f t="shared" si="31"/>
        <v>16</v>
      </c>
      <c r="EX89" s="69">
        <v>2</v>
      </c>
      <c r="EY89" s="69">
        <v>0</v>
      </c>
      <c r="EZ89" s="123">
        <v>0</v>
      </c>
      <c r="FA89" s="69">
        <v>0</v>
      </c>
      <c r="FB89" s="69">
        <v>2</v>
      </c>
      <c r="FC89" s="69">
        <v>0</v>
      </c>
      <c r="FD89" s="124">
        <f t="shared" si="32"/>
        <v>2</v>
      </c>
      <c r="FE89" s="69">
        <v>31</v>
      </c>
      <c r="FF89" s="69">
        <v>8</v>
      </c>
      <c r="FG89" s="69">
        <v>25</v>
      </c>
      <c r="FH89" s="69">
        <v>1792</v>
      </c>
      <c r="FI89" s="69">
        <v>0</v>
      </c>
      <c r="FJ89" s="124">
        <f t="shared" si="33"/>
        <v>1825</v>
      </c>
      <c r="FK89" s="69">
        <v>0</v>
      </c>
      <c r="FL89" s="123">
        <v>0</v>
      </c>
      <c r="FM89" s="69">
        <v>0</v>
      </c>
      <c r="FN89" s="69">
        <v>0</v>
      </c>
      <c r="FO89" s="69">
        <v>0</v>
      </c>
      <c r="FP89" s="124">
        <f t="shared" si="34"/>
        <v>0</v>
      </c>
      <c r="FQ89" s="69">
        <v>0</v>
      </c>
      <c r="FR89" s="69">
        <v>0</v>
      </c>
      <c r="FS89" s="69">
        <v>0</v>
      </c>
      <c r="FT89" s="69">
        <v>0</v>
      </c>
      <c r="FU89" s="69">
        <v>0</v>
      </c>
      <c r="FV89" s="69">
        <v>0</v>
      </c>
      <c r="FW89" s="124">
        <f t="shared" si="35"/>
        <v>0</v>
      </c>
    </row>
    <row r="90" spans="1:179" x14ac:dyDescent="0.2">
      <c r="A90" s="22"/>
      <c r="B90" s="122" t="s">
        <v>93</v>
      </c>
      <c r="C90" s="68">
        <v>166</v>
      </c>
      <c r="D90" s="69">
        <v>21</v>
      </c>
      <c r="E90" s="69">
        <v>33</v>
      </c>
      <c r="F90" s="69">
        <v>155</v>
      </c>
      <c r="G90" s="69">
        <v>63</v>
      </c>
      <c r="H90" s="69">
        <v>6</v>
      </c>
      <c r="I90" s="69">
        <v>47</v>
      </c>
      <c r="J90" s="69">
        <v>101</v>
      </c>
      <c r="K90" s="69">
        <v>5</v>
      </c>
      <c r="L90" s="69">
        <v>0</v>
      </c>
      <c r="M90" s="123">
        <f t="shared" si="18"/>
        <v>426</v>
      </c>
      <c r="N90" s="68">
        <v>0</v>
      </c>
      <c r="O90" s="69">
        <v>0</v>
      </c>
      <c r="P90" s="69">
        <v>0</v>
      </c>
      <c r="Q90" s="69">
        <v>0</v>
      </c>
      <c r="R90" s="69">
        <v>0</v>
      </c>
      <c r="S90" s="69">
        <v>0</v>
      </c>
      <c r="T90" s="69">
        <v>0</v>
      </c>
      <c r="U90" s="69">
        <v>0</v>
      </c>
      <c r="V90" s="69">
        <v>0</v>
      </c>
      <c r="W90" s="124">
        <f t="shared" si="19"/>
        <v>0</v>
      </c>
      <c r="X90" s="68">
        <v>0</v>
      </c>
      <c r="Y90" s="69">
        <v>0</v>
      </c>
      <c r="Z90" s="69">
        <v>0</v>
      </c>
      <c r="AA90" s="69">
        <v>0</v>
      </c>
      <c r="AB90" s="69">
        <v>0</v>
      </c>
      <c r="AC90" s="69">
        <v>0</v>
      </c>
      <c r="AD90" s="69">
        <v>0</v>
      </c>
      <c r="AE90" s="69">
        <v>0</v>
      </c>
      <c r="AF90" s="69">
        <v>0</v>
      </c>
      <c r="AG90" s="124">
        <f t="shared" si="20"/>
        <v>0</v>
      </c>
      <c r="AH90" s="68">
        <v>13</v>
      </c>
      <c r="AI90" s="69">
        <v>0</v>
      </c>
      <c r="AJ90" s="69">
        <v>0</v>
      </c>
      <c r="AK90" s="69">
        <v>7</v>
      </c>
      <c r="AL90" s="69">
        <v>0</v>
      </c>
      <c r="AM90" s="69">
        <v>4</v>
      </c>
      <c r="AN90" s="69">
        <v>4</v>
      </c>
      <c r="AO90" s="69">
        <v>6</v>
      </c>
      <c r="AP90" s="69">
        <v>5</v>
      </c>
      <c r="AQ90" s="69">
        <v>0</v>
      </c>
      <c r="AR90" s="123">
        <f t="shared" si="21"/>
        <v>21</v>
      </c>
      <c r="AS90" s="68">
        <v>21</v>
      </c>
      <c r="AT90" s="69">
        <v>0</v>
      </c>
      <c r="AU90" s="69">
        <v>0</v>
      </c>
      <c r="AV90" s="69">
        <v>7</v>
      </c>
      <c r="AW90" s="69">
        <v>1</v>
      </c>
      <c r="AX90" s="69">
        <v>0</v>
      </c>
      <c r="AY90" s="69">
        <v>13</v>
      </c>
      <c r="AZ90" s="69">
        <v>12</v>
      </c>
      <c r="BA90" s="69">
        <v>3</v>
      </c>
      <c r="BB90" s="69">
        <v>0</v>
      </c>
      <c r="BC90" s="123">
        <f t="shared" si="22"/>
        <v>33</v>
      </c>
      <c r="BD90" s="68">
        <v>1</v>
      </c>
      <c r="BE90" s="69">
        <v>0</v>
      </c>
      <c r="BF90" s="69">
        <v>0</v>
      </c>
      <c r="BG90" s="69">
        <v>0</v>
      </c>
      <c r="BH90" s="69">
        <v>0</v>
      </c>
      <c r="BI90" s="69">
        <v>0</v>
      </c>
      <c r="BJ90" s="69">
        <v>0</v>
      </c>
      <c r="BK90" s="69">
        <v>1</v>
      </c>
      <c r="BL90" s="69">
        <v>1</v>
      </c>
      <c r="BM90" s="69">
        <v>0</v>
      </c>
      <c r="BN90" s="123">
        <f t="shared" si="23"/>
        <v>1</v>
      </c>
      <c r="BO90" s="68">
        <v>0</v>
      </c>
      <c r="BP90" s="69">
        <v>0</v>
      </c>
      <c r="BQ90" s="69">
        <v>0</v>
      </c>
      <c r="BR90" s="69">
        <v>0</v>
      </c>
      <c r="BS90" s="69">
        <v>0</v>
      </c>
      <c r="BT90" s="69">
        <v>0</v>
      </c>
      <c r="BU90" s="69">
        <v>0</v>
      </c>
      <c r="BV90" s="69">
        <v>0</v>
      </c>
      <c r="BW90" s="69">
        <v>0</v>
      </c>
      <c r="BX90" s="69">
        <v>0</v>
      </c>
      <c r="BY90" s="123">
        <f t="shared" si="24"/>
        <v>0</v>
      </c>
      <c r="BZ90" s="68">
        <v>0</v>
      </c>
      <c r="CA90" s="69">
        <v>0</v>
      </c>
      <c r="CB90" s="69">
        <v>0</v>
      </c>
      <c r="CC90" s="69">
        <v>0</v>
      </c>
      <c r="CD90" s="69">
        <v>0</v>
      </c>
      <c r="CE90" s="69">
        <v>0</v>
      </c>
      <c r="CF90" s="69">
        <v>0</v>
      </c>
      <c r="CG90" s="69">
        <v>0</v>
      </c>
      <c r="CH90" s="69">
        <v>0</v>
      </c>
      <c r="CI90" s="69">
        <v>0</v>
      </c>
      <c r="CJ90" s="69">
        <v>0</v>
      </c>
      <c r="CK90" s="123">
        <f t="shared" si="26"/>
        <v>0</v>
      </c>
      <c r="CL90" s="68">
        <v>2</v>
      </c>
      <c r="CM90" s="69">
        <v>0</v>
      </c>
      <c r="CN90" s="69">
        <v>0</v>
      </c>
      <c r="CO90" s="69">
        <v>1</v>
      </c>
      <c r="CP90" s="69">
        <v>0</v>
      </c>
      <c r="CQ90" s="69">
        <v>0</v>
      </c>
      <c r="CR90" s="69">
        <v>0</v>
      </c>
      <c r="CS90" s="69">
        <v>1</v>
      </c>
      <c r="CT90" s="69">
        <v>0</v>
      </c>
      <c r="CU90" s="69">
        <v>0</v>
      </c>
      <c r="CV90" s="124">
        <f t="shared" si="27"/>
        <v>2</v>
      </c>
      <c r="CW90" s="123">
        <v>0</v>
      </c>
      <c r="CX90" s="123">
        <v>0</v>
      </c>
      <c r="CY90" s="123">
        <v>0</v>
      </c>
      <c r="CZ90" s="123">
        <v>0</v>
      </c>
      <c r="DA90" s="123">
        <v>0</v>
      </c>
      <c r="DB90" s="123">
        <v>0</v>
      </c>
      <c r="DC90" s="123">
        <v>0</v>
      </c>
      <c r="DD90" s="123">
        <v>0</v>
      </c>
      <c r="DE90" s="123">
        <v>0</v>
      </c>
      <c r="DF90" s="124">
        <f t="shared" si="25"/>
        <v>0</v>
      </c>
      <c r="DG90" s="68">
        <v>0</v>
      </c>
      <c r="DH90" s="69">
        <v>0</v>
      </c>
      <c r="DI90" s="69">
        <v>0</v>
      </c>
      <c r="DJ90" s="69">
        <v>0</v>
      </c>
      <c r="DK90" s="69">
        <v>0</v>
      </c>
      <c r="DL90" s="69">
        <v>0</v>
      </c>
      <c r="DM90" s="69">
        <v>0</v>
      </c>
      <c r="DN90" s="69">
        <v>0</v>
      </c>
      <c r="DO90" s="69">
        <v>0</v>
      </c>
      <c r="DP90" s="69">
        <v>0</v>
      </c>
      <c r="DQ90" s="124">
        <f t="shared" si="28"/>
        <v>0</v>
      </c>
      <c r="DR90" s="68">
        <v>0</v>
      </c>
      <c r="DS90" s="69">
        <v>0</v>
      </c>
      <c r="DT90" s="69">
        <v>0</v>
      </c>
      <c r="DU90" s="69">
        <v>0</v>
      </c>
      <c r="DV90" s="69">
        <v>0</v>
      </c>
      <c r="DW90" s="69">
        <v>0</v>
      </c>
      <c r="DX90" s="69">
        <v>0</v>
      </c>
      <c r="DY90" s="69">
        <v>0</v>
      </c>
      <c r="DZ90" s="69">
        <v>0</v>
      </c>
      <c r="EA90" s="69">
        <v>0</v>
      </c>
      <c r="EB90" s="124">
        <f t="shared" si="29"/>
        <v>0</v>
      </c>
      <c r="EC90" s="125">
        <v>0</v>
      </c>
      <c r="ED90" s="125">
        <v>0</v>
      </c>
      <c r="EE90" s="68">
        <v>0</v>
      </c>
      <c r="EF90" s="69">
        <v>0</v>
      </c>
      <c r="EG90" s="69">
        <v>0</v>
      </c>
      <c r="EH90" s="69">
        <v>0</v>
      </c>
      <c r="EI90" s="69">
        <v>0</v>
      </c>
      <c r="EJ90" s="69">
        <v>0</v>
      </c>
      <c r="EK90" s="69">
        <v>0</v>
      </c>
      <c r="EL90" s="69">
        <v>0</v>
      </c>
      <c r="EM90" s="69">
        <v>0</v>
      </c>
      <c r="EN90" s="69">
        <v>0</v>
      </c>
      <c r="EO90" s="124">
        <f t="shared" si="30"/>
        <v>0</v>
      </c>
      <c r="EP90" s="68">
        <v>12</v>
      </c>
      <c r="EQ90" s="69">
        <v>2</v>
      </c>
      <c r="ER90" s="69">
        <v>4</v>
      </c>
      <c r="ES90" s="69">
        <v>0</v>
      </c>
      <c r="ET90" s="69">
        <v>0</v>
      </c>
      <c r="EU90" s="69">
        <v>5</v>
      </c>
      <c r="EV90" s="69">
        <v>0</v>
      </c>
      <c r="EW90" s="124">
        <f t="shared" si="31"/>
        <v>11</v>
      </c>
      <c r="EX90" s="69">
        <v>1</v>
      </c>
      <c r="EY90" s="69">
        <v>0</v>
      </c>
      <c r="EZ90" s="123">
        <v>0</v>
      </c>
      <c r="FA90" s="69">
        <v>3</v>
      </c>
      <c r="FB90" s="69">
        <v>0</v>
      </c>
      <c r="FC90" s="69">
        <v>0</v>
      </c>
      <c r="FD90" s="124">
        <f t="shared" si="32"/>
        <v>3</v>
      </c>
      <c r="FE90" s="69">
        <v>43</v>
      </c>
      <c r="FF90" s="69">
        <v>62</v>
      </c>
      <c r="FG90" s="69">
        <v>166</v>
      </c>
      <c r="FH90" s="69">
        <v>1535</v>
      </c>
      <c r="FI90" s="69">
        <v>0</v>
      </c>
      <c r="FJ90" s="124">
        <f t="shared" si="33"/>
        <v>1763</v>
      </c>
      <c r="FK90" s="69">
        <v>0</v>
      </c>
      <c r="FL90" s="123">
        <v>0</v>
      </c>
      <c r="FM90" s="69">
        <v>0</v>
      </c>
      <c r="FN90" s="69">
        <v>0</v>
      </c>
      <c r="FO90" s="69">
        <v>0</v>
      </c>
      <c r="FP90" s="124">
        <f t="shared" si="34"/>
        <v>0</v>
      </c>
      <c r="FQ90" s="69">
        <v>0</v>
      </c>
      <c r="FR90" s="69">
        <v>0</v>
      </c>
      <c r="FS90" s="69">
        <v>0</v>
      </c>
      <c r="FT90" s="69">
        <v>0</v>
      </c>
      <c r="FU90" s="69">
        <v>0</v>
      </c>
      <c r="FV90" s="69">
        <v>0</v>
      </c>
      <c r="FW90" s="124">
        <f t="shared" si="35"/>
        <v>0</v>
      </c>
    </row>
    <row r="91" spans="1:179" x14ac:dyDescent="0.2">
      <c r="A91" s="22"/>
      <c r="B91" s="122" t="s">
        <v>94</v>
      </c>
      <c r="C91" s="68">
        <v>158</v>
      </c>
      <c r="D91" s="69">
        <v>20</v>
      </c>
      <c r="E91" s="69">
        <v>31</v>
      </c>
      <c r="F91" s="69">
        <v>115</v>
      </c>
      <c r="G91" s="69">
        <v>61</v>
      </c>
      <c r="H91" s="69">
        <v>9</v>
      </c>
      <c r="I91" s="69">
        <v>67</v>
      </c>
      <c r="J91" s="69">
        <v>43</v>
      </c>
      <c r="K91" s="69">
        <v>4</v>
      </c>
      <c r="L91" s="69">
        <v>0</v>
      </c>
      <c r="M91" s="123">
        <f t="shared" si="18"/>
        <v>346</v>
      </c>
      <c r="N91" s="68">
        <v>0</v>
      </c>
      <c r="O91" s="69">
        <v>0</v>
      </c>
      <c r="P91" s="69">
        <v>0</v>
      </c>
      <c r="Q91" s="69">
        <v>0</v>
      </c>
      <c r="R91" s="69">
        <v>0</v>
      </c>
      <c r="S91" s="69">
        <v>0</v>
      </c>
      <c r="T91" s="69">
        <v>0</v>
      </c>
      <c r="U91" s="69">
        <v>0</v>
      </c>
      <c r="V91" s="69">
        <v>0</v>
      </c>
      <c r="W91" s="124">
        <f t="shared" si="19"/>
        <v>0</v>
      </c>
      <c r="X91" s="68">
        <v>0</v>
      </c>
      <c r="Y91" s="69">
        <v>0</v>
      </c>
      <c r="Z91" s="69">
        <v>0</v>
      </c>
      <c r="AA91" s="69">
        <v>0</v>
      </c>
      <c r="AB91" s="69">
        <v>0</v>
      </c>
      <c r="AC91" s="69">
        <v>0</v>
      </c>
      <c r="AD91" s="69">
        <v>0</v>
      </c>
      <c r="AE91" s="69">
        <v>0</v>
      </c>
      <c r="AF91" s="69">
        <v>0</v>
      </c>
      <c r="AG91" s="124">
        <f t="shared" si="20"/>
        <v>0</v>
      </c>
      <c r="AH91" s="68">
        <v>7</v>
      </c>
      <c r="AI91" s="69">
        <v>1</v>
      </c>
      <c r="AJ91" s="69">
        <v>0</v>
      </c>
      <c r="AK91" s="69">
        <v>2</v>
      </c>
      <c r="AL91" s="69">
        <v>2</v>
      </c>
      <c r="AM91" s="69">
        <v>1</v>
      </c>
      <c r="AN91" s="69">
        <v>0</v>
      </c>
      <c r="AO91" s="69">
        <v>5</v>
      </c>
      <c r="AP91" s="69">
        <v>5</v>
      </c>
      <c r="AQ91" s="69">
        <v>0</v>
      </c>
      <c r="AR91" s="123">
        <f t="shared" si="21"/>
        <v>11</v>
      </c>
      <c r="AS91" s="68">
        <v>12</v>
      </c>
      <c r="AT91" s="69">
        <v>0</v>
      </c>
      <c r="AU91" s="69">
        <v>2</v>
      </c>
      <c r="AV91" s="69">
        <v>8</v>
      </c>
      <c r="AW91" s="69">
        <v>3</v>
      </c>
      <c r="AX91" s="69">
        <v>2</v>
      </c>
      <c r="AY91" s="69">
        <v>4</v>
      </c>
      <c r="AZ91" s="69">
        <v>4</v>
      </c>
      <c r="BA91" s="69">
        <v>3</v>
      </c>
      <c r="BB91" s="69">
        <v>0</v>
      </c>
      <c r="BC91" s="123">
        <f t="shared" si="22"/>
        <v>23</v>
      </c>
      <c r="BD91" s="68">
        <v>1</v>
      </c>
      <c r="BE91" s="69">
        <v>0</v>
      </c>
      <c r="BF91" s="69">
        <v>0</v>
      </c>
      <c r="BG91" s="69">
        <v>1</v>
      </c>
      <c r="BH91" s="69">
        <v>0</v>
      </c>
      <c r="BI91" s="69">
        <v>0</v>
      </c>
      <c r="BJ91" s="69">
        <v>0</v>
      </c>
      <c r="BK91" s="69">
        <v>0</v>
      </c>
      <c r="BL91" s="69">
        <v>0</v>
      </c>
      <c r="BM91" s="69">
        <v>0</v>
      </c>
      <c r="BN91" s="123">
        <f t="shared" si="23"/>
        <v>1</v>
      </c>
      <c r="BO91" s="68">
        <v>12</v>
      </c>
      <c r="BP91" s="69">
        <v>1</v>
      </c>
      <c r="BQ91" s="69">
        <v>0</v>
      </c>
      <c r="BR91" s="69">
        <v>6</v>
      </c>
      <c r="BS91" s="69">
        <v>1</v>
      </c>
      <c r="BT91" s="69">
        <v>2</v>
      </c>
      <c r="BU91" s="69">
        <v>3</v>
      </c>
      <c r="BV91" s="69">
        <v>5</v>
      </c>
      <c r="BW91" s="69">
        <v>1</v>
      </c>
      <c r="BX91" s="69">
        <v>0</v>
      </c>
      <c r="BY91" s="123">
        <f t="shared" si="24"/>
        <v>18</v>
      </c>
      <c r="BZ91" s="68">
        <v>0</v>
      </c>
      <c r="CA91" s="69">
        <v>0</v>
      </c>
      <c r="CB91" s="69">
        <v>0</v>
      </c>
      <c r="CC91" s="69">
        <v>0</v>
      </c>
      <c r="CD91" s="69">
        <v>0</v>
      </c>
      <c r="CE91" s="69">
        <v>0</v>
      </c>
      <c r="CF91" s="69">
        <v>0</v>
      </c>
      <c r="CG91" s="69">
        <v>0</v>
      </c>
      <c r="CH91" s="69">
        <v>0</v>
      </c>
      <c r="CI91" s="69">
        <v>0</v>
      </c>
      <c r="CJ91" s="69">
        <v>0</v>
      </c>
      <c r="CK91" s="123">
        <f t="shared" si="26"/>
        <v>0</v>
      </c>
      <c r="CL91" s="68">
        <v>0</v>
      </c>
      <c r="CM91" s="69">
        <v>0</v>
      </c>
      <c r="CN91" s="69">
        <v>0</v>
      </c>
      <c r="CO91" s="69">
        <v>0</v>
      </c>
      <c r="CP91" s="69">
        <v>0</v>
      </c>
      <c r="CQ91" s="69">
        <v>0</v>
      </c>
      <c r="CR91" s="69">
        <v>0</v>
      </c>
      <c r="CS91" s="69">
        <v>0</v>
      </c>
      <c r="CT91" s="69">
        <v>0</v>
      </c>
      <c r="CU91" s="69">
        <v>0</v>
      </c>
      <c r="CV91" s="124">
        <f t="shared" si="27"/>
        <v>0</v>
      </c>
      <c r="CW91" s="123">
        <v>0</v>
      </c>
      <c r="CX91" s="123">
        <v>0</v>
      </c>
      <c r="CY91" s="123">
        <v>0</v>
      </c>
      <c r="CZ91" s="123">
        <v>0</v>
      </c>
      <c r="DA91" s="123">
        <v>0</v>
      </c>
      <c r="DB91" s="123">
        <v>0</v>
      </c>
      <c r="DC91" s="123">
        <v>0</v>
      </c>
      <c r="DD91" s="123">
        <v>0</v>
      </c>
      <c r="DE91" s="123">
        <v>0</v>
      </c>
      <c r="DF91" s="124">
        <f t="shared" si="25"/>
        <v>0</v>
      </c>
      <c r="DG91" s="68">
        <v>0</v>
      </c>
      <c r="DH91" s="69">
        <v>0</v>
      </c>
      <c r="DI91" s="69">
        <v>0</v>
      </c>
      <c r="DJ91" s="69">
        <v>0</v>
      </c>
      <c r="DK91" s="69">
        <v>0</v>
      </c>
      <c r="DL91" s="69">
        <v>0</v>
      </c>
      <c r="DM91" s="69">
        <v>0</v>
      </c>
      <c r="DN91" s="69">
        <v>0</v>
      </c>
      <c r="DO91" s="69">
        <v>0</v>
      </c>
      <c r="DP91" s="69">
        <v>0</v>
      </c>
      <c r="DQ91" s="124">
        <f t="shared" si="28"/>
        <v>0</v>
      </c>
      <c r="DR91" s="68">
        <v>0</v>
      </c>
      <c r="DS91" s="69">
        <v>0</v>
      </c>
      <c r="DT91" s="69">
        <v>0</v>
      </c>
      <c r="DU91" s="69">
        <v>0</v>
      </c>
      <c r="DV91" s="69">
        <v>0</v>
      </c>
      <c r="DW91" s="69">
        <v>0</v>
      </c>
      <c r="DX91" s="69">
        <v>0</v>
      </c>
      <c r="DY91" s="69">
        <v>0</v>
      </c>
      <c r="DZ91" s="69">
        <v>0</v>
      </c>
      <c r="EA91" s="69">
        <v>0</v>
      </c>
      <c r="EB91" s="124">
        <f t="shared" si="29"/>
        <v>0</v>
      </c>
      <c r="EC91" s="125">
        <v>0</v>
      </c>
      <c r="ED91" s="125">
        <v>0</v>
      </c>
      <c r="EE91" s="68">
        <v>0</v>
      </c>
      <c r="EF91" s="69">
        <v>0</v>
      </c>
      <c r="EG91" s="69">
        <v>0</v>
      </c>
      <c r="EH91" s="69">
        <v>0</v>
      </c>
      <c r="EI91" s="69">
        <v>0</v>
      </c>
      <c r="EJ91" s="69">
        <v>0</v>
      </c>
      <c r="EK91" s="69">
        <v>0</v>
      </c>
      <c r="EL91" s="69">
        <v>0</v>
      </c>
      <c r="EM91" s="69">
        <v>0</v>
      </c>
      <c r="EN91" s="69">
        <v>0</v>
      </c>
      <c r="EO91" s="124">
        <f t="shared" si="30"/>
        <v>0</v>
      </c>
      <c r="EP91" s="68">
        <v>1</v>
      </c>
      <c r="EQ91" s="69">
        <v>0</v>
      </c>
      <c r="ER91" s="69">
        <v>0</v>
      </c>
      <c r="ES91" s="69">
        <v>0</v>
      </c>
      <c r="ET91" s="69">
        <v>0</v>
      </c>
      <c r="EU91" s="69">
        <v>0</v>
      </c>
      <c r="EV91" s="69">
        <v>0</v>
      </c>
      <c r="EW91" s="124">
        <f t="shared" si="31"/>
        <v>0</v>
      </c>
      <c r="EX91" s="69">
        <v>0</v>
      </c>
      <c r="EY91" s="69">
        <v>0</v>
      </c>
      <c r="EZ91" s="123">
        <v>0</v>
      </c>
      <c r="FA91" s="69">
        <v>0</v>
      </c>
      <c r="FB91" s="69">
        <v>0</v>
      </c>
      <c r="FC91" s="69">
        <v>0</v>
      </c>
      <c r="FD91" s="124">
        <f t="shared" si="32"/>
        <v>0</v>
      </c>
      <c r="FE91" s="69">
        <v>8</v>
      </c>
      <c r="FF91" s="69">
        <v>0</v>
      </c>
      <c r="FG91" s="69">
        <v>0</v>
      </c>
      <c r="FH91" s="69">
        <v>4386</v>
      </c>
      <c r="FI91" s="69">
        <v>0</v>
      </c>
      <c r="FJ91" s="124">
        <f t="shared" si="33"/>
        <v>4386</v>
      </c>
      <c r="FK91" s="69">
        <v>0</v>
      </c>
      <c r="FL91" s="123">
        <v>0</v>
      </c>
      <c r="FM91" s="69">
        <v>0</v>
      </c>
      <c r="FN91" s="69">
        <v>0</v>
      </c>
      <c r="FO91" s="69">
        <v>0</v>
      </c>
      <c r="FP91" s="124">
        <f t="shared" si="34"/>
        <v>0</v>
      </c>
      <c r="FQ91" s="69">
        <v>0</v>
      </c>
      <c r="FR91" s="69">
        <v>0</v>
      </c>
      <c r="FS91" s="69">
        <v>0</v>
      </c>
      <c r="FT91" s="69">
        <v>0</v>
      </c>
      <c r="FU91" s="69">
        <v>0</v>
      </c>
      <c r="FV91" s="69">
        <v>0</v>
      </c>
      <c r="FW91" s="124">
        <f t="shared" si="35"/>
        <v>0</v>
      </c>
    </row>
    <row r="92" spans="1:179" x14ac:dyDescent="0.2">
      <c r="A92" s="22"/>
      <c r="B92" s="122" t="s">
        <v>95</v>
      </c>
      <c r="C92" s="68">
        <v>280</v>
      </c>
      <c r="D92" s="69">
        <v>92</v>
      </c>
      <c r="E92" s="69">
        <v>144</v>
      </c>
      <c r="F92" s="69">
        <v>249</v>
      </c>
      <c r="G92" s="69">
        <v>312</v>
      </c>
      <c r="H92" s="69">
        <v>53</v>
      </c>
      <c r="I92" s="69">
        <v>40</v>
      </c>
      <c r="J92" s="69">
        <v>80</v>
      </c>
      <c r="K92" s="69">
        <v>10</v>
      </c>
      <c r="L92" s="69">
        <v>0</v>
      </c>
      <c r="M92" s="123">
        <f t="shared" si="18"/>
        <v>970</v>
      </c>
      <c r="N92" s="68">
        <v>0</v>
      </c>
      <c r="O92" s="69">
        <v>0</v>
      </c>
      <c r="P92" s="69">
        <v>0</v>
      </c>
      <c r="Q92" s="69">
        <v>0</v>
      </c>
      <c r="R92" s="69">
        <v>0</v>
      </c>
      <c r="S92" s="69">
        <v>0</v>
      </c>
      <c r="T92" s="69">
        <v>0</v>
      </c>
      <c r="U92" s="69">
        <v>0</v>
      </c>
      <c r="V92" s="69">
        <v>0</v>
      </c>
      <c r="W92" s="124">
        <f t="shared" si="19"/>
        <v>0</v>
      </c>
      <c r="X92" s="68">
        <v>1</v>
      </c>
      <c r="Y92" s="69">
        <v>0</v>
      </c>
      <c r="Z92" s="69">
        <v>0</v>
      </c>
      <c r="AA92" s="69">
        <v>2</v>
      </c>
      <c r="AB92" s="69">
        <v>2</v>
      </c>
      <c r="AC92" s="69">
        <v>0</v>
      </c>
      <c r="AD92" s="69">
        <v>0</v>
      </c>
      <c r="AE92" s="69">
        <v>0</v>
      </c>
      <c r="AF92" s="69">
        <v>0</v>
      </c>
      <c r="AG92" s="124">
        <f t="shared" si="20"/>
        <v>4</v>
      </c>
      <c r="AH92" s="68">
        <v>48</v>
      </c>
      <c r="AI92" s="69">
        <v>7</v>
      </c>
      <c r="AJ92" s="69">
        <v>4</v>
      </c>
      <c r="AK92" s="69">
        <v>17</v>
      </c>
      <c r="AL92" s="69">
        <v>11</v>
      </c>
      <c r="AM92" s="69">
        <v>4</v>
      </c>
      <c r="AN92" s="69">
        <v>2</v>
      </c>
      <c r="AO92" s="69">
        <v>47</v>
      </c>
      <c r="AP92" s="69">
        <v>37</v>
      </c>
      <c r="AQ92" s="69">
        <v>0</v>
      </c>
      <c r="AR92" s="123">
        <f t="shared" si="21"/>
        <v>92</v>
      </c>
      <c r="AS92" s="68">
        <v>23</v>
      </c>
      <c r="AT92" s="69">
        <v>3</v>
      </c>
      <c r="AU92" s="69">
        <v>6</v>
      </c>
      <c r="AV92" s="69">
        <v>23</v>
      </c>
      <c r="AW92" s="69">
        <v>9</v>
      </c>
      <c r="AX92" s="69">
        <v>2</v>
      </c>
      <c r="AY92" s="69">
        <v>3</v>
      </c>
      <c r="AZ92" s="69">
        <v>12</v>
      </c>
      <c r="BA92" s="69">
        <v>2</v>
      </c>
      <c r="BB92" s="69">
        <v>0</v>
      </c>
      <c r="BC92" s="123">
        <f t="shared" si="22"/>
        <v>58</v>
      </c>
      <c r="BD92" s="68">
        <v>2</v>
      </c>
      <c r="BE92" s="69">
        <v>0</v>
      </c>
      <c r="BF92" s="69">
        <v>1</v>
      </c>
      <c r="BG92" s="69">
        <v>2</v>
      </c>
      <c r="BH92" s="69">
        <v>2</v>
      </c>
      <c r="BI92" s="69">
        <v>0</v>
      </c>
      <c r="BJ92" s="69">
        <v>0</v>
      </c>
      <c r="BK92" s="69">
        <v>0</v>
      </c>
      <c r="BL92" s="69">
        <v>0</v>
      </c>
      <c r="BM92" s="69">
        <v>0</v>
      </c>
      <c r="BN92" s="123">
        <f t="shared" si="23"/>
        <v>5</v>
      </c>
      <c r="BO92" s="68">
        <v>46</v>
      </c>
      <c r="BP92" s="69">
        <v>8</v>
      </c>
      <c r="BQ92" s="69">
        <v>11</v>
      </c>
      <c r="BR92" s="69">
        <v>34</v>
      </c>
      <c r="BS92" s="69">
        <v>21</v>
      </c>
      <c r="BT92" s="69">
        <v>7</v>
      </c>
      <c r="BU92" s="69">
        <v>14</v>
      </c>
      <c r="BV92" s="69">
        <v>21</v>
      </c>
      <c r="BW92" s="69">
        <v>5</v>
      </c>
      <c r="BX92" s="69">
        <v>0</v>
      </c>
      <c r="BY92" s="123">
        <f t="shared" si="24"/>
        <v>116</v>
      </c>
      <c r="BZ92" s="68">
        <v>0</v>
      </c>
      <c r="CA92" s="69">
        <v>0</v>
      </c>
      <c r="CB92" s="69">
        <v>0</v>
      </c>
      <c r="CC92" s="69">
        <v>0</v>
      </c>
      <c r="CD92" s="69">
        <v>0</v>
      </c>
      <c r="CE92" s="69">
        <v>0</v>
      </c>
      <c r="CF92" s="69">
        <v>0</v>
      </c>
      <c r="CG92" s="69">
        <v>0</v>
      </c>
      <c r="CH92" s="69">
        <v>0</v>
      </c>
      <c r="CI92" s="69">
        <v>0</v>
      </c>
      <c r="CJ92" s="69">
        <v>0</v>
      </c>
      <c r="CK92" s="123">
        <f t="shared" si="26"/>
        <v>0</v>
      </c>
      <c r="CL92" s="68">
        <v>9</v>
      </c>
      <c r="CM92" s="69">
        <v>0</v>
      </c>
      <c r="CN92" s="69">
        <v>4</v>
      </c>
      <c r="CO92" s="69">
        <v>7</v>
      </c>
      <c r="CP92" s="69">
        <v>3</v>
      </c>
      <c r="CQ92" s="69">
        <v>1</v>
      </c>
      <c r="CR92" s="69">
        <v>3</v>
      </c>
      <c r="CS92" s="69">
        <v>4</v>
      </c>
      <c r="CT92" s="69">
        <v>1</v>
      </c>
      <c r="CU92" s="69">
        <v>0</v>
      </c>
      <c r="CV92" s="124">
        <f t="shared" si="27"/>
        <v>22</v>
      </c>
      <c r="CW92" s="123">
        <v>0</v>
      </c>
      <c r="CX92" s="123">
        <v>0</v>
      </c>
      <c r="CY92" s="123">
        <v>0</v>
      </c>
      <c r="CZ92" s="123">
        <v>0</v>
      </c>
      <c r="DA92" s="123">
        <v>0</v>
      </c>
      <c r="DB92" s="123">
        <v>0</v>
      </c>
      <c r="DC92" s="123">
        <v>0</v>
      </c>
      <c r="DD92" s="123">
        <v>0</v>
      </c>
      <c r="DE92" s="123">
        <v>0</v>
      </c>
      <c r="DF92" s="124">
        <f t="shared" si="25"/>
        <v>0</v>
      </c>
      <c r="DG92" s="68">
        <v>0</v>
      </c>
      <c r="DH92" s="69">
        <v>0</v>
      </c>
      <c r="DI92" s="69">
        <v>0</v>
      </c>
      <c r="DJ92" s="69">
        <v>0</v>
      </c>
      <c r="DK92" s="69">
        <v>0</v>
      </c>
      <c r="DL92" s="69">
        <v>0</v>
      </c>
      <c r="DM92" s="69">
        <v>0</v>
      </c>
      <c r="DN92" s="69">
        <v>0</v>
      </c>
      <c r="DO92" s="69">
        <v>0</v>
      </c>
      <c r="DP92" s="69">
        <v>0</v>
      </c>
      <c r="DQ92" s="124">
        <f t="shared" si="28"/>
        <v>0</v>
      </c>
      <c r="DR92" s="68">
        <v>0</v>
      </c>
      <c r="DS92" s="69">
        <v>0</v>
      </c>
      <c r="DT92" s="69">
        <v>0</v>
      </c>
      <c r="DU92" s="69">
        <v>0</v>
      </c>
      <c r="DV92" s="69">
        <v>0</v>
      </c>
      <c r="DW92" s="69">
        <v>0</v>
      </c>
      <c r="DX92" s="69">
        <v>0</v>
      </c>
      <c r="DY92" s="69">
        <v>0</v>
      </c>
      <c r="DZ92" s="69">
        <v>0</v>
      </c>
      <c r="EA92" s="69">
        <v>0</v>
      </c>
      <c r="EB92" s="124">
        <f t="shared" si="29"/>
        <v>0</v>
      </c>
      <c r="EC92" s="125">
        <v>0</v>
      </c>
      <c r="ED92" s="125">
        <v>0</v>
      </c>
      <c r="EE92" s="68">
        <v>0</v>
      </c>
      <c r="EF92" s="69">
        <v>0</v>
      </c>
      <c r="EG92" s="69">
        <v>0</v>
      </c>
      <c r="EH92" s="69">
        <v>0</v>
      </c>
      <c r="EI92" s="69">
        <v>0</v>
      </c>
      <c r="EJ92" s="69">
        <v>0</v>
      </c>
      <c r="EK92" s="69">
        <v>0</v>
      </c>
      <c r="EL92" s="69">
        <v>0</v>
      </c>
      <c r="EM92" s="69">
        <v>0</v>
      </c>
      <c r="EN92" s="69">
        <v>0</v>
      </c>
      <c r="EO92" s="124">
        <f t="shared" si="30"/>
        <v>0</v>
      </c>
      <c r="EP92" s="68">
        <v>2</v>
      </c>
      <c r="EQ92" s="69">
        <v>0</v>
      </c>
      <c r="ER92" s="69">
        <v>2</v>
      </c>
      <c r="ES92" s="69">
        <v>0</v>
      </c>
      <c r="ET92" s="69">
        <v>0</v>
      </c>
      <c r="EU92" s="69">
        <v>0</v>
      </c>
      <c r="EV92" s="69">
        <v>0</v>
      </c>
      <c r="EW92" s="124">
        <f t="shared" si="31"/>
        <v>2</v>
      </c>
      <c r="EX92" s="69">
        <v>2</v>
      </c>
      <c r="EY92" s="69">
        <v>0</v>
      </c>
      <c r="EZ92" s="123">
        <v>0</v>
      </c>
      <c r="FA92" s="69">
        <v>10</v>
      </c>
      <c r="FB92" s="69">
        <v>5</v>
      </c>
      <c r="FC92" s="69">
        <v>0</v>
      </c>
      <c r="FD92" s="124">
        <f t="shared" si="32"/>
        <v>15</v>
      </c>
      <c r="FE92" s="69">
        <v>89</v>
      </c>
      <c r="FF92" s="69">
        <v>54</v>
      </c>
      <c r="FG92" s="69">
        <v>203</v>
      </c>
      <c r="FH92" s="69">
        <v>889</v>
      </c>
      <c r="FI92" s="69">
        <v>0</v>
      </c>
      <c r="FJ92" s="124">
        <f t="shared" si="33"/>
        <v>1146</v>
      </c>
      <c r="FK92" s="69">
        <v>0</v>
      </c>
      <c r="FL92" s="123">
        <v>0</v>
      </c>
      <c r="FM92" s="69">
        <v>0</v>
      </c>
      <c r="FN92" s="69">
        <v>0</v>
      </c>
      <c r="FO92" s="69">
        <v>0</v>
      </c>
      <c r="FP92" s="124">
        <f t="shared" si="34"/>
        <v>0</v>
      </c>
      <c r="FQ92" s="69">
        <v>5</v>
      </c>
      <c r="FR92" s="69">
        <v>0</v>
      </c>
      <c r="FS92" s="69">
        <v>2</v>
      </c>
      <c r="FT92" s="69">
        <v>2</v>
      </c>
      <c r="FU92" s="69">
        <v>1</v>
      </c>
      <c r="FV92" s="69">
        <v>0</v>
      </c>
      <c r="FW92" s="124">
        <f t="shared" si="35"/>
        <v>5</v>
      </c>
    </row>
    <row r="93" spans="1:179" x14ac:dyDescent="0.2">
      <c r="A93" s="17"/>
      <c r="B93" s="122" t="s">
        <v>96</v>
      </c>
      <c r="C93" s="68">
        <v>130</v>
      </c>
      <c r="D93" s="69">
        <v>42</v>
      </c>
      <c r="E93" s="69">
        <v>92</v>
      </c>
      <c r="F93" s="69">
        <v>124</v>
      </c>
      <c r="G93" s="69">
        <v>167</v>
      </c>
      <c r="H93" s="69">
        <v>18</v>
      </c>
      <c r="I93" s="69">
        <v>17</v>
      </c>
      <c r="J93" s="69">
        <v>14</v>
      </c>
      <c r="K93" s="69">
        <v>4</v>
      </c>
      <c r="L93" s="69">
        <v>0</v>
      </c>
      <c r="M93" s="123">
        <f t="shared" si="18"/>
        <v>474</v>
      </c>
      <c r="N93" s="68">
        <v>1</v>
      </c>
      <c r="O93" s="69">
        <v>1</v>
      </c>
      <c r="P93" s="69">
        <v>0</v>
      </c>
      <c r="Q93" s="69">
        <v>1</v>
      </c>
      <c r="R93" s="69">
        <v>1</v>
      </c>
      <c r="S93" s="69">
        <v>0</v>
      </c>
      <c r="T93" s="69">
        <v>0</v>
      </c>
      <c r="U93" s="69">
        <v>0</v>
      </c>
      <c r="V93" s="69">
        <v>0</v>
      </c>
      <c r="W93" s="124">
        <f t="shared" si="19"/>
        <v>3</v>
      </c>
      <c r="X93" s="68">
        <v>9</v>
      </c>
      <c r="Y93" s="69">
        <v>1</v>
      </c>
      <c r="Z93" s="69">
        <v>5</v>
      </c>
      <c r="AA93" s="69">
        <v>3</v>
      </c>
      <c r="AB93" s="69">
        <v>7</v>
      </c>
      <c r="AC93" s="69">
        <v>4</v>
      </c>
      <c r="AD93" s="69">
        <v>0</v>
      </c>
      <c r="AE93" s="69">
        <v>0</v>
      </c>
      <c r="AF93" s="69">
        <v>0</v>
      </c>
      <c r="AG93" s="124">
        <f t="shared" si="20"/>
        <v>20</v>
      </c>
      <c r="AH93" s="68">
        <v>2</v>
      </c>
      <c r="AI93" s="69">
        <v>1</v>
      </c>
      <c r="AJ93" s="69">
        <v>1</v>
      </c>
      <c r="AK93" s="69">
        <v>2</v>
      </c>
      <c r="AL93" s="69">
        <v>2</v>
      </c>
      <c r="AM93" s="69">
        <v>0</v>
      </c>
      <c r="AN93" s="69">
        <v>1</v>
      </c>
      <c r="AO93" s="69">
        <v>2</v>
      </c>
      <c r="AP93" s="69">
        <v>0</v>
      </c>
      <c r="AQ93" s="69">
        <v>0</v>
      </c>
      <c r="AR93" s="123">
        <f t="shared" si="21"/>
        <v>9</v>
      </c>
      <c r="AS93" s="68">
        <v>3</v>
      </c>
      <c r="AT93" s="69">
        <v>0</v>
      </c>
      <c r="AU93" s="69">
        <v>1</v>
      </c>
      <c r="AV93" s="69">
        <v>6</v>
      </c>
      <c r="AW93" s="69">
        <v>0</v>
      </c>
      <c r="AX93" s="69">
        <v>0</v>
      </c>
      <c r="AY93" s="69">
        <v>2</v>
      </c>
      <c r="AZ93" s="69">
        <v>0</v>
      </c>
      <c r="BA93" s="69">
        <v>0</v>
      </c>
      <c r="BB93" s="69">
        <v>0</v>
      </c>
      <c r="BC93" s="123">
        <f t="shared" si="22"/>
        <v>9</v>
      </c>
      <c r="BD93" s="68">
        <v>1</v>
      </c>
      <c r="BE93" s="69">
        <v>1</v>
      </c>
      <c r="BF93" s="69">
        <v>1</v>
      </c>
      <c r="BG93" s="69">
        <v>1</v>
      </c>
      <c r="BH93" s="69">
        <v>2</v>
      </c>
      <c r="BI93" s="69">
        <v>0</v>
      </c>
      <c r="BJ93" s="69">
        <v>1</v>
      </c>
      <c r="BK93" s="69">
        <v>1</v>
      </c>
      <c r="BL93" s="69">
        <v>0</v>
      </c>
      <c r="BM93" s="69">
        <v>0</v>
      </c>
      <c r="BN93" s="123">
        <f t="shared" si="23"/>
        <v>7</v>
      </c>
      <c r="BO93" s="68">
        <v>0</v>
      </c>
      <c r="BP93" s="69">
        <v>0</v>
      </c>
      <c r="BQ93" s="69">
        <v>0</v>
      </c>
      <c r="BR93" s="69">
        <v>0</v>
      </c>
      <c r="BS93" s="69">
        <v>0</v>
      </c>
      <c r="BT93" s="69">
        <v>0</v>
      </c>
      <c r="BU93" s="69">
        <v>0</v>
      </c>
      <c r="BV93" s="69">
        <v>0</v>
      </c>
      <c r="BW93" s="69">
        <v>0</v>
      </c>
      <c r="BX93" s="69">
        <v>0</v>
      </c>
      <c r="BY93" s="123">
        <f t="shared" si="24"/>
        <v>0</v>
      </c>
      <c r="BZ93" s="68">
        <v>2</v>
      </c>
      <c r="CA93" s="69">
        <v>0</v>
      </c>
      <c r="CB93" s="69">
        <v>1</v>
      </c>
      <c r="CC93" s="69">
        <v>0</v>
      </c>
      <c r="CD93" s="69">
        <v>2</v>
      </c>
      <c r="CE93" s="69">
        <v>0</v>
      </c>
      <c r="CF93" s="69">
        <v>0</v>
      </c>
      <c r="CG93" s="69">
        <v>0</v>
      </c>
      <c r="CH93" s="69">
        <v>0</v>
      </c>
      <c r="CI93" s="69">
        <v>0</v>
      </c>
      <c r="CJ93" s="69">
        <v>0</v>
      </c>
      <c r="CK93" s="123">
        <f t="shared" si="26"/>
        <v>3</v>
      </c>
      <c r="CL93" s="68">
        <v>8</v>
      </c>
      <c r="CM93" s="69">
        <v>1</v>
      </c>
      <c r="CN93" s="69">
        <v>8</v>
      </c>
      <c r="CO93" s="69">
        <v>5</v>
      </c>
      <c r="CP93" s="69">
        <v>16</v>
      </c>
      <c r="CQ93" s="69">
        <v>2</v>
      </c>
      <c r="CR93" s="69">
        <v>1</v>
      </c>
      <c r="CS93" s="69">
        <v>3</v>
      </c>
      <c r="CT93" s="69">
        <v>0</v>
      </c>
      <c r="CU93" s="69">
        <v>0</v>
      </c>
      <c r="CV93" s="124">
        <f t="shared" si="27"/>
        <v>36</v>
      </c>
      <c r="CW93" s="123">
        <v>0</v>
      </c>
      <c r="CX93" s="123">
        <v>0</v>
      </c>
      <c r="CY93" s="123">
        <v>0</v>
      </c>
      <c r="CZ93" s="123">
        <v>0</v>
      </c>
      <c r="DA93" s="123">
        <v>0</v>
      </c>
      <c r="DB93" s="123">
        <v>0</v>
      </c>
      <c r="DC93" s="123">
        <v>0</v>
      </c>
      <c r="DD93" s="123">
        <v>0</v>
      </c>
      <c r="DE93" s="123">
        <v>0</v>
      </c>
      <c r="DF93" s="124">
        <f t="shared" si="25"/>
        <v>0</v>
      </c>
      <c r="DG93" s="68">
        <v>0</v>
      </c>
      <c r="DH93" s="69">
        <v>0</v>
      </c>
      <c r="DI93" s="69">
        <v>0</v>
      </c>
      <c r="DJ93" s="69">
        <v>0</v>
      </c>
      <c r="DK93" s="69">
        <v>0</v>
      </c>
      <c r="DL93" s="69">
        <v>0</v>
      </c>
      <c r="DM93" s="69">
        <v>0</v>
      </c>
      <c r="DN93" s="69">
        <v>0</v>
      </c>
      <c r="DO93" s="69">
        <v>0</v>
      </c>
      <c r="DP93" s="69">
        <v>0</v>
      </c>
      <c r="DQ93" s="124">
        <f t="shared" si="28"/>
        <v>0</v>
      </c>
      <c r="DR93" s="68">
        <v>0</v>
      </c>
      <c r="DS93" s="69">
        <v>0</v>
      </c>
      <c r="DT93" s="69">
        <v>0</v>
      </c>
      <c r="DU93" s="69">
        <v>0</v>
      </c>
      <c r="DV93" s="69">
        <v>0</v>
      </c>
      <c r="DW93" s="69">
        <v>0</v>
      </c>
      <c r="DX93" s="69">
        <v>0</v>
      </c>
      <c r="DY93" s="69">
        <v>0</v>
      </c>
      <c r="DZ93" s="69">
        <v>0</v>
      </c>
      <c r="EA93" s="69">
        <v>0</v>
      </c>
      <c r="EB93" s="124">
        <f t="shared" si="29"/>
        <v>0</v>
      </c>
      <c r="EC93" s="125">
        <v>0</v>
      </c>
      <c r="ED93" s="125">
        <v>0</v>
      </c>
      <c r="EE93" s="68">
        <v>0</v>
      </c>
      <c r="EF93" s="69">
        <v>0</v>
      </c>
      <c r="EG93" s="69">
        <v>0</v>
      </c>
      <c r="EH93" s="69">
        <v>0</v>
      </c>
      <c r="EI93" s="69">
        <v>0</v>
      </c>
      <c r="EJ93" s="69">
        <v>0</v>
      </c>
      <c r="EK93" s="69">
        <v>0</v>
      </c>
      <c r="EL93" s="69">
        <v>0</v>
      </c>
      <c r="EM93" s="69">
        <v>0</v>
      </c>
      <c r="EN93" s="69">
        <v>0</v>
      </c>
      <c r="EO93" s="124">
        <f t="shared" si="30"/>
        <v>0</v>
      </c>
      <c r="EP93" s="68">
        <v>3</v>
      </c>
      <c r="EQ93" s="69">
        <v>0</v>
      </c>
      <c r="ER93" s="69">
        <v>2</v>
      </c>
      <c r="ES93" s="69">
        <v>0</v>
      </c>
      <c r="ET93" s="69">
        <v>1</v>
      </c>
      <c r="EU93" s="69">
        <v>1</v>
      </c>
      <c r="EV93" s="69">
        <v>0</v>
      </c>
      <c r="EW93" s="124">
        <f t="shared" si="31"/>
        <v>4</v>
      </c>
      <c r="EX93" s="69">
        <v>0</v>
      </c>
      <c r="EY93" s="69">
        <v>0</v>
      </c>
      <c r="EZ93" s="123">
        <v>0</v>
      </c>
      <c r="FA93" s="69">
        <v>0</v>
      </c>
      <c r="FB93" s="69">
        <v>0</v>
      </c>
      <c r="FC93" s="69">
        <v>0</v>
      </c>
      <c r="FD93" s="124">
        <f t="shared" si="32"/>
        <v>0</v>
      </c>
      <c r="FE93" s="69">
        <v>30</v>
      </c>
      <c r="FF93" s="69">
        <v>24</v>
      </c>
      <c r="FG93" s="69">
        <v>74</v>
      </c>
      <c r="FH93" s="69">
        <v>812</v>
      </c>
      <c r="FI93" s="69">
        <v>0</v>
      </c>
      <c r="FJ93" s="124">
        <f t="shared" si="33"/>
        <v>910</v>
      </c>
      <c r="FK93" s="69">
        <v>0</v>
      </c>
      <c r="FL93" s="123">
        <v>0</v>
      </c>
      <c r="FM93" s="69">
        <v>0</v>
      </c>
      <c r="FN93" s="69">
        <v>0</v>
      </c>
      <c r="FO93" s="69">
        <v>0</v>
      </c>
      <c r="FP93" s="124">
        <f t="shared" si="34"/>
        <v>0</v>
      </c>
      <c r="FQ93" s="69">
        <v>0</v>
      </c>
      <c r="FR93" s="69">
        <v>0</v>
      </c>
      <c r="FS93" s="69">
        <v>0</v>
      </c>
      <c r="FT93" s="69">
        <v>0</v>
      </c>
      <c r="FU93" s="69">
        <v>0</v>
      </c>
      <c r="FV93" s="69">
        <v>0</v>
      </c>
      <c r="FW93" s="124">
        <f t="shared" si="35"/>
        <v>0</v>
      </c>
    </row>
    <row r="94" spans="1:179" x14ac:dyDescent="0.2">
      <c r="A94" s="22"/>
      <c r="B94" s="122" t="s">
        <v>97</v>
      </c>
      <c r="C94" s="68">
        <v>271</v>
      </c>
      <c r="D94" s="69">
        <v>53</v>
      </c>
      <c r="E94" s="69">
        <v>86</v>
      </c>
      <c r="F94" s="69">
        <v>211</v>
      </c>
      <c r="G94" s="69">
        <v>192</v>
      </c>
      <c r="H94" s="69">
        <v>26</v>
      </c>
      <c r="I94" s="69">
        <v>50</v>
      </c>
      <c r="J94" s="69">
        <v>80</v>
      </c>
      <c r="K94" s="69">
        <v>7</v>
      </c>
      <c r="L94" s="69">
        <v>0</v>
      </c>
      <c r="M94" s="123">
        <f t="shared" si="18"/>
        <v>698</v>
      </c>
      <c r="N94" s="68">
        <v>12</v>
      </c>
      <c r="O94" s="69">
        <v>3</v>
      </c>
      <c r="P94" s="69">
        <v>2</v>
      </c>
      <c r="Q94" s="69">
        <v>5</v>
      </c>
      <c r="R94" s="69">
        <v>17</v>
      </c>
      <c r="S94" s="69">
        <v>1</v>
      </c>
      <c r="T94" s="69">
        <v>2</v>
      </c>
      <c r="U94" s="69">
        <v>1</v>
      </c>
      <c r="V94" s="69">
        <v>1</v>
      </c>
      <c r="W94" s="124">
        <f t="shared" si="19"/>
        <v>31</v>
      </c>
      <c r="X94" s="68">
        <v>0</v>
      </c>
      <c r="Y94" s="69">
        <v>0</v>
      </c>
      <c r="Z94" s="69">
        <v>0</v>
      </c>
      <c r="AA94" s="69">
        <v>0</v>
      </c>
      <c r="AB94" s="69">
        <v>0</v>
      </c>
      <c r="AC94" s="69">
        <v>0</v>
      </c>
      <c r="AD94" s="69">
        <v>0</v>
      </c>
      <c r="AE94" s="69">
        <v>0</v>
      </c>
      <c r="AF94" s="69">
        <v>0</v>
      </c>
      <c r="AG94" s="124">
        <f t="shared" si="20"/>
        <v>0</v>
      </c>
      <c r="AH94" s="68">
        <v>5</v>
      </c>
      <c r="AI94" s="69">
        <v>0</v>
      </c>
      <c r="AJ94" s="69">
        <v>0</v>
      </c>
      <c r="AK94" s="69">
        <v>0</v>
      </c>
      <c r="AL94" s="69">
        <v>0</v>
      </c>
      <c r="AM94" s="69">
        <v>0</v>
      </c>
      <c r="AN94" s="69">
        <v>0</v>
      </c>
      <c r="AO94" s="69">
        <v>5</v>
      </c>
      <c r="AP94" s="69">
        <v>5</v>
      </c>
      <c r="AQ94" s="69">
        <v>0</v>
      </c>
      <c r="AR94" s="123">
        <f t="shared" si="21"/>
        <v>5</v>
      </c>
      <c r="AS94" s="68">
        <v>2</v>
      </c>
      <c r="AT94" s="69">
        <v>0</v>
      </c>
      <c r="AU94" s="69">
        <v>0</v>
      </c>
      <c r="AV94" s="69">
        <v>2</v>
      </c>
      <c r="AW94" s="69">
        <v>0</v>
      </c>
      <c r="AX94" s="69">
        <v>0</v>
      </c>
      <c r="AY94" s="69">
        <v>0</v>
      </c>
      <c r="AZ94" s="69">
        <v>0</v>
      </c>
      <c r="BA94" s="69">
        <v>0</v>
      </c>
      <c r="BB94" s="69">
        <v>0</v>
      </c>
      <c r="BC94" s="123">
        <f t="shared" si="22"/>
        <v>2</v>
      </c>
      <c r="BD94" s="68">
        <v>0</v>
      </c>
      <c r="BE94" s="69">
        <v>0</v>
      </c>
      <c r="BF94" s="69">
        <v>0</v>
      </c>
      <c r="BG94" s="69">
        <v>0</v>
      </c>
      <c r="BH94" s="69">
        <v>0</v>
      </c>
      <c r="BI94" s="69">
        <v>0</v>
      </c>
      <c r="BJ94" s="69">
        <v>0</v>
      </c>
      <c r="BK94" s="69">
        <v>0</v>
      </c>
      <c r="BL94" s="69">
        <v>0</v>
      </c>
      <c r="BM94" s="69">
        <v>0</v>
      </c>
      <c r="BN94" s="123">
        <f t="shared" si="23"/>
        <v>0</v>
      </c>
      <c r="BO94" s="68">
        <v>0</v>
      </c>
      <c r="BP94" s="69">
        <v>0</v>
      </c>
      <c r="BQ94" s="69">
        <v>0</v>
      </c>
      <c r="BR94" s="69">
        <v>0</v>
      </c>
      <c r="BS94" s="69">
        <v>0</v>
      </c>
      <c r="BT94" s="69">
        <v>0</v>
      </c>
      <c r="BU94" s="69">
        <v>0</v>
      </c>
      <c r="BV94" s="69">
        <v>0</v>
      </c>
      <c r="BW94" s="69">
        <v>0</v>
      </c>
      <c r="BX94" s="69">
        <v>0</v>
      </c>
      <c r="BY94" s="123">
        <f t="shared" si="24"/>
        <v>0</v>
      </c>
      <c r="BZ94" s="68">
        <v>1</v>
      </c>
      <c r="CA94" s="69">
        <v>0</v>
      </c>
      <c r="CB94" s="69">
        <v>0</v>
      </c>
      <c r="CC94" s="69">
        <v>0</v>
      </c>
      <c r="CD94" s="69">
        <v>2</v>
      </c>
      <c r="CE94" s="69">
        <v>0</v>
      </c>
      <c r="CF94" s="69">
        <v>0</v>
      </c>
      <c r="CG94" s="69">
        <v>2</v>
      </c>
      <c r="CH94" s="69">
        <v>0</v>
      </c>
      <c r="CI94" s="69">
        <v>0</v>
      </c>
      <c r="CJ94" s="69">
        <v>0</v>
      </c>
      <c r="CK94" s="123">
        <f t="shared" si="26"/>
        <v>4</v>
      </c>
      <c r="CL94" s="68">
        <v>2</v>
      </c>
      <c r="CM94" s="69">
        <v>0</v>
      </c>
      <c r="CN94" s="69">
        <v>0</v>
      </c>
      <c r="CO94" s="69">
        <v>4</v>
      </c>
      <c r="CP94" s="69">
        <v>0</v>
      </c>
      <c r="CQ94" s="69">
        <v>0</v>
      </c>
      <c r="CR94" s="69">
        <v>0</v>
      </c>
      <c r="CS94" s="69">
        <v>0</v>
      </c>
      <c r="CT94" s="69">
        <v>0</v>
      </c>
      <c r="CU94" s="69">
        <v>0</v>
      </c>
      <c r="CV94" s="124">
        <f t="shared" si="27"/>
        <v>4</v>
      </c>
      <c r="CW94" s="123">
        <v>0</v>
      </c>
      <c r="CX94" s="123">
        <v>0</v>
      </c>
      <c r="CY94" s="123">
        <v>0</v>
      </c>
      <c r="CZ94" s="123">
        <v>0</v>
      </c>
      <c r="DA94" s="123">
        <v>0</v>
      </c>
      <c r="DB94" s="123">
        <v>0</v>
      </c>
      <c r="DC94" s="123">
        <v>0</v>
      </c>
      <c r="DD94" s="123">
        <v>0</v>
      </c>
      <c r="DE94" s="123">
        <v>0</v>
      </c>
      <c r="DF94" s="124">
        <f t="shared" si="25"/>
        <v>0</v>
      </c>
      <c r="DG94" s="68">
        <v>0</v>
      </c>
      <c r="DH94" s="69">
        <v>0</v>
      </c>
      <c r="DI94" s="69">
        <v>0</v>
      </c>
      <c r="DJ94" s="69">
        <v>0</v>
      </c>
      <c r="DK94" s="69">
        <v>0</v>
      </c>
      <c r="DL94" s="69">
        <v>0</v>
      </c>
      <c r="DM94" s="69">
        <v>0</v>
      </c>
      <c r="DN94" s="69">
        <v>0</v>
      </c>
      <c r="DO94" s="69">
        <v>0</v>
      </c>
      <c r="DP94" s="69">
        <v>0</v>
      </c>
      <c r="DQ94" s="124">
        <f t="shared" si="28"/>
        <v>0</v>
      </c>
      <c r="DR94" s="68">
        <v>0</v>
      </c>
      <c r="DS94" s="69">
        <v>0</v>
      </c>
      <c r="DT94" s="69">
        <v>0</v>
      </c>
      <c r="DU94" s="69">
        <v>0</v>
      </c>
      <c r="DV94" s="69">
        <v>0</v>
      </c>
      <c r="DW94" s="69">
        <v>0</v>
      </c>
      <c r="DX94" s="69">
        <v>0</v>
      </c>
      <c r="DY94" s="69">
        <v>0</v>
      </c>
      <c r="DZ94" s="69">
        <v>0</v>
      </c>
      <c r="EA94" s="69">
        <v>0</v>
      </c>
      <c r="EB94" s="124">
        <f t="shared" si="29"/>
        <v>0</v>
      </c>
      <c r="EC94" s="125">
        <v>0</v>
      </c>
      <c r="ED94" s="125">
        <v>0</v>
      </c>
      <c r="EE94" s="68">
        <v>0</v>
      </c>
      <c r="EF94" s="69">
        <v>0</v>
      </c>
      <c r="EG94" s="69">
        <v>0</v>
      </c>
      <c r="EH94" s="69">
        <v>0</v>
      </c>
      <c r="EI94" s="69">
        <v>0</v>
      </c>
      <c r="EJ94" s="69">
        <v>0</v>
      </c>
      <c r="EK94" s="69">
        <v>0</v>
      </c>
      <c r="EL94" s="69">
        <v>0</v>
      </c>
      <c r="EM94" s="69">
        <v>0</v>
      </c>
      <c r="EN94" s="69">
        <v>0</v>
      </c>
      <c r="EO94" s="124">
        <f t="shared" si="30"/>
        <v>0</v>
      </c>
      <c r="EP94" s="68">
        <v>0</v>
      </c>
      <c r="EQ94" s="69">
        <v>0</v>
      </c>
      <c r="ER94" s="69">
        <v>0</v>
      </c>
      <c r="ES94" s="69">
        <v>0</v>
      </c>
      <c r="ET94" s="69">
        <v>0</v>
      </c>
      <c r="EU94" s="69">
        <v>0</v>
      </c>
      <c r="EV94" s="69">
        <v>0</v>
      </c>
      <c r="EW94" s="124">
        <f t="shared" si="31"/>
        <v>0</v>
      </c>
      <c r="EX94" s="69">
        <v>0</v>
      </c>
      <c r="EY94" s="69">
        <v>0</v>
      </c>
      <c r="EZ94" s="123">
        <v>0</v>
      </c>
      <c r="FA94" s="69">
        <v>0</v>
      </c>
      <c r="FB94" s="69">
        <v>0</v>
      </c>
      <c r="FC94" s="69">
        <v>0</v>
      </c>
      <c r="FD94" s="124">
        <f t="shared" si="32"/>
        <v>0</v>
      </c>
      <c r="FE94" s="69">
        <v>15</v>
      </c>
      <c r="FF94" s="69">
        <v>4</v>
      </c>
      <c r="FG94" s="69">
        <v>29</v>
      </c>
      <c r="FH94" s="69">
        <v>11726</v>
      </c>
      <c r="FI94" s="69">
        <v>0</v>
      </c>
      <c r="FJ94" s="124">
        <f t="shared" si="33"/>
        <v>11759</v>
      </c>
      <c r="FK94" s="69">
        <v>0</v>
      </c>
      <c r="FL94" s="123">
        <v>0</v>
      </c>
      <c r="FM94" s="69">
        <v>0</v>
      </c>
      <c r="FN94" s="69">
        <v>0</v>
      </c>
      <c r="FO94" s="69">
        <v>0</v>
      </c>
      <c r="FP94" s="124">
        <f t="shared" si="34"/>
        <v>0</v>
      </c>
      <c r="FQ94" s="69">
        <v>4</v>
      </c>
      <c r="FR94" s="69">
        <v>4</v>
      </c>
      <c r="FS94" s="69">
        <v>0</v>
      </c>
      <c r="FT94" s="69">
        <v>0</v>
      </c>
      <c r="FU94" s="69">
        <v>0</v>
      </c>
      <c r="FV94" s="69">
        <v>0</v>
      </c>
      <c r="FW94" s="124">
        <f t="shared" si="35"/>
        <v>4</v>
      </c>
    </row>
    <row r="95" spans="1:179" x14ac:dyDescent="0.2">
      <c r="A95" s="22"/>
      <c r="B95" s="122" t="s">
        <v>98</v>
      </c>
      <c r="C95" s="68">
        <v>119</v>
      </c>
      <c r="D95" s="69">
        <v>26</v>
      </c>
      <c r="E95" s="69">
        <v>24</v>
      </c>
      <c r="F95" s="69">
        <v>54</v>
      </c>
      <c r="G95" s="69">
        <v>58</v>
      </c>
      <c r="H95" s="69">
        <v>10</v>
      </c>
      <c r="I95" s="69">
        <v>29</v>
      </c>
      <c r="J95" s="69">
        <v>35</v>
      </c>
      <c r="K95" s="69">
        <v>0</v>
      </c>
      <c r="L95" s="69">
        <v>0</v>
      </c>
      <c r="M95" s="123">
        <f t="shared" si="18"/>
        <v>236</v>
      </c>
      <c r="N95" s="68">
        <v>0</v>
      </c>
      <c r="O95" s="69">
        <v>0</v>
      </c>
      <c r="P95" s="69">
        <v>0</v>
      </c>
      <c r="Q95" s="69">
        <v>0</v>
      </c>
      <c r="R95" s="69">
        <v>0</v>
      </c>
      <c r="S95" s="69">
        <v>0</v>
      </c>
      <c r="T95" s="69">
        <v>0</v>
      </c>
      <c r="U95" s="69">
        <v>0</v>
      </c>
      <c r="V95" s="69">
        <v>0</v>
      </c>
      <c r="W95" s="124">
        <f t="shared" si="19"/>
        <v>0</v>
      </c>
      <c r="X95" s="68">
        <v>0</v>
      </c>
      <c r="Y95" s="69">
        <v>0</v>
      </c>
      <c r="Z95" s="69">
        <v>0</v>
      </c>
      <c r="AA95" s="69">
        <v>0</v>
      </c>
      <c r="AB95" s="69">
        <v>0</v>
      </c>
      <c r="AC95" s="69">
        <v>0</v>
      </c>
      <c r="AD95" s="69">
        <v>0</v>
      </c>
      <c r="AE95" s="69">
        <v>0</v>
      </c>
      <c r="AF95" s="69">
        <v>0</v>
      </c>
      <c r="AG95" s="124">
        <f t="shared" si="20"/>
        <v>0</v>
      </c>
      <c r="AH95" s="68">
        <v>6</v>
      </c>
      <c r="AI95" s="69">
        <v>0</v>
      </c>
      <c r="AJ95" s="69">
        <v>1</v>
      </c>
      <c r="AK95" s="69">
        <v>0</v>
      </c>
      <c r="AL95" s="69">
        <v>0</v>
      </c>
      <c r="AM95" s="69">
        <v>0</v>
      </c>
      <c r="AN95" s="69">
        <v>1</v>
      </c>
      <c r="AO95" s="69">
        <v>7</v>
      </c>
      <c r="AP95" s="69">
        <v>1</v>
      </c>
      <c r="AQ95" s="69">
        <v>0</v>
      </c>
      <c r="AR95" s="123">
        <f t="shared" si="21"/>
        <v>9</v>
      </c>
      <c r="AS95" s="68">
        <v>0</v>
      </c>
      <c r="AT95" s="69">
        <v>0</v>
      </c>
      <c r="AU95" s="69">
        <v>0</v>
      </c>
      <c r="AV95" s="69">
        <v>0</v>
      </c>
      <c r="AW95" s="69">
        <v>0</v>
      </c>
      <c r="AX95" s="69">
        <v>0</v>
      </c>
      <c r="AY95" s="69">
        <v>0</v>
      </c>
      <c r="AZ95" s="69">
        <v>0</v>
      </c>
      <c r="BA95" s="69">
        <v>0</v>
      </c>
      <c r="BB95" s="69">
        <v>0</v>
      </c>
      <c r="BC95" s="123">
        <f t="shared" si="22"/>
        <v>0</v>
      </c>
      <c r="BD95" s="68">
        <v>0</v>
      </c>
      <c r="BE95" s="69">
        <v>0</v>
      </c>
      <c r="BF95" s="69">
        <v>0</v>
      </c>
      <c r="BG95" s="69">
        <v>0</v>
      </c>
      <c r="BH95" s="69">
        <v>0</v>
      </c>
      <c r="BI95" s="69">
        <v>0</v>
      </c>
      <c r="BJ95" s="69">
        <v>0</v>
      </c>
      <c r="BK95" s="69">
        <v>0</v>
      </c>
      <c r="BL95" s="69">
        <v>0</v>
      </c>
      <c r="BM95" s="69">
        <v>0</v>
      </c>
      <c r="BN95" s="123">
        <f t="shared" si="23"/>
        <v>0</v>
      </c>
      <c r="BO95" s="68">
        <v>0</v>
      </c>
      <c r="BP95" s="69">
        <v>0</v>
      </c>
      <c r="BQ95" s="69">
        <v>0</v>
      </c>
      <c r="BR95" s="69">
        <v>0</v>
      </c>
      <c r="BS95" s="69">
        <v>0</v>
      </c>
      <c r="BT95" s="69">
        <v>0</v>
      </c>
      <c r="BU95" s="69">
        <v>0</v>
      </c>
      <c r="BV95" s="69">
        <v>0</v>
      </c>
      <c r="BW95" s="69">
        <v>0</v>
      </c>
      <c r="BX95" s="69">
        <v>0</v>
      </c>
      <c r="BY95" s="123">
        <f t="shared" si="24"/>
        <v>0</v>
      </c>
      <c r="BZ95" s="68">
        <v>2</v>
      </c>
      <c r="CA95" s="69">
        <v>0</v>
      </c>
      <c r="CB95" s="69">
        <v>0</v>
      </c>
      <c r="CC95" s="69">
        <v>0</v>
      </c>
      <c r="CD95" s="69">
        <v>0</v>
      </c>
      <c r="CE95" s="69">
        <v>0</v>
      </c>
      <c r="CF95" s="69">
        <v>0</v>
      </c>
      <c r="CG95" s="69">
        <v>1</v>
      </c>
      <c r="CH95" s="69">
        <v>0</v>
      </c>
      <c r="CI95" s="69">
        <v>0</v>
      </c>
      <c r="CJ95" s="69">
        <v>0</v>
      </c>
      <c r="CK95" s="123">
        <f t="shared" si="26"/>
        <v>1</v>
      </c>
      <c r="CL95" s="68">
        <v>1</v>
      </c>
      <c r="CM95" s="69">
        <v>0</v>
      </c>
      <c r="CN95" s="69">
        <v>0</v>
      </c>
      <c r="CO95" s="69">
        <v>0</v>
      </c>
      <c r="CP95" s="69">
        <v>0</v>
      </c>
      <c r="CQ95" s="69">
        <v>1</v>
      </c>
      <c r="CR95" s="69">
        <v>0</v>
      </c>
      <c r="CS95" s="69">
        <v>0</v>
      </c>
      <c r="CT95" s="69">
        <v>0</v>
      </c>
      <c r="CU95" s="69">
        <v>0</v>
      </c>
      <c r="CV95" s="124">
        <f t="shared" si="27"/>
        <v>1</v>
      </c>
      <c r="CW95" s="123">
        <v>0</v>
      </c>
      <c r="CX95" s="123">
        <v>0</v>
      </c>
      <c r="CY95" s="123">
        <v>0</v>
      </c>
      <c r="CZ95" s="123">
        <v>0</v>
      </c>
      <c r="DA95" s="123">
        <v>0</v>
      </c>
      <c r="DB95" s="123">
        <v>0</v>
      </c>
      <c r="DC95" s="123">
        <v>0</v>
      </c>
      <c r="DD95" s="123">
        <v>0</v>
      </c>
      <c r="DE95" s="123">
        <v>0</v>
      </c>
      <c r="DF95" s="124">
        <f t="shared" si="25"/>
        <v>0</v>
      </c>
      <c r="DG95" s="68">
        <v>0</v>
      </c>
      <c r="DH95" s="69">
        <v>0</v>
      </c>
      <c r="DI95" s="69">
        <v>0</v>
      </c>
      <c r="DJ95" s="69">
        <v>0</v>
      </c>
      <c r="DK95" s="69">
        <v>0</v>
      </c>
      <c r="DL95" s="69">
        <v>0</v>
      </c>
      <c r="DM95" s="69">
        <v>0</v>
      </c>
      <c r="DN95" s="69">
        <v>0</v>
      </c>
      <c r="DO95" s="69">
        <v>0</v>
      </c>
      <c r="DP95" s="69">
        <v>0</v>
      </c>
      <c r="DQ95" s="124">
        <f t="shared" si="28"/>
        <v>0</v>
      </c>
      <c r="DR95" s="68">
        <v>0</v>
      </c>
      <c r="DS95" s="69">
        <v>0</v>
      </c>
      <c r="DT95" s="69">
        <v>0</v>
      </c>
      <c r="DU95" s="69">
        <v>0</v>
      </c>
      <c r="DV95" s="69">
        <v>0</v>
      </c>
      <c r="DW95" s="69">
        <v>0</v>
      </c>
      <c r="DX95" s="69">
        <v>0</v>
      </c>
      <c r="DY95" s="69">
        <v>0</v>
      </c>
      <c r="DZ95" s="69">
        <v>0</v>
      </c>
      <c r="EA95" s="69">
        <v>0</v>
      </c>
      <c r="EB95" s="124">
        <f t="shared" si="29"/>
        <v>0</v>
      </c>
      <c r="EC95" s="125">
        <v>0</v>
      </c>
      <c r="ED95" s="125">
        <v>0</v>
      </c>
      <c r="EE95" s="68">
        <v>0</v>
      </c>
      <c r="EF95" s="69">
        <v>0</v>
      </c>
      <c r="EG95" s="69">
        <v>0</v>
      </c>
      <c r="EH95" s="69">
        <v>0</v>
      </c>
      <c r="EI95" s="69">
        <v>0</v>
      </c>
      <c r="EJ95" s="69">
        <v>0</v>
      </c>
      <c r="EK95" s="69">
        <v>0</v>
      </c>
      <c r="EL95" s="69">
        <v>0</v>
      </c>
      <c r="EM95" s="69">
        <v>0</v>
      </c>
      <c r="EN95" s="69">
        <v>0</v>
      </c>
      <c r="EO95" s="124">
        <f t="shared" si="30"/>
        <v>0</v>
      </c>
      <c r="EP95" s="68">
        <v>2</v>
      </c>
      <c r="EQ95" s="69">
        <v>0</v>
      </c>
      <c r="ER95" s="69">
        <v>3</v>
      </c>
      <c r="ES95" s="69">
        <v>0</v>
      </c>
      <c r="ET95" s="69">
        <v>0</v>
      </c>
      <c r="EU95" s="69">
        <v>0</v>
      </c>
      <c r="EV95" s="69">
        <v>0</v>
      </c>
      <c r="EW95" s="124">
        <f t="shared" si="31"/>
        <v>3</v>
      </c>
      <c r="EX95" s="69">
        <v>0</v>
      </c>
      <c r="EY95" s="69">
        <v>0</v>
      </c>
      <c r="EZ95" s="123">
        <v>0</v>
      </c>
      <c r="FA95" s="69">
        <v>0</v>
      </c>
      <c r="FB95" s="69">
        <v>0</v>
      </c>
      <c r="FC95" s="69">
        <v>0</v>
      </c>
      <c r="FD95" s="124">
        <f t="shared" si="32"/>
        <v>0</v>
      </c>
      <c r="FE95" s="69">
        <v>2</v>
      </c>
      <c r="FF95" s="69">
        <v>0</v>
      </c>
      <c r="FG95" s="69">
        <v>0</v>
      </c>
      <c r="FH95" s="69">
        <v>540</v>
      </c>
      <c r="FI95" s="69">
        <v>0</v>
      </c>
      <c r="FJ95" s="124">
        <f t="shared" si="33"/>
        <v>540</v>
      </c>
      <c r="FK95" s="69">
        <v>0</v>
      </c>
      <c r="FL95" s="123">
        <v>0</v>
      </c>
      <c r="FM95" s="69">
        <v>0</v>
      </c>
      <c r="FN95" s="69">
        <v>0</v>
      </c>
      <c r="FO95" s="69">
        <v>0</v>
      </c>
      <c r="FP95" s="124">
        <f t="shared" si="34"/>
        <v>0</v>
      </c>
      <c r="FQ95" s="69">
        <v>1</v>
      </c>
      <c r="FR95" s="69">
        <v>1</v>
      </c>
      <c r="FS95" s="69">
        <v>0</v>
      </c>
      <c r="FT95" s="69">
        <v>0</v>
      </c>
      <c r="FU95" s="69">
        <v>0</v>
      </c>
      <c r="FV95" s="69">
        <v>0</v>
      </c>
      <c r="FW95" s="124">
        <f t="shared" si="35"/>
        <v>1</v>
      </c>
    </row>
    <row r="96" spans="1:179" x14ac:dyDescent="0.2">
      <c r="A96" s="22"/>
      <c r="B96" s="122" t="s">
        <v>99</v>
      </c>
      <c r="C96" s="68">
        <v>217</v>
      </c>
      <c r="D96" s="69">
        <v>61</v>
      </c>
      <c r="E96" s="69">
        <v>89</v>
      </c>
      <c r="F96" s="69">
        <v>147</v>
      </c>
      <c r="G96" s="69">
        <v>159</v>
      </c>
      <c r="H96" s="69">
        <v>53</v>
      </c>
      <c r="I96" s="69">
        <v>31</v>
      </c>
      <c r="J96" s="69">
        <v>169</v>
      </c>
      <c r="K96" s="69">
        <v>2</v>
      </c>
      <c r="L96" s="69">
        <v>0</v>
      </c>
      <c r="M96" s="123">
        <f t="shared" si="18"/>
        <v>709</v>
      </c>
      <c r="N96" s="68">
        <v>0</v>
      </c>
      <c r="O96" s="69">
        <v>0</v>
      </c>
      <c r="P96" s="69">
        <v>0</v>
      </c>
      <c r="Q96" s="69">
        <v>0</v>
      </c>
      <c r="R96" s="69">
        <v>0</v>
      </c>
      <c r="S96" s="69">
        <v>0</v>
      </c>
      <c r="T96" s="69">
        <v>0</v>
      </c>
      <c r="U96" s="69">
        <v>0</v>
      </c>
      <c r="V96" s="69">
        <v>0</v>
      </c>
      <c r="W96" s="124">
        <f t="shared" si="19"/>
        <v>0</v>
      </c>
      <c r="X96" s="68">
        <v>0</v>
      </c>
      <c r="Y96" s="69">
        <v>0</v>
      </c>
      <c r="Z96" s="69">
        <v>0</v>
      </c>
      <c r="AA96" s="69">
        <v>0</v>
      </c>
      <c r="AB96" s="69">
        <v>0</v>
      </c>
      <c r="AC96" s="69">
        <v>0</v>
      </c>
      <c r="AD96" s="69">
        <v>0</v>
      </c>
      <c r="AE96" s="69">
        <v>0</v>
      </c>
      <c r="AF96" s="69">
        <v>0</v>
      </c>
      <c r="AG96" s="124">
        <f t="shared" si="20"/>
        <v>0</v>
      </c>
      <c r="AH96" s="68">
        <v>8</v>
      </c>
      <c r="AI96" s="69">
        <v>0</v>
      </c>
      <c r="AJ96" s="69">
        <v>0</v>
      </c>
      <c r="AK96" s="69">
        <v>0</v>
      </c>
      <c r="AL96" s="69">
        <v>0</v>
      </c>
      <c r="AM96" s="69">
        <v>0</v>
      </c>
      <c r="AN96" s="69">
        <v>0</v>
      </c>
      <c r="AO96" s="69">
        <v>7</v>
      </c>
      <c r="AP96" s="69">
        <v>0</v>
      </c>
      <c r="AQ96" s="69">
        <v>0</v>
      </c>
      <c r="AR96" s="123">
        <f t="shared" si="21"/>
        <v>7</v>
      </c>
      <c r="AS96" s="68">
        <v>11</v>
      </c>
      <c r="AT96" s="69">
        <v>2</v>
      </c>
      <c r="AU96" s="69">
        <v>2</v>
      </c>
      <c r="AV96" s="69">
        <v>7</v>
      </c>
      <c r="AW96" s="69">
        <v>6</v>
      </c>
      <c r="AX96" s="69">
        <v>2</v>
      </c>
      <c r="AY96" s="69">
        <v>5</v>
      </c>
      <c r="AZ96" s="69">
        <v>3</v>
      </c>
      <c r="BA96" s="69">
        <v>1</v>
      </c>
      <c r="BB96" s="69">
        <v>0</v>
      </c>
      <c r="BC96" s="123">
        <f t="shared" si="22"/>
        <v>27</v>
      </c>
      <c r="BD96" s="68">
        <v>0</v>
      </c>
      <c r="BE96" s="69">
        <v>0</v>
      </c>
      <c r="BF96" s="69">
        <v>0</v>
      </c>
      <c r="BG96" s="69">
        <v>0</v>
      </c>
      <c r="BH96" s="69">
        <v>0</v>
      </c>
      <c r="BI96" s="69">
        <v>0</v>
      </c>
      <c r="BJ96" s="69">
        <v>0</v>
      </c>
      <c r="BK96" s="69">
        <v>0</v>
      </c>
      <c r="BL96" s="69">
        <v>0</v>
      </c>
      <c r="BM96" s="69">
        <v>0</v>
      </c>
      <c r="BN96" s="123">
        <f t="shared" si="23"/>
        <v>0</v>
      </c>
      <c r="BO96" s="68">
        <v>9</v>
      </c>
      <c r="BP96" s="69">
        <v>2</v>
      </c>
      <c r="BQ96" s="69">
        <v>1</v>
      </c>
      <c r="BR96" s="69">
        <v>7</v>
      </c>
      <c r="BS96" s="69">
        <v>4</v>
      </c>
      <c r="BT96" s="69">
        <v>3</v>
      </c>
      <c r="BU96" s="69">
        <v>1</v>
      </c>
      <c r="BV96" s="69">
        <v>3</v>
      </c>
      <c r="BW96" s="69">
        <v>0</v>
      </c>
      <c r="BX96" s="69">
        <v>0</v>
      </c>
      <c r="BY96" s="123">
        <f t="shared" si="24"/>
        <v>21</v>
      </c>
      <c r="BZ96" s="68">
        <v>0</v>
      </c>
      <c r="CA96" s="69">
        <v>0</v>
      </c>
      <c r="CB96" s="69">
        <v>0</v>
      </c>
      <c r="CC96" s="69">
        <v>0</v>
      </c>
      <c r="CD96" s="69">
        <v>0</v>
      </c>
      <c r="CE96" s="69">
        <v>0</v>
      </c>
      <c r="CF96" s="69">
        <v>0</v>
      </c>
      <c r="CG96" s="69">
        <v>0</v>
      </c>
      <c r="CH96" s="69">
        <v>0</v>
      </c>
      <c r="CI96" s="69">
        <v>0</v>
      </c>
      <c r="CJ96" s="69">
        <v>0</v>
      </c>
      <c r="CK96" s="123">
        <f t="shared" si="26"/>
        <v>0</v>
      </c>
      <c r="CL96" s="68">
        <v>0</v>
      </c>
      <c r="CM96" s="69">
        <v>0</v>
      </c>
      <c r="CN96" s="69">
        <v>0</v>
      </c>
      <c r="CO96" s="69">
        <v>0</v>
      </c>
      <c r="CP96" s="69">
        <v>0</v>
      </c>
      <c r="CQ96" s="69">
        <v>0</v>
      </c>
      <c r="CR96" s="69">
        <v>0</v>
      </c>
      <c r="CS96" s="69">
        <v>0</v>
      </c>
      <c r="CT96" s="69">
        <v>0</v>
      </c>
      <c r="CU96" s="69">
        <v>0</v>
      </c>
      <c r="CV96" s="124">
        <f t="shared" si="27"/>
        <v>0</v>
      </c>
      <c r="CW96" s="123">
        <v>0</v>
      </c>
      <c r="CX96" s="123">
        <v>0</v>
      </c>
      <c r="CY96" s="123">
        <v>0</v>
      </c>
      <c r="CZ96" s="123">
        <v>0</v>
      </c>
      <c r="DA96" s="123">
        <v>0</v>
      </c>
      <c r="DB96" s="123">
        <v>0</v>
      </c>
      <c r="DC96" s="123">
        <v>0</v>
      </c>
      <c r="DD96" s="123">
        <v>0</v>
      </c>
      <c r="DE96" s="123">
        <v>0</v>
      </c>
      <c r="DF96" s="124">
        <f t="shared" si="25"/>
        <v>0</v>
      </c>
      <c r="DG96" s="68">
        <v>0</v>
      </c>
      <c r="DH96" s="69">
        <v>0</v>
      </c>
      <c r="DI96" s="69">
        <v>0</v>
      </c>
      <c r="DJ96" s="69">
        <v>0</v>
      </c>
      <c r="DK96" s="69">
        <v>0</v>
      </c>
      <c r="DL96" s="69">
        <v>0</v>
      </c>
      <c r="DM96" s="69">
        <v>0</v>
      </c>
      <c r="DN96" s="69">
        <v>0</v>
      </c>
      <c r="DO96" s="69">
        <v>0</v>
      </c>
      <c r="DP96" s="69">
        <v>0</v>
      </c>
      <c r="DQ96" s="124">
        <f t="shared" si="28"/>
        <v>0</v>
      </c>
      <c r="DR96" s="68">
        <v>0</v>
      </c>
      <c r="DS96" s="69">
        <v>0</v>
      </c>
      <c r="DT96" s="69">
        <v>0</v>
      </c>
      <c r="DU96" s="69">
        <v>0</v>
      </c>
      <c r="DV96" s="69">
        <v>0</v>
      </c>
      <c r="DW96" s="69">
        <v>0</v>
      </c>
      <c r="DX96" s="69">
        <v>0</v>
      </c>
      <c r="DY96" s="69">
        <v>0</v>
      </c>
      <c r="DZ96" s="69">
        <v>0</v>
      </c>
      <c r="EA96" s="69">
        <v>0</v>
      </c>
      <c r="EB96" s="124">
        <f t="shared" si="29"/>
        <v>0</v>
      </c>
      <c r="EC96" s="125">
        <v>0</v>
      </c>
      <c r="ED96" s="125">
        <v>0</v>
      </c>
      <c r="EE96" s="68">
        <v>0</v>
      </c>
      <c r="EF96" s="69">
        <v>0</v>
      </c>
      <c r="EG96" s="69">
        <v>0</v>
      </c>
      <c r="EH96" s="69">
        <v>0</v>
      </c>
      <c r="EI96" s="69">
        <v>0</v>
      </c>
      <c r="EJ96" s="69">
        <v>0</v>
      </c>
      <c r="EK96" s="69">
        <v>0</v>
      </c>
      <c r="EL96" s="69">
        <v>0</v>
      </c>
      <c r="EM96" s="69">
        <v>0</v>
      </c>
      <c r="EN96" s="69">
        <v>0</v>
      </c>
      <c r="EO96" s="124">
        <f t="shared" si="30"/>
        <v>0</v>
      </c>
      <c r="EP96" s="68">
        <v>0</v>
      </c>
      <c r="EQ96" s="69">
        <v>0</v>
      </c>
      <c r="ER96" s="69">
        <v>0</v>
      </c>
      <c r="ES96" s="69">
        <v>0</v>
      </c>
      <c r="ET96" s="69">
        <v>0</v>
      </c>
      <c r="EU96" s="69">
        <v>0</v>
      </c>
      <c r="EV96" s="69">
        <v>0</v>
      </c>
      <c r="EW96" s="124">
        <f t="shared" si="31"/>
        <v>0</v>
      </c>
      <c r="EX96" s="69">
        <v>1</v>
      </c>
      <c r="EY96" s="69">
        <v>0</v>
      </c>
      <c r="EZ96" s="123">
        <v>0</v>
      </c>
      <c r="FA96" s="69">
        <v>6</v>
      </c>
      <c r="FB96" s="69">
        <v>9</v>
      </c>
      <c r="FC96" s="69">
        <v>0</v>
      </c>
      <c r="FD96" s="124">
        <f t="shared" si="32"/>
        <v>15</v>
      </c>
      <c r="FE96" s="69">
        <v>39</v>
      </c>
      <c r="FF96" s="69">
        <v>30</v>
      </c>
      <c r="FG96" s="69">
        <v>137</v>
      </c>
      <c r="FH96" s="69">
        <v>306</v>
      </c>
      <c r="FI96" s="69">
        <v>79</v>
      </c>
      <c r="FJ96" s="124">
        <f t="shared" si="33"/>
        <v>552</v>
      </c>
      <c r="FK96" s="69">
        <v>0</v>
      </c>
      <c r="FL96" s="123">
        <v>0</v>
      </c>
      <c r="FM96" s="69">
        <v>0</v>
      </c>
      <c r="FN96" s="69">
        <v>0</v>
      </c>
      <c r="FO96" s="69">
        <v>0</v>
      </c>
      <c r="FP96" s="124">
        <f t="shared" si="34"/>
        <v>0</v>
      </c>
      <c r="FQ96" s="69">
        <v>0</v>
      </c>
      <c r="FR96" s="69">
        <v>0</v>
      </c>
      <c r="FS96" s="69">
        <v>0</v>
      </c>
      <c r="FT96" s="69">
        <v>0</v>
      </c>
      <c r="FU96" s="69">
        <v>0</v>
      </c>
      <c r="FV96" s="69">
        <v>0</v>
      </c>
      <c r="FW96" s="124">
        <f t="shared" si="35"/>
        <v>0</v>
      </c>
    </row>
    <row r="97" spans="1:179" s="35" customFormat="1" x14ac:dyDescent="0.2">
      <c r="A97" s="17" t="s">
        <v>100</v>
      </c>
      <c r="B97" s="34" t="s">
        <v>12</v>
      </c>
      <c r="C97" s="67">
        <v>661</v>
      </c>
      <c r="D97" s="62">
        <v>285</v>
      </c>
      <c r="E97" s="62">
        <v>371</v>
      </c>
      <c r="F97" s="62">
        <v>597</v>
      </c>
      <c r="G97" s="62">
        <v>695</v>
      </c>
      <c r="H97" s="62">
        <v>130</v>
      </c>
      <c r="I97" s="62">
        <v>50</v>
      </c>
      <c r="J97" s="62">
        <v>319</v>
      </c>
      <c r="K97" s="62">
        <v>50</v>
      </c>
      <c r="L97" s="62">
        <v>0</v>
      </c>
      <c r="M97" s="62">
        <f t="shared" si="18"/>
        <v>2447</v>
      </c>
      <c r="N97" s="67">
        <v>12</v>
      </c>
      <c r="O97" s="62">
        <v>4</v>
      </c>
      <c r="P97" s="62">
        <v>3</v>
      </c>
      <c r="Q97" s="62">
        <v>9</v>
      </c>
      <c r="R97" s="62">
        <v>14</v>
      </c>
      <c r="S97" s="62">
        <v>3</v>
      </c>
      <c r="T97" s="62">
        <v>3</v>
      </c>
      <c r="U97" s="62">
        <v>6</v>
      </c>
      <c r="V97" s="62">
        <v>1</v>
      </c>
      <c r="W97" s="72">
        <f t="shared" si="19"/>
        <v>42</v>
      </c>
      <c r="X97" s="67">
        <v>2</v>
      </c>
      <c r="Y97" s="62">
        <v>1</v>
      </c>
      <c r="Z97" s="62">
        <v>0</v>
      </c>
      <c r="AA97" s="62">
        <v>3</v>
      </c>
      <c r="AB97" s="62">
        <v>1</v>
      </c>
      <c r="AC97" s="62">
        <v>0</v>
      </c>
      <c r="AD97" s="62">
        <v>0</v>
      </c>
      <c r="AE97" s="62">
        <v>0</v>
      </c>
      <c r="AF97" s="62">
        <v>0</v>
      </c>
      <c r="AG97" s="72">
        <f t="shared" si="20"/>
        <v>5</v>
      </c>
      <c r="AH97" s="67">
        <v>102</v>
      </c>
      <c r="AI97" s="62">
        <v>44</v>
      </c>
      <c r="AJ97" s="62">
        <v>31</v>
      </c>
      <c r="AK97" s="62">
        <v>58</v>
      </c>
      <c r="AL97" s="62">
        <v>83</v>
      </c>
      <c r="AM97" s="62">
        <v>28</v>
      </c>
      <c r="AN97" s="62">
        <v>10</v>
      </c>
      <c r="AO97" s="62">
        <v>121</v>
      </c>
      <c r="AP97" s="62">
        <v>59</v>
      </c>
      <c r="AQ97" s="62">
        <v>0</v>
      </c>
      <c r="AR97" s="62">
        <f t="shared" si="21"/>
        <v>375</v>
      </c>
      <c r="AS97" s="67">
        <v>147</v>
      </c>
      <c r="AT97" s="62">
        <v>60</v>
      </c>
      <c r="AU97" s="62">
        <v>91</v>
      </c>
      <c r="AV97" s="62">
        <v>110</v>
      </c>
      <c r="AW97" s="62">
        <v>128</v>
      </c>
      <c r="AX97" s="62">
        <v>30</v>
      </c>
      <c r="AY97" s="62">
        <v>15</v>
      </c>
      <c r="AZ97" s="62">
        <v>145</v>
      </c>
      <c r="BA97" s="62">
        <v>45</v>
      </c>
      <c r="BB97" s="62">
        <v>0</v>
      </c>
      <c r="BC97" s="62">
        <f t="shared" si="22"/>
        <v>579</v>
      </c>
      <c r="BD97" s="67">
        <v>70</v>
      </c>
      <c r="BE97" s="62">
        <v>67</v>
      </c>
      <c r="BF97" s="62">
        <v>55</v>
      </c>
      <c r="BG97" s="62">
        <v>65</v>
      </c>
      <c r="BH97" s="62">
        <v>102</v>
      </c>
      <c r="BI97" s="62">
        <v>46</v>
      </c>
      <c r="BJ97" s="62">
        <v>13</v>
      </c>
      <c r="BK97" s="62">
        <v>175</v>
      </c>
      <c r="BL97" s="62">
        <v>11</v>
      </c>
      <c r="BM97" s="62">
        <v>0</v>
      </c>
      <c r="BN97" s="62">
        <f t="shared" si="23"/>
        <v>523</v>
      </c>
      <c r="BO97" s="67">
        <v>44</v>
      </c>
      <c r="BP97" s="62">
        <v>19</v>
      </c>
      <c r="BQ97" s="62">
        <v>20</v>
      </c>
      <c r="BR97" s="62">
        <v>27</v>
      </c>
      <c r="BS97" s="62">
        <v>36</v>
      </c>
      <c r="BT97" s="62">
        <v>13</v>
      </c>
      <c r="BU97" s="62">
        <v>9</v>
      </c>
      <c r="BV97" s="62">
        <v>48</v>
      </c>
      <c r="BW97" s="62">
        <v>5</v>
      </c>
      <c r="BX97" s="62">
        <v>0</v>
      </c>
      <c r="BY97" s="62">
        <f t="shared" si="24"/>
        <v>172</v>
      </c>
      <c r="BZ97" s="67">
        <v>796</v>
      </c>
      <c r="CA97" s="62">
        <v>293</v>
      </c>
      <c r="CB97" s="62">
        <v>309</v>
      </c>
      <c r="CC97" s="62">
        <v>799</v>
      </c>
      <c r="CD97" s="62">
        <v>667</v>
      </c>
      <c r="CE97" s="62">
        <v>195</v>
      </c>
      <c r="CF97" s="62">
        <v>191</v>
      </c>
      <c r="CG97" s="62">
        <v>1136</v>
      </c>
      <c r="CH97" s="62">
        <v>62</v>
      </c>
      <c r="CI97" s="62">
        <v>436</v>
      </c>
      <c r="CJ97" s="62">
        <v>0</v>
      </c>
      <c r="CK97" s="62">
        <f t="shared" si="26"/>
        <v>3590</v>
      </c>
      <c r="CL97" s="67">
        <v>1</v>
      </c>
      <c r="CM97" s="62">
        <v>0</v>
      </c>
      <c r="CN97" s="62">
        <v>0</v>
      </c>
      <c r="CO97" s="62">
        <v>0</v>
      </c>
      <c r="CP97" s="62">
        <v>0</v>
      </c>
      <c r="CQ97" s="62">
        <v>0</v>
      </c>
      <c r="CR97" s="62">
        <v>0</v>
      </c>
      <c r="CS97" s="62">
        <v>3</v>
      </c>
      <c r="CT97" s="62">
        <v>0</v>
      </c>
      <c r="CU97" s="62">
        <v>0</v>
      </c>
      <c r="CV97" s="72">
        <f t="shared" si="27"/>
        <v>3</v>
      </c>
      <c r="CW97" s="62">
        <v>2</v>
      </c>
      <c r="CX97" s="62">
        <v>0</v>
      </c>
      <c r="CY97" s="62">
        <v>0</v>
      </c>
      <c r="CZ97" s="62">
        <v>0</v>
      </c>
      <c r="DA97" s="62">
        <v>0</v>
      </c>
      <c r="DB97" s="62">
        <v>0</v>
      </c>
      <c r="DC97" s="62">
        <v>0</v>
      </c>
      <c r="DD97" s="62">
        <v>2</v>
      </c>
      <c r="DE97" s="62">
        <v>2</v>
      </c>
      <c r="DF97" s="72">
        <f t="shared" si="25"/>
        <v>2</v>
      </c>
      <c r="DG97" s="67">
        <v>0</v>
      </c>
      <c r="DH97" s="62">
        <v>0</v>
      </c>
      <c r="DI97" s="62">
        <v>0</v>
      </c>
      <c r="DJ97" s="62">
        <v>0</v>
      </c>
      <c r="DK97" s="62">
        <v>0</v>
      </c>
      <c r="DL97" s="62">
        <v>0</v>
      </c>
      <c r="DM97" s="62">
        <v>0</v>
      </c>
      <c r="DN97" s="62">
        <v>0</v>
      </c>
      <c r="DO97" s="62">
        <v>0</v>
      </c>
      <c r="DP97" s="62">
        <v>0</v>
      </c>
      <c r="DQ97" s="72">
        <f t="shared" si="28"/>
        <v>0</v>
      </c>
      <c r="DR97" s="67">
        <v>0</v>
      </c>
      <c r="DS97" s="62">
        <v>0</v>
      </c>
      <c r="DT97" s="62">
        <v>0</v>
      </c>
      <c r="DU97" s="62">
        <v>0</v>
      </c>
      <c r="DV97" s="62">
        <v>0</v>
      </c>
      <c r="DW97" s="62">
        <v>0</v>
      </c>
      <c r="DX97" s="62">
        <v>0</v>
      </c>
      <c r="DY97" s="62">
        <v>0</v>
      </c>
      <c r="DZ97" s="62">
        <v>0</v>
      </c>
      <c r="EA97" s="62">
        <v>0</v>
      </c>
      <c r="EB97" s="72">
        <f t="shared" si="29"/>
        <v>0</v>
      </c>
      <c r="EC97" s="49">
        <v>0</v>
      </c>
      <c r="ED97" s="49">
        <v>0</v>
      </c>
      <c r="EE97" s="67">
        <v>0</v>
      </c>
      <c r="EF97" s="62">
        <v>0</v>
      </c>
      <c r="EG97" s="62">
        <v>0</v>
      </c>
      <c r="EH97" s="62">
        <v>0</v>
      </c>
      <c r="EI97" s="62">
        <v>0</v>
      </c>
      <c r="EJ97" s="62">
        <v>0</v>
      </c>
      <c r="EK97" s="62">
        <v>0</v>
      </c>
      <c r="EL97" s="62">
        <v>0</v>
      </c>
      <c r="EM97" s="62">
        <v>0</v>
      </c>
      <c r="EN97" s="62">
        <v>0</v>
      </c>
      <c r="EO97" s="72">
        <f t="shared" si="30"/>
        <v>0</v>
      </c>
      <c r="EP97" s="67">
        <v>82</v>
      </c>
      <c r="EQ97" s="62">
        <v>74</v>
      </c>
      <c r="ER97" s="62">
        <v>74</v>
      </c>
      <c r="ES97" s="62">
        <v>34</v>
      </c>
      <c r="ET97" s="62">
        <v>38</v>
      </c>
      <c r="EU97" s="62">
        <v>4</v>
      </c>
      <c r="EV97" s="62">
        <v>0</v>
      </c>
      <c r="EW97" s="72">
        <f t="shared" si="31"/>
        <v>224</v>
      </c>
      <c r="EX97" s="62">
        <v>12</v>
      </c>
      <c r="EY97" s="62">
        <v>14</v>
      </c>
      <c r="EZ97" s="62">
        <v>15</v>
      </c>
      <c r="FA97" s="62">
        <v>17</v>
      </c>
      <c r="FB97" s="62">
        <v>16</v>
      </c>
      <c r="FC97" s="62">
        <v>0</v>
      </c>
      <c r="FD97" s="72">
        <f t="shared" si="32"/>
        <v>62</v>
      </c>
      <c r="FE97" s="62">
        <v>125</v>
      </c>
      <c r="FF97" s="62">
        <v>183</v>
      </c>
      <c r="FG97" s="62">
        <v>367</v>
      </c>
      <c r="FH97" s="62">
        <v>7989</v>
      </c>
      <c r="FI97" s="62">
        <v>200</v>
      </c>
      <c r="FJ97" s="72">
        <f t="shared" si="33"/>
        <v>8739</v>
      </c>
      <c r="FK97" s="62">
        <v>2</v>
      </c>
      <c r="FL97" s="62">
        <v>1</v>
      </c>
      <c r="FM97" s="62">
        <v>5</v>
      </c>
      <c r="FN97" s="62">
        <v>110</v>
      </c>
      <c r="FO97" s="62">
        <v>100</v>
      </c>
      <c r="FP97" s="72">
        <f t="shared" si="34"/>
        <v>216</v>
      </c>
      <c r="FQ97" s="62">
        <v>18</v>
      </c>
      <c r="FR97" s="62">
        <v>40</v>
      </c>
      <c r="FS97" s="62">
        <v>47</v>
      </c>
      <c r="FT97" s="62">
        <v>11</v>
      </c>
      <c r="FU97" s="62">
        <v>5</v>
      </c>
      <c r="FV97" s="62">
        <v>0</v>
      </c>
      <c r="FW97" s="72">
        <f t="shared" si="35"/>
        <v>103</v>
      </c>
    </row>
    <row r="98" spans="1:179" x14ac:dyDescent="0.2">
      <c r="A98" s="22"/>
      <c r="B98" s="122" t="s">
        <v>101</v>
      </c>
      <c r="C98" s="68">
        <v>15</v>
      </c>
      <c r="D98" s="69">
        <v>8</v>
      </c>
      <c r="E98" s="69">
        <v>7</v>
      </c>
      <c r="F98" s="69">
        <v>4</v>
      </c>
      <c r="G98" s="69">
        <v>14</v>
      </c>
      <c r="H98" s="69">
        <v>9</v>
      </c>
      <c r="I98" s="69">
        <v>0</v>
      </c>
      <c r="J98" s="69">
        <v>6</v>
      </c>
      <c r="K98" s="69">
        <v>0</v>
      </c>
      <c r="L98" s="69">
        <v>0</v>
      </c>
      <c r="M98" s="123">
        <f t="shared" si="18"/>
        <v>48</v>
      </c>
      <c r="N98" s="68">
        <v>0</v>
      </c>
      <c r="O98" s="69">
        <v>0</v>
      </c>
      <c r="P98" s="69">
        <v>0</v>
      </c>
      <c r="Q98" s="69">
        <v>0</v>
      </c>
      <c r="R98" s="69">
        <v>0</v>
      </c>
      <c r="S98" s="69">
        <v>0</v>
      </c>
      <c r="T98" s="69">
        <v>0</v>
      </c>
      <c r="U98" s="69">
        <v>0</v>
      </c>
      <c r="V98" s="69">
        <v>0</v>
      </c>
      <c r="W98" s="124">
        <f t="shared" si="19"/>
        <v>0</v>
      </c>
      <c r="X98" s="68">
        <v>0</v>
      </c>
      <c r="Y98" s="69">
        <v>0</v>
      </c>
      <c r="Z98" s="69">
        <v>0</v>
      </c>
      <c r="AA98" s="69">
        <v>0</v>
      </c>
      <c r="AB98" s="69">
        <v>0</v>
      </c>
      <c r="AC98" s="69">
        <v>0</v>
      </c>
      <c r="AD98" s="69">
        <v>0</v>
      </c>
      <c r="AE98" s="69">
        <v>0</v>
      </c>
      <c r="AF98" s="69">
        <v>0</v>
      </c>
      <c r="AG98" s="124">
        <f t="shared" si="20"/>
        <v>0</v>
      </c>
      <c r="AH98" s="68">
        <v>0</v>
      </c>
      <c r="AI98" s="69">
        <v>0</v>
      </c>
      <c r="AJ98" s="69">
        <v>0</v>
      </c>
      <c r="AK98" s="69">
        <v>0</v>
      </c>
      <c r="AL98" s="69">
        <v>0</v>
      </c>
      <c r="AM98" s="69">
        <v>0</v>
      </c>
      <c r="AN98" s="69">
        <v>0</v>
      </c>
      <c r="AO98" s="69">
        <v>0</v>
      </c>
      <c r="AP98" s="69">
        <v>0</v>
      </c>
      <c r="AQ98" s="69">
        <v>0</v>
      </c>
      <c r="AR98" s="123">
        <f t="shared" si="21"/>
        <v>0</v>
      </c>
      <c r="AS98" s="68">
        <v>0</v>
      </c>
      <c r="AT98" s="69">
        <v>0</v>
      </c>
      <c r="AU98" s="69">
        <v>0</v>
      </c>
      <c r="AV98" s="69">
        <v>0</v>
      </c>
      <c r="AW98" s="69">
        <v>0</v>
      </c>
      <c r="AX98" s="69">
        <v>0</v>
      </c>
      <c r="AY98" s="69">
        <v>0</v>
      </c>
      <c r="AZ98" s="69">
        <v>0</v>
      </c>
      <c r="BA98" s="69">
        <v>0</v>
      </c>
      <c r="BB98" s="69">
        <v>0</v>
      </c>
      <c r="BC98" s="123">
        <f t="shared" si="22"/>
        <v>0</v>
      </c>
      <c r="BD98" s="68">
        <v>0</v>
      </c>
      <c r="BE98" s="69">
        <v>0</v>
      </c>
      <c r="BF98" s="69">
        <v>0</v>
      </c>
      <c r="BG98" s="69">
        <v>0</v>
      </c>
      <c r="BH98" s="69">
        <v>0</v>
      </c>
      <c r="BI98" s="69">
        <v>0</v>
      </c>
      <c r="BJ98" s="69">
        <v>0</v>
      </c>
      <c r="BK98" s="69">
        <v>0</v>
      </c>
      <c r="BL98" s="69">
        <v>0</v>
      </c>
      <c r="BM98" s="69">
        <v>0</v>
      </c>
      <c r="BN98" s="123">
        <f t="shared" si="23"/>
        <v>0</v>
      </c>
      <c r="BO98" s="68">
        <v>0</v>
      </c>
      <c r="BP98" s="69">
        <v>0</v>
      </c>
      <c r="BQ98" s="69">
        <v>0</v>
      </c>
      <c r="BR98" s="69">
        <v>0</v>
      </c>
      <c r="BS98" s="69">
        <v>0</v>
      </c>
      <c r="BT98" s="69">
        <v>0</v>
      </c>
      <c r="BU98" s="69">
        <v>0</v>
      </c>
      <c r="BV98" s="69">
        <v>0</v>
      </c>
      <c r="BW98" s="69">
        <v>0</v>
      </c>
      <c r="BX98" s="69">
        <v>0</v>
      </c>
      <c r="BY98" s="123">
        <f t="shared" si="24"/>
        <v>0</v>
      </c>
      <c r="BZ98" s="68">
        <v>16</v>
      </c>
      <c r="CA98" s="69">
        <v>6</v>
      </c>
      <c r="CB98" s="69">
        <v>7</v>
      </c>
      <c r="CC98" s="69">
        <v>13</v>
      </c>
      <c r="CD98" s="69">
        <v>18</v>
      </c>
      <c r="CE98" s="69">
        <v>9</v>
      </c>
      <c r="CF98" s="69">
        <v>0</v>
      </c>
      <c r="CG98" s="69">
        <v>8</v>
      </c>
      <c r="CH98" s="69">
        <v>0</v>
      </c>
      <c r="CI98" s="69">
        <v>2</v>
      </c>
      <c r="CJ98" s="69">
        <v>0</v>
      </c>
      <c r="CK98" s="123">
        <f t="shared" si="26"/>
        <v>61</v>
      </c>
      <c r="CL98" s="68">
        <v>0</v>
      </c>
      <c r="CM98" s="69">
        <v>0</v>
      </c>
      <c r="CN98" s="69">
        <v>0</v>
      </c>
      <c r="CO98" s="69">
        <v>0</v>
      </c>
      <c r="CP98" s="69">
        <v>0</v>
      </c>
      <c r="CQ98" s="69">
        <v>0</v>
      </c>
      <c r="CR98" s="69">
        <v>0</v>
      </c>
      <c r="CS98" s="69">
        <v>0</v>
      </c>
      <c r="CT98" s="69">
        <v>0</v>
      </c>
      <c r="CU98" s="69">
        <v>0</v>
      </c>
      <c r="CV98" s="124">
        <f t="shared" si="27"/>
        <v>0</v>
      </c>
      <c r="CW98" s="123">
        <v>0</v>
      </c>
      <c r="CX98" s="123">
        <v>0</v>
      </c>
      <c r="CY98" s="123">
        <v>0</v>
      </c>
      <c r="CZ98" s="123">
        <v>0</v>
      </c>
      <c r="DA98" s="123">
        <v>0</v>
      </c>
      <c r="DB98" s="123">
        <v>0</v>
      </c>
      <c r="DC98" s="123">
        <v>0</v>
      </c>
      <c r="DD98" s="123">
        <v>0</v>
      </c>
      <c r="DE98" s="123">
        <v>0</v>
      </c>
      <c r="DF98" s="124">
        <f t="shared" si="25"/>
        <v>0</v>
      </c>
      <c r="DG98" s="68">
        <v>0</v>
      </c>
      <c r="DH98" s="69">
        <v>0</v>
      </c>
      <c r="DI98" s="69">
        <v>0</v>
      </c>
      <c r="DJ98" s="69">
        <v>0</v>
      </c>
      <c r="DK98" s="69">
        <v>0</v>
      </c>
      <c r="DL98" s="69">
        <v>0</v>
      </c>
      <c r="DM98" s="69">
        <v>0</v>
      </c>
      <c r="DN98" s="69">
        <v>0</v>
      </c>
      <c r="DO98" s="69">
        <v>0</v>
      </c>
      <c r="DP98" s="69">
        <v>0</v>
      </c>
      <c r="DQ98" s="124">
        <f t="shared" si="28"/>
        <v>0</v>
      </c>
      <c r="DR98" s="68">
        <v>0</v>
      </c>
      <c r="DS98" s="69">
        <v>0</v>
      </c>
      <c r="DT98" s="69">
        <v>0</v>
      </c>
      <c r="DU98" s="69">
        <v>0</v>
      </c>
      <c r="DV98" s="69">
        <v>0</v>
      </c>
      <c r="DW98" s="69">
        <v>0</v>
      </c>
      <c r="DX98" s="69">
        <v>0</v>
      </c>
      <c r="DY98" s="69">
        <v>0</v>
      </c>
      <c r="DZ98" s="69">
        <v>0</v>
      </c>
      <c r="EA98" s="69">
        <v>0</v>
      </c>
      <c r="EB98" s="124">
        <f t="shared" si="29"/>
        <v>0</v>
      </c>
      <c r="EC98" s="125">
        <v>0</v>
      </c>
      <c r="ED98" s="125">
        <v>0</v>
      </c>
      <c r="EE98" s="68">
        <v>0</v>
      </c>
      <c r="EF98" s="69">
        <v>0</v>
      </c>
      <c r="EG98" s="69">
        <v>0</v>
      </c>
      <c r="EH98" s="69">
        <v>0</v>
      </c>
      <c r="EI98" s="69">
        <v>0</v>
      </c>
      <c r="EJ98" s="69">
        <v>0</v>
      </c>
      <c r="EK98" s="69">
        <v>0</v>
      </c>
      <c r="EL98" s="69">
        <v>0</v>
      </c>
      <c r="EM98" s="69">
        <v>0</v>
      </c>
      <c r="EN98" s="69">
        <v>0</v>
      </c>
      <c r="EO98" s="124">
        <f t="shared" si="30"/>
        <v>0</v>
      </c>
      <c r="EP98" s="68">
        <v>0</v>
      </c>
      <c r="EQ98" s="69">
        <v>0</v>
      </c>
      <c r="ER98" s="69">
        <v>0</v>
      </c>
      <c r="ES98" s="69">
        <v>0</v>
      </c>
      <c r="ET98" s="69">
        <v>0</v>
      </c>
      <c r="EU98" s="69">
        <v>0</v>
      </c>
      <c r="EV98" s="69">
        <v>0</v>
      </c>
      <c r="EW98" s="124">
        <f t="shared" si="31"/>
        <v>0</v>
      </c>
      <c r="EX98" s="69">
        <v>6</v>
      </c>
      <c r="EY98" s="69">
        <v>2</v>
      </c>
      <c r="EZ98" s="123">
        <v>3</v>
      </c>
      <c r="FA98" s="69">
        <v>17</v>
      </c>
      <c r="FB98" s="69">
        <v>15</v>
      </c>
      <c r="FC98" s="69">
        <v>0</v>
      </c>
      <c r="FD98" s="124">
        <f t="shared" si="32"/>
        <v>37</v>
      </c>
      <c r="FE98" s="69">
        <v>4</v>
      </c>
      <c r="FF98" s="69">
        <v>0</v>
      </c>
      <c r="FG98" s="69">
        <v>0</v>
      </c>
      <c r="FH98" s="69">
        <v>1230</v>
      </c>
      <c r="FI98" s="69">
        <v>200</v>
      </c>
      <c r="FJ98" s="124">
        <f t="shared" si="33"/>
        <v>1430</v>
      </c>
      <c r="FK98" s="69">
        <v>0</v>
      </c>
      <c r="FL98" s="123">
        <v>0</v>
      </c>
      <c r="FM98" s="69">
        <v>0</v>
      </c>
      <c r="FN98" s="69">
        <v>0</v>
      </c>
      <c r="FO98" s="69">
        <v>0</v>
      </c>
      <c r="FP98" s="124">
        <f t="shared" si="34"/>
        <v>0</v>
      </c>
      <c r="FQ98" s="69">
        <v>0</v>
      </c>
      <c r="FR98" s="69">
        <v>0</v>
      </c>
      <c r="FS98" s="69">
        <v>0</v>
      </c>
      <c r="FT98" s="69">
        <v>0</v>
      </c>
      <c r="FU98" s="69">
        <v>0</v>
      </c>
      <c r="FV98" s="69">
        <v>0</v>
      </c>
      <c r="FW98" s="124">
        <f t="shared" si="35"/>
        <v>0</v>
      </c>
    </row>
    <row r="99" spans="1:179" x14ac:dyDescent="0.2">
      <c r="A99" s="22"/>
      <c r="B99" s="122" t="s">
        <v>102</v>
      </c>
      <c r="C99" s="68">
        <v>90</v>
      </c>
      <c r="D99" s="69">
        <v>24</v>
      </c>
      <c r="E99" s="69">
        <v>34</v>
      </c>
      <c r="F99" s="69">
        <v>70</v>
      </c>
      <c r="G99" s="69">
        <v>69</v>
      </c>
      <c r="H99" s="69">
        <v>17</v>
      </c>
      <c r="I99" s="69">
        <v>3</v>
      </c>
      <c r="J99" s="69">
        <v>37</v>
      </c>
      <c r="K99" s="69">
        <v>3</v>
      </c>
      <c r="L99" s="69">
        <v>0</v>
      </c>
      <c r="M99" s="123">
        <f t="shared" si="18"/>
        <v>254</v>
      </c>
      <c r="N99" s="68">
        <v>0</v>
      </c>
      <c r="O99" s="69">
        <v>0</v>
      </c>
      <c r="P99" s="69">
        <v>0</v>
      </c>
      <c r="Q99" s="69">
        <v>0</v>
      </c>
      <c r="R99" s="69">
        <v>0</v>
      </c>
      <c r="S99" s="69">
        <v>0</v>
      </c>
      <c r="T99" s="69">
        <v>0</v>
      </c>
      <c r="U99" s="69">
        <v>0</v>
      </c>
      <c r="V99" s="69">
        <v>0</v>
      </c>
      <c r="W99" s="124">
        <f t="shared" si="19"/>
        <v>0</v>
      </c>
      <c r="X99" s="68">
        <v>0</v>
      </c>
      <c r="Y99" s="69">
        <v>0</v>
      </c>
      <c r="Z99" s="69">
        <v>0</v>
      </c>
      <c r="AA99" s="69">
        <v>0</v>
      </c>
      <c r="AB99" s="69">
        <v>0</v>
      </c>
      <c r="AC99" s="69">
        <v>0</v>
      </c>
      <c r="AD99" s="69">
        <v>0</v>
      </c>
      <c r="AE99" s="69">
        <v>0</v>
      </c>
      <c r="AF99" s="69">
        <v>0</v>
      </c>
      <c r="AG99" s="124">
        <f t="shared" si="20"/>
        <v>0</v>
      </c>
      <c r="AH99" s="68">
        <v>17</v>
      </c>
      <c r="AI99" s="69">
        <v>3</v>
      </c>
      <c r="AJ99" s="69">
        <v>3</v>
      </c>
      <c r="AK99" s="69">
        <v>5</v>
      </c>
      <c r="AL99" s="69">
        <v>10</v>
      </c>
      <c r="AM99" s="69">
        <v>2</v>
      </c>
      <c r="AN99" s="69">
        <v>0</v>
      </c>
      <c r="AO99" s="69">
        <v>11</v>
      </c>
      <c r="AP99" s="69">
        <v>8</v>
      </c>
      <c r="AQ99" s="69">
        <v>0</v>
      </c>
      <c r="AR99" s="123">
        <f t="shared" si="21"/>
        <v>34</v>
      </c>
      <c r="AS99" s="68">
        <v>16</v>
      </c>
      <c r="AT99" s="69">
        <v>3</v>
      </c>
      <c r="AU99" s="69">
        <v>3</v>
      </c>
      <c r="AV99" s="69">
        <v>7</v>
      </c>
      <c r="AW99" s="69">
        <v>5</v>
      </c>
      <c r="AX99" s="69">
        <v>1</v>
      </c>
      <c r="AY99" s="69">
        <v>0</v>
      </c>
      <c r="AZ99" s="69">
        <v>18</v>
      </c>
      <c r="BA99" s="69">
        <v>9</v>
      </c>
      <c r="BB99" s="69">
        <v>0</v>
      </c>
      <c r="BC99" s="123">
        <f t="shared" si="22"/>
        <v>37</v>
      </c>
      <c r="BD99" s="68">
        <v>1</v>
      </c>
      <c r="BE99" s="69">
        <v>0</v>
      </c>
      <c r="BF99" s="69">
        <v>0</v>
      </c>
      <c r="BG99" s="69">
        <v>0</v>
      </c>
      <c r="BH99" s="69">
        <v>0</v>
      </c>
      <c r="BI99" s="69">
        <v>0</v>
      </c>
      <c r="BJ99" s="69">
        <v>0</v>
      </c>
      <c r="BK99" s="69">
        <v>1</v>
      </c>
      <c r="BL99" s="69">
        <v>0</v>
      </c>
      <c r="BM99" s="69">
        <v>0</v>
      </c>
      <c r="BN99" s="123">
        <f t="shared" si="23"/>
        <v>1</v>
      </c>
      <c r="BO99" s="68">
        <v>1</v>
      </c>
      <c r="BP99" s="69">
        <v>1</v>
      </c>
      <c r="BQ99" s="69">
        <v>0</v>
      </c>
      <c r="BR99" s="69">
        <v>0</v>
      </c>
      <c r="BS99" s="69">
        <v>1</v>
      </c>
      <c r="BT99" s="69">
        <v>0</v>
      </c>
      <c r="BU99" s="69">
        <v>0</v>
      </c>
      <c r="BV99" s="69">
        <v>0</v>
      </c>
      <c r="BW99" s="69">
        <v>0</v>
      </c>
      <c r="BX99" s="69">
        <v>0</v>
      </c>
      <c r="BY99" s="123">
        <f t="shared" si="24"/>
        <v>2</v>
      </c>
      <c r="BZ99" s="68">
        <v>176</v>
      </c>
      <c r="CA99" s="69">
        <v>68</v>
      </c>
      <c r="CB99" s="69">
        <v>65</v>
      </c>
      <c r="CC99" s="69">
        <v>129</v>
      </c>
      <c r="CD99" s="69">
        <v>156</v>
      </c>
      <c r="CE99" s="69">
        <v>46</v>
      </c>
      <c r="CF99" s="69">
        <v>12</v>
      </c>
      <c r="CG99" s="69">
        <v>356</v>
      </c>
      <c r="CH99" s="69">
        <v>1</v>
      </c>
      <c r="CI99" s="69">
        <v>260</v>
      </c>
      <c r="CJ99" s="69">
        <v>0</v>
      </c>
      <c r="CK99" s="123">
        <f t="shared" si="26"/>
        <v>832</v>
      </c>
      <c r="CL99" s="68">
        <v>0</v>
      </c>
      <c r="CM99" s="69">
        <v>0</v>
      </c>
      <c r="CN99" s="69">
        <v>0</v>
      </c>
      <c r="CO99" s="69">
        <v>0</v>
      </c>
      <c r="CP99" s="69">
        <v>0</v>
      </c>
      <c r="CQ99" s="69">
        <v>0</v>
      </c>
      <c r="CR99" s="69">
        <v>0</v>
      </c>
      <c r="CS99" s="69">
        <v>0</v>
      </c>
      <c r="CT99" s="69">
        <v>0</v>
      </c>
      <c r="CU99" s="69">
        <v>0</v>
      </c>
      <c r="CV99" s="124">
        <f t="shared" si="27"/>
        <v>0</v>
      </c>
      <c r="CW99" s="123">
        <v>0</v>
      </c>
      <c r="CX99" s="123">
        <v>0</v>
      </c>
      <c r="CY99" s="123">
        <v>0</v>
      </c>
      <c r="CZ99" s="123">
        <v>0</v>
      </c>
      <c r="DA99" s="123">
        <v>0</v>
      </c>
      <c r="DB99" s="123">
        <v>0</v>
      </c>
      <c r="DC99" s="123">
        <v>0</v>
      </c>
      <c r="DD99" s="123">
        <v>0</v>
      </c>
      <c r="DE99" s="123">
        <v>0</v>
      </c>
      <c r="DF99" s="124">
        <f t="shared" si="25"/>
        <v>0</v>
      </c>
      <c r="DG99" s="68">
        <v>0</v>
      </c>
      <c r="DH99" s="69">
        <v>0</v>
      </c>
      <c r="DI99" s="69">
        <v>0</v>
      </c>
      <c r="DJ99" s="69">
        <v>0</v>
      </c>
      <c r="DK99" s="69">
        <v>0</v>
      </c>
      <c r="DL99" s="69">
        <v>0</v>
      </c>
      <c r="DM99" s="69">
        <v>0</v>
      </c>
      <c r="DN99" s="69">
        <v>0</v>
      </c>
      <c r="DO99" s="69">
        <v>0</v>
      </c>
      <c r="DP99" s="69">
        <v>0</v>
      </c>
      <c r="DQ99" s="124">
        <f t="shared" si="28"/>
        <v>0</v>
      </c>
      <c r="DR99" s="68">
        <v>0</v>
      </c>
      <c r="DS99" s="69">
        <v>0</v>
      </c>
      <c r="DT99" s="69">
        <v>0</v>
      </c>
      <c r="DU99" s="69">
        <v>0</v>
      </c>
      <c r="DV99" s="69">
        <v>0</v>
      </c>
      <c r="DW99" s="69">
        <v>0</v>
      </c>
      <c r="DX99" s="69">
        <v>0</v>
      </c>
      <c r="DY99" s="69">
        <v>0</v>
      </c>
      <c r="DZ99" s="69">
        <v>0</v>
      </c>
      <c r="EA99" s="69">
        <v>0</v>
      </c>
      <c r="EB99" s="124">
        <f t="shared" si="29"/>
        <v>0</v>
      </c>
      <c r="EC99" s="125">
        <v>0</v>
      </c>
      <c r="ED99" s="125">
        <v>0</v>
      </c>
      <c r="EE99" s="68">
        <v>0</v>
      </c>
      <c r="EF99" s="69">
        <v>0</v>
      </c>
      <c r="EG99" s="69">
        <v>0</v>
      </c>
      <c r="EH99" s="69">
        <v>0</v>
      </c>
      <c r="EI99" s="69">
        <v>0</v>
      </c>
      <c r="EJ99" s="69">
        <v>0</v>
      </c>
      <c r="EK99" s="69">
        <v>0</v>
      </c>
      <c r="EL99" s="69">
        <v>0</v>
      </c>
      <c r="EM99" s="69">
        <v>0</v>
      </c>
      <c r="EN99" s="69">
        <v>0</v>
      </c>
      <c r="EO99" s="124">
        <f t="shared" si="30"/>
        <v>0</v>
      </c>
      <c r="EP99" s="68">
        <v>39</v>
      </c>
      <c r="EQ99" s="69">
        <v>32</v>
      </c>
      <c r="ER99" s="69">
        <v>25</v>
      </c>
      <c r="ES99" s="69">
        <v>23</v>
      </c>
      <c r="ET99" s="69">
        <v>19</v>
      </c>
      <c r="EU99" s="69">
        <v>2</v>
      </c>
      <c r="EV99" s="69">
        <v>0</v>
      </c>
      <c r="EW99" s="124">
        <f t="shared" si="31"/>
        <v>101</v>
      </c>
      <c r="EX99" s="69">
        <v>1</v>
      </c>
      <c r="EY99" s="69">
        <v>0</v>
      </c>
      <c r="EZ99" s="123">
        <v>1</v>
      </c>
      <c r="FA99" s="69">
        <v>0</v>
      </c>
      <c r="FB99" s="69">
        <v>0</v>
      </c>
      <c r="FC99" s="69">
        <v>0</v>
      </c>
      <c r="FD99" s="124">
        <f t="shared" si="32"/>
        <v>1</v>
      </c>
      <c r="FE99" s="69">
        <v>0</v>
      </c>
      <c r="FF99" s="69">
        <v>0</v>
      </c>
      <c r="FG99" s="69">
        <v>0</v>
      </c>
      <c r="FH99" s="69">
        <v>0</v>
      </c>
      <c r="FI99" s="69">
        <v>0</v>
      </c>
      <c r="FJ99" s="124">
        <f t="shared" si="33"/>
        <v>0</v>
      </c>
      <c r="FK99" s="69">
        <v>1</v>
      </c>
      <c r="FL99" s="123">
        <v>0</v>
      </c>
      <c r="FM99" s="69">
        <v>0</v>
      </c>
      <c r="FN99" s="69">
        <v>110</v>
      </c>
      <c r="FO99" s="69">
        <v>100</v>
      </c>
      <c r="FP99" s="124">
        <f t="shared" si="34"/>
        <v>210</v>
      </c>
      <c r="FQ99" s="69">
        <v>2</v>
      </c>
      <c r="FR99" s="69">
        <v>0</v>
      </c>
      <c r="FS99" s="69">
        <v>0</v>
      </c>
      <c r="FT99" s="69">
        <v>11</v>
      </c>
      <c r="FU99" s="69">
        <v>5</v>
      </c>
      <c r="FV99" s="69">
        <v>0</v>
      </c>
      <c r="FW99" s="124">
        <f t="shared" si="35"/>
        <v>16</v>
      </c>
    </row>
    <row r="100" spans="1:179" x14ac:dyDescent="0.2">
      <c r="A100" s="22"/>
      <c r="B100" s="122" t="s">
        <v>103</v>
      </c>
      <c r="C100" s="68">
        <v>34</v>
      </c>
      <c r="D100" s="69">
        <v>19</v>
      </c>
      <c r="E100" s="69">
        <v>25</v>
      </c>
      <c r="F100" s="69">
        <v>35</v>
      </c>
      <c r="G100" s="69">
        <v>45</v>
      </c>
      <c r="H100" s="69">
        <v>5</v>
      </c>
      <c r="I100" s="69">
        <v>8</v>
      </c>
      <c r="J100" s="69">
        <v>36</v>
      </c>
      <c r="K100" s="69">
        <v>2</v>
      </c>
      <c r="L100" s="69">
        <v>0</v>
      </c>
      <c r="M100" s="123">
        <f t="shared" si="18"/>
        <v>173</v>
      </c>
      <c r="N100" s="68">
        <v>0</v>
      </c>
      <c r="O100" s="69">
        <v>0</v>
      </c>
      <c r="P100" s="69">
        <v>0</v>
      </c>
      <c r="Q100" s="69">
        <v>0</v>
      </c>
      <c r="R100" s="69">
        <v>0</v>
      </c>
      <c r="S100" s="69">
        <v>0</v>
      </c>
      <c r="T100" s="69">
        <v>0</v>
      </c>
      <c r="U100" s="69">
        <v>0</v>
      </c>
      <c r="V100" s="69">
        <v>0</v>
      </c>
      <c r="W100" s="124">
        <f t="shared" si="19"/>
        <v>0</v>
      </c>
      <c r="X100" s="68">
        <v>0</v>
      </c>
      <c r="Y100" s="69">
        <v>0</v>
      </c>
      <c r="Z100" s="69">
        <v>0</v>
      </c>
      <c r="AA100" s="69">
        <v>0</v>
      </c>
      <c r="AB100" s="69">
        <v>0</v>
      </c>
      <c r="AC100" s="69">
        <v>0</v>
      </c>
      <c r="AD100" s="69">
        <v>0</v>
      </c>
      <c r="AE100" s="69">
        <v>0</v>
      </c>
      <c r="AF100" s="69">
        <v>0</v>
      </c>
      <c r="AG100" s="124">
        <f t="shared" si="20"/>
        <v>0</v>
      </c>
      <c r="AH100" s="68">
        <v>0</v>
      </c>
      <c r="AI100" s="69">
        <v>0</v>
      </c>
      <c r="AJ100" s="69">
        <v>0</v>
      </c>
      <c r="AK100" s="69">
        <v>0</v>
      </c>
      <c r="AL100" s="69">
        <v>0</v>
      </c>
      <c r="AM100" s="69">
        <v>0</v>
      </c>
      <c r="AN100" s="69">
        <v>0</v>
      </c>
      <c r="AO100" s="69">
        <v>0</v>
      </c>
      <c r="AP100" s="69">
        <v>0</v>
      </c>
      <c r="AQ100" s="69">
        <v>0</v>
      </c>
      <c r="AR100" s="123">
        <f t="shared" si="21"/>
        <v>0</v>
      </c>
      <c r="AS100" s="68">
        <v>1</v>
      </c>
      <c r="AT100" s="69">
        <v>0</v>
      </c>
      <c r="AU100" s="69">
        <v>1</v>
      </c>
      <c r="AV100" s="69">
        <v>0</v>
      </c>
      <c r="AW100" s="69">
        <v>1</v>
      </c>
      <c r="AX100" s="69">
        <v>0</v>
      </c>
      <c r="AY100" s="69">
        <v>0</v>
      </c>
      <c r="AZ100" s="69">
        <v>2</v>
      </c>
      <c r="BA100" s="69">
        <v>0</v>
      </c>
      <c r="BB100" s="69">
        <v>0</v>
      </c>
      <c r="BC100" s="123">
        <f t="shared" si="22"/>
        <v>4</v>
      </c>
      <c r="BD100" s="68">
        <v>0</v>
      </c>
      <c r="BE100" s="69">
        <v>0</v>
      </c>
      <c r="BF100" s="69">
        <v>0</v>
      </c>
      <c r="BG100" s="69">
        <v>0</v>
      </c>
      <c r="BH100" s="69">
        <v>0</v>
      </c>
      <c r="BI100" s="69">
        <v>0</v>
      </c>
      <c r="BJ100" s="69">
        <v>0</v>
      </c>
      <c r="BK100" s="69">
        <v>0</v>
      </c>
      <c r="BL100" s="69">
        <v>0</v>
      </c>
      <c r="BM100" s="69">
        <v>0</v>
      </c>
      <c r="BN100" s="123">
        <f t="shared" si="23"/>
        <v>0</v>
      </c>
      <c r="BO100" s="68">
        <v>0</v>
      </c>
      <c r="BP100" s="69">
        <v>0</v>
      </c>
      <c r="BQ100" s="69">
        <v>0</v>
      </c>
      <c r="BR100" s="69">
        <v>0</v>
      </c>
      <c r="BS100" s="69">
        <v>0</v>
      </c>
      <c r="BT100" s="69">
        <v>0</v>
      </c>
      <c r="BU100" s="69">
        <v>0</v>
      </c>
      <c r="BV100" s="69">
        <v>0</v>
      </c>
      <c r="BW100" s="69">
        <v>0</v>
      </c>
      <c r="BX100" s="69">
        <v>0</v>
      </c>
      <c r="BY100" s="123">
        <f t="shared" si="24"/>
        <v>0</v>
      </c>
      <c r="BZ100" s="68">
        <v>161</v>
      </c>
      <c r="CA100" s="69">
        <v>65</v>
      </c>
      <c r="CB100" s="69">
        <v>72</v>
      </c>
      <c r="CC100" s="69">
        <v>164</v>
      </c>
      <c r="CD100" s="69">
        <v>126</v>
      </c>
      <c r="CE100" s="69">
        <v>12</v>
      </c>
      <c r="CF100" s="69">
        <v>119</v>
      </c>
      <c r="CG100" s="69">
        <v>251</v>
      </c>
      <c r="CH100" s="69">
        <v>5</v>
      </c>
      <c r="CI100" s="69">
        <v>57</v>
      </c>
      <c r="CJ100" s="69">
        <v>0</v>
      </c>
      <c r="CK100" s="123">
        <f t="shared" si="26"/>
        <v>809</v>
      </c>
      <c r="CL100" s="68">
        <v>0</v>
      </c>
      <c r="CM100" s="69">
        <v>0</v>
      </c>
      <c r="CN100" s="69">
        <v>0</v>
      </c>
      <c r="CO100" s="69">
        <v>0</v>
      </c>
      <c r="CP100" s="69">
        <v>0</v>
      </c>
      <c r="CQ100" s="69">
        <v>0</v>
      </c>
      <c r="CR100" s="69">
        <v>0</v>
      </c>
      <c r="CS100" s="69">
        <v>0</v>
      </c>
      <c r="CT100" s="69">
        <v>0</v>
      </c>
      <c r="CU100" s="69">
        <v>0</v>
      </c>
      <c r="CV100" s="124">
        <f t="shared" si="27"/>
        <v>0</v>
      </c>
      <c r="CW100" s="123">
        <v>0</v>
      </c>
      <c r="CX100" s="123">
        <v>0</v>
      </c>
      <c r="CY100" s="123">
        <v>0</v>
      </c>
      <c r="CZ100" s="123">
        <v>0</v>
      </c>
      <c r="DA100" s="123">
        <v>0</v>
      </c>
      <c r="DB100" s="123">
        <v>0</v>
      </c>
      <c r="DC100" s="123">
        <v>0</v>
      </c>
      <c r="DD100" s="123">
        <v>0</v>
      </c>
      <c r="DE100" s="123">
        <v>0</v>
      </c>
      <c r="DF100" s="124">
        <f t="shared" si="25"/>
        <v>0</v>
      </c>
      <c r="DG100" s="68">
        <v>0</v>
      </c>
      <c r="DH100" s="69">
        <v>0</v>
      </c>
      <c r="DI100" s="69">
        <v>0</v>
      </c>
      <c r="DJ100" s="69">
        <v>0</v>
      </c>
      <c r="DK100" s="69">
        <v>0</v>
      </c>
      <c r="DL100" s="69">
        <v>0</v>
      </c>
      <c r="DM100" s="69">
        <v>0</v>
      </c>
      <c r="DN100" s="69">
        <v>0</v>
      </c>
      <c r="DO100" s="69">
        <v>0</v>
      </c>
      <c r="DP100" s="69">
        <v>0</v>
      </c>
      <c r="DQ100" s="124">
        <f t="shared" si="28"/>
        <v>0</v>
      </c>
      <c r="DR100" s="68">
        <v>0</v>
      </c>
      <c r="DS100" s="69">
        <v>0</v>
      </c>
      <c r="DT100" s="69">
        <v>0</v>
      </c>
      <c r="DU100" s="69">
        <v>0</v>
      </c>
      <c r="DV100" s="69">
        <v>0</v>
      </c>
      <c r="DW100" s="69">
        <v>0</v>
      </c>
      <c r="DX100" s="69">
        <v>0</v>
      </c>
      <c r="DY100" s="69">
        <v>0</v>
      </c>
      <c r="DZ100" s="69">
        <v>0</v>
      </c>
      <c r="EA100" s="69">
        <v>0</v>
      </c>
      <c r="EB100" s="124">
        <f t="shared" si="29"/>
        <v>0</v>
      </c>
      <c r="EC100" s="125">
        <v>0</v>
      </c>
      <c r="ED100" s="125">
        <v>0</v>
      </c>
      <c r="EE100" s="68">
        <v>0</v>
      </c>
      <c r="EF100" s="69">
        <v>0</v>
      </c>
      <c r="EG100" s="69">
        <v>0</v>
      </c>
      <c r="EH100" s="69">
        <v>0</v>
      </c>
      <c r="EI100" s="69">
        <v>0</v>
      </c>
      <c r="EJ100" s="69">
        <v>0</v>
      </c>
      <c r="EK100" s="69">
        <v>0</v>
      </c>
      <c r="EL100" s="69">
        <v>0</v>
      </c>
      <c r="EM100" s="69">
        <v>0</v>
      </c>
      <c r="EN100" s="69">
        <v>0</v>
      </c>
      <c r="EO100" s="124">
        <f t="shared" si="30"/>
        <v>0</v>
      </c>
      <c r="EP100" s="68">
        <v>0</v>
      </c>
      <c r="EQ100" s="69">
        <v>0</v>
      </c>
      <c r="ER100" s="69">
        <v>0</v>
      </c>
      <c r="ES100" s="69">
        <v>0</v>
      </c>
      <c r="ET100" s="69">
        <v>0</v>
      </c>
      <c r="EU100" s="69">
        <v>0</v>
      </c>
      <c r="EV100" s="69">
        <v>0</v>
      </c>
      <c r="EW100" s="124">
        <f t="shared" si="31"/>
        <v>0</v>
      </c>
      <c r="EX100" s="69">
        <v>0</v>
      </c>
      <c r="EY100" s="69">
        <v>0</v>
      </c>
      <c r="EZ100" s="123">
        <v>0</v>
      </c>
      <c r="FA100" s="69">
        <v>0</v>
      </c>
      <c r="FB100" s="69">
        <v>0</v>
      </c>
      <c r="FC100" s="69">
        <v>0</v>
      </c>
      <c r="FD100" s="124">
        <f t="shared" si="32"/>
        <v>0</v>
      </c>
      <c r="FE100" s="69">
        <v>17</v>
      </c>
      <c r="FF100" s="69">
        <v>13</v>
      </c>
      <c r="FG100" s="69">
        <v>19</v>
      </c>
      <c r="FH100" s="69">
        <v>914</v>
      </c>
      <c r="FI100" s="69">
        <v>0</v>
      </c>
      <c r="FJ100" s="124">
        <f t="shared" si="33"/>
        <v>946</v>
      </c>
      <c r="FK100" s="69">
        <v>0</v>
      </c>
      <c r="FL100" s="123">
        <v>0</v>
      </c>
      <c r="FM100" s="69">
        <v>0</v>
      </c>
      <c r="FN100" s="69">
        <v>0</v>
      </c>
      <c r="FO100" s="69">
        <v>0</v>
      </c>
      <c r="FP100" s="124">
        <f t="shared" si="34"/>
        <v>0</v>
      </c>
      <c r="FQ100" s="69">
        <v>3</v>
      </c>
      <c r="FR100" s="69">
        <v>3</v>
      </c>
      <c r="FS100" s="69">
        <v>0</v>
      </c>
      <c r="FT100" s="69">
        <v>0</v>
      </c>
      <c r="FU100" s="69">
        <v>0</v>
      </c>
      <c r="FV100" s="69">
        <v>0</v>
      </c>
      <c r="FW100" s="124">
        <f t="shared" si="35"/>
        <v>3</v>
      </c>
    </row>
    <row r="101" spans="1:179" x14ac:dyDescent="0.2">
      <c r="A101" s="22"/>
      <c r="B101" s="122" t="s">
        <v>104</v>
      </c>
      <c r="C101" s="68">
        <v>10</v>
      </c>
      <c r="D101" s="69">
        <v>8</v>
      </c>
      <c r="E101" s="69">
        <v>6</v>
      </c>
      <c r="F101" s="69">
        <v>8</v>
      </c>
      <c r="G101" s="69">
        <v>17</v>
      </c>
      <c r="H101" s="69">
        <v>2</v>
      </c>
      <c r="I101" s="69">
        <v>0</v>
      </c>
      <c r="J101" s="69">
        <v>4</v>
      </c>
      <c r="K101" s="69">
        <v>0</v>
      </c>
      <c r="L101" s="69">
        <v>0</v>
      </c>
      <c r="M101" s="123">
        <f t="shared" si="18"/>
        <v>45</v>
      </c>
      <c r="N101" s="68">
        <v>7</v>
      </c>
      <c r="O101" s="69">
        <v>1</v>
      </c>
      <c r="P101" s="69">
        <v>3</v>
      </c>
      <c r="Q101" s="69">
        <v>9</v>
      </c>
      <c r="R101" s="69">
        <v>9</v>
      </c>
      <c r="S101" s="69">
        <v>0</v>
      </c>
      <c r="T101" s="69">
        <v>1</v>
      </c>
      <c r="U101" s="69">
        <v>3</v>
      </c>
      <c r="V101" s="69">
        <v>1</v>
      </c>
      <c r="W101" s="124">
        <f t="shared" si="19"/>
        <v>26</v>
      </c>
      <c r="X101" s="68">
        <v>0</v>
      </c>
      <c r="Y101" s="69">
        <v>0</v>
      </c>
      <c r="Z101" s="69">
        <v>0</v>
      </c>
      <c r="AA101" s="69">
        <v>0</v>
      </c>
      <c r="AB101" s="69">
        <v>0</v>
      </c>
      <c r="AC101" s="69">
        <v>0</v>
      </c>
      <c r="AD101" s="69">
        <v>0</v>
      </c>
      <c r="AE101" s="69">
        <v>0</v>
      </c>
      <c r="AF101" s="69">
        <v>0</v>
      </c>
      <c r="AG101" s="124">
        <f t="shared" si="20"/>
        <v>0</v>
      </c>
      <c r="AH101" s="68">
        <v>8</v>
      </c>
      <c r="AI101" s="69">
        <v>8</v>
      </c>
      <c r="AJ101" s="69">
        <v>8</v>
      </c>
      <c r="AK101" s="69">
        <v>14</v>
      </c>
      <c r="AL101" s="69">
        <v>16</v>
      </c>
      <c r="AM101" s="69">
        <v>0</v>
      </c>
      <c r="AN101" s="69">
        <v>0</v>
      </c>
      <c r="AO101" s="69">
        <v>9</v>
      </c>
      <c r="AP101" s="69">
        <v>0</v>
      </c>
      <c r="AQ101" s="69">
        <v>0</v>
      </c>
      <c r="AR101" s="123">
        <f t="shared" si="21"/>
        <v>55</v>
      </c>
      <c r="AS101" s="68">
        <v>4</v>
      </c>
      <c r="AT101" s="69">
        <v>2</v>
      </c>
      <c r="AU101" s="69">
        <v>2</v>
      </c>
      <c r="AV101" s="69">
        <v>4</v>
      </c>
      <c r="AW101" s="69">
        <v>5</v>
      </c>
      <c r="AX101" s="69">
        <v>0</v>
      </c>
      <c r="AY101" s="69">
        <v>1</v>
      </c>
      <c r="AZ101" s="69">
        <v>0</v>
      </c>
      <c r="BA101" s="69">
        <v>0</v>
      </c>
      <c r="BB101" s="69">
        <v>0</v>
      </c>
      <c r="BC101" s="123">
        <f t="shared" si="22"/>
        <v>14</v>
      </c>
      <c r="BD101" s="68">
        <v>2</v>
      </c>
      <c r="BE101" s="69">
        <v>1</v>
      </c>
      <c r="BF101" s="69">
        <v>2</v>
      </c>
      <c r="BG101" s="69">
        <v>0</v>
      </c>
      <c r="BH101" s="69">
        <v>3</v>
      </c>
      <c r="BI101" s="69">
        <v>0</v>
      </c>
      <c r="BJ101" s="69">
        <v>0</v>
      </c>
      <c r="BK101" s="69">
        <v>1</v>
      </c>
      <c r="BL101" s="69">
        <v>0</v>
      </c>
      <c r="BM101" s="69">
        <v>0</v>
      </c>
      <c r="BN101" s="123">
        <f t="shared" si="23"/>
        <v>7</v>
      </c>
      <c r="BO101" s="68">
        <v>0</v>
      </c>
      <c r="BP101" s="69">
        <v>0</v>
      </c>
      <c r="BQ101" s="69">
        <v>0</v>
      </c>
      <c r="BR101" s="69">
        <v>0</v>
      </c>
      <c r="BS101" s="69">
        <v>0</v>
      </c>
      <c r="BT101" s="69">
        <v>0</v>
      </c>
      <c r="BU101" s="69">
        <v>0</v>
      </c>
      <c r="BV101" s="69">
        <v>0</v>
      </c>
      <c r="BW101" s="69">
        <v>0</v>
      </c>
      <c r="BX101" s="69">
        <v>0</v>
      </c>
      <c r="BY101" s="123">
        <f t="shared" si="24"/>
        <v>0</v>
      </c>
      <c r="BZ101" s="68">
        <v>61</v>
      </c>
      <c r="CA101" s="69">
        <v>18</v>
      </c>
      <c r="CB101" s="69">
        <v>24</v>
      </c>
      <c r="CC101" s="69">
        <v>125</v>
      </c>
      <c r="CD101" s="69">
        <v>76</v>
      </c>
      <c r="CE101" s="69">
        <v>8</v>
      </c>
      <c r="CF101" s="69">
        <v>7</v>
      </c>
      <c r="CG101" s="69">
        <v>83</v>
      </c>
      <c r="CH101" s="69">
        <v>6</v>
      </c>
      <c r="CI101" s="69">
        <v>3</v>
      </c>
      <c r="CJ101" s="69">
        <v>0</v>
      </c>
      <c r="CK101" s="123">
        <f t="shared" si="26"/>
        <v>341</v>
      </c>
      <c r="CL101" s="68">
        <v>0</v>
      </c>
      <c r="CM101" s="69">
        <v>0</v>
      </c>
      <c r="CN101" s="69">
        <v>0</v>
      </c>
      <c r="CO101" s="69">
        <v>0</v>
      </c>
      <c r="CP101" s="69">
        <v>0</v>
      </c>
      <c r="CQ101" s="69">
        <v>0</v>
      </c>
      <c r="CR101" s="69">
        <v>0</v>
      </c>
      <c r="CS101" s="69">
        <v>0</v>
      </c>
      <c r="CT101" s="69">
        <v>0</v>
      </c>
      <c r="CU101" s="69">
        <v>0</v>
      </c>
      <c r="CV101" s="124">
        <f t="shared" si="27"/>
        <v>0</v>
      </c>
      <c r="CW101" s="123">
        <v>0</v>
      </c>
      <c r="CX101" s="123">
        <v>0</v>
      </c>
      <c r="CY101" s="123">
        <v>0</v>
      </c>
      <c r="CZ101" s="123">
        <v>0</v>
      </c>
      <c r="DA101" s="123">
        <v>0</v>
      </c>
      <c r="DB101" s="123">
        <v>0</v>
      </c>
      <c r="DC101" s="123">
        <v>0</v>
      </c>
      <c r="DD101" s="123">
        <v>0</v>
      </c>
      <c r="DE101" s="123">
        <v>0</v>
      </c>
      <c r="DF101" s="124">
        <f t="shared" si="25"/>
        <v>0</v>
      </c>
      <c r="DG101" s="68">
        <v>0</v>
      </c>
      <c r="DH101" s="69">
        <v>0</v>
      </c>
      <c r="DI101" s="69">
        <v>0</v>
      </c>
      <c r="DJ101" s="69">
        <v>0</v>
      </c>
      <c r="DK101" s="69">
        <v>0</v>
      </c>
      <c r="DL101" s="69">
        <v>0</v>
      </c>
      <c r="DM101" s="69">
        <v>0</v>
      </c>
      <c r="DN101" s="69">
        <v>0</v>
      </c>
      <c r="DO101" s="69">
        <v>0</v>
      </c>
      <c r="DP101" s="69">
        <v>0</v>
      </c>
      <c r="DQ101" s="124">
        <f t="shared" si="28"/>
        <v>0</v>
      </c>
      <c r="DR101" s="68">
        <v>0</v>
      </c>
      <c r="DS101" s="69">
        <v>0</v>
      </c>
      <c r="DT101" s="69">
        <v>0</v>
      </c>
      <c r="DU101" s="69">
        <v>0</v>
      </c>
      <c r="DV101" s="69">
        <v>0</v>
      </c>
      <c r="DW101" s="69">
        <v>0</v>
      </c>
      <c r="DX101" s="69">
        <v>0</v>
      </c>
      <c r="DY101" s="69">
        <v>0</v>
      </c>
      <c r="DZ101" s="69">
        <v>0</v>
      </c>
      <c r="EA101" s="69">
        <v>0</v>
      </c>
      <c r="EB101" s="124">
        <f t="shared" si="29"/>
        <v>0</v>
      </c>
      <c r="EC101" s="125">
        <v>0</v>
      </c>
      <c r="ED101" s="125">
        <v>0</v>
      </c>
      <c r="EE101" s="68">
        <v>0</v>
      </c>
      <c r="EF101" s="69">
        <v>0</v>
      </c>
      <c r="EG101" s="69">
        <v>0</v>
      </c>
      <c r="EH101" s="69">
        <v>0</v>
      </c>
      <c r="EI101" s="69">
        <v>0</v>
      </c>
      <c r="EJ101" s="69">
        <v>0</v>
      </c>
      <c r="EK101" s="69">
        <v>0</v>
      </c>
      <c r="EL101" s="69">
        <v>0</v>
      </c>
      <c r="EM101" s="69">
        <v>0</v>
      </c>
      <c r="EN101" s="69">
        <v>0</v>
      </c>
      <c r="EO101" s="124">
        <f t="shared" si="30"/>
        <v>0</v>
      </c>
      <c r="EP101" s="68">
        <v>0</v>
      </c>
      <c r="EQ101" s="69">
        <v>0</v>
      </c>
      <c r="ER101" s="69">
        <v>0</v>
      </c>
      <c r="ES101" s="69">
        <v>0</v>
      </c>
      <c r="ET101" s="69">
        <v>0</v>
      </c>
      <c r="EU101" s="69">
        <v>0</v>
      </c>
      <c r="EV101" s="69">
        <v>0</v>
      </c>
      <c r="EW101" s="124">
        <f t="shared" si="31"/>
        <v>0</v>
      </c>
      <c r="EX101" s="69">
        <v>0</v>
      </c>
      <c r="EY101" s="69">
        <v>0</v>
      </c>
      <c r="EZ101" s="123">
        <v>0</v>
      </c>
      <c r="FA101" s="69">
        <v>0</v>
      </c>
      <c r="FB101" s="69">
        <v>0</v>
      </c>
      <c r="FC101" s="69">
        <v>0</v>
      </c>
      <c r="FD101" s="124">
        <f t="shared" si="32"/>
        <v>0</v>
      </c>
      <c r="FE101" s="69">
        <v>4</v>
      </c>
      <c r="FF101" s="69">
        <v>3</v>
      </c>
      <c r="FG101" s="69">
        <v>17</v>
      </c>
      <c r="FH101" s="69">
        <v>0</v>
      </c>
      <c r="FI101" s="69">
        <v>0</v>
      </c>
      <c r="FJ101" s="124">
        <f t="shared" si="33"/>
        <v>20</v>
      </c>
      <c r="FK101" s="69">
        <v>1</v>
      </c>
      <c r="FL101" s="123">
        <v>1</v>
      </c>
      <c r="FM101" s="69">
        <v>5</v>
      </c>
      <c r="FN101" s="69">
        <v>0</v>
      </c>
      <c r="FO101" s="69">
        <v>0</v>
      </c>
      <c r="FP101" s="124">
        <f t="shared" si="34"/>
        <v>6</v>
      </c>
      <c r="FQ101" s="69">
        <v>4</v>
      </c>
      <c r="FR101" s="69">
        <v>8</v>
      </c>
      <c r="FS101" s="69">
        <v>21</v>
      </c>
      <c r="FT101" s="69">
        <v>0</v>
      </c>
      <c r="FU101" s="69">
        <v>0</v>
      </c>
      <c r="FV101" s="69">
        <v>0</v>
      </c>
      <c r="FW101" s="124">
        <f t="shared" si="35"/>
        <v>29</v>
      </c>
    </row>
    <row r="102" spans="1:179" x14ac:dyDescent="0.2">
      <c r="A102" s="22"/>
      <c r="B102" s="122" t="s">
        <v>105</v>
      </c>
      <c r="C102" s="68">
        <v>107</v>
      </c>
      <c r="D102" s="69">
        <v>63</v>
      </c>
      <c r="E102" s="69">
        <v>55</v>
      </c>
      <c r="F102" s="69">
        <v>112</v>
      </c>
      <c r="G102" s="69">
        <v>143</v>
      </c>
      <c r="H102" s="69">
        <v>22</v>
      </c>
      <c r="I102" s="69">
        <v>5</v>
      </c>
      <c r="J102" s="69">
        <v>26</v>
      </c>
      <c r="K102" s="69">
        <v>0</v>
      </c>
      <c r="L102" s="69">
        <v>0</v>
      </c>
      <c r="M102" s="123">
        <f t="shared" si="18"/>
        <v>426</v>
      </c>
      <c r="N102" s="68">
        <v>0</v>
      </c>
      <c r="O102" s="69">
        <v>0</v>
      </c>
      <c r="P102" s="69">
        <v>0</v>
      </c>
      <c r="Q102" s="69">
        <v>0</v>
      </c>
      <c r="R102" s="69">
        <v>0</v>
      </c>
      <c r="S102" s="69">
        <v>0</v>
      </c>
      <c r="T102" s="69">
        <v>0</v>
      </c>
      <c r="U102" s="69">
        <v>0</v>
      </c>
      <c r="V102" s="69">
        <v>0</v>
      </c>
      <c r="W102" s="124">
        <f t="shared" si="19"/>
        <v>0</v>
      </c>
      <c r="X102" s="68">
        <v>1</v>
      </c>
      <c r="Y102" s="69">
        <v>1</v>
      </c>
      <c r="Z102" s="69">
        <v>0</v>
      </c>
      <c r="AA102" s="69">
        <v>2</v>
      </c>
      <c r="AB102" s="69">
        <v>1</v>
      </c>
      <c r="AC102" s="69">
        <v>0</v>
      </c>
      <c r="AD102" s="69">
        <v>0</v>
      </c>
      <c r="AE102" s="69">
        <v>0</v>
      </c>
      <c r="AF102" s="69">
        <v>0</v>
      </c>
      <c r="AG102" s="124">
        <f t="shared" si="20"/>
        <v>4</v>
      </c>
      <c r="AH102" s="68">
        <v>3</v>
      </c>
      <c r="AI102" s="69">
        <v>0</v>
      </c>
      <c r="AJ102" s="69">
        <v>0</v>
      </c>
      <c r="AK102" s="69">
        <v>3</v>
      </c>
      <c r="AL102" s="69">
        <v>0</v>
      </c>
      <c r="AM102" s="69">
        <v>0</v>
      </c>
      <c r="AN102" s="69">
        <v>0</v>
      </c>
      <c r="AO102" s="69">
        <v>1</v>
      </c>
      <c r="AP102" s="69">
        <v>0</v>
      </c>
      <c r="AQ102" s="69">
        <v>0</v>
      </c>
      <c r="AR102" s="123">
        <f t="shared" si="21"/>
        <v>4</v>
      </c>
      <c r="AS102" s="68">
        <v>3</v>
      </c>
      <c r="AT102" s="69">
        <v>1</v>
      </c>
      <c r="AU102" s="69">
        <v>0</v>
      </c>
      <c r="AV102" s="69">
        <v>0</v>
      </c>
      <c r="AW102" s="69">
        <v>1</v>
      </c>
      <c r="AX102" s="69">
        <v>0</v>
      </c>
      <c r="AY102" s="69">
        <v>0</v>
      </c>
      <c r="AZ102" s="69">
        <v>4</v>
      </c>
      <c r="BA102" s="69">
        <v>0</v>
      </c>
      <c r="BB102" s="69">
        <v>0</v>
      </c>
      <c r="BC102" s="123">
        <f t="shared" si="22"/>
        <v>6</v>
      </c>
      <c r="BD102" s="68">
        <v>0</v>
      </c>
      <c r="BE102" s="69">
        <v>0</v>
      </c>
      <c r="BF102" s="69">
        <v>0</v>
      </c>
      <c r="BG102" s="69">
        <v>0</v>
      </c>
      <c r="BH102" s="69">
        <v>0</v>
      </c>
      <c r="BI102" s="69">
        <v>0</v>
      </c>
      <c r="BJ102" s="69">
        <v>0</v>
      </c>
      <c r="BK102" s="69">
        <v>0</v>
      </c>
      <c r="BL102" s="69">
        <v>0</v>
      </c>
      <c r="BM102" s="69">
        <v>0</v>
      </c>
      <c r="BN102" s="123">
        <f t="shared" si="23"/>
        <v>0</v>
      </c>
      <c r="BO102" s="68">
        <v>0</v>
      </c>
      <c r="BP102" s="69">
        <v>0</v>
      </c>
      <c r="BQ102" s="69">
        <v>0</v>
      </c>
      <c r="BR102" s="69">
        <v>0</v>
      </c>
      <c r="BS102" s="69">
        <v>0</v>
      </c>
      <c r="BT102" s="69">
        <v>0</v>
      </c>
      <c r="BU102" s="69">
        <v>0</v>
      </c>
      <c r="BV102" s="69">
        <v>0</v>
      </c>
      <c r="BW102" s="69">
        <v>0</v>
      </c>
      <c r="BX102" s="69">
        <v>0</v>
      </c>
      <c r="BY102" s="123">
        <f t="shared" si="24"/>
        <v>0</v>
      </c>
      <c r="BZ102" s="68">
        <v>88</v>
      </c>
      <c r="CA102" s="69">
        <v>30</v>
      </c>
      <c r="CB102" s="69">
        <v>22</v>
      </c>
      <c r="CC102" s="69">
        <v>86</v>
      </c>
      <c r="CD102" s="69">
        <v>48</v>
      </c>
      <c r="CE102" s="69">
        <v>18</v>
      </c>
      <c r="CF102" s="69">
        <v>10</v>
      </c>
      <c r="CG102" s="69">
        <v>79</v>
      </c>
      <c r="CH102" s="69">
        <v>1</v>
      </c>
      <c r="CI102" s="69">
        <v>0</v>
      </c>
      <c r="CJ102" s="69">
        <v>0</v>
      </c>
      <c r="CK102" s="123">
        <f t="shared" si="26"/>
        <v>293</v>
      </c>
      <c r="CL102" s="68">
        <v>0</v>
      </c>
      <c r="CM102" s="69">
        <v>0</v>
      </c>
      <c r="CN102" s="69">
        <v>0</v>
      </c>
      <c r="CO102" s="69">
        <v>0</v>
      </c>
      <c r="CP102" s="69">
        <v>0</v>
      </c>
      <c r="CQ102" s="69">
        <v>0</v>
      </c>
      <c r="CR102" s="69">
        <v>0</v>
      </c>
      <c r="CS102" s="69">
        <v>0</v>
      </c>
      <c r="CT102" s="69">
        <v>0</v>
      </c>
      <c r="CU102" s="69">
        <v>0</v>
      </c>
      <c r="CV102" s="124">
        <f t="shared" si="27"/>
        <v>0</v>
      </c>
      <c r="CW102" s="123">
        <v>0</v>
      </c>
      <c r="CX102" s="123">
        <v>0</v>
      </c>
      <c r="CY102" s="123">
        <v>0</v>
      </c>
      <c r="CZ102" s="123">
        <v>0</v>
      </c>
      <c r="DA102" s="123">
        <v>0</v>
      </c>
      <c r="DB102" s="123">
        <v>0</v>
      </c>
      <c r="DC102" s="123">
        <v>0</v>
      </c>
      <c r="DD102" s="123">
        <v>0</v>
      </c>
      <c r="DE102" s="123">
        <v>0</v>
      </c>
      <c r="DF102" s="124">
        <f t="shared" si="25"/>
        <v>0</v>
      </c>
      <c r="DG102" s="68">
        <v>0</v>
      </c>
      <c r="DH102" s="69">
        <v>0</v>
      </c>
      <c r="DI102" s="69">
        <v>0</v>
      </c>
      <c r="DJ102" s="69">
        <v>0</v>
      </c>
      <c r="DK102" s="69">
        <v>0</v>
      </c>
      <c r="DL102" s="69">
        <v>0</v>
      </c>
      <c r="DM102" s="69">
        <v>0</v>
      </c>
      <c r="DN102" s="69">
        <v>0</v>
      </c>
      <c r="DO102" s="69">
        <v>0</v>
      </c>
      <c r="DP102" s="69">
        <v>0</v>
      </c>
      <c r="DQ102" s="124">
        <f t="shared" si="28"/>
        <v>0</v>
      </c>
      <c r="DR102" s="68">
        <v>0</v>
      </c>
      <c r="DS102" s="69">
        <v>0</v>
      </c>
      <c r="DT102" s="69">
        <v>0</v>
      </c>
      <c r="DU102" s="69">
        <v>0</v>
      </c>
      <c r="DV102" s="69">
        <v>0</v>
      </c>
      <c r="DW102" s="69">
        <v>0</v>
      </c>
      <c r="DX102" s="69">
        <v>0</v>
      </c>
      <c r="DY102" s="69">
        <v>0</v>
      </c>
      <c r="DZ102" s="69">
        <v>0</v>
      </c>
      <c r="EA102" s="69">
        <v>0</v>
      </c>
      <c r="EB102" s="124">
        <f t="shared" si="29"/>
        <v>0</v>
      </c>
      <c r="EC102" s="125">
        <v>0</v>
      </c>
      <c r="ED102" s="125">
        <v>0</v>
      </c>
      <c r="EE102" s="68">
        <v>0</v>
      </c>
      <c r="EF102" s="69">
        <v>0</v>
      </c>
      <c r="EG102" s="69">
        <v>0</v>
      </c>
      <c r="EH102" s="69">
        <v>0</v>
      </c>
      <c r="EI102" s="69">
        <v>0</v>
      </c>
      <c r="EJ102" s="69">
        <v>0</v>
      </c>
      <c r="EK102" s="69">
        <v>0</v>
      </c>
      <c r="EL102" s="69">
        <v>0</v>
      </c>
      <c r="EM102" s="69">
        <v>0</v>
      </c>
      <c r="EN102" s="69">
        <v>0</v>
      </c>
      <c r="EO102" s="124">
        <f t="shared" si="30"/>
        <v>0</v>
      </c>
      <c r="EP102" s="68">
        <v>0</v>
      </c>
      <c r="EQ102" s="69">
        <v>0</v>
      </c>
      <c r="ER102" s="69">
        <v>0</v>
      </c>
      <c r="ES102" s="69">
        <v>0</v>
      </c>
      <c r="ET102" s="69">
        <v>0</v>
      </c>
      <c r="EU102" s="69">
        <v>0</v>
      </c>
      <c r="EV102" s="69">
        <v>0</v>
      </c>
      <c r="EW102" s="124">
        <f t="shared" si="31"/>
        <v>0</v>
      </c>
      <c r="EX102" s="69">
        <v>1</v>
      </c>
      <c r="EY102" s="69">
        <v>1</v>
      </c>
      <c r="EZ102" s="123">
        <v>0</v>
      </c>
      <c r="FA102" s="69">
        <v>0</v>
      </c>
      <c r="FB102" s="69">
        <v>0</v>
      </c>
      <c r="FC102" s="69">
        <v>0</v>
      </c>
      <c r="FD102" s="124">
        <f t="shared" si="32"/>
        <v>1</v>
      </c>
      <c r="FE102" s="69">
        <v>15</v>
      </c>
      <c r="FF102" s="69">
        <v>38</v>
      </c>
      <c r="FG102" s="69">
        <v>58</v>
      </c>
      <c r="FH102" s="69">
        <v>2</v>
      </c>
      <c r="FI102" s="69">
        <v>0</v>
      </c>
      <c r="FJ102" s="124">
        <f t="shared" si="33"/>
        <v>98</v>
      </c>
      <c r="FK102" s="69">
        <v>0</v>
      </c>
      <c r="FL102" s="123">
        <v>0</v>
      </c>
      <c r="FM102" s="69">
        <v>0</v>
      </c>
      <c r="FN102" s="69">
        <v>0</v>
      </c>
      <c r="FO102" s="69">
        <v>0</v>
      </c>
      <c r="FP102" s="124">
        <f t="shared" si="34"/>
        <v>0</v>
      </c>
      <c r="FQ102" s="69">
        <v>5</v>
      </c>
      <c r="FR102" s="69">
        <v>16</v>
      </c>
      <c r="FS102" s="69">
        <v>16</v>
      </c>
      <c r="FT102" s="69">
        <v>0</v>
      </c>
      <c r="FU102" s="69">
        <v>0</v>
      </c>
      <c r="FV102" s="69">
        <v>0</v>
      </c>
      <c r="FW102" s="124">
        <f t="shared" si="35"/>
        <v>32</v>
      </c>
    </row>
    <row r="103" spans="1:179" x14ac:dyDescent="0.2">
      <c r="A103" s="22"/>
      <c r="B103" s="122" t="s">
        <v>106</v>
      </c>
      <c r="C103" s="68">
        <v>116</v>
      </c>
      <c r="D103" s="69">
        <v>42</v>
      </c>
      <c r="E103" s="69">
        <v>72</v>
      </c>
      <c r="F103" s="69">
        <v>147</v>
      </c>
      <c r="G103" s="69">
        <v>128</v>
      </c>
      <c r="H103" s="69">
        <v>8</v>
      </c>
      <c r="I103" s="69">
        <v>3</v>
      </c>
      <c r="J103" s="69">
        <v>47</v>
      </c>
      <c r="K103" s="69">
        <v>1</v>
      </c>
      <c r="L103" s="69">
        <v>0</v>
      </c>
      <c r="M103" s="123">
        <f t="shared" si="18"/>
        <v>447</v>
      </c>
      <c r="N103" s="68">
        <v>0</v>
      </c>
      <c r="O103" s="69">
        <v>0</v>
      </c>
      <c r="P103" s="69">
        <v>0</v>
      </c>
      <c r="Q103" s="69">
        <v>0</v>
      </c>
      <c r="R103" s="69">
        <v>0</v>
      </c>
      <c r="S103" s="69">
        <v>0</v>
      </c>
      <c r="T103" s="69">
        <v>0</v>
      </c>
      <c r="U103" s="69">
        <v>0</v>
      </c>
      <c r="V103" s="69">
        <v>0</v>
      </c>
      <c r="W103" s="124">
        <f t="shared" si="19"/>
        <v>0</v>
      </c>
      <c r="X103" s="68">
        <v>0</v>
      </c>
      <c r="Y103" s="69">
        <v>0</v>
      </c>
      <c r="Z103" s="69">
        <v>0</v>
      </c>
      <c r="AA103" s="69">
        <v>0</v>
      </c>
      <c r="AB103" s="69">
        <v>0</v>
      </c>
      <c r="AC103" s="69">
        <v>0</v>
      </c>
      <c r="AD103" s="69">
        <v>0</v>
      </c>
      <c r="AE103" s="69">
        <v>0</v>
      </c>
      <c r="AF103" s="69">
        <v>0</v>
      </c>
      <c r="AG103" s="124">
        <f t="shared" si="20"/>
        <v>0</v>
      </c>
      <c r="AH103" s="68">
        <v>13</v>
      </c>
      <c r="AI103" s="69">
        <v>6</v>
      </c>
      <c r="AJ103" s="69">
        <v>4</v>
      </c>
      <c r="AK103" s="69">
        <v>10</v>
      </c>
      <c r="AL103" s="69">
        <v>13</v>
      </c>
      <c r="AM103" s="69">
        <v>4</v>
      </c>
      <c r="AN103" s="69">
        <v>0</v>
      </c>
      <c r="AO103" s="69">
        <v>15</v>
      </c>
      <c r="AP103" s="69">
        <v>4</v>
      </c>
      <c r="AQ103" s="69">
        <v>0</v>
      </c>
      <c r="AR103" s="123">
        <f t="shared" si="21"/>
        <v>52</v>
      </c>
      <c r="AS103" s="68">
        <v>40</v>
      </c>
      <c r="AT103" s="69">
        <v>4</v>
      </c>
      <c r="AU103" s="69">
        <v>17</v>
      </c>
      <c r="AV103" s="69">
        <v>43</v>
      </c>
      <c r="AW103" s="69">
        <v>21</v>
      </c>
      <c r="AX103" s="69">
        <v>6</v>
      </c>
      <c r="AY103" s="69">
        <v>4</v>
      </c>
      <c r="AZ103" s="69">
        <v>43</v>
      </c>
      <c r="BA103" s="69">
        <v>23</v>
      </c>
      <c r="BB103" s="69">
        <v>0</v>
      </c>
      <c r="BC103" s="123">
        <f t="shared" si="22"/>
        <v>138</v>
      </c>
      <c r="BD103" s="68">
        <v>17</v>
      </c>
      <c r="BE103" s="69">
        <v>10</v>
      </c>
      <c r="BF103" s="69">
        <v>4</v>
      </c>
      <c r="BG103" s="69">
        <v>23</v>
      </c>
      <c r="BH103" s="69">
        <v>14</v>
      </c>
      <c r="BI103" s="69">
        <v>2</v>
      </c>
      <c r="BJ103" s="69">
        <v>0</v>
      </c>
      <c r="BK103" s="69">
        <v>10</v>
      </c>
      <c r="BL103" s="69">
        <v>3</v>
      </c>
      <c r="BM103" s="69">
        <v>0</v>
      </c>
      <c r="BN103" s="123">
        <f t="shared" si="23"/>
        <v>63</v>
      </c>
      <c r="BO103" s="68">
        <v>4</v>
      </c>
      <c r="BP103" s="69">
        <v>1</v>
      </c>
      <c r="BQ103" s="69">
        <v>4</v>
      </c>
      <c r="BR103" s="69">
        <v>3</v>
      </c>
      <c r="BS103" s="69">
        <v>5</v>
      </c>
      <c r="BT103" s="69">
        <v>1</v>
      </c>
      <c r="BU103" s="69">
        <v>0</v>
      </c>
      <c r="BV103" s="69">
        <v>3</v>
      </c>
      <c r="BW103" s="69">
        <v>0</v>
      </c>
      <c r="BX103" s="69">
        <v>0</v>
      </c>
      <c r="BY103" s="123">
        <f t="shared" si="24"/>
        <v>17</v>
      </c>
      <c r="BZ103" s="68">
        <v>38</v>
      </c>
      <c r="CA103" s="69">
        <v>15</v>
      </c>
      <c r="CB103" s="69">
        <v>8</v>
      </c>
      <c r="CC103" s="69">
        <v>55</v>
      </c>
      <c r="CD103" s="69">
        <v>26</v>
      </c>
      <c r="CE103" s="69">
        <v>5</v>
      </c>
      <c r="CF103" s="69">
        <v>0</v>
      </c>
      <c r="CG103" s="69">
        <v>45</v>
      </c>
      <c r="CH103" s="69">
        <v>3</v>
      </c>
      <c r="CI103" s="69">
        <v>6</v>
      </c>
      <c r="CJ103" s="69">
        <v>0</v>
      </c>
      <c r="CK103" s="123">
        <f t="shared" si="26"/>
        <v>154</v>
      </c>
      <c r="CL103" s="68">
        <v>0</v>
      </c>
      <c r="CM103" s="69">
        <v>0</v>
      </c>
      <c r="CN103" s="69">
        <v>0</v>
      </c>
      <c r="CO103" s="69">
        <v>0</v>
      </c>
      <c r="CP103" s="69">
        <v>0</v>
      </c>
      <c r="CQ103" s="69">
        <v>0</v>
      </c>
      <c r="CR103" s="69">
        <v>0</v>
      </c>
      <c r="CS103" s="69">
        <v>0</v>
      </c>
      <c r="CT103" s="69">
        <v>0</v>
      </c>
      <c r="CU103" s="69">
        <v>0</v>
      </c>
      <c r="CV103" s="124">
        <f t="shared" si="27"/>
        <v>0</v>
      </c>
      <c r="CW103" s="123">
        <v>0</v>
      </c>
      <c r="CX103" s="123">
        <v>0</v>
      </c>
      <c r="CY103" s="123">
        <v>0</v>
      </c>
      <c r="CZ103" s="123">
        <v>0</v>
      </c>
      <c r="DA103" s="123">
        <v>0</v>
      </c>
      <c r="DB103" s="123">
        <v>0</v>
      </c>
      <c r="DC103" s="123">
        <v>0</v>
      </c>
      <c r="DD103" s="123">
        <v>0</v>
      </c>
      <c r="DE103" s="123">
        <v>0</v>
      </c>
      <c r="DF103" s="124">
        <f t="shared" si="25"/>
        <v>0</v>
      </c>
      <c r="DG103" s="68">
        <v>0</v>
      </c>
      <c r="DH103" s="69">
        <v>0</v>
      </c>
      <c r="DI103" s="69">
        <v>0</v>
      </c>
      <c r="DJ103" s="69">
        <v>0</v>
      </c>
      <c r="DK103" s="69">
        <v>0</v>
      </c>
      <c r="DL103" s="69">
        <v>0</v>
      </c>
      <c r="DM103" s="69">
        <v>0</v>
      </c>
      <c r="DN103" s="69">
        <v>0</v>
      </c>
      <c r="DO103" s="69">
        <v>0</v>
      </c>
      <c r="DP103" s="69">
        <v>0</v>
      </c>
      <c r="DQ103" s="124">
        <f t="shared" si="28"/>
        <v>0</v>
      </c>
      <c r="DR103" s="68">
        <v>0</v>
      </c>
      <c r="DS103" s="69">
        <v>0</v>
      </c>
      <c r="DT103" s="69">
        <v>0</v>
      </c>
      <c r="DU103" s="69">
        <v>0</v>
      </c>
      <c r="DV103" s="69">
        <v>0</v>
      </c>
      <c r="DW103" s="69">
        <v>0</v>
      </c>
      <c r="DX103" s="69">
        <v>0</v>
      </c>
      <c r="DY103" s="69">
        <v>0</v>
      </c>
      <c r="DZ103" s="69">
        <v>0</v>
      </c>
      <c r="EA103" s="69">
        <v>0</v>
      </c>
      <c r="EB103" s="124">
        <f t="shared" si="29"/>
        <v>0</v>
      </c>
      <c r="EC103" s="125">
        <v>0</v>
      </c>
      <c r="ED103" s="125">
        <v>0</v>
      </c>
      <c r="EE103" s="68">
        <v>0</v>
      </c>
      <c r="EF103" s="69">
        <v>0</v>
      </c>
      <c r="EG103" s="69">
        <v>0</v>
      </c>
      <c r="EH103" s="69">
        <v>0</v>
      </c>
      <c r="EI103" s="69">
        <v>0</v>
      </c>
      <c r="EJ103" s="69">
        <v>0</v>
      </c>
      <c r="EK103" s="69">
        <v>0</v>
      </c>
      <c r="EL103" s="69">
        <v>0</v>
      </c>
      <c r="EM103" s="69">
        <v>0</v>
      </c>
      <c r="EN103" s="69">
        <v>0</v>
      </c>
      <c r="EO103" s="124">
        <f t="shared" si="30"/>
        <v>0</v>
      </c>
      <c r="EP103" s="68">
        <v>2</v>
      </c>
      <c r="EQ103" s="69">
        <v>2</v>
      </c>
      <c r="ER103" s="69">
        <v>1</v>
      </c>
      <c r="ES103" s="69">
        <v>0</v>
      </c>
      <c r="ET103" s="69">
        <v>0</v>
      </c>
      <c r="EU103" s="69">
        <v>0</v>
      </c>
      <c r="EV103" s="69">
        <v>0</v>
      </c>
      <c r="EW103" s="124">
        <f t="shared" si="31"/>
        <v>3</v>
      </c>
      <c r="EX103" s="69">
        <v>0</v>
      </c>
      <c r="EY103" s="69">
        <v>0</v>
      </c>
      <c r="EZ103" s="123">
        <v>0</v>
      </c>
      <c r="FA103" s="69">
        <v>0</v>
      </c>
      <c r="FB103" s="69">
        <v>0</v>
      </c>
      <c r="FC103" s="69">
        <v>0</v>
      </c>
      <c r="FD103" s="124">
        <f t="shared" si="32"/>
        <v>0</v>
      </c>
      <c r="FE103" s="69">
        <v>18</v>
      </c>
      <c r="FF103" s="69">
        <v>22</v>
      </c>
      <c r="FG103" s="69">
        <v>66</v>
      </c>
      <c r="FH103" s="69">
        <v>210</v>
      </c>
      <c r="FI103" s="69">
        <v>0</v>
      </c>
      <c r="FJ103" s="124">
        <f t="shared" si="33"/>
        <v>298</v>
      </c>
      <c r="FK103" s="69">
        <v>0</v>
      </c>
      <c r="FL103" s="123">
        <v>0</v>
      </c>
      <c r="FM103" s="69">
        <v>0</v>
      </c>
      <c r="FN103" s="69">
        <v>0</v>
      </c>
      <c r="FO103" s="69">
        <v>0</v>
      </c>
      <c r="FP103" s="124">
        <f t="shared" si="34"/>
        <v>0</v>
      </c>
      <c r="FQ103" s="69">
        <v>0</v>
      </c>
      <c r="FR103" s="69">
        <v>0</v>
      </c>
      <c r="FS103" s="69">
        <v>0</v>
      </c>
      <c r="FT103" s="69">
        <v>0</v>
      </c>
      <c r="FU103" s="69">
        <v>0</v>
      </c>
      <c r="FV103" s="69">
        <v>0</v>
      </c>
      <c r="FW103" s="124">
        <f t="shared" si="35"/>
        <v>0</v>
      </c>
    </row>
    <row r="104" spans="1:179" x14ac:dyDescent="0.2">
      <c r="A104" s="22"/>
      <c r="B104" s="122" t="s">
        <v>107</v>
      </c>
      <c r="C104" s="68">
        <v>11</v>
      </c>
      <c r="D104" s="69">
        <v>6</v>
      </c>
      <c r="E104" s="69">
        <v>4</v>
      </c>
      <c r="F104" s="69">
        <v>31</v>
      </c>
      <c r="G104" s="69">
        <v>14</v>
      </c>
      <c r="H104" s="69">
        <v>0</v>
      </c>
      <c r="I104" s="69">
        <v>2</v>
      </c>
      <c r="J104" s="69">
        <v>12</v>
      </c>
      <c r="K104" s="69">
        <v>4</v>
      </c>
      <c r="L104" s="69">
        <v>0</v>
      </c>
      <c r="M104" s="123">
        <f t="shared" si="18"/>
        <v>69</v>
      </c>
      <c r="N104" s="68">
        <v>0</v>
      </c>
      <c r="O104" s="69">
        <v>0</v>
      </c>
      <c r="P104" s="69">
        <v>0</v>
      </c>
      <c r="Q104" s="69">
        <v>0</v>
      </c>
      <c r="R104" s="69">
        <v>0</v>
      </c>
      <c r="S104" s="69">
        <v>0</v>
      </c>
      <c r="T104" s="69">
        <v>0</v>
      </c>
      <c r="U104" s="69">
        <v>0</v>
      </c>
      <c r="V104" s="69">
        <v>0</v>
      </c>
      <c r="W104" s="124">
        <f t="shared" si="19"/>
        <v>0</v>
      </c>
      <c r="X104" s="68">
        <v>0</v>
      </c>
      <c r="Y104" s="69">
        <v>0</v>
      </c>
      <c r="Z104" s="69">
        <v>0</v>
      </c>
      <c r="AA104" s="69">
        <v>0</v>
      </c>
      <c r="AB104" s="69">
        <v>0</v>
      </c>
      <c r="AC104" s="69">
        <v>0</v>
      </c>
      <c r="AD104" s="69">
        <v>0</v>
      </c>
      <c r="AE104" s="69">
        <v>0</v>
      </c>
      <c r="AF104" s="69">
        <v>0</v>
      </c>
      <c r="AG104" s="124">
        <f t="shared" si="20"/>
        <v>0</v>
      </c>
      <c r="AH104" s="68">
        <v>1</v>
      </c>
      <c r="AI104" s="69">
        <v>0</v>
      </c>
      <c r="AJ104" s="69">
        <v>1</v>
      </c>
      <c r="AK104" s="69">
        <v>0</v>
      </c>
      <c r="AL104" s="69">
        <v>1</v>
      </c>
      <c r="AM104" s="69">
        <v>0</v>
      </c>
      <c r="AN104" s="69">
        <v>0</v>
      </c>
      <c r="AO104" s="69">
        <v>0</v>
      </c>
      <c r="AP104" s="69">
        <v>0</v>
      </c>
      <c r="AQ104" s="69">
        <v>0</v>
      </c>
      <c r="AR104" s="123">
        <f t="shared" si="21"/>
        <v>2</v>
      </c>
      <c r="AS104" s="68">
        <v>19</v>
      </c>
      <c r="AT104" s="69">
        <v>14</v>
      </c>
      <c r="AU104" s="69">
        <v>15</v>
      </c>
      <c r="AV104" s="69">
        <v>22</v>
      </c>
      <c r="AW104" s="69">
        <v>38</v>
      </c>
      <c r="AX104" s="69">
        <v>0</v>
      </c>
      <c r="AY104" s="69">
        <v>1</v>
      </c>
      <c r="AZ104" s="69">
        <v>20</v>
      </c>
      <c r="BA104" s="69">
        <v>0</v>
      </c>
      <c r="BB104" s="69">
        <v>0</v>
      </c>
      <c r="BC104" s="123">
        <f t="shared" si="22"/>
        <v>110</v>
      </c>
      <c r="BD104" s="68">
        <v>12</v>
      </c>
      <c r="BE104" s="69">
        <v>6</v>
      </c>
      <c r="BF104" s="69">
        <v>0</v>
      </c>
      <c r="BG104" s="69">
        <v>16</v>
      </c>
      <c r="BH104" s="69">
        <v>5</v>
      </c>
      <c r="BI104" s="69">
        <v>1</v>
      </c>
      <c r="BJ104" s="69">
        <v>5</v>
      </c>
      <c r="BK104" s="69">
        <v>13</v>
      </c>
      <c r="BL104" s="69">
        <v>0</v>
      </c>
      <c r="BM104" s="69">
        <v>0</v>
      </c>
      <c r="BN104" s="123">
        <f t="shared" si="23"/>
        <v>46</v>
      </c>
      <c r="BO104" s="68">
        <v>4</v>
      </c>
      <c r="BP104" s="69">
        <v>1</v>
      </c>
      <c r="BQ104" s="69">
        <v>0</v>
      </c>
      <c r="BR104" s="69">
        <v>6</v>
      </c>
      <c r="BS104" s="69">
        <v>1</v>
      </c>
      <c r="BT104" s="69">
        <v>0</v>
      </c>
      <c r="BU104" s="69">
        <v>3</v>
      </c>
      <c r="BV104" s="69">
        <v>11</v>
      </c>
      <c r="BW104" s="69">
        <v>0</v>
      </c>
      <c r="BX104" s="69">
        <v>0</v>
      </c>
      <c r="BY104" s="123">
        <f t="shared" si="24"/>
        <v>22</v>
      </c>
      <c r="BZ104" s="68">
        <v>16</v>
      </c>
      <c r="CA104" s="69">
        <v>8</v>
      </c>
      <c r="CB104" s="69">
        <v>21</v>
      </c>
      <c r="CC104" s="69">
        <v>36</v>
      </c>
      <c r="CD104" s="69">
        <v>22</v>
      </c>
      <c r="CE104" s="69">
        <v>5</v>
      </c>
      <c r="CF104" s="69">
        <v>2</v>
      </c>
      <c r="CG104" s="69">
        <v>28</v>
      </c>
      <c r="CH104" s="69">
        <v>1</v>
      </c>
      <c r="CI104" s="69">
        <v>6</v>
      </c>
      <c r="CJ104" s="69">
        <v>0</v>
      </c>
      <c r="CK104" s="123">
        <f t="shared" si="26"/>
        <v>122</v>
      </c>
      <c r="CL104" s="68">
        <v>0</v>
      </c>
      <c r="CM104" s="69">
        <v>0</v>
      </c>
      <c r="CN104" s="69">
        <v>0</v>
      </c>
      <c r="CO104" s="69">
        <v>0</v>
      </c>
      <c r="CP104" s="69">
        <v>0</v>
      </c>
      <c r="CQ104" s="69">
        <v>0</v>
      </c>
      <c r="CR104" s="69">
        <v>0</v>
      </c>
      <c r="CS104" s="69">
        <v>0</v>
      </c>
      <c r="CT104" s="69">
        <v>0</v>
      </c>
      <c r="CU104" s="69">
        <v>0</v>
      </c>
      <c r="CV104" s="124">
        <f t="shared" si="27"/>
        <v>0</v>
      </c>
      <c r="CW104" s="123">
        <v>0</v>
      </c>
      <c r="CX104" s="123">
        <v>0</v>
      </c>
      <c r="CY104" s="123">
        <v>0</v>
      </c>
      <c r="CZ104" s="123">
        <v>0</v>
      </c>
      <c r="DA104" s="123">
        <v>0</v>
      </c>
      <c r="DB104" s="123">
        <v>0</v>
      </c>
      <c r="DC104" s="123">
        <v>0</v>
      </c>
      <c r="DD104" s="123">
        <v>0</v>
      </c>
      <c r="DE104" s="123">
        <v>0</v>
      </c>
      <c r="DF104" s="124">
        <f t="shared" si="25"/>
        <v>0</v>
      </c>
      <c r="DG104" s="68">
        <v>0</v>
      </c>
      <c r="DH104" s="69">
        <v>0</v>
      </c>
      <c r="DI104" s="69">
        <v>0</v>
      </c>
      <c r="DJ104" s="69">
        <v>0</v>
      </c>
      <c r="DK104" s="69">
        <v>0</v>
      </c>
      <c r="DL104" s="69">
        <v>0</v>
      </c>
      <c r="DM104" s="69">
        <v>0</v>
      </c>
      <c r="DN104" s="69">
        <v>0</v>
      </c>
      <c r="DO104" s="69">
        <v>0</v>
      </c>
      <c r="DP104" s="69">
        <v>0</v>
      </c>
      <c r="DQ104" s="124">
        <f t="shared" si="28"/>
        <v>0</v>
      </c>
      <c r="DR104" s="68">
        <v>0</v>
      </c>
      <c r="DS104" s="69">
        <v>0</v>
      </c>
      <c r="DT104" s="69">
        <v>0</v>
      </c>
      <c r="DU104" s="69">
        <v>0</v>
      </c>
      <c r="DV104" s="69">
        <v>0</v>
      </c>
      <c r="DW104" s="69">
        <v>0</v>
      </c>
      <c r="DX104" s="69">
        <v>0</v>
      </c>
      <c r="DY104" s="69">
        <v>0</v>
      </c>
      <c r="DZ104" s="69">
        <v>0</v>
      </c>
      <c r="EA104" s="69">
        <v>0</v>
      </c>
      <c r="EB104" s="124">
        <f t="shared" si="29"/>
        <v>0</v>
      </c>
      <c r="EC104" s="125">
        <v>0</v>
      </c>
      <c r="ED104" s="125">
        <v>0</v>
      </c>
      <c r="EE104" s="68">
        <v>0</v>
      </c>
      <c r="EF104" s="69">
        <v>0</v>
      </c>
      <c r="EG104" s="69">
        <v>0</v>
      </c>
      <c r="EH104" s="69">
        <v>0</v>
      </c>
      <c r="EI104" s="69">
        <v>0</v>
      </c>
      <c r="EJ104" s="69">
        <v>0</v>
      </c>
      <c r="EK104" s="69">
        <v>0</v>
      </c>
      <c r="EL104" s="69">
        <v>0</v>
      </c>
      <c r="EM104" s="69">
        <v>0</v>
      </c>
      <c r="EN104" s="69">
        <v>0</v>
      </c>
      <c r="EO104" s="124">
        <f t="shared" si="30"/>
        <v>0</v>
      </c>
      <c r="EP104" s="68">
        <v>1</v>
      </c>
      <c r="EQ104" s="69">
        <v>0</v>
      </c>
      <c r="ER104" s="69">
        <v>0</v>
      </c>
      <c r="ES104" s="69">
        <v>0</v>
      </c>
      <c r="ET104" s="69">
        <v>0</v>
      </c>
      <c r="EU104" s="69">
        <v>1</v>
      </c>
      <c r="EV104" s="69">
        <v>0</v>
      </c>
      <c r="EW104" s="124">
        <f t="shared" si="31"/>
        <v>1</v>
      </c>
      <c r="EX104" s="69">
        <v>0</v>
      </c>
      <c r="EY104" s="69">
        <v>0</v>
      </c>
      <c r="EZ104" s="123">
        <v>0</v>
      </c>
      <c r="FA104" s="69">
        <v>0</v>
      </c>
      <c r="FB104" s="69">
        <v>0</v>
      </c>
      <c r="FC104" s="69">
        <v>0</v>
      </c>
      <c r="FD104" s="124">
        <f t="shared" si="32"/>
        <v>0</v>
      </c>
      <c r="FE104" s="69">
        <v>4</v>
      </c>
      <c r="FF104" s="69">
        <v>0</v>
      </c>
      <c r="FG104" s="69">
        <v>0</v>
      </c>
      <c r="FH104" s="69">
        <v>3130</v>
      </c>
      <c r="FI104" s="69">
        <v>0</v>
      </c>
      <c r="FJ104" s="124">
        <f t="shared" si="33"/>
        <v>3130</v>
      </c>
      <c r="FK104" s="69">
        <v>0</v>
      </c>
      <c r="FL104" s="123">
        <v>0</v>
      </c>
      <c r="FM104" s="69">
        <v>0</v>
      </c>
      <c r="FN104" s="69">
        <v>0</v>
      </c>
      <c r="FO104" s="69">
        <v>0</v>
      </c>
      <c r="FP104" s="124">
        <f t="shared" si="34"/>
        <v>0</v>
      </c>
      <c r="FQ104" s="69">
        <v>1</v>
      </c>
      <c r="FR104" s="69">
        <v>0</v>
      </c>
      <c r="FS104" s="69">
        <v>1</v>
      </c>
      <c r="FT104" s="69">
        <v>0</v>
      </c>
      <c r="FU104" s="69">
        <v>0</v>
      </c>
      <c r="FV104" s="69">
        <v>0</v>
      </c>
      <c r="FW104" s="124">
        <f t="shared" si="35"/>
        <v>1</v>
      </c>
    </row>
    <row r="105" spans="1:179" x14ac:dyDescent="0.2">
      <c r="A105" s="22"/>
      <c r="B105" s="122" t="s">
        <v>108</v>
      </c>
      <c r="C105" s="68">
        <v>52</v>
      </c>
      <c r="D105" s="69">
        <v>25</v>
      </c>
      <c r="E105" s="69">
        <v>48</v>
      </c>
      <c r="F105" s="69">
        <v>37</v>
      </c>
      <c r="G105" s="69">
        <v>51</v>
      </c>
      <c r="H105" s="69">
        <v>14</v>
      </c>
      <c r="I105" s="69">
        <v>1</v>
      </c>
      <c r="J105" s="69">
        <v>31</v>
      </c>
      <c r="K105" s="69">
        <v>7</v>
      </c>
      <c r="L105" s="69">
        <v>0</v>
      </c>
      <c r="M105" s="123">
        <f t="shared" si="18"/>
        <v>207</v>
      </c>
      <c r="N105" s="68">
        <v>1</v>
      </c>
      <c r="O105" s="69">
        <v>0</v>
      </c>
      <c r="P105" s="69">
        <v>0</v>
      </c>
      <c r="Q105" s="69">
        <v>0</v>
      </c>
      <c r="R105" s="69">
        <v>0</v>
      </c>
      <c r="S105" s="69">
        <v>2</v>
      </c>
      <c r="T105" s="69">
        <v>0</v>
      </c>
      <c r="U105" s="69">
        <v>0</v>
      </c>
      <c r="V105" s="69">
        <v>0</v>
      </c>
      <c r="W105" s="124">
        <f t="shared" si="19"/>
        <v>2</v>
      </c>
      <c r="X105" s="68">
        <v>0</v>
      </c>
      <c r="Y105" s="69">
        <v>0</v>
      </c>
      <c r="Z105" s="69">
        <v>0</v>
      </c>
      <c r="AA105" s="69">
        <v>0</v>
      </c>
      <c r="AB105" s="69">
        <v>0</v>
      </c>
      <c r="AC105" s="69">
        <v>0</v>
      </c>
      <c r="AD105" s="69">
        <v>0</v>
      </c>
      <c r="AE105" s="69">
        <v>0</v>
      </c>
      <c r="AF105" s="69">
        <v>0</v>
      </c>
      <c r="AG105" s="124">
        <f t="shared" si="20"/>
        <v>0</v>
      </c>
      <c r="AH105" s="68">
        <v>20</v>
      </c>
      <c r="AI105" s="69">
        <v>13</v>
      </c>
      <c r="AJ105" s="69">
        <v>6</v>
      </c>
      <c r="AK105" s="69">
        <v>3</v>
      </c>
      <c r="AL105" s="69">
        <v>12</v>
      </c>
      <c r="AM105" s="69">
        <v>4</v>
      </c>
      <c r="AN105" s="69">
        <v>4</v>
      </c>
      <c r="AO105" s="69">
        <v>14</v>
      </c>
      <c r="AP105" s="69">
        <v>7</v>
      </c>
      <c r="AQ105" s="69">
        <v>0</v>
      </c>
      <c r="AR105" s="123">
        <f t="shared" si="21"/>
        <v>56</v>
      </c>
      <c r="AS105" s="68">
        <v>30</v>
      </c>
      <c r="AT105" s="69">
        <v>23</v>
      </c>
      <c r="AU105" s="69">
        <v>31</v>
      </c>
      <c r="AV105" s="69">
        <v>2</v>
      </c>
      <c r="AW105" s="69">
        <v>26</v>
      </c>
      <c r="AX105" s="69">
        <v>4</v>
      </c>
      <c r="AY105" s="69">
        <v>4</v>
      </c>
      <c r="AZ105" s="69">
        <v>15</v>
      </c>
      <c r="BA105" s="69">
        <v>6</v>
      </c>
      <c r="BB105" s="69">
        <v>0</v>
      </c>
      <c r="BC105" s="123">
        <f t="shared" si="22"/>
        <v>105</v>
      </c>
      <c r="BD105" s="68">
        <v>6</v>
      </c>
      <c r="BE105" s="69">
        <v>5</v>
      </c>
      <c r="BF105" s="69">
        <v>5</v>
      </c>
      <c r="BG105" s="69">
        <v>6</v>
      </c>
      <c r="BH105" s="69">
        <v>8</v>
      </c>
      <c r="BI105" s="69">
        <v>0</v>
      </c>
      <c r="BJ105" s="69">
        <v>0</v>
      </c>
      <c r="BK105" s="69">
        <v>2</v>
      </c>
      <c r="BL105" s="69">
        <v>0</v>
      </c>
      <c r="BM105" s="69">
        <v>0</v>
      </c>
      <c r="BN105" s="123">
        <f t="shared" si="23"/>
        <v>26</v>
      </c>
      <c r="BO105" s="68">
        <v>4</v>
      </c>
      <c r="BP105" s="69">
        <v>2</v>
      </c>
      <c r="BQ105" s="69">
        <v>1</v>
      </c>
      <c r="BR105" s="69">
        <v>3</v>
      </c>
      <c r="BS105" s="69">
        <v>5</v>
      </c>
      <c r="BT105" s="69">
        <v>0</v>
      </c>
      <c r="BU105" s="69">
        <v>2</v>
      </c>
      <c r="BV105" s="69">
        <v>4</v>
      </c>
      <c r="BW105" s="69">
        <v>1</v>
      </c>
      <c r="BX105" s="69">
        <v>0</v>
      </c>
      <c r="BY105" s="123">
        <f t="shared" si="24"/>
        <v>17</v>
      </c>
      <c r="BZ105" s="68">
        <v>43</v>
      </c>
      <c r="CA105" s="69">
        <v>16</v>
      </c>
      <c r="CB105" s="69">
        <v>15</v>
      </c>
      <c r="CC105" s="69">
        <v>23</v>
      </c>
      <c r="CD105" s="69">
        <v>27</v>
      </c>
      <c r="CE105" s="69">
        <v>21</v>
      </c>
      <c r="CF105" s="69">
        <v>6</v>
      </c>
      <c r="CG105" s="69">
        <v>51</v>
      </c>
      <c r="CH105" s="69">
        <v>0</v>
      </c>
      <c r="CI105" s="69">
        <v>33</v>
      </c>
      <c r="CJ105" s="69">
        <v>0</v>
      </c>
      <c r="CK105" s="123">
        <f t="shared" si="26"/>
        <v>159</v>
      </c>
      <c r="CL105" s="68">
        <v>0</v>
      </c>
      <c r="CM105" s="69">
        <v>0</v>
      </c>
      <c r="CN105" s="69">
        <v>0</v>
      </c>
      <c r="CO105" s="69">
        <v>0</v>
      </c>
      <c r="CP105" s="69">
        <v>0</v>
      </c>
      <c r="CQ105" s="69">
        <v>0</v>
      </c>
      <c r="CR105" s="69">
        <v>0</v>
      </c>
      <c r="CS105" s="69">
        <v>0</v>
      </c>
      <c r="CT105" s="69">
        <v>0</v>
      </c>
      <c r="CU105" s="69">
        <v>0</v>
      </c>
      <c r="CV105" s="124">
        <f t="shared" si="27"/>
        <v>0</v>
      </c>
      <c r="CW105" s="123">
        <v>0</v>
      </c>
      <c r="CX105" s="123">
        <v>0</v>
      </c>
      <c r="CY105" s="123">
        <v>0</v>
      </c>
      <c r="CZ105" s="123">
        <v>0</v>
      </c>
      <c r="DA105" s="123">
        <v>0</v>
      </c>
      <c r="DB105" s="123">
        <v>0</v>
      </c>
      <c r="DC105" s="123">
        <v>0</v>
      </c>
      <c r="DD105" s="123">
        <v>0</v>
      </c>
      <c r="DE105" s="123">
        <v>0</v>
      </c>
      <c r="DF105" s="124">
        <f t="shared" si="25"/>
        <v>0</v>
      </c>
      <c r="DG105" s="68">
        <v>0</v>
      </c>
      <c r="DH105" s="69">
        <v>0</v>
      </c>
      <c r="DI105" s="69">
        <v>0</v>
      </c>
      <c r="DJ105" s="69">
        <v>0</v>
      </c>
      <c r="DK105" s="69">
        <v>0</v>
      </c>
      <c r="DL105" s="69">
        <v>0</v>
      </c>
      <c r="DM105" s="69">
        <v>0</v>
      </c>
      <c r="DN105" s="69">
        <v>0</v>
      </c>
      <c r="DO105" s="69">
        <v>0</v>
      </c>
      <c r="DP105" s="69">
        <v>0</v>
      </c>
      <c r="DQ105" s="124">
        <f t="shared" si="28"/>
        <v>0</v>
      </c>
      <c r="DR105" s="68">
        <v>0</v>
      </c>
      <c r="DS105" s="69">
        <v>0</v>
      </c>
      <c r="DT105" s="69">
        <v>0</v>
      </c>
      <c r="DU105" s="69">
        <v>0</v>
      </c>
      <c r="DV105" s="69">
        <v>0</v>
      </c>
      <c r="DW105" s="69">
        <v>0</v>
      </c>
      <c r="DX105" s="69">
        <v>0</v>
      </c>
      <c r="DY105" s="69">
        <v>0</v>
      </c>
      <c r="DZ105" s="69">
        <v>0</v>
      </c>
      <c r="EA105" s="69">
        <v>0</v>
      </c>
      <c r="EB105" s="124">
        <f t="shared" si="29"/>
        <v>0</v>
      </c>
      <c r="EC105" s="125">
        <v>0</v>
      </c>
      <c r="ED105" s="125">
        <v>0</v>
      </c>
      <c r="EE105" s="68">
        <v>0</v>
      </c>
      <c r="EF105" s="69">
        <v>0</v>
      </c>
      <c r="EG105" s="69">
        <v>0</v>
      </c>
      <c r="EH105" s="69">
        <v>0</v>
      </c>
      <c r="EI105" s="69">
        <v>0</v>
      </c>
      <c r="EJ105" s="69">
        <v>0</v>
      </c>
      <c r="EK105" s="69">
        <v>0</v>
      </c>
      <c r="EL105" s="69">
        <v>0</v>
      </c>
      <c r="EM105" s="69">
        <v>0</v>
      </c>
      <c r="EN105" s="69">
        <v>0</v>
      </c>
      <c r="EO105" s="124">
        <f t="shared" si="30"/>
        <v>0</v>
      </c>
      <c r="EP105" s="68">
        <v>1</v>
      </c>
      <c r="EQ105" s="69">
        <v>1</v>
      </c>
      <c r="ER105" s="69">
        <v>0</v>
      </c>
      <c r="ES105" s="69">
        <v>0</v>
      </c>
      <c r="ET105" s="69">
        <v>0</v>
      </c>
      <c r="EU105" s="69">
        <v>0</v>
      </c>
      <c r="EV105" s="69">
        <v>0</v>
      </c>
      <c r="EW105" s="124">
        <f t="shared" si="31"/>
        <v>1</v>
      </c>
      <c r="EX105" s="69">
        <v>1</v>
      </c>
      <c r="EY105" s="69">
        <v>0</v>
      </c>
      <c r="EZ105" s="123">
        <v>0</v>
      </c>
      <c r="FA105" s="69">
        <v>0</v>
      </c>
      <c r="FB105" s="69">
        <v>1</v>
      </c>
      <c r="FC105" s="69">
        <v>0</v>
      </c>
      <c r="FD105" s="124">
        <f t="shared" si="32"/>
        <v>1</v>
      </c>
      <c r="FE105" s="69">
        <v>15</v>
      </c>
      <c r="FF105" s="69">
        <v>14</v>
      </c>
      <c r="FG105" s="69">
        <v>43</v>
      </c>
      <c r="FH105" s="69">
        <v>176</v>
      </c>
      <c r="FI105" s="69">
        <v>0</v>
      </c>
      <c r="FJ105" s="124">
        <f t="shared" si="33"/>
        <v>233</v>
      </c>
      <c r="FK105" s="69">
        <v>0</v>
      </c>
      <c r="FL105" s="123">
        <v>0</v>
      </c>
      <c r="FM105" s="69">
        <v>0</v>
      </c>
      <c r="FN105" s="69">
        <v>0</v>
      </c>
      <c r="FO105" s="69">
        <v>0</v>
      </c>
      <c r="FP105" s="124">
        <f t="shared" si="34"/>
        <v>0</v>
      </c>
      <c r="FQ105" s="69">
        <v>1</v>
      </c>
      <c r="FR105" s="69">
        <v>2</v>
      </c>
      <c r="FS105" s="69">
        <v>0</v>
      </c>
      <c r="FT105" s="69">
        <v>0</v>
      </c>
      <c r="FU105" s="69">
        <v>0</v>
      </c>
      <c r="FV105" s="69">
        <v>0</v>
      </c>
      <c r="FW105" s="124">
        <f t="shared" si="35"/>
        <v>2</v>
      </c>
    </row>
    <row r="106" spans="1:179" x14ac:dyDescent="0.2">
      <c r="A106" s="22"/>
      <c r="B106" s="122" t="s">
        <v>109</v>
      </c>
      <c r="C106" s="68">
        <v>63</v>
      </c>
      <c r="D106" s="69">
        <v>25</v>
      </c>
      <c r="E106" s="69">
        <v>28</v>
      </c>
      <c r="F106" s="69">
        <v>35</v>
      </c>
      <c r="G106" s="69">
        <v>52</v>
      </c>
      <c r="H106" s="69">
        <v>19</v>
      </c>
      <c r="I106" s="69">
        <v>11</v>
      </c>
      <c r="J106" s="69">
        <v>25</v>
      </c>
      <c r="K106" s="69">
        <v>0</v>
      </c>
      <c r="L106" s="69">
        <v>0</v>
      </c>
      <c r="M106" s="123">
        <f t="shared" si="18"/>
        <v>195</v>
      </c>
      <c r="N106" s="68">
        <v>2</v>
      </c>
      <c r="O106" s="69">
        <v>0</v>
      </c>
      <c r="P106" s="69">
        <v>0</v>
      </c>
      <c r="Q106" s="69">
        <v>0</v>
      </c>
      <c r="R106" s="69">
        <v>3</v>
      </c>
      <c r="S106" s="69">
        <v>0</v>
      </c>
      <c r="T106" s="69">
        <v>1</v>
      </c>
      <c r="U106" s="69">
        <v>1</v>
      </c>
      <c r="V106" s="69">
        <v>0</v>
      </c>
      <c r="W106" s="124">
        <f t="shared" si="19"/>
        <v>5</v>
      </c>
      <c r="X106" s="68">
        <v>0</v>
      </c>
      <c r="Y106" s="69">
        <v>0</v>
      </c>
      <c r="Z106" s="69">
        <v>0</v>
      </c>
      <c r="AA106" s="69">
        <v>0</v>
      </c>
      <c r="AB106" s="69">
        <v>0</v>
      </c>
      <c r="AC106" s="69">
        <v>0</v>
      </c>
      <c r="AD106" s="69">
        <v>0</v>
      </c>
      <c r="AE106" s="69">
        <v>0</v>
      </c>
      <c r="AF106" s="69">
        <v>0</v>
      </c>
      <c r="AG106" s="124">
        <f t="shared" si="20"/>
        <v>0</v>
      </c>
      <c r="AH106" s="68">
        <v>3</v>
      </c>
      <c r="AI106" s="69">
        <v>1</v>
      </c>
      <c r="AJ106" s="69">
        <v>0</v>
      </c>
      <c r="AK106" s="69">
        <v>2</v>
      </c>
      <c r="AL106" s="69">
        <v>1</v>
      </c>
      <c r="AM106" s="69">
        <v>1</v>
      </c>
      <c r="AN106" s="69">
        <v>3</v>
      </c>
      <c r="AO106" s="69">
        <v>1</v>
      </c>
      <c r="AP106" s="69">
        <v>0</v>
      </c>
      <c r="AQ106" s="69">
        <v>0</v>
      </c>
      <c r="AR106" s="123">
        <f t="shared" si="21"/>
        <v>9</v>
      </c>
      <c r="AS106" s="68">
        <v>3</v>
      </c>
      <c r="AT106" s="69">
        <v>1</v>
      </c>
      <c r="AU106" s="69">
        <v>0</v>
      </c>
      <c r="AV106" s="69">
        <v>1</v>
      </c>
      <c r="AW106" s="69">
        <v>2</v>
      </c>
      <c r="AX106" s="69">
        <v>0</v>
      </c>
      <c r="AY106" s="69">
        <v>0</v>
      </c>
      <c r="AZ106" s="69">
        <v>1</v>
      </c>
      <c r="BA106" s="69">
        <v>0</v>
      </c>
      <c r="BB106" s="69">
        <v>0</v>
      </c>
      <c r="BC106" s="123">
        <f t="shared" si="22"/>
        <v>5</v>
      </c>
      <c r="BD106" s="68">
        <v>1</v>
      </c>
      <c r="BE106" s="69">
        <v>0</v>
      </c>
      <c r="BF106" s="69">
        <v>0</v>
      </c>
      <c r="BG106" s="69">
        <v>0</v>
      </c>
      <c r="BH106" s="69">
        <v>0</v>
      </c>
      <c r="BI106" s="69">
        <v>0</v>
      </c>
      <c r="BJ106" s="69">
        <v>2</v>
      </c>
      <c r="BK106" s="69">
        <v>0</v>
      </c>
      <c r="BL106" s="69">
        <v>0</v>
      </c>
      <c r="BM106" s="69">
        <v>0</v>
      </c>
      <c r="BN106" s="123">
        <f t="shared" si="23"/>
        <v>2</v>
      </c>
      <c r="BO106" s="68">
        <v>1</v>
      </c>
      <c r="BP106" s="69">
        <v>1</v>
      </c>
      <c r="BQ106" s="69">
        <v>0</v>
      </c>
      <c r="BR106" s="69">
        <v>0</v>
      </c>
      <c r="BS106" s="69">
        <v>0</v>
      </c>
      <c r="BT106" s="69">
        <v>1</v>
      </c>
      <c r="BU106" s="69">
        <v>0</v>
      </c>
      <c r="BV106" s="69">
        <v>0</v>
      </c>
      <c r="BW106" s="69">
        <v>0</v>
      </c>
      <c r="BX106" s="69">
        <v>0</v>
      </c>
      <c r="BY106" s="123">
        <f t="shared" si="24"/>
        <v>2</v>
      </c>
      <c r="BZ106" s="68">
        <v>57</v>
      </c>
      <c r="CA106" s="69">
        <v>17</v>
      </c>
      <c r="CB106" s="69">
        <v>12</v>
      </c>
      <c r="CC106" s="69">
        <v>30</v>
      </c>
      <c r="CD106" s="69">
        <v>28</v>
      </c>
      <c r="CE106" s="69">
        <v>12</v>
      </c>
      <c r="CF106" s="69">
        <v>18</v>
      </c>
      <c r="CG106" s="69">
        <v>34</v>
      </c>
      <c r="CH106" s="69">
        <v>0</v>
      </c>
      <c r="CI106" s="69">
        <v>4</v>
      </c>
      <c r="CJ106" s="69">
        <v>0</v>
      </c>
      <c r="CK106" s="123">
        <f t="shared" si="26"/>
        <v>151</v>
      </c>
      <c r="CL106" s="68">
        <v>0</v>
      </c>
      <c r="CM106" s="69">
        <v>0</v>
      </c>
      <c r="CN106" s="69">
        <v>0</v>
      </c>
      <c r="CO106" s="69">
        <v>0</v>
      </c>
      <c r="CP106" s="69">
        <v>0</v>
      </c>
      <c r="CQ106" s="69">
        <v>0</v>
      </c>
      <c r="CR106" s="69">
        <v>0</v>
      </c>
      <c r="CS106" s="69">
        <v>0</v>
      </c>
      <c r="CT106" s="69">
        <v>0</v>
      </c>
      <c r="CU106" s="69">
        <v>0</v>
      </c>
      <c r="CV106" s="124">
        <f t="shared" si="27"/>
        <v>0</v>
      </c>
      <c r="CW106" s="123">
        <v>0</v>
      </c>
      <c r="CX106" s="123">
        <v>0</v>
      </c>
      <c r="CY106" s="123">
        <v>0</v>
      </c>
      <c r="CZ106" s="123">
        <v>0</v>
      </c>
      <c r="DA106" s="123">
        <v>0</v>
      </c>
      <c r="DB106" s="123">
        <v>0</v>
      </c>
      <c r="DC106" s="123">
        <v>0</v>
      </c>
      <c r="DD106" s="123">
        <v>0</v>
      </c>
      <c r="DE106" s="123">
        <v>0</v>
      </c>
      <c r="DF106" s="124">
        <f t="shared" si="25"/>
        <v>0</v>
      </c>
      <c r="DG106" s="68">
        <v>0</v>
      </c>
      <c r="DH106" s="69">
        <v>0</v>
      </c>
      <c r="DI106" s="69">
        <v>0</v>
      </c>
      <c r="DJ106" s="69">
        <v>0</v>
      </c>
      <c r="DK106" s="69">
        <v>0</v>
      </c>
      <c r="DL106" s="69">
        <v>0</v>
      </c>
      <c r="DM106" s="69">
        <v>0</v>
      </c>
      <c r="DN106" s="69">
        <v>0</v>
      </c>
      <c r="DO106" s="69">
        <v>0</v>
      </c>
      <c r="DP106" s="69">
        <v>0</v>
      </c>
      <c r="DQ106" s="124">
        <f t="shared" si="28"/>
        <v>0</v>
      </c>
      <c r="DR106" s="68">
        <v>0</v>
      </c>
      <c r="DS106" s="69">
        <v>0</v>
      </c>
      <c r="DT106" s="69">
        <v>0</v>
      </c>
      <c r="DU106" s="69">
        <v>0</v>
      </c>
      <c r="DV106" s="69">
        <v>0</v>
      </c>
      <c r="DW106" s="69">
        <v>0</v>
      </c>
      <c r="DX106" s="69">
        <v>0</v>
      </c>
      <c r="DY106" s="69">
        <v>0</v>
      </c>
      <c r="DZ106" s="69">
        <v>0</v>
      </c>
      <c r="EA106" s="69">
        <v>0</v>
      </c>
      <c r="EB106" s="124">
        <f t="shared" si="29"/>
        <v>0</v>
      </c>
      <c r="EC106" s="125">
        <v>0</v>
      </c>
      <c r="ED106" s="125">
        <v>0</v>
      </c>
      <c r="EE106" s="68">
        <v>0</v>
      </c>
      <c r="EF106" s="69">
        <v>0</v>
      </c>
      <c r="EG106" s="69">
        <v>0</v>
      </c>
      <c r="EH106" s="69">
        <v>0</v>
      </c>
      <c r="EI106" s="69">
        <v>0</v>
      </c>
      <c r="EJ106" s="69">
        <v>0</v>
      </c>
      <c r="EK106" s="69">
        <v>0</v>
      </c>
      <c r="EL106" s="69">
        <v>0</v>
      </c>
      <c r="EM106" s="69">
        <v>0</v>
      </c>
      <c r="EN106" s="69">
        <v>0</v>
      </c>
      <c r="EO106" s="124">
        <f t="shared" si="30"/>
        <v>0</v>
      </c>
      <c r="EP106" s="68">
        <v>1</v>
      </c>
      <c r="EQ106" s="69">
        <v>1</v>
      </c>
      <c r="ER106" s="69">
        <v>0</v>
      </c>
      <c r="ES106" s="69">
        <v>1</v>
      </c>
      <c r="ET106" s="69">
        <v>0</v>
      </c>
      <c r="EU106" s="69">
        <v>0</v>
      </c>
      <c r="EV106" s="69">
        <v>0</v>
      </c>
      <c r="EW106" s="124">
        <f t="shared" si="31"/>
        <v>2</v>
      </c>
      <c r="EX106" s="69">
        <v>1</v>
      </c>
      <c r="EY106" s="69">
        <v>10</v>
      </c>
      <c r="EZ106" s="123">
        <v>10</v>
      </c>
      <c r="FA106" s="69">
        <v>0</v>
      </c>
      <c r="FB106" s="69">
        <v>0</v>
      </c>
      <c r="FC106" s="69">
        <v>0</v>
      </c>
      <c r="FD106" s="124">
        <f t="shared" si="32"/>
        <v>20</v>
      </c>
      <c r="FE106" s="69">
        <v>4</v>
      </c>
      <c r="FF106" s="69">
        <v>28</v>
      </c>
      <c r="FG106" s="69">
        <v>52</v>
      </c>
      <c r="FH106" s="69">
        <v>20</v>
      </c>
      <c r="FI106" s="69">
        <v>0</v>
      </c>
      <c r="FJ106" s="124">
        <f t="shared" si="33"/>
        <v>100</v>
      </c>
      <c r="FK106" s="69">
        <v>0</v>
      </c>
      <c r="FL106" s="123">
        <v>0</v>
      </c>
      <c r="FM106" s="69">
        <v>0</v>
      </c>
      <c r="FN106" s="69">
        <v>0</v>
      </c>
      <c r="FO106" s="69">
        <v>0</v>
      </c>
      <c r="FP106" s="124">
        <f t="shared" si="34"/>
        <v>0</v>
      </c>
      <c r="FQ106" s="69">
        <v>1</v>
      </c>
      <c r="FR106" s="69">
        <v>10</v>
      </c>
      <c r="FS106" s="69">
        <v>9</v>
      </c>
      <c r="FT106" s="69">
        <v>0</v>
      </c>
      <c r="FU106" s="69">
        <v>0</v>
      </c>
      <c r="FV106" s="69">
        <v>0</v>
      </c>
      <c r="FW106" s="124">
        <f t="shared" si="35"/>
        <v>19</v>
      </c>
    </row>
    <row r="107" spans="1:179" x14ac:dyDescent="0.2">
      <c r="A107" s="22"/>
      <c r="B107" s="122" t="s">
        <v>110</v>
      </c>
      <c r="C107" s="68">
        <v>106</v>
      </c>
      <c r="D107" s="69">
        <v>46</v>
      </c>
      <c r="E107" s="69">
        <v>66</v>
      </c>
      <c r="F107" s="69">
        <v>72</v>
      </c>
      <c r="G107" s="69">
        <v>110</v>
      </c>
      <c r="H107" s="69">
        <v>20</v>
      </c>
      <c r="I107" s="69">
        <v>14</v>
      </c>
      <c r="J107" s="69">
        <v>45</v>
      </c>
      <c r="K107" s="69">
        <v>8</v>
      </c>
      <c r="L107" s="69">
        <v>0</v>
      </c>
      <c r="M107" s="123">
        <f t="shared" si="18"/>
        <v>373</v>
      </c>
      <c r="N107" s="68">
        <v>1</v>
      </c>
      <c r="O107" s="69">
        <v>1</v>
      </c>
      <c r="P107" s="69">
        <v>0</v>
      </c>
      <c r="Q107" s="69">
        <v>0</v>
      </c>
      <c r="R107" s="69">
        <v>1</v>
      </c>
      <c r="S107" s="69">
        <v>0</v>
      </c>
      <c r="T107" s="69">
        <v>0</v>
      </c>
      <c r="U107" s="69">
        <v>0</v>
      </c>
      <c r="V107" s="69">
        <v>0</v>
      </c>
      <c r="W107" s="124">
        <f t="shared" si="19"/>
        <v>2</v>
      </c>
      <c r="X107" s="68">
        <v>0</v>
      </c>
      <c r="Y107" s="69">
        <v>0</v>
      </c>
      <c r="Z107" s="69">
        <v>0</v>
      </c>
      <c r="AA107" s="69">
        <v>0</v>
      </c>
      <c r="AB107" s="69">
        <v>0</v>
      </c>
      <c r="AC107" s="69">
        <v>0</v>
      </c>
      <c r="AD107" s="69">
        <v>0</v>
      </c>
      <c r="AE107" s="69">
        <v>0</v>
      </c>
      <c r="AF107" s="69">
        <v>0</v>
      </c>
      <c r="AG107" s="124">
        <f t="shared" si="20"/>
        <v>0</v>
      </c>
      <c r="AH107" s="68">
        <v>3</v>
      </c>
      <c r="AI107" s="69">
        <v>2</v>
      </c>
      <c r="AJ107" s="69">
        <v>1</v>
      </c>
      <c r="AK107" s="69">
        <v>5</v>
      </c>
      <c r="AL107" s="69">
        <v>3</v>
      </c>
      <c r="AM107" s="69">
        <v>6</v>
      </c>
      <c r="AN107" s="69">
        <v>2</v>
      </c>
      <c r="AO107" s="69">
        <v>4</v>
      </c>
      <c r="AP107" s="69">
        <v>0</v>
      </c>
      <c r="AQ107" s="69">
        <v>0</v>
      </c>
      <c r="AR107" s="123">
        <f t="shared" si="21"/>
        <v>23</v>
      </c>
      <c r="AS107" s="68">
        <v>5</v>
      </c>
      <c r="AT107" s="69">
        <v>1</v>
      </c>
      <c r="AU107" s="69">
        <v>4</v>
      </c>
      <c r="AV107" s="69">
        <v>4</v>
      </c>
      <c r="AW107" s="69">
        <v>5</v>
      </c>
      <c r="AX107" s="69">
        <v>1</v>
      </c>
      <c r="AY107" s="69">
        <v>0</v>
      </c>
      <c r="AZ107" s="69">
        <v>0</v>
      </c>
      <c r="BA107" s="69">
        <v>0</v>
      </c>
      <c r="BB107" s="69">
        <v>0</v>
      </c>
      <c r="BC107" s="123">
        <f t="shared" si="22"/>
        <v>15</v>
      </c>
      <c r="BD107" s="68">
        <v>3</v>
      </c>
      <c r="BE107" s="69">
        <v>1</v>
      </c>
      <c r="BF107" s="69">
        <v>0</v>
      </c>
      <c r="BG107" s="69">
        <v>2</v>
      </c>
      <c r="BH107" s="69">
        <v>0</v>
      </c>
      <c r="BI107" s="69">
        <v>2</v>
      </c>
      <c r="BJ107" s="69">
        <v>0</v>
      </c>
      <c r="BK107" s="69">
        <v>1</v>
      </c>
      <c r="BL107" s="69">
        <v>0</v>
      </c>
      <c r="BM107" s="69">
        <v>0</v>
      </c>
      <c r="BN107" s="123">
        <f t="shared" si="23"/>
        <v>6</v>
      </c>
      <c r="BO107" s="68">
        <v>25</v>
      </c>
      <c r="BP107" s="69">
        <v>9</v>
      </c>
      <c r="BQ107" s="69">
        <v>12</v>
      </c>
      <c r="BR107" s="69">
        <v>15</v>
      </c>
      <c r="BS107" s="69">
        <v>18</v>
      </c>
      <c r="BT107" s="69">
        <v>10</v>
      </c>
      <c r="BU107" s="69">
        <v>3</v>
      </c>
      <c r="BV107" s="69">
        <v>19</v>
      </c>
      <c r="BW107" s="69">
        <v>2</v>
      </c>
      <c r="BX107" s="69">
        <v>0</v>
      </c>
      <c r="BY107" s="123">
        <f t="shared" si="24"/>
        <v>86</v>
      </c>
      <c r="BZ107" s="68">
        <v>37</v>
      </c>
      <c r="CA107" s="69">
        <v>16</v>
      </c>
      <c r="CB107" s="69">
        <v>20</v>
      </c>
      <c r="CC107" s="69">
        <v>28</v>
      </c>
      <c r="CD107" s="69">
        <v>45</v>
      </c>
      <c r="CE107" s="69">
        <v>13</v>
      </c>
      <c r="CF107" s="69">
        <v>7</v>
      </c>
      <c r="CG107" s="69">
        <v>26</v>
      </c>
      <c r="CH107" s="69">
        <v>6</v>
      </c>
      <c r="CI107" s="69">
        <v>0</v>
      </c>
      <c r="CJ107" s="69">
        <v>0</v>
      </c>
      <c r="CK107" s="123">
        <f t="shared" si="26"/>
        <v>155</v>
      </c>
      <c r="CL107" s="68">
        <v>0</v>
      </c>
      <c r="CM107" s="69">
        <v>0</v>
      </c>
      <c r="CN107" s="69">
        <v>0</v>
      </c>
      <c r="CO107" s="69">
        <v>0</v>
      </c>
      <c r="CP107" s="69">
        <v>0</v>
      </c>
      <c r="CQ107" s="69">
        <v>0</v>
      </c>
      <c r="CR107" s="69">
        <v>0</v>
      </c>
      <c r="CS107" s="69">
        <v>0</v>
      </c>
      <c r="CT107" s="69">
        <v>0</v>
      </c>
      <c r="CU107" s="69">
        <v>0</v>
      </c>
      <c r="CV107" s="124">
        <f t="shared" si="27"/>
        <v>0</v>
      </c>
      <c r="CW107" s="123">
        <v>0</v>
      </c>
      <c r="CX107" s="123">
        <v>0</v>
      </c>
      <c r="CY107" s="123">
        <v>0</v>
      </c>
      <c r="CZ107" s="123">
        <v>0</v>
      </c>
      <c r="DA107" s="123">
        <v>0</v>
      </c>
      <c r="DB107" s="123">
        <v>0</v>
      </c>
      <c r="DC107" s="123">
        <v>0</v>
      </c>
      <c r="DD107" s="123">
        <v>0</v>
      </c>
      <c r="DE107" s="123">
        <v>0</v>
      </c>
      <c r="DF107" s="124">
        <f t="shared" si="25"/>
        <v>0</v>
      </c>
      <c r="DG107" s="68">
        <v>0</v>
      </c>
      <c r="DH107" s="69">
        <v>0</v>
      </c>
      <c r="DI107" s="69">
        <v>0</v>
      </c>
      <c r="DJ107" s="69">
        <v>0</v>
      </c>
      <c r="DK107" s="69">
        <v>0</v>
      </c>
      <c r="DL107" s="69">
        <v>0</v>
      </c>
      <c r="DM107" s="69">
        <v>0</v>
      </c>
      <c r="DN107" s="69">
        <v>0</v>
      </c>
      <c r="DO107" s="69">
        <v>0</v>
      </c>
      <c r="DP107" s="69">
        <v>0</v>
      </c>
      <c r="DQ107" s="124">
        <f t="shared" si="28"/>
        <v>0</v>
      </c>
      <c r="DR107" s="68">
        <v>0</v>
      </c>
      <c r="DS107" s="69">
        <v>0</v>
      </c>
      <c r="DT107" s="69">
        <v>0</v>
      </c>
      <c r="DU107" s="69">
        <v>0</v>
      </c>
      <c r="DV107" s="69">
        <v>0</v>
      </c>
      <c r="DW107" s="69">
        <v>0</v>
      </c>
      <c r="DX107" s="69">
        <v>0</v>
      </c>
      <c r="DY107" s="69">
        <v>0</v>
      </c>
      <c r="DZ107" s="69">
        <v>0</v>
      </c>
      <c r="EA107" s="69">
        <v>0</v>
      </c>
      <c r="EB107" s="124">
        <f t="shared" si="29"/>
        <v>0</v>
      </c>
      <c r="EC107" s="125">
        <v>0</v>
      </c>
      <c r="ED107" s="125">
        <v>0</v>
      </c>
      <c r="EE107" s="68">
        <v>0</v>
      </c>
      <c r="EF107" s="69">
        <v>0</v>
      </c>
      <c r="EG107" s="69">
        <v>0</v>
      </c>
      <c r="EH107" s="69">
        <v>0</v>
      </c>
      <c r="EI107" s="69">
        <v>0</v>
      </c>
      <c r="EJ107" s="69">
        <v>0</v>
      </c>
      <c r="EK107" s="69">
        <v>0</v>
      </c>
      <c r="EL107" s="69">
        <v>0</v>
      </c>
      <c r="EM107" s="69">
        <v>0</v>
      </c>
      <c r="EN107" s="69">
        <v>0</v>
      </c>
      <c r="EO107" s="124">
        <f t="shared" si="30"/>
        <v>0</v>
      </c>
      <c r="EP107" s="68">
        <v>0</v>
      </c>
      <c r="EQ107" s="69">
        <v>0</v>
      </c>
      <c r="ER107" s="69">
        <v>0</v>
      </c>
      <c r="ES107" s="69">
        <v>0</v>
      </c>
      <c r="ET107" s="69">
        <v>0</v>
      </c>
      <c r="EU107" s="69">
        <v>0</v>
      </c>
      <c r="EV107" s="69">
        <v>0</v>
      </c>
      <c r="EW107" s="124">
        <f t="shared" si="31"/>
        <v>0</v>
      </c>
      <c r="EX107" s="69">
        <v>0</v>
      </c>
      <c r="EY107" s="69">
        <v>0</v>
      </c>
      <c r="EZ107" s="123">
        <v>0</v>
      </c>
      <c r="FA107" s="69">
        <v>0</v>
      </c>
      <c r="FB107" s="69">
        <v>0</v>
      </c>
      <c r="FC107" s="69">
        <v>0</v>
      </c>
      <c r="FD107" s="124">
        <f t="shared" si="32"/>
        <v>0</v>
      </c>
      <c r="FE107" s="69">
        <v>9</v>
      </c>
      <c r="FF107" s="69">
        <v>5</v>
      </c>
      <c r="FG107" s="69">
        <v>29</v>
      </c>
      <c r="FH107" s="69">
        <v>1007</v>
      </c>
      <c r="FI107" s="69">
        <v>0</v>
      </c>
      <c r="FJ107" s="124">
        <f t="shared" si="33"/>
        <v>1041</v>
      </c>
      <c r="FK107" s="69">
        <v>0</v>
      </c>
      <c r="FL107" s="123">
        <v>0</v>
      </c>
      <c r="FM107" s="69">
        <v>0</v>
      </c>
      <c r="FN107" s="69">
        <v>0</v>
      </c>
      <c r="FO107" s="69">
        <v>0</v>
      </c>
      <c r="FP107" s="124">
        <f t="shared" si="34"/>
        <v>0</v>
      </c>
      <c r="FQ107" s="69">
        <v>0</v>
      </c>
      <c r="FR107" s="69">
        <v>0</v>
      </c>
      <c r="FS107" s="69">
        <v>0</v>
      </c>
      <c r="FT107" s="69">
        <v>0</v>
      </c>
      <c r="FU107" s="69">
        <v>0</v>
      </c>
      <c r="FV107" s="69">
        <v>0</v>
      </c>
      <c r="FW107" s="124">
        <f t="shared" si="35"/>
        <v>0</v>
      </c>
    </row>
    <row r="108" spans="1:179" x14ac:dyDescent="0.2">
      <c r="A108" s="22"/>
      <c r="B108" s="122" t="s">
        <v>111</v>
      </c>
      <c r="C108" s="68">
        <v>57</v>
      </c>
      <c r="D108" s="69">
        <v>19</v>
      </c>
      <c r="E108" s="69">
        <v>26</v>
      </c>
      <c r="F108" s="69">
        <v>46</v>
      </c>
      <c r="G108" s="69">
        <v>52</v>
      </c>
      <c r="H108" s="69">
        <v>14</v>
      </c>
      <c r="I108" s="69">
        <v>3</v>
      </c>
      <c r="J108" s="69">
        <v>50</v>
      </c>
      <c r="K108" s="69">
        <v>25</v>
      </c>
      <c r="L108" s="69">
        <v>0</v>
      </c>
      <c r="M108" s="123">
        <f t="shared" si="18"/>
        <v>210</v>
      </c>
      <c r="N108" s="68">
        <v>1</v>
      </c>
      <c r="O108" s="69">
        <v>2</v>
      </c>
      <c r="P108" s="69">
        <v>0</v>
      </c>
      <c r="Q108" s="69">
        <v>0</v>
      </c>
      <c r="R108" s="69">
        <v>1</v>
      </c>
      <c r="S108" s="69">
        <v>1</v>
      </c>
      <c r="T108" s="69">
        <v>1</v>
      </c>
      <c r="U108" s="69">
        <v>2</v>
      </c>
      <c r="V108" s="69">
        <v>0</v>
      </c>
      <c r="W108" s="124">
        <f t="shared" si="19"/>
        <v>7</v>
      </c>
      <c r="X108" s="68">
        <v>1</v>
      </c>
      <c r="Y108" s="69">
        <v>0</v>
      </c>
      <c r="Z108" s="69">
        <v>0</v>
      </c>
      <c r="AA108" s="69">
        <v>1</v>
      </c>
      <c r="AB108" s="69">
        <v>0</v>
      </c>
      <c r="AC108" s="69">
        <v>0</v>
      </c>
      <c r="AD108" s="69">
        <v>0</v>
      </c>
      <c r="AE108" s="69">
        <v>0</v>
      </c>
      <c r="AF108" s="69">
        <v>0</v>
      </c>
      <c r="AG108" s="124">
        <f t="shared" si="20"/>
        <v>1</v>
      </c>
      <c r="AH108" s="68">
        <v>34</v>
      </c>
      <c r="AI108" s="69">
        <v>11</v>
      </c>
      <c r="AJ108" s="69">
        <v>8</v>
      </c>
      <c r="AK108" s="69">
        <v>16</v>
      </c>
      <c r="AL108" s="69">
        <v>27</v>
      </c>
      <c r="AM108" s="69">
        <v>11</v>
      </c>
      <c r="AN108" s="69">
        <v>1</v>
      </c>
      <c r="AO108" s="69">
        <v>66</v>
      </c>
      <c r="AP108" s="69">
        <v>40</v>
      </c>
      <c r="AQ108" s="69">
        <v>0</v>
      </c>
      <c r="AR108" s="123">
        <f t="shared" si="21"/>
        <v>140</v>
      </c>
      <c r="AS108" s="68">
        <v>26</v>
      </c>
      <c r="AT108" s="69">
        <v>11</v>
      </c>
      <c r="AU108" s="69">
        <v>18</v>
      </c>
      <c r="AV108" s="69">
        <v>27</v>
      </c>
      <c r="AW108" s="69">
        <v>24</v>
      </c>
      <c r="AX108" s="69">
        <v>18</v>
      </c>
      <c r="AY108" s="69">
        <v>5</v>
      </c>
      <c r="AZ108" s="69">
        <v>42</v>
      </c>
      <c r="BA108" s="69">
        <v>7</v>
      </c>
      <c r="BB108" s="69">
        <v>0</v>
      </c>
      <c r="BC108" s="123">
        <f t="shared" si="22"/>
        <v>145</v>
      </c>
      <c r="BD108" s="68">
        <v>28</v>
      </c>
      <c r="BE108" s="69">
        <v>44</v>
      </c>
      <c r="BF108" s="69">
        <v>44</v>
      </c>
      <c r="BG108" s="69">
        <v>18</v>
      </c>
      <c r="BH108" s="69">
        <v>72</v>
      </c>
      <c r="BI108" s="69">
        <v>41</v>
      </c>
      <c r="BJ108" s="69">
        <v>6</v>
      </c>
      <c r="BK108" s="69">
        <v>147</v>
      </c>
      <c r="BL108" s="69">
        <v>8</v>
      </c>
      <c r="BM108" s="69">
        <v>0</v>
      </c>
      <c r="BN108" s="123">
        <f t="shared" si="23"/>
        <v>372</v>
      </c>
      <c r="BO108" s="68">
        <v>5</v>
      </c>
      <c r="BP108" s="69">
        <v>4</v>
      </c>
      <c r="BQ108" s="69">
        <v>3</v>
      </c>
      <c r="BR108" s="69">
        <v>0</v>
      </c>
      <c r="BS108" s="69">
        <v>6</v>
      </c>
      <c r="BT108" s="69">
        <v>1</v>
      </c>
      <c r="BU108" s="69">
        <v>1</v>
      </c>
      <c r="BV108" s="69">
        <v>11</v>
      </c>
      <c r="BW108" s="69">
        <v>2</v>
      </c>
      <c r="BX108" s="69">
        <v>0</v>
      </c>
      <c r="BY108" s="123">
        <f t="shared" si="24"/>
        <v>26</v>
      </c>
      <c r="BZ108" s="68">
        <v>103</v>
      </c>
      <c r="CA108" s="69">
        <v>34</v>
      </c>
      <c r="CB108" s="69">
        <v>43</v>
      </c>
      <c r="CC108" s="69">
        <v>110</v>
      </c>
      <c r="CD108" s="69">
        <v>95</v>
      </c>
      <c r="CE108" s="69">
        <v>46</v>
      </c>
      <c r="CF108" s="69">
        <v>10</v>
      </c>
      <c r="CG108" s="69">
        <v>175</v>
      </c>
      <c r="CH108" s="69">
        <v>39</v>
      </c>
      <c r="CI108" s="69">
        <v>65</v>
      </c>
      <c r="CJ108" s="69">
        <v>0</v>
      </c>
      <c r="CK108" s="123">
        <f t="shared" si="26"/>
        <v>513</v>
      </c>
      <c r="CL108" s="68">
        <v>1</v>
      </c>
      <c r="CM108" s="69">
        <v>0</v>
      </c>
      <c r="CN108" s="69">
        <v>0</v>
      </c>
      <c r="CO108" s="69">
        <v>0</v>
      </c>
      <c r="CP108" s="69">
        <v>0</v>
      </c>
      <c r="CQ108" s="69">
        <v>0</v>
      </c>
      <c r="CR108" s="69">
        <v>0</v>
      </c>
      <c r="CS108" s="69">
        <v>3</v>
      </c>
      <c r="CT108" s="69">
        <v>0</v>
      </c>
      <c r="CU108" s="69">
        <v>0</v>
      </c>
      <c r="CV108" s="124">
        <f t="shared" si="27"/>
        <v>3</v>
      </c>
      <c r="CW108" s="123">
        <v>2</v>
      </c>
      <c r="CX108" s="123">
        <v>0</v>
      </c>
      <c r="CY108" s="123">
        <v>0</v>
      </c>
      <c r="CZ108" s="123">
        <v>0</v>
      </c>
      <c r="DA108" s="123">
        <v>0</v>
      </c>
      <c r="DB108" s="123">
        <v>0</v>
      </c>
      <c r="DC108" s="123">
        <v>0</v>
      </c>
      <c r="DD108" s="123">
        <v>2</v>
      </c>
      <c r="DE108" s="123">
        <v>2</v>
      </c>
      <c r="DF108" s="124">
        <f t="shared" si="25"/>
        <v>2</v>
      </c>
      <c r="DG108" s="68">
        <v>0</v>
      </c>
      <c r="DH108" s="69">
        <v>0</v>
      </c>
      <c r="DI108" s="69">
        <v>0</v>
      </c>
      <c r="DJ108" s="69">
        <v>0</v>
      </c>
      <c r="DK108" s="69">
        <v>0</v>
      </c>
      <c r="DL108" s="69">
        <v>0</v>
      </c>
      <c r="DM108" s="69">
        <v>0</v>
      </c>
      <c r="DN108" s="69">
        <v>0</v>
      </c>
      <c r="DO108" s="69">
        <v>0</v>
      </c>
      <c r="DP108" s="69">
        <v>0</v>
      </c>
      <c r="DQ108" s="124">
        <f t="shared" si="28"/>
        <v>0</v>
      </c>
      <c r="DR108" s="68">
        <v>0</v>
      </c>
      <c r="DS108" s="69">
        <v>0</v>
      </c>
      <c r="DT108" s="69">
        <v>0</v>
      </c>
      <c r="DU108" s="69">
        <v>0</v>
      </c>
      <c r="DV108" s="69">
        <v>0</v>
      </c>
      <c r="DW108" s="69">
        <v>0</v>
      </c>
      <c r="DX108" s="69">
        <v>0</v>
      </c>
      <c r="DY108" s="69">
        <v>0</v>
      </c>
      <c r="DZ108" s="69">
        <v>0</v>
      </c>
      <c r="EA108" s="69">
        <v>0</v>
      </c>
      <c r="EB108" s="124">
        <f t="shared" si="29"/>
        <v>0</v>
      </c>
      <c r="EC108" s="125">
        <v>0</v>
      </c>
      <c r="ED108" s="125">
        <v>0</v>
      </c>
      <c r="EE108" s="68">
        <v>0</v>
      </c>
      <c r="EF108" s="69">
        <v>0</v>
      </c>
      <c r="EG108" s="69">
        <v>0</v>
      </c>
      <c r="EH108" s="69">
        <v>0</v>
      </c>
      <c r="EI108" s="69">
        <v>0</v>
      </c>
      <c r="EJ108" s="69">
        <v>0</v>
      </c>
      <c r="EK108" s="69">
        <v>0</v>
      </c>
      <c r="EL108" s="69">
        <v>0</v>
      </c>
      <c r="EM108" s="69">
        <v>0</v>
      </c>
      <c r="EN108" s="69">
        <v>0</v>
      </c>
      <c r="EO108" s="124">
        <f t="shared" si="30"/>
        <v>0</v>
      </c>
      <c r="EP108" s="68">
        <v>38</v>
      </c>
      <c r="EQ108" s="69">
        <v>38</v>
      </c>
      <c r="ER108" s="69">
        <v>48</v>
      </c>
      <c r="ES108" s="69">
        <v>10</v>
      </c>
      <c r="ET108" s="69">
        <v>19</v>
      </c>
      <c r="EU108" s="69">
        <v>1</v>
      </c>
      <c r="EV108" s="69">
        <v>0</v>
      </c>
      <c r="EW108" s="124">
        <f t="shared" si="31"/>
        <v>116</v>
      </c>
      <c r="EX108" s="69">
        <v>2</v>
      </c>
      <c r="EY108" s="69">
        <v>1</v>
      </c>
      <c r="EZ108" s="123">
        <v>1</v>
      </c>
      <c r="FA108" s="69">
        <v>0</v>
      </c>
      <c r="FB108" s="69">
        <v>0</v>
      </c>
      <c r="FC108" s="69">
        <v>0</v>
      </c>
      <c r="FD108" s="124">
        <f t="shared" si="32"/>
        <v>2</v>
      </c>
      <c r="FE108" s="69">
        <v>35</v>
      </c>
      <c r="FF108" s="69">
        <v>60</v>
      </c>
      <c r="FG108" s="69">
        <v>83</v>
      </c>
      <c r="FH108" s="69">
        <v>1300</v>
      </c>
      <c r="FI108" s="69">
        <v>0</v>
      </c>
      <c r="FJ108" s="124">
        <f t="shared" si="33"/>
        <v>1443</v>
      </c>
      <c r="FK108" s="69">
        <v>0</v>
      </c>
      <c r="FL108" s="123">
        <v>0</v>
      </c>
      <c r="FM108" s="69">
        <v>0</v>
      </c>
      <c r="FN108" s="69">
        <v>0</v>
      </c>
      <c r="FO108" s="69">
        <v>0</v>
      </c>
      <c r="FP108" s="124">
        <f t="shared" si="34"/>
        <v>0</v>
      </c>
      <c r="FQ108" s="69">
        <v>1</v>
      </c>
      <c r="FR108" s="69">
        <v>1</v>
      </c>
      <c r="FS108" s="69">
        <v>0</v>
      </c>
      <c r="FT108" s="69">
        <v>0</v>
      </c>
      <c r="FU108" s="69">
        <v>0</v>
      </c>
      <c r="FV108" s="69">
        <v>0</v>
      </c>
      <c r="FW108" s="124">
        <f t="shared" si="35"/>
        <v>1</v>
      </c>
    </row>
    <row r="109" spans="1:179" s="35" customFormat="1" x14ac:dyDescent="0.2">
      <c r="A109" s="17" t="s">
        <v>112</v>
      </c>
      <c r="B109" s="34" t="s">
        <v>12</v>
      </c>
      <c r="C109" s="67">
        <v>1883</v>
      </c>
      <c r="D109" s="62">
        <v>851</v>
      </c>
      <c r="E109" s="62">
        <v>942</v>
      </c>
      <c r="F109" s="62">
        <v>1223</v>
      </c>
      <c r="G109" s="62">
        <v>2011</v>
      </c>
      <c r="H109" s="62">
        <v>448</v>
      </c>
      <c r="I109" s="62">
        <v>153</v>
      </c>
      <c r="J109" s="62">
        <v>529</v>
      </c>
      <c r="K109" s="62">
        <v>75</v>
      </c>
      <c r="L109" s="62">
        <v>4</v>
      </c>
      <c r="M109" s="62">
        <f t="shared" si="18"/>
        <v>6161</v>
      </c>
      <c r="N109" s="67">
        <v>5</v>
      </c>
      <c r="O109" s="62">
        <v>1</v>
      </c>
      <c r="P109" s="62">
        <v>2</v>
      </c>
      <c r="Q109" s="62">
        <v>3</v>
      </c>
      <c r="R109" s="62">
        <v>7</v>
      </c>
      <c r="S109" s="62">
        <v>1</v>
      </c>
      <c r="T109" s="62">
        <v>0</v>
      </c>
      <c r="U109" s="62">
        <v>1</v>
      </c>
      <c r="V109" s="62">
        <v>0</v>
      </c>
      <c r="W109" s="72">
        <f t="shared" si="19"/>
        <v>15</v>
      </c>
      <c r="X109" s="67">
        <v>4</v>
      </c>
      <c r="Y109" s="62">
        <v>1</v>
      </c>
      <c r="Z109" s="62">
        <v>0</v>
      </c>
      <c r="AA109" s="62">
        <v>1</v>
      </c>
      <c r="AB109" s="62">
        <v>2</v>
      </c>
      <c r="AC109" s="62">
        <v>0</v>
      </c>
      <c r="AD109" s="62">
        <v>2</v>
      </c>
      <c r="AE109" s="62">
        <v>2</v>
      </c>
      <c r="AF109" s="62">
        <v>0</v>
      </c>
      <c r="AG109" s="72">
        <f t="shared" si="20"/>
        <v>8</v>
      </c>
      <c r="AH109" s="67">
        <v>399</v>
      </c>
      <c r="AI109" s="62">
        <v>196</v>
      </c>
      <c r="AJ109" s="62">
        <v>210</v>
      </c>
      <c r="AK109" s="62">
        <v>225</v>
      </c>
      <c r="AL109" s="62">
        <v>299</v>
      </c>
      <c r="AM109" s="62">
        <v>123</v>
      </c>
      <c r="AN109" s="62">
        <v>54</v>
      </c>
      <c r="AO109" s="62">
        <v>350</v>
      </c>
      <c r="AP109" s="62">
        <v>189</v>
      </c>
      <c r="AQ109" s="62">
        <v>11</v>
      </c>
      <c r="AR109" s="62">
        <f t="shared" si="21"/>
        <v>1468</v>
      </c>
      <c r="AS109" s="67">
        <v>318</v>
      </c>
      <c r="AT109" s="62">
        <v>113</v>
      </c>
      <c r="AU109" s="62">
        <v>119</v>
      </c>
      <c r="AV109" s="62">
        <v>201</v>
      </c>
      <c r="AW109" s="62">
        <v>255</v>
      </c>
      <c r="AX109" s="62">
        <v>64</v>
      </c>
      <c r="AY109" s="62">
        <v>16</v>
      </c>
      <c r="AZ109" s="62">
        <v>269</v>
      </c>
      <c r="BA109" s="62">
        <v>200</v>
      </c>
      <c r="BB109" s="62">
        <v>9</v>
      </c>
      <c r="BC109" s="62">
        <f t="shared" si="22"/>
        <v>1046</v>
      </c>
      <c r="BD109" s="67">
        <v>73</v>
      </c>
      <c r="BE109" s="62">
        <v>15</v>
      </c>
      <c r="BF109" s="62">
        <v>23</v>
      </c>
      <c r="BG109" s="62">
        <v>45</v>
      </c>
      <c r="BH109" s="62">
        <v>31</v>
      </c>
      <c r="BI109" s="62">
        <v>16</v>
      </c>
      <c r="BJ109" s="62">
        <v>7</v>
      </c>
      <c r="BK109" s="62">
        <v>54</v>
      </c>
      <c r="BL109" s="62">
        <v>28</v>
      </c>
      <c r="BM109" s="62">
        <v>0</v>
      </c>
      <c r="BN109" s="62">
        <f t="shared" si="23"/>
        <v>191</v>
      </c>
      <c r="BO109" s="67">
        <v>56</v>
      </c>
      <c r="BP109" s="62">
        <v>23</v>
      </c>
      <c r="BQ109" s="62">
        <v>14</v>
      </c>
      <c r="BR109" s="62">
        <v>34</v>
      </c>
      <c r="BS109" s="62">
        <v>34</v>
      </c>
      <c r="BT109" s="62">
        <v>8</v>
      </c>
      <c r="BU109" s="62">
        <v>2</v>
      </c>
      <c r="BV109" s="62">
        <v>50</v>
      </c>
      <c r="BW109" s="62">
        <v>29</v>
      </c>
      <c r="BX109" s="62">
        <v>5</v>
      </c>
      <c r="BY109" s="62">
        <f t="shared" si="24"/>
        <v>170</v>
      </c>
      <c r="BZ109" s="67">
        <v>115</v>
      </c>
      <c r="CA109" s="62">
        <v>35</v>
      </c>
      <c r="CB109" s="62">
        <v>39</v>
      </c>
      <c r="CC109" s="62">
        <v>71</v>
      </c>
      <c r="CD109" s="62">
        <v>81</v>
      </c>
      <c r="CE109" s="62">
        <v>25</v>
      </c>
      <c r="CF109" s="62">
        <v>8</v>
      </c>
      <c r="CG109" s="62">
        <v>80</v>
      </c>
      <c r="CH109" s="62">
        <v>10</v>
      </c>
      <c r="CI109" s="62">
        <v>42</v>
      </c>
      <c r="CJ109" s="62">
        <v>1</v>
      </c>
      <c r="CK109" s="62">
        <f t="shared" si="26"/>
        <v>340</v>
      </c>
      <c r="CL109" s="67">
        <v>435</v>
      </c>
      <c r="CM109" s="62">
        <v>179</v>
      </c>
      <c r="CN109" s="62">
        <v>152</v>
      </c>
      <c r="CO109" s="62">
        <v>254</v>
      </c>
      <c r="CP109" s="62">
        <v>301</v>
      </c>
      <c r="CQ109" s="62">
        <v>67</v>
      </c>
      <c r="CR109" s="62">
        <v>34</v>
      </c>
      <c r="CS109" s="62">
        <v>283</v>
      </c>
      <c r="CT109" s="62">
        <v>192</v>
      </c>
      <c r="CU109" s="62">
        <v>1</v>
      </c>
      <c r="CV109" s="72">
        <f t="shared" si="27"/>
        <v>1271</v>
      </c>
      <c r="CW109" s="62">
        <v>14</v>
      </c>
      <c r="CX109" s="62">
        <v>0</v>
      </c>
      <c r="CY109" s="62">
        <v>0</v>
      </c>
      <c r="CZ109" s="62">
        <v>0</v>
      </c>
      <c r="DA109" s="62">
        <v>0</v>
      </c>
      <c r="DB109" s="62">
        <v>0</v>
      </c>
      <c r="DC109" s="62">
        <v>0</v>
      </c>
      <c r="DD109" s="62">
        <v>15</v>
      </c>
      <c r="DE109" s="62">
        <v>15</v>
      </c>
      <c r="DF109" s="72">
        <f t="shared" si="25"/>
        <v>15</v>
      </c>
      <c r="DG109" s="67">
        <v>1</v>
      </c>
      <c r="DH109" s="62">
        <v>2</v>
      </c>
      <c r="DI109" s="62">
        <v>2</v>
      </c>
      <c r="DJ109" s="62">
        <v>1</v>
      </c>
      <c r="DK109" s="62">
        <v>3</v>
      </c>
      <c r="DL109" s="62">
        <v>1</v>
      </c>
      <c r="DM109" s="62">
        <v>0</v>
      </c>
      <c r="DN109" s="62">
        <v>4</v>
      </c>
      <c r="DO109" s="62">
        <v>1</v>
      </c>
      <c r="DP109" s="62">
        <v>0</v>
      </c>
      <c r="DQ109" s="72">
        <f t="shared" si="28"/>
        <v>13</v>
      </c>
      <c r="DR109" s="67">
        <v>0</v>
      </c>
      <c r="DS109" s="62">
        <v>0</v>
      </c>
      <c r="DT109" s="62">
        <v>0</v>
      </c>
      <c r="DU109" s="62">
        <v>0</v>
      </c>
      <c r="DV109" s="62">
        <v>0</v>
      </c>
      <c r="DW109" s="62">
        <v>0</v>
      </c>
      <c r="DX109" s="62">
        <v>0</v>
      </c>
      <c r="DY109" s="62">
        <v>0</v>
      </c>
      <c r="DZ109" s="62">
        <v>0</v>
      </c>
      <c r="EA109" s="62">
        <v>0</v>
      </c>
      <c r="EB109" s="72">
        <f t="shared" si="29"/>
        <v>0</v>
      </c>
      <c r="EC109" s="49">
        <v>0</v>
      </c>
      <c r="ED109" s="49">
        <v>0</v>
      </c>
      <c r="EE109" s="67">
        <v>0</v>
      </c>
      <c r="EF109" s="62">
        <v>0</v>
      </c>
      <c r="EG109" s="62">
        <v>0</v>
      </c>
      <c r="EH109" s="62">
        <v>0</v>
      </c>
      <c r="EI109" s="62">
        <v>0</v>
      </c>
      <c r="EJ109" s="62">
        <v>0</v>
      </c>
      <c r="EK109" s="62">
        <v>0</v>
      </c>
      <c r="EL109" s="62">
        <v>0</v>
      </c>
      <c r="EM109" s="62">
        <v>0</v>
      </c>
      <c r="EN109" s="62">
        <v>0</v>
      </c>
      <c r="EO109" s="72">
        <f t="shared" si="30"/>
        <v>0</v>
      </c>
      <c r="EP109" s="67">
        <v>48</v>
      </c>
      <c r="EQ109" s="62">
        <v>24</v>
      </c>
      <c r="ER109" s="62">
        <v>19</v>
      </c>
      <c r="ES109" s="62">
        <v>0</v>
      </c>
      <c r="ET109" s="62">
        <v>0</v>
      </c>
      <c r="EU109" s="62">
        <v>15</v>
      </c>
      <c r="EV109" s="62">
        <v>1</v>
      </c>
      <c r="EW109" s="72">
        <f t="shared" si="31"/>
        <v>59</v>
      </c>
      <c r="EX109" s="62">
        <v>66</v>
      </c>
      <c r="EY109" s="62">
        <v>25</v>
      </c>
      <c r="EZ109" s="62">
        <v>7</v>
      </c>
      <c r="FA109" s="62">
        <v>259</v>
      </c>
      <c r="FB109" s="62">
        <v>357</v>
      </c>
      <c r="FC109" s="62">
        <v>0</v>
      </c>
      <c r="FD109" s="72">
        <f t="shared" si="32"/>
        <v>648</v>
      </c>
      <c r="FE109" s="62">
        <v>503</v>
      </c>
      <c r="FF109" s="62">
        <v>1025</v>
      </c>
      <c r="FG109" s="62">
        <v>2124</v>
      </c>
      <c r="FH109" s="62">
        <v>17877</v>
      </c>
      <c r="FI109" s="62">
        <v>2100</v>
      </c>
      <c r="FJ109" s="72">
        <f t="shared" si="33"/>
        <v>23126</v>
      </c>
      <c r="FK109" s="62">
        <v>11</v>
      </c>
      <c r="FL109" s="62">
        <v>27</v>
      </c>
      <c r="FM109" s="62">
        <v>29</v>
      </c>
      <c r="FN109" s="62">
        <v>0</v>
      </c>
      <c r="FO109" s="62">
        <v>0</v>
      </c>
      <c r="FP109" s="72">
        <f t="shared" si="34"/>
        <v>56</v>
      </c>
      <c r="FQ109" s="62">
        <v>286</v>
      </c>
      <c r="FR109" s="62">
        <v>657</v>
      </c>
      <c r="FS109" s="62">
        <v>692</v>
      </c>
      <c r="FT109" s="62">
        <v>2</v>
      </c>
      <c r="FU109" s="62">
        <v>1</v>
      </c>
      <c r="FV109" s="62">
        <v>0</v>
      </c>
      <c r="FW109" s="72">
        <f t="shared" si="35"/>
        <v>1352</v>
      </c>
    </row>
    <row r="110" spans="1:179" x14ac:dyDescent="0.2">
      <c r="A110" s="22"/>
      <c r="B110" s="122" t="s">
        <v>113</v>
      </c>
      <c r="C110" s="68">
        <v>120</v>
      </c>
      <c r="D110" s="69">
        <v>82</v>
      </c>
      <c r="E110" s="69">
        <v>79</v>
      </c>
      <c r="F110" s="69">
        <v>136</v>
      </c>
      <c r="G110" s="69">
        <v>186</v>
      </c>
      <c r="H110" s="69">
        <v>11</v>
      </c>
      <c r="I110" s="69">
        <v>60</v>
      </c>
      <c r="J110" s="69">
        <v>75</v>
      </c>
      <c r="K110" s="69">
        <v>5</v>
      </c>
      <c r="L110" s="69">
        <v>0</v>
      </c>
      <c r="M110" s="123">
        <f t="shared" si="18"/>
        <v>629</v>
      </c>
      <c r="N110" s="68">
        <v>0</v>
      </c>
      <c r="O110" s="69">
        <v>0</v>
      </c>
      <c r="P110" s="69">
        <v>0</v>
      </c>
      <c r="Q110" s="69">
        <v>0</v>
      </c>
      <c r="R110" s="69">
        <v>0</v>
      </c>
      <c r="S110" s="69">
        <v>0</v>
      </c>
      <c r="T110" s="69">
        <v>0</v>
      </c>
      <c r="U110" s="69">
        <v>0</v>
      </c>
      <c r="V110" s="69">
        <v>0</v>
      </c>
      <c r="W110" s="124">
        <f t="shared" si="19"/>
        <v>0</v>
      </c>
      <c r="X110" s="68">
        <v>0</v>
      </c>
      <c r="Y110" s="69">
        <v>0</v>
      </c>
      <c r="Z110" s="69">
        <v>0</v>
      </c>
      <c r="AA110" s="69">
        <v>0</v>
      </c>
      <c r="AB110" s="69">
        <v>0</v>
      </c>
      <c r="AC110" s="69">
        <v>0</v>
      </c>
      <c r="AD110" s="69">
        <v>0</v>
      </c>
      <c r="AE110" s="69">
        <v>0</v>
      </c>
      <c r="AF110" s="69">
        <v>0</v>
      </c>
      <c r="AG110" s="124">
        <f t="shared" si="20"/>
        <v>0</v>
      </c>
      <c r="AH110" s="68">
        <v>0</v>
      </c>
      <c r="AI110" s="69">
        <v>0</v>
      </c>
      <c r="AJ110" s="69">
        <v>0</v>
      </c>
      <c r="AK110" s="69">
        <v>0</v>
      </c>
      <c r="AL110" s="69">
        <v>0</v>
      </c>
      <c r="AM110" s="69">
        <v>0</v>
      </c>
      <c r="AN110" s="69">
        <v>0</v>
      </c>
      <c r="AO110" s="69">
        <v>0</v>
      </c>
      <c r="AP110" s="69">
        <v>0</v>
      </c>
      <c r="AQ110" s="69">
        <v>0</v>
      </c>
      <c r="AR110" s="123">
        <f t="shared" si="21"/>
        <v>0</v>
      </c>
      <c r="AS110" s="68">
        <v>0</v>
      </c>
      <c r="AT110" s="69">
        <v>0</v>
      </c>
      <c r="AU110" s="69">
        <v>0</v>
      </c>
      <c r="AV110" s="69">
        <v>0</v>
      </c>
      <c r="AW110" s="69">
        <v>0</v>
      </c>
      <c r="AX110" s="69">
        <v>0</v>
      </c>
      <c r="AY110" s="69">
        <v>0</v>
      </c>
      <c r="AZ110" s="69">
        <v>0</v>
      </c>
      <c r="BA110" s="69">
        <v>0</v>
      </c>
      <c r="BB110" s="69">
        <v>0</v>
      </c>
      <c r="BC110" s="123">
        <f t="shared" si="22"/>
        <v>0</v>
      </c>
      <c r="BD110" s="68">
        <v>0</v>
      </c>
      <c r="BE110" s="69">
        <v>0</v>
      </c>
      <c r="BF110" s="69">
        <v>0</v>
      </c>
      <c r="BG110" s="69">
        <v>0</v>
      </c>
      <c r="BH110" s="69">
        <v>0</v>
      </c>
      <c r="BI110" s="69">
        <v>0</v>
      </c>
      <c r="BJ110" s="69">
        <v>0</v>
      </c>
      <c r="BK110" s="69">
        <v>0</v>
      </c>
      <c r="BL110" s="69">
        <v>0</v>
      </c>
      <c r="BM110" s="69">
        <v>0</v>
      </c>
      <c r="BN110" s="123">
        <f t="shared" si="23"/>
        <v>0</v>
      </c>
      <c r="BO110" s="68">
        <v>0</v>
      </c>
      <c r="BP110" s="69">
        <v>0</v>
      </c>
      <c r="BQ110" s="69">
        <v>0</v>
      </c>
      <c r="BR110" s="69">
        <v>0</v>
      </c>
      <c r="BS110" s="69">
        <v>0</v>
      </c>
      <c r="BT110" s="69">
        <v>0</v>
      </c>
      <c r="BU110" s="69">
        <v>0</v>
      </c>
      <c r="BV110" s="69">
        <v>0</v>
      </c>
      <c r="BW110" s="69">
        <v>0</v>
      </c>
      <c r="BX110" s="69">
        <v>0</v>
      </c>
      <c r="BY110" s="123">
        <f t="shared" si="24"/>
        <v>0</v>
      </c>
      <c r="BZ110" s="68">
        <v>23</v>
      </c>
      <c r="CA110" s="69">
        <v>5</v>
      </c>
      <c r="CB110" s="69">
        <v>8</v>
      </c>
      <c r="CC110" s="69">
        <v>10</v>
      </c>
      <c r="CD110" s="69">
        <v>28</v>
      </c>
      <c r="CE110" s="69">
        <v>5</v>
      </c>
      <c r="CF110" s="69">
        <v>1</v>
      </c>
      <c r="CG110" s="69">
        <v>9</v>
      </c>
      <c r="CH110" s="69">
        <v>0</v>
      </c>
      <c r="CI110" s="69">
        <v>5</v>
      </c>
      <c r="CJ110" s="69">
        <v>0</v>
      </c>
      <c r="CK110" s="123">
        <f t="shared" si="26"/>
        <v>66</v>
      </c>
      <c r="CL110" s="68">
        <v>0</v>
      </c>
      <c r="CM110" s="69">
        <v>0</v>
      </c>
      <c r="CN110" s="69">
        <v>0</v>
      </c>
      <c r="CO110" s="69">
        <v>0</v>
      </c>
      <c r="CP110" s="69">
        <v>0</v>
      </c>
      <c r="CQ110" s="69">
        <v>0</v>
      </c>
      <c r="CR110" s="69">
        <v>0</v>
      </c>
      <c r="CS110" s="69">
        <v>0</v>
      </c>
      <c r="CT110" s="69">
        <v>0</v>
      </c>
      <c r="CU110" s="69">
        <v>0</v>
      </c>
      <c r="CV110" s="124">
        <f t="shared" si="27"/>
        <v>0</v>
      </c>
      <c r="CW110" s="123">
        <v>0</v>
      </c>
      <c r="CX110" s="123">
        <v>0</v>
      </c>
      <c r="CY110" s="123">
        <v>0</v>
      </c>
      <c r="CZ110" s="123">
        <v>0</v>
      </c>
      <c r="DA110" s="123">
        <v>0</v>
      </c>
      <c r="DB110" s="123">
        <v>0</v>
      </c>
      <c r="DC110" s="123">
        <v>0</v>
      </c>
      <c r="DD110" s="123">
        <v>0</v>
      </c>
      <c r="DE110" s="123">
        <v>0</v>
      </c>
      <c r="DF110" s="124">
        <f t="shared" si="25"/>
        <v>0</v>
      </c>
      <c r="DG110" s="68">
        <v>0</v>
      </c>
      <c r="DH110" s="69">
        <v>0</v>
      </c>
      <c r="DI110" s="69">
        <v>0</v>
      </c>
      <c r="DJ110" s="69">
        <v>0</v>
      </c>
      <c r="DK110" s="69">
        <v>0</v>
      </c>
      <c r="DL110" s="69">
        <v>0</v>
      </c>
      <c r="DM110" s="69">
        <v>0</v>
      </c>
      <c r="DN110" s="69">
        <v>0</v>
      </c>
      <c r="DO110" s="69">
        <v>0</v>
      </c>
      <c r="DP110" s="69">
        <v>0</v>
      </c>
      <c r="DQ110" s="124">
        <f t="shared" si="28"/>
        <v>0</v>
      </c>
      <c r="DR110" s="68">
        <v>0</v>
      </c>
      <c r="DS110" s="69">
        <v>0</v>
      </c>
      <c r="DT110" s="69">
        <v>0</v>
      </c>
      <c r="DU110" s="69">
        <v>0</v>
      </c>
      <c r="DV110" s="69">
        <v>0</v>
      </c>
      <c r="DW110" s="69">
        <v>0</v>
      </c>
      <c r="DX110" s="69">
        <v>0</v>
      </c>
      <c r="DY110" s="69">
        <v>0</v>
      </c>
      <c r="DZ110" s="69">
        <v>0</v>
      </c>
      <c r="EA110" s="69">
        <v>0</v>
      </c>
      <c r="EB110" s="124">
        <f t="shared" si="29"/>
        <v>0</v>
      </c>
      <c r="EC110" s="125">
        <v>0</v>
      </c>
      <c r="ED110" s="125">
        <v>0</v>
      </c>
      <c r="EE110" s="68">
        <v>0</v>
      </c>
      <c r="EF110" s="69">
        <v>0</v>
      </c>
      <c r="EG110" s="69">
        <v>0</v>
      </c>
      <c r="EH110" s="69">
        <v>0</v>
      </c>
      <c r="EI110" s="69">
        <v>0</v>
      </c>
      <c r="EJ110" s="69">
        <v>0</v>
      </c>
      <c r="EK110" s="69">
        <v>0</v>
      </c>
      <c r="EL110" s="69">
        <v>0</v>
      </c>
      <c r="EM110" s="69">
        <v>0</v>
      </c>
      <c r="EN110" s="69">
        <v>0</v>
      </c>
      <c r="EO110" s="124">
        <f t="shared" si="30"/>
        <v>0</v>
      </c>
      <c r="EP110" s="68">
        <v>0</v>
      </c>
      <c r="EQ110" s="69">
        <v>0</v>
      </c>
      <c r="ER110" s="69">
        <v>0</v>
      </c>
      <c r="ES110" s="69">
        <v>0</v>
      </c>
      <c r="ET110" s="69">
        <v>0</v>
      </c>
      <c r="EU110" s="69">
        <v>0</v>
      </c>
      <c r="EV110" s="69">
        <v>0</v>
      </c>
      <c r="EW110" s="124">
        <f t="shared" si="31"/>
        <v>0</v>
      </c>
      <c r="EX110" s="69">
        <v>0</v>
      </c>
      <c r="EY110" s="69">
        <v>0</v>
      </c>
      <c r="EZ110" s="123">
        <v>0</v>
      </c>
      <c r="FA110" s="69">
        <v>0</v>
      </c>
      <c r="FB110" s="69">
        <v>0</v>
      </c>
      <c r="FC110" s="69">
        <v>0</v>
      </c>
      <c r="FD110" s="124">
        <f t="shared" si="32"/>
        <v>0</v>
      </c>
      <c r="FE110" s="69">
        <v>2</v>
      </c>
      <c r="FF110" s="69">
        <v>3</v>
      </c>
      <c r="FG110" s="69">
        <v>0</v>
      </c>
      <c r="FH110" s="69">
        <v>266</v>
      </c>
      <c r="FI110" s="69">
        <v>0</v>
      </c>
      <c r="FJ110" s="124">
        <f t="shared" si="33"/>
        <v>269</v>
      </c>
      <c r="FK110" s="69">
        <v>0</v>
      </c>
      <c r="FL110" s="123">
        <v>0</v>
      </c>
      <c r="FM110" s="69">
        <v>0</v>
      </c>
      <c r="FN110" s="69">
        <v>0</v>
      </c>
      <c r="FO110" s="69">
        <v>0</v>
      </c>
      <c r="FP110" s="124">
        <f t="shared" si="34"/>
        <v>0</v>
      </c>
      <c r="FQ110" s="69">
        <v>1</v>
      </c>
      <c r="FR110" s="69">
        <v>2</v>
      </c>
      <c r="FS110" s="69">
        <v>2</v>
      </c>
      <c r="FT110" s="69">
        <v>0</v>
      </c>
      <c r="FU110" s="69">
        <v>0</v>
      </c>
      <c r="FV110" s="69">
        <v>0</v>
      </c>
      <c r="FW110" s="124">
        <f t="shared" si="35"/>
        <v>4</v>
      </c>
    </row>
    <row r="111" spans="1:179" x14ac:dyDescent="0.2">
      <c r="A111" s="22"/>
      <c r="B111" s="122" t="s">
        <v>114</v>
      </c>
      <c r="C111" s="68">
        <v>394</v>
      </c>
      <c r="D111" s="69">
        <v>127</v>
      </c>
      <c r="E111" s="69">
        <v>177</v>
      </c>
      <c r="F111" s="69">
        <v>290</v>
      </c>
      <c r="G111" s="69">
        <v>348</v>
      </c>
      <c r="H111" s="69">
        <v>114</v>
      </c>
      <c r="I111" s="69">
        <v>21</v>
      </c>
      <c r="J111" s="69">
        <v>78</v>
      </c>
      <c r="K111" s="69">
        <v>10</v>
      </c>
      <c r="L111" s="69">
        <v>0</v>
      </c>
      <c r="M111" s="123">
        <f t="shared" si="18"/>
        <v>1155</v>
      </c>
      <c r="N111" s="68">
        <v>4</v>
      </c>
      <c r="O111" s="69">
        <v>0</v>
      </c>
      <c r="P111" s="69">
        <v>1</v>
      </c>
      <c r="Q111" s="69">
        <v>3</v>
      </c>
      <c r="R111" s="69">
        <v>3</v>
      </c>
      <c r="S111" s="69">
        <v>0</v>
      </c>
      <c r="T111" s="69">
        <v>0</v>
      </c>
      <c r="U111" s="69">
        <v>1</v>
      </c>
      <c r="V111" s="69">
        <v>0</v>
      </c>
      <c r="W111" s="124">
        <f t="shared" si="19"/>
        <v>8</v>
      </c>
      <c r="X111" s="68">
        <v>1</v>
      </c>
      <c r="Y111" s="69">
        <v>0</v>
      </c>
      <c r="Z111" s="69">
        <v>0</v>
      </c>
      <c r="AA111" s="69">
        <v>0</v>
      </c>
      <c r="AB111" s="69">
        <v>1</v>
      </c>
      <c r="AC111" s="69">
        <v>0</v>
      </c>
      <c r="AD111" s="69">
        <v>0</v>
      </c>
      <c r="AE111" s="69">
        <v>0</v>
      </c>
      <c r="AF111" s="69">
        <v>0</v>
      </c>
      <c r="AG111" s="124">
        <f t="shared" si="20"/>
        <v>1</v>
      </c>
      <c r="AH111" s="68">
        <v>71</v>
      </c>
      <c r="AI111" s="69">
        <v>5</v>
      </c>
      <c r="AJ111" s="69">
        <v>11</v>
      </c>
      <c r="AK111" s="69">
        <v>27</v>
      </c>
      <c r="AL111" s="69">
        <v>15</v>
      </c>
      <c r="AM111" s="69">
        <v>5</v>
      </c>
      <c r="AN111" s="69">
        <v>4</v>
      </c>
      <c r="AO111" s="69">
        <v>82</v>
      </c>
      <c r="AP111" s="69">
        <v>69</v>
      </c>
      <c r="AQ111" s="69">
        <v>0</v>
      </c>
      <c r="AR111" s="123">
        <f t="shared" si="21"/>
        <v>149</v>
      </c>
      <c r="AS111" s="68">
        <v>48</v>
      </c>
      <c r="AT111" s="69">
        <v>5</v>
      </c>
      <c r="AU111" s="69">
        <v>6</v>
      </c>
      <c r="AV111" s="69">
        <v>20</v>
      </c>
      <c r="AW111" s="69">
        <v>13</v>
      </c>
      <c r="AX111" s="69">
        <v>8</v>
      </c>
      <c r="AY111" s="69">
        <v>3</v>
      </c>
      <c r="AZ111" s="69">
        <v>31</v>
      </c>
      <c r="BA111" s="69">
        <v>25</v>
      </c>
      <c r="BB111" s="69">
        <v>0</v>
      </c>
      <c r="BC111" s="123">
        <f t="shared" si="22"/>
        <v>86</v>
      </c>
      <c r="BD111" s="68">
        <v>12</v>
      </c>
      <c r="BE111" s="69">
        <v>0</v>
      </c>
      <c r="BF111" s="69">
        <v>0</v>
      </c>
      <c r="BG111" s="69">
        <v>5</v>
      </c>
      <c r="BH111" s="69">
        <v>1</v>
      </c>
      <c r="BI111" s="69">
        <v>2</v>
      </c>
      <c r="BJ111" s="69">
        <v>1</v>
      </c>
      <c r="BK111" s="69">
        <v>6</v>
      </c>
      <c r="BL111" s="69">
        <v>5</v>
      </c>
      <c r="BM111" s="69">
        <v>0</v>
      </c>
      <c r="BN111" s="123">
        <f t="shared" si="23"/>
        <v>15</v>
      </c>
      <c r="BO111" s="68">
        <v>3</v>
      </c>
      <c r="BP111" s="69">
        <v>0</v>
      </c>
      <c r="BQ111" s="69">
        <v>0</v>
      </c>
      <c r="BR111" s="69">
        <v>0</v>
      </c>
      <c r="BS111" s="69">
        <v>0</v>
      </c>
      <c r="BT111" s="69">
        <v>2</v>
      </c>
      <c r="BU111" s="69">
        <v>0</v>
      </c>
      <c r="BV111" s="69">
        <v>1</v>
      </c>
      <c r="BW111" s="69">
        <v>0</v>
      </c>
      <c r="BX111" s="69">
        <v>0</v>
      </c>
      <c r="BY111" s="123">
        <f t="shared" si="24"/>
        <v>3</v>
      </c>
      <c r="BZ111" s="68">
        <v>12</v>
      </c>
      <c r="CA111" s="69">
        <v>1</v>
      </c>
      <c r="CB111" s="69">
        <v>3</v>
      </c>
      <c r="CC111" s="69">
        <v>0</v>
      </c>
      <c r="CD111" s="69">
        <v>6</v>
      </c>
      <c r="CE111" s="69">
        <v>1</v>
      </c>
      <c r="CF111" s="69">
        <v>0</v>
      </c>
      <c r="CG111" s="69">
        <v>6</v>
      </c>
      <c r="CH111" s="69">
        <v>1</v>
      </c>
      <c r="CI111" s="69">
        <v>1</v>
      </c>
      <c r="CJ111" s="69">
        <v>0</v>
      </c>
      <c r="CK111" s="123">
        <f t="shared" si="26"/>
        <v>17</v>
      </c>
      <c r="CL111" s="68">
        <v>34</v>
      </c>
      <c r="CM111" s="69">
        <v>3</v>
      </c>
      <c r="CN111" s="69">
        <v>6</v>
      </c>
      <c r="CO111" s="69">
        <v>32</v>
      </c>
      <c r="CP111" s="69">
        <v>11</v>
      </c>
      <c r="CQ111" s="69">
        <v>3</v>
      </c>
      <c r="CR111" s="69">
        <v>0</v>
      </c>
      <c r="CS111" s="69">
        <v>7</v>
      </c>
      <c r="CT111" s="69">
        <v>1</v>
      </c>
      <c r="CU111" s="69">
        <v>0</v>
      </c>
      <c r="CV111" s="124">
        <f t="shared" si="27"/>
        <v>62</v>
      </c>
      <c r="CW111" s="123">
        <v>1</v>
      </c>
      <c r="CX111" s="123">
        <v>0</v>
      </c>
      <c r="CY111" s="123">
        <v>0</v>
      </c>
      <c r="CZ111" s="123">
        <v>0</v>
      </c>
      <c r="DA111" s="123">
        <v>0</v>
      </c>
      <c r="DB111" s="123">
        <v>0</v>
      </c>
      <c r="DC111" s="123">
        <v>0</v>
      </c>
      <c r="DD111" s="123">
        <v>1</v>
      </c>
      <c r="DE111" s="123">
        <v>1</v>
      </c>
      <c r="DF111" s="124">
        <f t="shared" si="25"/>
        <v>1</v>
      </c>
      <c r="DG111" s="68">
        <v>0</v>
      </c>
      <c r="DH111" s="69">
        <v>0</v>
      </c>
      <c r="DI111" s="69">
        <v>0</v>
      </c>
      <c r="DJ111" s="69">
        <v>0</v>
      </c>
      <c r="DK111" s="69">
        <v>0</v>
      </c>
      <c r="DL111" s="69">
        <v>0</v>
      </c>
      <c r="DM111" s="69">
        <v>0</v>
      </c>
      <c r="DN111" s="69">
        <v>0</v>
      </c>
      <c r="DO111" s="69">
        <v>0</v>
      </c>
      <c r="DP111" s="69">
        <v>0</v>
      </c>
      <c r="DQ111" s="124">
        <f t="shared" si="28"/>
        <v>0</v>
      </c>
      <c r="DR111" s="68">
        <v>0</v>
      </c>
      <c r="DS111" s="69">
        <v>0</v>
      </c>
      <c r="DT111" s="69">
        <v>0</v>
      </c>
      <c r="DU111" s="69">
        <v>0</v>
      </c>
      <c r="DV111" s="69">
        <v>0</v>
      </c>
      <c r="DW111" s="69">
        <v>0</v>
      </c>
      <c r="DX111" s="69">
        <v>0</v>
      </c>
      <c r="DY111" s="69">
        <v>0</v>
      </c>
      <c r="DZ111" s="69">
        <v>0</v>
      </c>
      <c r="EA111" s="69">
        <v>0</v>
      </c>
      <c r="EB111" s="124">
        <f t="shared" si="29"/>
        <v>0</v>
      </c>
      <c r="EC111" s="125">
        <v>0</v>
      </c>
      <c r="ED111" s="125">
        <v>0</v>
      </c>
      <c r="EE111" s="68">
        <v>0</v>
      </c>
      <c r="EF111" s="69">
        <v>0</v>
      </c>
      <c r="EG111" s="69">
        <v>0</v>
      </c>
      <c r="EH111" s="69">
        <v>0</v>
      </c>
      <c r="EI111" s="69">
        <v>0</v>
      </c>
      <c r="EJ111" s="69">
        <v>0</v>
      </c>
      <c r="EK111" s="69">
        <v>0</v>
      </c>
      <c r="EL111" s="69">
        <v>0</v>
      </c>
      <c r="EM111" s="69">
        <v>0</v>
      </c>
      <c r="EN111" s="69">
        <v>0</v>
      </c>
      <c r="EO111" s="124">
        <f t="shared" si="30"/>
        <v>0</v>
      </c>
      <c r="EP111" s="68">
        <v>6</v>
      </c>
      <c r="EQ111" s="69">
        <v>1</v>
      </c>
      <c r="ER111" s="69">
        <v>1</v>
      </c>
      <c r="ES111" s="69">
        <v>0</v>
      </c>
      <c r="ET111" s="69">
        <v>0</v>
      </c>
      <c r="EU111" s="69">
        <v>4</v>
      </c>
      <c r="EV111" s="69">
        <v>1</v>
      </c>
      <c r="EW111" s="124">
        <f t="shared" si="31"/>
        <v>7</v>
      </c>
      <c r="EX111" s="69">
        <v>0</v>
      </c>
      <c r="EY111" s="69">
        <v>0</v>
      </c>
      <c r="EZ111" s="123">
        <v>0</v>
      </c>
      <c r="FA111" s="69">
        <v>0</v>
      </c>
      <c r="FB111" s="69">
        <v>0</v>
      </c>
      <c r="FC111" s="69">
        <v>0</v>
      </c>
      <c r="FD111" s="124">
        <f t="shared" si="32"/>
        <v>0</v>
      </c>
      <c r="FE111" s="69">
        <v>53</v>
      </c>
      <c r="FF111" s="69">
        <v>95</v>
      </c>
      <c r="FG111" s="69">
        <v>300</v>
      </c>
      <c r="FH111" s="69">
        <v>1600</v>
      </c>
      <c r="FI111" s="69">
        <v>0</v>
      </c>
      <c r="FJ111" s="124">
        <f t="shared" si="33"/>
        <v>1995</v>
      </c>
      <c r="FK111" s="69">
        <v>0</v>
      </c>
      <c r="FL111" s="123">
        <v>0</v>
      </c>
      <c r="FM111" s="69">
        <v>0</v>
      </c>
      <c r="FN111" s="69">
        <v>0</v>
      </c>
      <c r="FO111" s="69">
        <v>0</v>
      </c>
      <c r="FP111" s="124">
        <f t="shared" si="34"/>
        <v>0</v>
      </c>
      <c r="FQ111" s="69">
        <v>2</v>
      </c>
      <c r="FR111" s="69">
        <v>1</v>
      </c>
      <c r="FS111" s="69">
        <v>2</v>
      </c>
      <c r="FT111" s="69">
        <v>0</v>
      </c>
      <c r="FU111" s="69">
        <v>0</v>
      </c>
      <c r="FV111" s="69">
        <v>0</v>
      </c>
      <c r="FW111" s="124">
        <f t="shared" si="35"/>
        <v>3</v>
      </c>
    </row>
    <row r="112" spans="1:179" x14ac:dyDescent="0.2">
      <c r="A112" s="22"/>
      <c r="B112" s="122" t="s">
        <v>115</v>
      </c>
      <c r="C112" s="68">
        <v>134</v>
      </c>
      <c r="D112" s="69">
        <v>73</v>
      </c>
      <c r="E112" s="69">
        <v>78</v>
      </c>
      <c r="F112" s="69">
        <v>87</v>
      </c>
      <c r="G112" s="69">
        <v>169</v>
      </c>
      <c r="H112" s="69">
        <v>50</v>
      </c>
      <c r="I112" s="69">
        <v>3</v>
      </c>
      <c r="J112" s="69">
        <v>80</v>
      </c>
      <c r="K112" s="69">
        <v>1</v>
      </c>
      <c r="L112" s="69">
        <v>0</v>
      </c>
      <c r="M112" s="123">
        <f t="shared" si="18"/>
        <v>540</v>
      </c>
      <c r="N112" s="68">
        <v>0</v>
      </c>
      <c r="O112" s="69">
        <v>0</v>
      </c>
      <c r="P112" s="69">
        <v>0</v>
      </c>
      <c r="Q112" s="69">
        <v>0</v>
      </c>
      <c r="R112" s="69">
        <v>0</v>
      </c>
      <c r="S112" s="69">
        <v>0</v>
      </c>
      <c r="T112" s="69">
        <v>0</v>
      </c>
      <c r="U112" s="69">
        <v>0</v>
      </c>
      <c r="V112" s="69">
        <v>0</v>
      </c>
      <c r="W112" s="124">
        <f t="shared" si="19"/>
        <v>0</v>
      </c>
      <c r="X112" s="68">
        <v>0</v>
      </c>
      <c r="Y112" s="69">
        <v>0</v>
      </c>
      <c r="Z112" s="69">
        <v>0</v>
      </c>
      <c r="AA112" s="69">
        <v>0</v>
      </c>
      <c r="AB112" s="69">
        <v>0</v>
      </c>
      <c r="AC112" s="69">
        <v>0</v>
      </c>
      <c r="AD112" s="69">
        <v>0</v>
      </c>
      <c r="AE112" s="69">
        <v>0</v>
      </c>
      <c r="AF112" s="69">
        <v>0</v>
      </c>
      <c r="AG112" s="124">
        <f t="shared" si="20"/>
        <v>0</v>
      </c>
      <c r="AH112" s="68">
        <v>5</v>
      </c>
      <c r="AI112" s="69">
        <v>4</v>
      </c>
      <c r="AJ112" s="69">
        <v>3</v>
      </c>
      <c r="AK112" s="69">
        <v>6</v>
      </c>
      <c r="AL112" s="69">
        <v>6</v>
      </c>
      <c r="AM112" s="69">
        <v>0</v>
      </c>
      <c r="AN112" s="69">
        <v>2</v>
      </c>
      <c r="AO112" s="69">
        <v>4</v>
      </c>
      <c r="AP112" s="69">
        <v>2</v>
      </c>
      <c r="AQ112" s="69">
        <v>0</v>
      </c>
      <c r="AR112" s="123">
        <f t="shared" si="21"/>
        <v>25</v>
      </c>
      <c r="AS112" s="68">
        <v>2</v>
      </c>
      <c r="AT112" s="69">
        <v>8</v>
      </c>
      <c r="AU112" s="69">
        <v>4</v>
      </c>
      <c r="AV112" s="69">
        <v>21</v>
      </c>
      <c r="AW112" s="69">
        <v>12</v>
      </c>
      <c r="AX112" s="69">
        <v>0</v>
      </c>
      <c r="AY112" s="69">
        <v>0</v>
      </c>
      <c r="AZ112" s="69">
        <v>6</v>
      </c>
      <c r="BA112" s="69">
        <v>0</v>
      </c>
      <c r="BB112" s="69">
        <v>0</v>
      </c>
      <c r="BC112" s="123">
        <f t="shared" si="22"/>
        <v>51</v>
      </c>
      <c r="BD112" s="68">
        <v>3</v>
      </c>
      <c r="BE112" s="69">
        <v>0</v>
      </c>
      <c r="BF112" s="69">
        <v>5</v>
      </c>
      <c r="BG112" s="69">
        <v>4</v>
      </c>
      <c r="BH112" s="69">
        <v>5</v>
      </c>
      <c r="BI112" s="69">
        <v>0</v>
      </c>
      <c r="BJ112" s="69">
        <v>0</v>
      </c>
      <c r="BK112" s="69">
        <v>2</v>
      </c>
      <c r="BL112" s="69">
        <v>0</v>
      </c>
      <c r="BM112" s="69">
        <v>0</v>
      </c>
      <c r="BN112" s="123">
        <f t="shared" si="23"/>
        <v>16</v>
      </c>
      <c r="BO112" s="68">
        <v>4</v>
      </c>
      <c r="BP112" s="69">
        <v>1</v>
      </c>
      <c r="BQ112" s="69">
        <v>0</v>
      </c>
      <c r="BR112" s="69">
        <v>2</v>
      </c>
      <c r="BS112" s="69">
        <v>4</v>
      </c>
      <c r="BT112" s="69">
        <v>0</v>
      </c>
      <c r="BU112" s="69">
        <v>0</v>
      </c>
      <c r="BV112" s="69">
        <v>2</v>
      </c>
      <c r="BW112" s="69">
        <v>0</v>
      </c>
      <c r="BX112" s="69">
        <v>0</v>
      </c>
      <c r="BY112" s="123">
        <f t="shared" si="24"/>
        <v>9</v>
      </c>
      <c r="BZ112" s="68">
        <v>1</v>
      </c>
      <c r="CA112" s="69">
        <v>4</v>
      </c>
      <c r="CB112" s="69">
        <v>1</v>
      </c>
      <c r="CC112" s="69">
        <v>2</v>
      </c>
      <c r="CD112" s="69">
        <v>1</v>
      </c>
      <c r="CE112" s="69">
        <v>0</v>
      </c>
      <c r="CF112" s="69">
        <v>0</v>
      </c>
      <c r="CG112" s="69">
        <v>1</v>
      </c>
      <c r="CH112" s="69">
        <v>0</v>
      </c>
      <c r="CI112" s="69">
        <v>1</v>
      </c>
      <c r="CJ112" s="69">
        <v>0</v>
      </c>
      <c r="CK112" s="123">
        <f t="shared" si="26"/>
        <v>9</v>
      </c>
      <c r="CL112" s="68">
        <v>42</v>
      </c>
      <c r="CM112" s="69">
        <v>26</v>
      </c>
      <c r="CN112" s="69">
        <v>13</v>
      </c>
      <c r="CO112" s="69">
        <v>35</v>
      </c>
      <c r="CP112" s="69">
        <v>39</v>
      </c>
      <c r="CQ112" s="69">
        <v>10</v>
      </c>
      <c r="CR112" s="69">
        <v>9</v>
      </c>
      <c r="CS112" s="69">
        <v>35</v>
      </c>
      <c r="CT112" s="69">
        <v>22</v>
      </c>
      <c r="CU112" s="69">
        <v>0</v>
      </c>
      <c r="CV112" s="124">
        <f t="shared" si="27"/>
        <v>167</v>
      </c>
      <c r="CW112" s="123">
        <v>1</v>
      </c>
      <c r="CX112" s="123">
        <v>0</v>
      </c>
      <c r="CY112" s="123">
        <v>0</v>
      </c>
      <c r="CZ112" s="123">
        <v>0</v>
      </c>
      <c r="DA112" s="123">
        <v>0</v>
      </c>
      <c r="DB112" s="123">
        <v>0</v>
      </c>
      <c r="DC112" s="123">
        <v>0</v>
      </c>
      <c r="DD112" s="123">
        <v>1</v>
      </c>
      <c r="DE112" s="123">
        <v>1</v>
      </c>
      <c r="DF112" s="124">
        <f t="shared" si="25"/>
        <v>1</v>
      </c>
      <c r="DG112" s="68">
        <v>0</v>
      </c>
      <c r="DH112" s="69">
        <v>0</v>
      </c>
      <c r="DI112" s="69">
        <v>0</v>
      </c>
      <c r="DJ112" s="69">
        <v>0</v>
      </c>
      <c r="DK112" s="69">
        <v>0</v>
      </c>
      <c r="DL112" s="69">
        <v>0</v>
      </c>
      <c r="DM112" s="69">
        <v>0</v>
      </c>
      <c r="DN112" s="69">
        <v>0</v>
      </c>
      <c r="DO112" s="69">
        <v>0</v>
      </c>
      <c r="DP112" s="69">
        <v>0</v>
      </c>
      <c r="DQ112" s="124">
        <f t="shared" si="28"/>
        <v>0</v>
      </c>
      <c r="DR112" s="68">
        <v>0</v>
      </c>
      <c r="DS112" s="69">
        <v>0</v>
      </c>
      <c r="DT112" s="69">
        <v>0</v>
      </c>
      <c r="DU112" s="69">
        <v>0</v>
      </c>
      <c r="DV112" s="69">
        <v>0</v>
      </c>
      <c r="DW112" s="69">
        <v>0</v>
      </c>
      <c r="DX112" s="69">
        <v>0</v>
      </c>
      <c r="DY112" s="69">
        <v>0</v>
      </c>
      <c r="DZ112" s="69">
        <v>0</v>
      </c>
      <c r="EA112" s="69">
        <v>0</v>
      </c>
      <c r="EB112" s="124">
        <f t="shared" si="29"/>
        <v>0</v>
      </c>
      <c r="EC112" s="125">
        <v>0</v>
      </c>
      <c r="ED112" s="125">
        <v>0</v>
      </c>
      <c r="EE112" s="68">
        <v>0</v>
      </c>
      <c r="EF112" s="69">
        <v>0</v>
      </c>
      <c r="EG112" s="69">
        <v>0</v>
      </c>
      <c r="EH112" s="69">
        <v>0</v>
      </c>
      <c r="EI112" s="69">
        <v>0</v>
      </c>
      <c r="EJ112" s="69">
        <v>0</v>
      </c>
      <c r="EK112" s="69">
        <v>0</v>
      </c>
      <c r="EL112" s="69">
        <v>0</v>
      </c>
      <c r="EM112" s="69">
        <v>0</v>
      </c>
      <c r="EN112" s="69">
        <v>0</v>
      </c>
      <c r="EO112" s="124">
        <f t="shared" si="30"/>
        <v>0</v>
      </c>
      <c r="EP112" s="68">
        <v>1</v>
      </c>
      <c r="EQ112" s="69">
        <v>1</v>
      </c>
      <c r="ER112" s="69">
        <v>0</v>
      </c>
      <c r="ES112" s="69">
        <v>0</v>
      </c>
      <c r="ET112" s="69">
        <v>0</v>
      </c>
      <c r="EU112" s="69">
        <v>0</v>
      </c>
      <c r="EV112" s="69">
        <v>0</v>
      </c>
      <c r="EW112" s="124">
        <f t="shared" si="31"/>
        <v>1</v>
      </c>
      <c r="EX112" s="69">
        <v>11</v>
      </c>
      <c r="EY112" s="69">
        <v>4</v>
      </c>
      <c r="EZ112" s="123">
        <v>0</v>
      </c>
      <c r="FA112" s="69">
        <v>27</v>
      </c>
      <c r="FB112" s="69">
        <v>33</v>
      </c>
      <c r="FC112" s="69">
        <v>0</v>
      </c>
      <c r="FD112" s="124">
        <f t="shared" si="32"/>
        <v>64</v>
      </c>
      <c r="FE112" s="69">
        <v>90</v>
      </c>
      <c r="FF112" s="69">
        <v>232</v>
      </c>
      <c r="FG112" s="69">
        <v>405</v>
      </c>
      <c r="FH112" s="69">
        <v>1664</v>
      </c>
      <c r="FI112" s="69">
        <v>0</v>
      </c>
      <c r="FJ112" s="124">
        <f t="shared" si="33"/>
        <v>2301</v>
      </c>
      <c r="FK112" s="69">
        <v>1</v>
      </c>
      <c r="FL112" s="123">
        <v>3</v>
      </c>
      <c r="FM112" s="69">
        <v>1</v>
      </c>
      <c r="FN112" s="69">
        <v>0</v>
      </c>
      <c r="FO112" s="69">
        <v>0</v>
      </c>
      <c r="FP112" s="124">
        <f t="shared" si="34"/>
        <v>4</v>
      </c>
      <c r="FQ112" s="69">
        <v>69</v>
      </c>
      <c r="FR112" s="69">
        <v>191</v>
      </c>
      <c r="FS112" s="69">
        <v>157</v>
      </c>
      <c r="FT112" s="69">
        <v>0</v>
      </c>
      <c r="FU112" s="69">
        <v>0</v>
      </c>
      <c r="FV112" s="69">
        <v>0</v>
      </c>
      <c r="FW112" s="124">
        <f t="shared" si="35"/>
        <v>348</v>
      </c>
    </row>
    <row r="113" spans="1:179" x14ac:dyDescent="0.2">
      <c r="A113" s="22"/>
      <c r="B113" s="122" t="s">
        <v>116</v>
      </c>
      <c r="C113" s="68">
        <v>127</v>
      </c>
      <c r="D113" s="69">
        <v>59</v>
      </c>
      <c r="E113" s="69">
        <v>46</v>
      </c>
      <c r="F113" s="69">
        <v>103</v>
      </c>
      <c r="G113" s="69">
        <v>96</v>
      </c>
      <c r="H113" s="69">
        <v>20</v>
      </c>
      <c r="I113" s="69">
        <v>15</v>
      </c>
      <c r="J113" s="69">
        <v>43</v>
      </c>
      <c r="K113" s="69">
        <v>14</v>
      </c>
      <c r="L113" s="69">
        <v>0</v>
      </c>
      <c r="M113" s="123">
        <f t="shared" si="18"/>
        <v>382</v>
      </c>
      <c r="N113" s="68">
        <v>0</v>
      </c>
      <c r="O113" s="69">
        <v>0</v>
      </c>
      <c r="P113" s="69">
        <v>0</v>
      </c>
      <c r="Q113" s="69">
        <v>0</v>
      </c>
      <c r="R113" s="69">
        <v>0</v>
      </c>
      <c r="S113" s="69">
        <v>0</v>
      </c>
      <c r="T113" s="69">
        <v>0</v>
      </c>
      <c r="U113" s="69">
        <v>0</v>
      </c>
      <c r="V113" s="69">
        <v>0</v>
      </c>
      <c r="W113" s="124">
        <f t="shared" si="19"/>
        <v>0</v>
      </c>
      <c r="X113" s="68">
        <v>0</v>
      </c>
      <c r="Y113" s="69">
        <v>0</v>
      </c>
      <c r="Z113" s="69">
        <v>0</v>
      </c>
      <c r="AA113" s="69">
        <v>0</v>
      </c>
      <c r="AB113" s="69">
        <v>0</v>
      </c>
      <c r="AC113" s="69">
        <v>0</v>
      </c>
      <c r="AD113" s="69">
        <v>0</v>
      </c>
      <c r="AE113" s="69">
        <v>0</v>
      </c>
      <c r="AF113" s="69">
        <v>0</v>
      </c>
      <c r="AG113" s="124">
        <f t="shared" si="20"/>
        <v>0</v>
      </c>
      <c r="AH113" s="68">
        <v>60</v>
      </c>
      <c r="AI113" s="69">
        <v>66</v>
      </c>
      <c r="AJ113" s="69">
        <v>64</v>
      </c>
      <c r="AK113" s="69">
        <v>98</v>
      </c>
      <c r="AL113" s="69">
        <v>102</v>
      </c>
      <c r="AM113" s="69">
        <v>59</v>
      </c>
      <c r="AN113" s="69">
        <v>28</v>
      </c>
      <c r="AO113" s="69">
        <v>159</v>
      </c>
      <c r="AP113" s="69">
        <v>51</v>
      </c>
      <c r="AQ113" s="69">
        <v>0</v>
      </c>
      <c r="AR113" s="123">
        <f t="shared" si="21"/>
        <v>576</v>
      </c>
      <c r="AS113" s="68">
        <v>20</v>
      </c>
      <c r="AT113" s="69">
        <v>26</v>
      </c>
      <c r="AU113" s="69">
        <v>22</v>
      </c>
      <c r="AV113" s="69">
        <v>42</v>
      </c>
      <c r="AW113" s="69">
        <v>40</v>
      </c>
      <c r="AX113" s="69">
        <v>11</v>
      </c>
      <c r="AY113" s="69">
        <v>4</v>
      </c>
      <c r="AZ113" s="69">
        <v>27</v>
      </c>
      <c r="BA113" s="69">
        <v>3</v>
      </c>
      <c r="BB113" s="69">
        <v>0</v>
      </c>
      <c r="BC113" s="123">
        <f t="shared" si="22"/>
        <v>172</v>
      </c>
      <c r="BD113" s="68">
        <v>11</v>
      </c>
      <c r="BE113" s="69">
        <v>9</v>
      </c>
      <c r="BF113" s="69">
        <v>8</v>
      </c>
      <c r="BG113" s="69">
        <v>22</v>
      </c>
      <c r="BH113" s="69">
        <v>8</v>
      </c>
      <c r="BI113" s="69">
        <v>10</v>
      </c>
      <c r="BJ113" s="69">
        <v>3</v>
      </c>
      <c r="BK113" s="69">
        <v>18</v>
      </c>
      <c r="BL113" s="69">
        <v>0</v>
      </c>
      <c r="BM113" s="69">
        <v>0</v>
      </c>
      <c r="BN113" s="123">
        <f t="shared" si="23"/>
        <v>78</v>
      </c>
      <c r="BO113" s="68">
        <v>10</v>
      </c>
      <c r="BP113" s="69">
        <v>9</v>
      </c>
      <c r="BQ113" s="69">
        <v>4</v>
      </c>
      <c r="BR113" s="69">
        <v>16</v>
      </c>
      <c r="BS113" s="69">
        <v>10</v>
      </c>
      <c r="BT113" s="69">
        <v>6</v>
      </c>
      <c r="BU113" s="69">
        <v>1</v>
      </c>
      <c r="BV113" s="69">
        <v>10</v>
      </c>
      <c r="BW113" s="69">
        <v>0</v>
      </c>
      <c r="BX113" s="69">
        <v>0</v>
      </c>
      <c r="BY113" s="123">
        <f t="shared" si="24"/>
        <v>56</v>
      </c>
      <c r="BZ113" s="68">
        <v>2</v>
      </c>
      <c r="CA113" s="69">
        <v>0</v>
      </c>
      <c r="CB113" s="69">
        <v>2</v>
      </c>
      <c r="CC113" s="69">
        <v>3</v>
      </c>
      <c r="CD113" s="69">
        <v>3</v>
      </c>
      <c r="CE113" s="69">
        <v>3</v>
      </c>
      <c r="CF113" s="69">
        <v>0</v>
      </c>
      <c r="CG113" s="69">
        <v>6</v>
      </c>
      <c r="CH113" s="69">
        <v>1</v>
      </c>
      <c r="CI113" s="69">
        <v>0</v>
      </c>
      <c r="CJ113" s="69">
        <v>0</v>
      </c>
      <c r="CK113" s="123">
        <f t="shared" si="26"/>
        <v>17</v>
      </c>
      <c r="CL113" s="68">
        <v>2</v>
      </c>
      <c r="CM113" s="69">
        <v>0</v>
      </c>
      <c r="CN113" s="69">
        <v>1</v>
      </c>
      <c r="CO113" s="69">
        <v>1</v>
      </c>
      <c r="CP113" s="69">
        <v>1</v>
      </c>
      <c r="CQ113" s="69">
        <v>0</v>
      </c>
      <c r="CR113" s="69">
        <v>0</v>
      </c>
      <c r="CS113" s="69">
        <v>1</v>
      </c>
      <c r="CT113" s="69">
        <v>0</v>
      </c>
      <c r="CU113" s="69">
        <v>0</v>
      </c>
      <c r="CV113" s="124">
        <f t="shared" si="27"/>
        <v>4</v>
      </c>
      <c r="CW113" s="123">
        <v>7</v>
      </c>
      <c r="CX113" s="123">
        <v>0</v>
      </c>
      <c r="CY113" s="123">
        <v>0</v>
      </c>
      <c r="CZ113" s="123">
        <v>0</v>
      </c>
      <c r="DA113" s="123">
        <v>0</v>
      </c>
      <c r="DB113" s="123">
        <v>0</v>
      </c>
      <c r="DC113" s="123">
        <v>0</v>
      </c>
      <c r="DD113" s="123">
        <v>8</v>
      </c>
      <c r="DE113" s="123">
        <v>8</v>
      </c>
      <c r="DF113" s="124">
        <f t="shared" si="25"/>
        <v>8</v>
      </c>
      <c r="DG113" s="68">
        <v>1</v>
      </c>
      <c r="DH113" s="69">
        <v>2</v>
      </c>
      <c r="DI113" s="69">
        <v>2</v>
      </c>
      <c r="DJ113" s="69">
        <v>1</v>
      </c>
      <c r="DK113" s="69">
        <v>3</v>
      </c>
      <c r="DL113" s="69">
        <v>1</v>
      </c>
      <c r="DM113" s="69">
        <v>0</v>
      </c>
      <c r="DN113" s="69">
        <v>4</v>
      </c>
      <c r="DO113" s="69">
        <v>1</v>
      </c>
      <c r="DP113" s="69">
        <v>0</v>
      </c>
      <c r="DQ113" s="124">
        <f t="shared" si="28"/>
        <v>13</v>
      </c>
      <c r="DR113" s="68">
        <v>0</v>
      </c>
      <c r="DS113" s="69">
        <v>0</v>
      </c>
      <c r="DT113" s="69">
        <v>0</v>
      </c>
      <c r="DU113" s="69">
        <v>0</v>
      </c>
      <c r="DV113" s="69">
        <v>0</v>
      </c>
      <c r="DW113" s="69">
        <v>0</v>
      </c>
      <c r="DX113" s="69">
        <v>0</v>
      </c>
      <c r="DY113" s="69">
        <v>0</v>
      </c>
      <c r="DZ113" s="69">
        <v>0</v>
      </c>
      <c r="EA113" s="69">
        <v>0</v>
      </c>
      <c r="EB113" s="124">
        <f t="shared" si="29"/>
        <v>0</v>
      </c>
      <c r="EC113" s="125">
        <v>0</v>
      </c>
      <c r="ED113" s="125">
        <v>0</v>
      </c>
      <c r="EE113" s="68">
        <v>0</v>
      </c>
      <c r="EF113" s="69">
        <v>0</v>
      </c>
      <c r="EG113" s="69">
        <v>0</v>
      </c>
      <c r="EH113" s="69">
        <v>0</v>
      </c>
      <c r="EI113" s="69">
        <v>0</v>
      </c>
      <c r="EJ113" s="69">
        <v>0</v>
      </c>
      <c r="EK113" s="69">
        <v>0</v>
      </c>
      <c r="EL113" s="69">
        <v>0</v>
      </c>
      <c r="EM113" s="69">
        <v>0</v>
      </c>
      <c r="EN113" s="69">
        <v>0</v>
      </c>
      <c r="EO113" s="124">
        <f t="shared" si="30"/>
        <v>0</v>
      </c>
      <c r="EP113" s="68">
        <v>8</v>
      </c>
      <c r="EQ113" s="69">
        <v>4</v>
      </c>
      <c r="ER113" s="69">
        <v>2</v>
      </c>
      <c r="ES113" s="69">
        <v>0</v>
      </c>
      <c r="ET113" s="69">
        <v>0</v>
      </c>
      <c r="EU113" s="69">
        <v>4</v>
      </c>
      <c r="EV113" s="69">
        <v>0</v>
      </c>
      <c r="EW113" s="124">
        <f t="shared" si="31"/>
        <v>10</v>
      </c>
      <c r="EX113" s="69">
        <v>0</v>
      </c>
      <c r="EY113" s="69">
        <v>0</v>
      </c>
      <c r="EZ113" s="123">
        <v>0</v>
      </c>
      <c r="FA113" s="69">
        <v>0</v>
      </c>
      <c r="FB113" s="69">
        <v>0</v>
      </c>
      <c r="FC113" s="69">
        <v>0</v>
      </c>
      <c r="FD113" s="124">
        <f t="shared" si="32"/>
        <v>0</v>
      </c>
      <c r="FE113" s="69">
        <v>19</v>
      </c>
      <c r="FF113" s="69">
        <v>21</v>
      </c>
      <c r="FG113" s="69">
        <v>26</v>
      </c>
      <c r="FH113" s="69">
        <v>51</v>
      </c>
      <c r="FI113" s="69">
        <v>0</v>
      </c>
      <c r="FJ113" s="124">
        <f t="shared" si="33"/>
        <v>98</v>
      </c>
      <c r="FK113" s="69">
        <v>0</v>
      </c>
      <c r="FL113" s="123">
        <v>0</v>
      </c>
      <c r="FM113" s="69">
        <v>0</v>
      </c>
      <c r="FN113" s="69">
        <v>0</v>
      </c>
      <c r="FO113" s="69">
        <v>0</v>
      </c>
      <c r="FP113" s="124">
        <f t="shared" si="34"/>
        <v>0</v>
      </c>
      <c r="FQ113" s="69">
        <v>4</v>
      </c>
      <c r="FR113" s="69">
        <v>3</v>
      </c>
      <c r="FS113" s="69">
        <v>1</v>
      </c>
      <c r="FT113" s="69">
        <v>0</v>
      </c>
      <c r="FU113" s="69">
        <v>0</v>
      </c>
      <c r="FV113" s="69">
        <v>0</v>
      </c>
      <c r="FW113" s="124">
        <f t="shared" si="35"/>
        <v>4</v>
      </c>
    </row>
    <row r="114" spans="1:179" x14ac:dyDescent="0.2">
      <c r="A114" s="22"/>
      <c r="B114" s="122" t="s">
        <v>117</v>
      </c>
      <c r="C114" s="68">
        <v>190</v>
      </c>
      <c r="D114" s="69">
        <v>91</v>
      </c>
      <c r="E114" s="69">
        <v>87</v>
      </c>
      <c r="F114" s="69">
        <v>135</v>
      </c>
      <c r="G114" s="69">
        <v>227</v>
      </c>
      <c r="H114" s="69">
        <v>25</v>
      </c>
      <c r="I114" s="69">
        <v>12</v>
      </c>
      <c r="J114" s="69">
        <v>39</v>
      </c>
      <c r="K114" s="69">
        <v>5</v>
      </c>
      <c r="L114" s="69">
        <v>0</v>
      </c>
      <c r="M114" s="123">
        <f t="shared" si="18"/>
        <v>616</v>
      </c>
      <c r="N114" s="68">
        <v>0</v>
      </c>
      <c r="O114" s="69">
        <v>0</v>
      </c>
      <c r="P114" s="69">
        <v>0</v>
      </c>
      <c r="Q114" s="69">
        <v>0</v>
      </c>
      <c r="R114" s="69">
        <v>0</v>
      </c>
      <c r="S114" s="69">
        <v>0</v>
      </c>
      <c r="T114" s="69">
        <v>0</v>
      </c>
      <c r="U114" s="69">
        <v>0</v>
      </c>
      <c r="V114" s="69">
        <v>0</v>
      </c>
      <c r="W114" s="124">
        <f t="shared" si="19"/>
        <v>0</v>
      </c>
      <c r="X114" s="68">
        <v>1</v>
      </c>
      <c r="Y114" s="69">
        <v>0</v>
      </c>
      <c r="Z114" s="69">
        <v>0</v>
      </c>
      <c r="AA114" s="69">
        <v>1</v>
      </c>
      <c r="AB114" s="69">
        <v>0</v>
      </c>
      <c r="AC114" s="69">
        <v>0</v>
      </c>
      <c r="AD114" s="69">
        <v>0</v>
      </c>
      <c r="AE114" s="69">
        <v>2</v>
      </c>
      <c r="AF114" s="69">
        <v>0</v>
      </c>
      <c r="AG114" s="124">
        <f t="shared" si="20"/>
        <v>3</v>
      </c>
      <c r="AH114" s="68">
        <v>70</v>
      </c>
      <c r="AI114" s="69">
        <v>31</v>
      </c>
      <c r="AJ114" s="69">
        <v>24</v>
      </c>
      <c r="AK114" s="69">
        <v>53</v>
      </c>
      <c r="AL114" s="69">
        <v>68</v>
      </c>
      <c r="AM114" s="69">
        <v>13</v>
      </c>
      <c r="AN114" s="69">
        <v>3</v>
      </c>
      <c r="AO114" s="69">
        <v>43</v>
      </c>
      <c r="AP114" s="69">
        <v>27</v>
      </c>
      <c r="AQ114" s="69">
        <v>0</v>
      </c>
      <c r="AR114" s="123">
        <f t="shared" si="21"/>
        <v>235</v>
      </c>
      <c r="AS114" s="68">
        <v>63</v>
      </c>
      <c r="AT114" s="69">
        <v>22</v>
      </c>
      <c r="AU114" s="69">
        <v>27</v>
      </c>
      <c r="AV114" s="69">
        <v>44</v>
      </c>
      <c r="AW114" s="69">
        <v>61</v>
      </c>
      <c r="AX114" s="69">
        <v>10</v>
      </c>
      <c r="AY114" s="69">
        <v>4</v>
      </c>
      <c r="AZ114" s="69">
        <v>66</v>
      </c>
      <c r="BA114" s="69">
        <v>49</v>
      </c>
      <c r="BB114" s="69">
        <v>0</v>
      </c>
      <c r="BC114" s="123">
        <f t="shared" si="22"/>
        <v>234</v>
      </c>
      <c r="BD114" s="68">
        <v>9</v>
      </c>
      <c r="BE114" s="69">
        <v>2</v>
      </c>
      <c r="BF114" s="69">
        <v>2</v>
      </c>
      <c r="BG114" s="69">
        <v>5</v>
      </c>
      <c r="BH114" s="69">
        <v>5</v>
      </c>
      <c r="BI114" s="69">
        <v>0</v>
      </c>
      <c r="BJ114" s="69">
        <v>0</v>
      </c>
      <c r="BK114" s="69">
        <v>6</v>
      </c>
      <c r="BL114" s="69">
        <v>5</v>
      </c>
      <c r="BM114" s="69">
        <v>0</v>
      </c>
      <c r="BN114" s="123">
        <f t="shared" si="23"/>
        <v>20</v>
      </c>
      <c r="BO114" s="68">
        <v>11</v>
      </c>
      <c r="BP114" s="69">
        <v>4</v>
      </c>
      <c r="BQ114" s="69">
        <v>4</v>
      </c>
      <c r="BR114" s="69">
        <v>13</v>
      </c>
      <c r="BS114" s="69">
        <v>8</v>
      </c>
      <c r="BT114" s="69">
        <v>0</v>
      </c>
      <c r="BU114" s="69">
        <v>0</v>
      </c>
      <c r="BV114" s="69">
        <v>11</v>
      </c>
      <c r="BW114" s="69">
        <v>6</v>
      </c>
      <c r="BX114" s="69">
        <v>0</v>
      </c>
      <c r="BY114" s="123">
        <f t="shared" si="24"/>
        <v>40</v>
      </c>
      <c r="BZ114" s="68">
        <v>35</v>
      </c>
      <c r="CA114" s="69">
        <v>9</v>
      </c>
      <c r="CB114" s="69">
        <v>11</v>
      </c>
      <c r="CC114" s="69">
        <v>35</v>
      </c>
      <c r="CD114" s="69">
        <v>21</v>
      </c>
      <c r="CE114" s="69">
        <v>9</v>
      </c>
      <c r="CF114" s="69">
        <v>2</v>
      </c>
      <c r="CG114" s="69">
        <v>41</v>
      </c>
      <c r="CH114" s="69">
        <v>4</v>
      </c>
      <c r="CI114" s="69">
        <v>26</v>
      </c>
      <c r="CJ114" s="69">
        <v>0</v>
      </c>
      <c r="CK114" s="123">
        <f t="shared" si="26"/>
        <v>128</v>
      </c>
      <c r="CL114" s="68">
        <v>76</v>
      </c>
      <c r="CM114" s="69">
        <v>22</v>
      </c>
      <c r="CN114" s="69">
        <v>26</v>
      </c>
      <c r="CO114" s="69">
        <v>71</v>
      </c>
      <c r="CP114" s="69">
        <v>57</v>
      </c>
      <c r="CQ114" s="69">
        <v>5</v>
      </c>
      <c r="CR114" s="69">
        <v>4</v>
      </c>
      <c r="CS114" s="69">
        <v>51</v>
      </c>
      <c r="CT114" s="69">
        <v>24</v>
      </c>
      <c r="CU114" s="69">
        <v>0</v>
      </c>
      <c r="CV114" s="124">
        <f t="shared" si="27"/>
        <v>236</v>
      </c>
      <c r="CW114" s="123">
        <v>5</v>
      </c>
      <c r="CX114" s="123">
        <v>0</v>
      </c>
      <c r="CY114" s="123">
        <v>0</v>
      </c>
      <c r="CZ114" s="123">
        <v>0</v>
      </c>
      <c r="DA114" s="123">
        <v>0</v>
      </c>
      <c r="DB114" s="123">
        <v>0</v>
      </c>
      <c r="DC114" s="123">
        <v>0</v>
      </c>
      <c r="DD114" s="123">
        <v>5</v>
      </c>
      <c r="DE114" s="123">
        <v>5</v>
      </c>
      <c r="DF114" s="124">
        <f t="shared" si="25"/>
        <v>5</v>
      </c>
      <c r="DG114" s="68">
        <v>0</v>
      </c>
      <c r="DH114" s="69">
        <v>0</v>
      </c>
      <c r="DI114" s="69">
        <v>0</v>
      </c>
      <c r="DJ114" s="69">
        <v>0</v>
      </c>
      <c r="DK114" s="69">
        <v>0</v>
      </c>
      <c r="DL114" s="69">
        <v>0</v>
      </c>
      <c r="DM114" s="69">
        <v>0</v>
      </c>
      <c r="DN114" s="69">
        <v>0</v>
      </c>
      <c r="DO114" s="69">
        <v>0</v>
      </c>
      <c r="DP114" s="69">
        <v>0</v>
      </c>
      <c r="DQ114" s="124">
        <f t="shared" si="28"/>
        <v>0</v>
      </c>
      <c r="DR114" s="68">
        <v>0</v>
      </c>
      <c r="DS114" s="69">
        <v>0</v>
      </c>
      <c r="DT114" s="69">
        <v>0</v>
      </c>
      <c r="DU114" s="69">
        <v>0</v>
      </c>
      <c r="DV114" s="69">
        <v>0</v>
      </c>
      <c r="DW114" s="69">
        <v>0</v>
      </c>
      <c r="DX114" s="69">
        <v>0</v>
      </c>
      <c r="DY114" s="69">
        <v>0</v>
      </c>
      <c r="DZ114" s="69">
        <v>0</v>
      </c>
      <c r="EA114" s="69">
        <v>0</v>
      </c>
      <c r="EB114" s="124">
        <f t="shared" si="29"/>
        <v>0</v>
      </c>
      <c r="EC114" s="125">
        <v>0</v>
      </c>
      <c r="ED114" s="125">
        <v>0</v>
      </c>
      <c r="EE114" s="68">
        <v>0</v>
      </c>
      <c r="EF114" s="69">
        <v>0</v>
      </c>
      <c r="EG114" s="69">
        <v>0</v>
      </c>
      <c r="EH114" s="69">
        <v>0</v>
      </c>
      <c r="EI114" s="69">
        <v>0</v>
      </c>
      <c r="EJ114" s="69">
        <v>0</v>
      </c>
      <c r="EK114" s="69">
        <v>0</v>
      </c>
      <c r="EL114" s="69">
        <v>0</v>
      </c>
      <c r="EM114" s="69">
        <v>0</v>
      </c>
      <c r="EN114" s="69">
        <v>0</v>
      </c>
      <c r="EO114" s="124">
        <f t="shared" si="30"/>
        <v>0</v>
      </c>
      <c r="EP114" s="68">
        <v>15</v>
      </c>
      <c r="EQ114" s="69">
        <v>9</v>
      </c>
      <c r="ER114" s="69">
        <v>9</v>
      </c>
      <c r="ES114" s="69">
        <v>0</v>
      </c>
      <c r="ET114" s="69">
        <v>0</v>
      </c>
      <c r="EU114" s="69">
        <v>2</v>
      </c>
      <c r="EV114" s="69">
        <v>0</v>
      </c>
      <c r="EW114" s="124">
        <f t="shared" si="31"/>
        <v>20</v>
      </c>
      <c r="EX114" s="69">
        <v>0</v>
      </c>
      <c r="EY114" s="69">
        <v>0</v>
      </c>
      <c r="EZ114" s="123">
        <v>0</v>
      </c>
      <c r="FA114" s="69">
        <v>0</v>
      </c>
      <c r="FB114" s="69">
        <v>0</v>
      </c>
      <c r="FC114" s="69">
        <v>0</v>
      </c>
      <c r="FD114" s="124">
        <f t="shared" si="32"/>
        <v>0</v>
      </c>
      <c r="FE114" s="69">
        <v>15</v>
      </c>
      <c r="FF114" s="69">
        <v>17</v>
      </c>
      <c r="FG114" s="69">
        <v>77</v>
      </c>
      <c r="FH114" s="69">
        <v>0</v>
      </c>
      <c r="FI114" s="69">
        <v>0</v>
      </c>
      <c r="FJ114" s="124">
        <f t="shared" si="33"/>
        <v>94</v>
      </c>
      <c r="FK114" s="69">
        <v>0</v>
      </c>
      <c r="FL114" s="123">
        <v>0</v>
      </c>
      <c r="FM114" s="69">
        <v>0</v>
      </c>
      <c r="FN114" s="69">
        <v>0</v>
      </c>
      <c r="FO114" s="69">
        <v>0</v>
      </c>
      <c r="FP114" s="124">
        <f t="shared" si="34"/>
        <v>0</v>
      </c>
      <c r="FQ114" s="69">
        <v>7</v>
      </c>
      <c r="FR114" s="69">
        <v>7</v>
      </c>
      <c r="FS114" s="69">
        <v>4</v>
      </c>
      <c r="FT114" s="69">
        <v>0</v>
      </c>
      <c r="FU114" s="69">
        <v>0</v>
      </c>
      <c r="FV114" s="69">
        <v>0</v>
      </c>
      <c r="FW114" s="124">
        <f t="shared" si="35"/>
        <v>11</v>
      </c>
    </row>
    <row r="115" spans="1:179" x14ac:dyDescent="0.2">
      <c r="A115" s="22"/>
      <c r="B115" s="122" t="s">
        <v>118</v>
      </c>
      <c r="C115" s="68">
        <v>292</v>
      </c>
      <c r="D115" s="69">
        <v>126</v>
      </c>
      <c r="E115" s="69">
        <v>154</v>
      </c>
      <c r="F115" s="69">
        <v>221</v>
      </c>
      <c r="G115" s="69">
        <v>396</v>
      </c>
      <c r="H115" s="69">
        <v>40</v>
      </c>
      <c r="I115" s="69">
        <v>21</v>
      </c>
      <c r="J115" s="69">
        <v>97</v>
      </c>
      <c r="K115" s="69">
        <v>3</v>
      </c>
      <c r="L115" s="69">
        <v>0</v>
      </c>
      <c r="M115" s="123">
        <f t="shared" si="18"/>
        <v>1055</v>
      </c>
      <c r="N115" s="68">
        <v>0</v>
      </c>
      <c r="O115" s="69">
        <v>0</v>
      </c>
      <c r="P115" s="69">
        <v>0</v>
      </c>
      <c r="Q115" s="69">
        <v>0</v>
      </c>
      <c r="R115" s="69">
        <v>0</v>
      </c>
      <c r="S115" s="69">
        <v>0</v>
      </c>
      <c r="T115" s="69">
        <v>0</v>
      </c>
      <c r="U115" s="69">
        <v>0</v>
      </c>
      <c r="V115" s="69">
        <v>0</v>
      </c>
      <c r="W115" s="124">
        <f t="shared" si="19"/>
        <v>0</v>
      </c>
      <c r="X115" s="68">
        <v>0</v>
      </c>
      <c r="Y115" s="69">
        <v>0</v>
      </c>
      <c r="Z115" s="69">
        <v>0</v>
      </c>
      <c r="AA115" s="69">
        <v>0</v>
      </c>
      <c r="AB115" s="69">
        <v>0</v>
      </c>
      <c r="AC115" s="69">
        <v>0</v>
      </c>
      <c r="AD115" s="69">
        <v>0</v>
      </c>
      <c r="AE115" s="69">
        <v>0</v>
      </c>
      <c r="AF115" s="69">
        <v>0</v>
      </c>
      <c r="AG115" s="124">
        <f t="shared" si="20"/>
        <v>0</v>
      </c>
      <c r="AH115" s="68">
        <v>11</v>
      </c>
      <c r="AI115" s="69">
        <v>0</v>
      </c>
      <c r="AJ115" s="69">
        <v>2</v>
      </c>
      <c r="AK115" s="69">
        <v>3</v>
      </c>
      <c r="AL115" s="69">
        <v>3</v>
      </c>
      <c r="AM115" s="69">
        <v>4</v>
      </c>
      <c r="AN115" s="69">
        <v>2</v>
      </c>
      <c r="AO115" s="69">
        <v>9</v>
      </c>
      <c r="AP115" s="69">
        <v>9</v>
      </c>
      <c r="AQ115" s="69">
        <v>0</v>
      </c>
      <c r="AR115" s="123">
        <f t="shared" si="21"/>
        <v>23</v>
      </c>
      <c r="AS115" s="68">
        <v>14</v>
      </c>
      <c r="AT115" s="69">
        <v>3</v>
      </c>
      <c r="AU115" s="69">
        <v>6</v>
      </c>
      <c r="AV115" s="69">
        <v>4</v>
      </c>
      <c r="AW115" s="69">
        <v>10</v>
      </c>
      <c r="AX115" s="69">
        <v>0</v>
      </c>
      <c r="AY115" s="69">
        <v>0</v>
      </c>
      <c r="AZ115" s="69">
        <v>14</v>
      </c>
      <c r="BA115" s="69">
        <v>13</v>
      </c>
      <c r="BB115" s="69">
        <v>0</v>
      </c>
      <c r="BC115" s="123">
        <f t="shared" si="22"/>
        <v>37</v>
      </c>
      <c r="BD115" s="68">
        <v>2</v>
      </c>
      <c r="BE115" s="69">
        <v>0</v>
      </c>
      <c r="BF115" s="69">
        <v>0</v>
      </c>
      <c r="BG115" s="69">
        <v>0</v>
      </c>
      <c r="BH115" s="69">
        <v>0</v>
      </c>
      <c r="BI115" s="69">
        <v>0</v>
      </c>
      <c r="BJ115" s="69">
        <v>0</v>
      </c>
      <c r="BK115" s="69">
        <v>3</v>
      </c>
      <c r="BL115" s="69">
        <v>2</v>
      </c>
      <c r="BM115" s="69">
        <v>0</v>
      </c>
      <c r="BN115" s="123">
        <f t="shared" si="23"/>
        <v>3</v>
      </c>
      <c r="BO115" s="68">
        <v>0</v>
      </c>
      <c r="BP115" s="69">
        <v>0</v>
      </c>
      <c r="BQ115" s="69">
        <v>0</v>
      </c>
      <c r="BR115" s="69">
        <v>0</v>
      </c>
      <c r="BS115" s="69">
        <v>0</v>
      </c>
      <c r="BT115" s="69">
        <v>0</v>
      </c>
      <c r="BU115" s="69">
        <v>0</v>
      </c>
      <c r="BV115" s="69">
        <v>0</v>
      </c>
      <c r="BW115" s="69">
        <v>0</v>
      </c>
      <c r="BX115" s="69">
        <v>0</v>
      </c>
      <c r="BY115" s="123">
        <f t="shared" si="24"/>
        <v>0</v>
      </c>
      <c r="BZ115" s="68">
        <v>0</v>
      </c>
      <c r="CA115" s="69">
        <v>0</v>
      </c>
      <c r="CB115" s="69">
        <v>0</v>
      </c>
      <c r="CC115" s="69">
        <v>0</v>
      </c>
      <c r="CD115" s="69">
        <v>0</v>
      </c>
      <c r="CE115" s="69">
        <v>0</v>
      </c>
      <c r="CF115" s="69">
        <v>0</v>
      </c>
      <c r="CG115" s="69">
        <v>0</v>
      </c>
      <c r="CH115" s="69">
        <v>0</v>
      </c>
      <c r="CI115" s="69">
        <v>0</v>
      </c>
      <c r="CJ115" s="69">
        <v>0</v>
      </c>
      <c r="CK115" s="123">
        <f t="shared" si="26"/>
        <v>0</v>
      </c>
      <c r="CL115" s="68">
        <v>0</v>
      </c>
      <c r="CM115" s="69">
        <v>0</v>
      </c>
      <c r="CN115" s="69">
        <v>0</v>
      </c>
      <c r="CO115" s="69">
        <v>0</v>
      </c>
      <c r="CP115" s="69">
        <v>0</v>
      </c>
      <c r="CQ115" s="69">
        <v>0</v>
      </c>
      <c r="CR115" s="69">
        <v>0</v>
      </c>
      <c r="CS115" s="69">
        <v>0</v>
      </c>
      <c r="CT115" s="69">
        <v>0</v>
      </c>
      <c r="CU115" s="69">
        <v>0</v>
      </c>
      <c r="CV115" s="124">
        <f t="shared" si="27"/>
        <v>0</v>
      </c>
      <c r="CW115" s="123">
        <v>0</v>
      </c>
      <c r="CX115" s="123">
        <v>0</v>
      </c>
      <c r="CY115" s="123">
        <v>0</v>
      </c>
      <c r="CZ115" s="123">
        <v>0</v>
      </c>
      <c r="DA115" s="123">
        <v>0</v>
      </c>
      <c r="DB115" s="123">
        <v>0</v>
      </c>
      <c r="DC115" s="123">
        <v>0</v>
      </c>
      <c r="DD115" s="123">
        <v>0</v>
      </c>
      <c r="DE115" s="123">
        <v>0</v>
      </c>
      <c r="DF115" s="124">
        <f t="shared" si="25"/>
        <v>0</v>
      </c>
      <c r="DG115" s="68">
        <v>0</v>
      </c>
      <c r="DH115" s="69">
        <v>0</v>
      </c>
      <c r="DI115" s="69">
        <v>0</v>
      </c>
      <c r="DJ115" s="69">
        <v>0</v>
      </c>
      <c r="DK115" s="69">
        <v>0</v>
      </c>
      <c r="DL115" s="69">
        <v>0</v>
      </c>
      <c r="DM115" s="69">
        <v>0</v>
      </c>
      <c r="DN115" s="69">
        <v>0</v>
      </c>
      <c r="DO115" s="69">
        <v>0</v>
      </c>
      <c r="DP115" s="69">
        <v>0</v>
      </c>
      <c r="DQ115" s="124">
        <f t="shared" si="28"/>
        <v>0</v>
      </c>
      <c r="DR115" s="68">
        <v>0</v>
      </c>
      <c r="DS115" s="69">
        <v>0</v>
      </c>
      <c r="DT115" s="69">
        <v>0</v>
      </c>
      <c r="DU115" s="69">
        <v>0</v>
      </c>
      <c r="DV115" s="69">
        <v>0</v>
      </c>
      <c r="DW115" s="69">
        <v>0</v>
      </c>
      <c r="DX115" s="69">
        <v>0</v>
      </c>
      <c r="DY115" s="69">
        <v>0</v>
      </c>
      <c r="DZ115" s="69">
        <v>0</v>
      </c>
      <c r="EA115" s="69">
        <v>0</v>
      </c>
      <c r="EB115" s="124">
        <f t="shared" si="29"/>
        <v>0</v>
      </c>
      <c r="EC115" s="125">
        <v>0</v>
      </c>
      <c r="ED115" s="125">
        <v>0</v>
      </c>
      <c r="EE115" s="68">
        <v>0</v>
      </c>
      <c r="EF115" s="69">
        <v>0</v>
      </c>
      <c r="EG115" s="69">
        <v>0</v>
      </c>
      <c r="EH115" s="69">
        <v>0</v>
      </c>
      <c r="EI115" s="69">
        <v>0</v>
      </c>
      <c r="EJ115" s="69">
        <v>0</v>
      </c>
      <c r="EK115" s="69">
        <v>0</v>
      </c>
      <c r="EL115" s="69">
        <v>0</v>
      </c>
      <c r="EM115" s="69">
        <v>0</v>
      </c>
      <c r="EN115" s="69">
        <v>0</v>
      </c>
      <c r="EO115" s="124">
        <f t="shared" si="30"/>
        <v>0</v>
      </c>
      <c r="EP115" s="68">
        <v>1</v>
      </c>
      <c r="EQ115" s="69">
        <v>1</v>
      </c>
      <c r="ER115" s="69">
        <v>0</v>
      </c>
      <c r="ES115" s="69">
        <v>0</v>
      </c>
      <c r="ET115" s="69">
        <v>0</v>
      </c>
      <c r="EU115" s="69">
        <v>0</v>
      </c>
      <c r="EV115" s="69">
        <v>0</v>
      </c>
      <c r="EW115" s="124">
        <f t="shared" si="31"/>
        <v>1</v>
      </c>
      <c r="EX115" s="69">
        <v>0</v>
      </c>
      <c r="EY115" s="69">
        <v>0</v>
      </c>
      <c r="EZ115" s="123">
        <v>0</v>
      </c>
      <c r="FA115" s="69">
        <v>0</v>
      </c>
      <c r="FB115" s="69">
        <v>0</v>
      </c>
      <c r="FC115" s="69">
        <v>0</v>
      </c>
      <c r="FD115" s="124">
        <f t="shared" si="32"/>
        <v>0</v>
      </c>
      <c r="FE115" s="69">
        <v>37</v>
      </c>
      <c r="FF115" s="69">
        <v>58</v>
      </c>
      <c r="FG115" s="69">
        <v>162</v>
      </c>
      <c r="FH115" s="69">
        <v>468</v>
      </c>
      <c r="FI115" s="69">
        <v>0</v>
      </c>
      <c r="FJ115" s="124">
        <f t="shared" si="33"/>
        <v>688</v>
      </c>
      <c r="FK115" s="69">
        <v>0</v>
      </c>
      <c r="FL115" s="123">
        <v>0</v>
      </c>
      <c r="FM115" s="69">
        <v>0</v>
      </c>
      <c r="FN115" s="69">
        <v>0</v>
      </c>
      <c r="FO115" s="69">
        <v>0</v>
      </c>
      <c r="FP115" s="124">
        <f t="shared" si="34"/>
        <v>0</v>
      </c>
      <c r="FQ115" s="69">
        <v>0</v>
      </c>
      <c r="FR115" s="69">
        <v>0</v>
      </c>
      <c r="FS115" s="69">
        <v>0</v>
      </c>
      <c r="FT115" s="69">
        <v>0</v>
      </c>
      <c r="FU115" s="69">
        <v>0</v>
      </c>
      <c r="FV115" s="69">
        <v>0</v>
      </c>
      <c r="FW115" s="124">
        <f t="shared" si="35"/>
        <v>0</v>
      </c>
    </row>
    <row r="116" spans="1:179" x14ac:dyDescent="0.2">
      <c r="A116" s="22"/>
      <c r="B116" s="122" t="s">
        <v>119</v>
      </c>
      <c r="C116" s="68">
        <v>207</v>
      </c>
      <c r="D116" s="69">
        <v>95</v>
      </c>
      <c r="E116" s="69">
        <v>72</v>
      </c>
      <c r="F116" s="69">
        <v>89</v>
      </c>
      <c r="G116" s="69">
        <v>164</v>
      </c>
      <c r="H116" s="69">
        <v>48</v>
      </c>
      <c r="I116" s="69">
        <v>5</v>
      </c>
      <c r="J116" s="69">
        <v>46</v>
      </c>
      <c r="K116" s="69">
        <v>18</v>
      </c>
      <c r="L116" s="69">
        <v>0</v>
      </c>
      <c r="M116" s="123">
        <f t="shared" si="18"/>
        <v>519</v>
      </c>
      <c r="N116" s="68">
        <v>0</v>
      </c>
      <c r="O116" s="69">
        <v>0</v>
      </c>
      <c r="P116" s="69">
        <v>0</v>
      </c>
      <c r="Q116" s="69">
        <v>0</v>
      </c>
      <c r="R116" s="69">
        <v>0</v>
      </c>
      <c r="S116" s="69">
        <v>0</v>
      </c>
      <c r="T116" s="69">
        <v>0</v>
      </c>
      <c r="U116" s="69">
        <v>0</v>
      </c>
      <c r="V116" s="69">
        <v>0</v>
      </c>
      <c r="W116" s="124">
        <f t="shared" si="19"/>
        <v>0</v>
      </c>
      <c r="X116" s="68">
        <v>0</v>
      </c>
      <c r="Y116" s="69">
        <v>0</v>
      </c>
      <c r="Z116" s="69">
        <v>0</v>
      </c>
      <c r="AA116" s="69">
        <v>0</v>
      </c>
      <c r="AB116" s="69">
        <v>0</v>
      </c>
      <c r="AC116" s="69">
        <v>0</v>
      </c>
      <c r="AD116" s="69">
        <v>0</v>
      </c>
      <c r="AE116" s="69">
        <v>0</v>
      </c>
      <c r="AF116" s="69">
        <v>0</v>
      </c>
      <c r="AG116" s="124">
        <f t="shared" si="20"/>
        <v>0</v>
      </c>
      <c r="AH116" s="68">
        <v>11</v>
      </c>
      <c r="AI116" s="69">
        <v>6</v>
      </c>
      <c r="AJ116" s="69">
        <v>5</v>
      </c>
      <c r="AK116" s="69">
        <v>6</v>
      </c>
      <c r="AL116" s="69">
        <v>10</v>
      </c>
      <c r="AM116" s="69">
        <v>1</v>
      </c>
      <c r="AN116" s="69">
        <v>0</v>
      </c>
      <c r="AO116" s="69">
        <v>12</v>
      </c>
      <c r="AP116" s="69">
        <v>9</v>
      </c>
      <c r="AQ116" s="69">
        <v>0</v>
      </c>
      <c r="AR116" s="123">
        <f t="shared" si="21"/>
        <v>40</v>
      </c>
      <c r="AS116" s="68">
        <v>7</v>
      </c>
      <c r="AT116" s="69">
        <v>0</v>
      </c>
      <c r="AU116" s="69">
        <v>0</v>
      </c>
      <c r="AV116" s="69">
        <v>1</v>
      </c>
      <c r="AW116" s="69">
        <v>0</v>
      </c>
      <c r="AX116" s="69">
        <v>1</v>
      </c>
      <c r="AY116" s="69">
        <v>0</v>
      </c>
      <c r="AZ116" s="69">
        <v>7</v>
      </c>
      <c r="BA116" s="69">
        <v>7</v>
      </c>
      <c r="BB116" s="69">
        <v>0</v>
      </c>
      <c r="BC116" s="123">
        <f t="shared" si="22"/>
        <v>9</v>
      </c>
      <c r="BD116" s="68">
        <v>10</v>
      </c>
      <c r="BE116" s="69">
        <v>1</v>
      </c>
      <c r="BF116" s="69">
        <v>0</v>
      </c>
      <c r="BG116" s="69">
        <v>1</v>
      </c>
      <c r="BH116" s="69">
        <v>1</v>
      </c>
      <c r="BI116" s="69">
        <v>0</v>
      </c>
      <c r="BJ116" s="69">
        <v>0</v>
      </c>
      <c r="BK116" s="69">
        <v>11</v>
      </c>
      <c r="BL116" s="69">
        <v>11</v>
      </c>
      <c r="BM116" s="69">
        <v>0</v>
      </c>
      <c r="BN116" s="123">
        <f t="shared" si="23"/>
        <v>14</v>
      </c>
      <c r="BO116" s="68">
        <v>15</v>
      </c>
      <c r="BP116" s="69">
        <v>6</v>
      </c>
      <c r="BQ116" s="69">
        <v>0</v>
      </c>
      <c r="BR116" s="69">
        <v>0</v>
      </c>
      <c r="BS116" s="69">
        <v>7</v>
      </c>
      <c r="BT116" s="69">
        <v>0</v>
      </c>
      <c r="BU116" s="69">
        <v>1</v>
      </c>
      <c r="BV116" s="69">
        <v>18</v>
      </c>
      <c r="BW116" s="69">
        <v>16</v>
      </c>
      <c r="BX116" s="69">
        <v>0</v>
      </c>
      <c r="BY116" s="123">
        <f t="shared" si="24"/>
        <v>32</v>
      </c>
      <c r="BZ116" s="68">
        <v>0</v>
      </c>
      <c r="CA116" s="69">
        <v>0</v>
      </c>
      <c r="CB116" s="69">
        <v>0</v>
      </c>
      <c r="CC116" s="69">
        <v>0</v>
      </c>
      <c r="CD116" s="69">
        <v>0</v>
      </c>
      <c r="CE116" s="69">
        <v>0</v>
      </c>
      <c r="CF116" s="69">
        <v>0</v>
      </c>
      <c r="CG116" s="69">
        <v>0</v>
      </c>
      <c r="CH116" s="69">
        <v>0</v>
      </c>
      <c r="CI116" s="69">
        <v>0</v>
      </c>
      <c r="CJ116" s="69">
        <v>0</v>
      </c>
      <c r="CK116" s="123">
        <f t="shared" si="26"/>
        <v>0</v>
      </c>
      <c r="CL116" s="68">
        <v>47</v>
      </c>
      <c r="CM116" s="69">
        <v>15</v>
      </c>
      <c r="CN116" s="69">
        <v>19</v>
      </c>
      <c r="CO116" s="69">
        <v>22</v>
      </c>
      <c r="CP116" s="69">
        <v>32</v>
      </c>
      <c r="CQ116" s="69">
        <v>3</v>
      </c>
      <c r="CR116" s="69">
        <v>2</v>
      </c>
      <c r="CS116" s="69">
        <v>49</v>
      </c>
      <c r="CT116" s="69">
        <v>42</v>
      </c>
      <c r="CU116" s="69">
        <v>0</v>
      </c>
      <c r="CV116" s="124">
        <f t="shared" si="27"/>
        <v>142</v>
      </c>
      <c r="CW116" s="123">
        <v>0</v>
      </c>
      <c r="CX116" s="123">
        <v>0</v>
      </c>
      <c r="CY116" s="123">
        <v>0</v>
      </c>
      <c r="CZ116" s="123">
        <v>0</v>
      </c>
      <c r="DA116" s="123">
        <v>0</v>
      </c>
      <c r="DB116" s="123">
        <v>0</v>
      </c>
      <c r="DC116" s="123">
        <v>0</v>
      </c>
      <c r="DD116" s="123">
        <v>0</v>
      </c>
      <c r="DE116" s="123">
        <v>0</v>
      </c>
      <c r="DF116" s="124">
        <f t="shared" si="25"/>
        <v>0</v>
      </c>
      <c r="DG116" s="68">
        <v>0</v>
      </c>
      <c r="DH116" s="69">
        <v>0</v>
      </c>
      <c r="DI116" s="69">
        <v>0</v>
      </c>
      <c r="DJ116" s="69">
        <v>0</v>
      </c>
      <c r="DK116" s="69">
        <v>0</v>
      </c>
      <c r="DL116" s="69">
        <v>0</v>
      </c>
      <c r="DM116" s="69">
        <v>0</v>
      </c>
      <c r="DN116" s="69">
        <v>0</v>
      </c>
      <c r="DO116" s="69">
        <v>0</v>
      </c>
      <c r="DP116" s="69">
        <v>0</v>
      </c>
      <c r="DQ116" s="124">
        <f t="shared" si="28"/>
        <v>0</v>
      </c>
      <c r="DR116" s="68">
        <v>0</v>
      </c>
      <c r="DS116" s="69">
        <v>0</v>
      </c>
      <c r="DT116" s="69">
        <v>0</v>
      </c>
      <c r="DU116" s="69">
        <v>0</v>
      </c>
      <c r="DV116" s="69">
        <v>0</v>
      </c>
      <c r="DW116" s="69">
        <v>0</v>
      </c>
      <c r="DX116" s="69">
        <v>0</v>
      </c>
      <c r="DY116" s="69">
        <v>0</v>
      </c>
      <c r="DZ116" s="69">
        <v>0</v>
      </c>
      <c r="EA116" s="69">
        <v>0</v>
      </c>
      <c r="EB116" s="124">
        <f t="shared" si="29"/>
        <v>0</v>
      </c>
      <c r="EC116" s="125">
        <v>0</v>
      </c>
      <c r="ED116" s="125">
        <v>0</v>
      </c>
      <c r="EE116" s="68">
        <v>0</v>
      </c>
      <c r="EF116" s="69">
        <v>0</v>
      </c>
      <c r="EG116" s="69">
        <v>0</v>
      </c>
      <c r="EH116" s="69">
        <v>0</v>
      </c>
      <c r="EI116" s="69">
        <v>0</v>
      </c>
      <c r="EJ116" s="69">
        <v>0</v>
      </c>
      <c r="EK116" s="69">
        <v>0</v>
      </c>
      <c r="EL116" s="69">
        <v>0</v>
      </c>
      <c r="EM116" s="69">
        <v>0</v>
      </c>
      <c r="EN116" s="69">
        <v>0</v>
      </c>
      <c r="EO116" s="124">
        <f t="shared" si="30"/>
        <v>0</v>
      </c>
      <c r="EP116" s="68">
        <v>1</v>
      </c>
      <c r="EQ116" s="69">
        <v>1</v>
      </c>
      <c r="ER116" s="69">
        <v>0</v>
      </c>
      <c r="ES116" s="69">
        <v>0</v>
      </c>
      <c r="ET116" s="69">
        <v>0</v>
      </c>
      <c r="EU116" s="69">
        <v>0</v>
      </c>
      <c r="EV116" s="69">
        <v>0</v>
      </c>
      <c r="EW116" s="124">
        <f t="shared" si="31"/>
        <v>1</v>
      </c>
      <c r="EX116" s="69">
        <v>21</v>
      </c>
      <c r="EY116" s="69">
        <v>16</v>
      </c>
      <c r="EZ116" s="123">
        <v>3</v>
      </c>
      <c r="FA116" s="69">
        <v>61</v>
      </c>
      <c r="FB116" s="69">
        <v>85</v>
      </c>
      <c r="FC116" s="69">
        <v>0</v>
      </c>
      <c r="FD116" s="124">
        <f t="shared" si="32"/>
        <v>165</v>
      </c>
      <c r="FE116" s="69">
        <v>74</v>
      </c>
      <c r="FF116" s="69">
        <v>131</v>
      </c>
      <c r="FG116" s="69">
        <v>202</v>
      </c>
      <c r="FH116" s="69">
        <v>6570</v>
      </c>
      <c r="FI116" s="69">
        <v>600</v>
      </c>
      <c r="FJ116" s="124">
        <f t="shared" si="33"/>
        <v>7503</v>
      </c>
      <c r="FK116" s="69">
        <v>6</v>
      </c>
      <c r="FL116" s="123">
        <v>16</v>
      </c>
      <c r="FM116" s="69">
        <v>19</v>
      </c>
      <c r="FN116" s="69">
        <v>0</v>
      </c>
      <c r="FO116" s="69">
        <v>0</v>
      </c>
      <c r="FP116" s="124">
        <f t="shared" si="34"/>
        <v>35</v>
      </c>
      <c r="FQ116" s="69">
        <v>36</v>
      </c>
      <c r="FR116" s="69">
        <v>60</v>
      </c>
      <c r="FS116" s="69">
        <v>61</v>
      </c>
      <c r="FT116" s="69">
        <v>0</v>
      </c>
      <c r="FU116" s="69">
        <v>0</v>
      </c>
      <c r="FV116" s="69">
        <v>0</v>
      </c>
      <c r="FW116" s="124">
        <f t="shared" si="35"/>
        <v>121</v>
      </c>
    </row>
    <row r="117" spans="1:179" x14ac:dyDescent="0.2">
      <c r="A117" s="22"/>
      <c r="B117" s="122" t="s">
        <v>120</v>
      </c>
      <c r="C117" s="68">
        <v>113</v>
      </c>
      <c r="D117" s="69">
        <v>56</v>
      </c>
      <c r="E117" s="69">
        <v>53</v>
      </c>
      <c r="F117" s="69">
        <v>49</v>
      </c>
      <c r="G117" s="69">
        <v>106</v>
      </c>
      <c r="H117" s="69">
        <v>28</v>
      </c>
      <c r="I117" s="69">
        <v>1</v>
      </c>
      <c r="J117" s="69">
        <v>26</v>
      </c>
      <c r="K117" s="69">
        <v>12</v>
      </c>
      <c r="L117" s="69">
        <v>0</v>
      </c>
      <c r="M117" s="123">
        <f t="shared" si="18"/>
        <v>319</v>
      </c>
      <c r="N117" s="68">
        <v>1</v>
      </c>
      <c r="O117" s="69">
        <v>1</v>
      </c>
      <c r="P117" s="69">
        <v>1</v>
      </c>
      <c r="Q117" s="69">
        <v>0</v>
      </c>
      <c r="R117" s="69">
        <v>4</v>
      </c>
      <c r="S117" s="69">
        <v>1</v>
      </c>
      <c r="T117" s="69">
        <v>0</v>
      </c>
      <c r="U117" s="69">
        <v>0</v>
      </c>
      <c r="V117" s="69">
        <v>0</v>
      </c>
      <c r="W117" s="124">
        <f t="shared" si="19"/>
        <v>7</v>
      </c>
      <c r="X117" s="68">
        <v>0</v>
      </c>
      <c r="Y117" s="69">
        <v>0</v>
      </c>
      <c r="Z117" s="69">
        <v>0</v>
      </c>
      <c r="AA117" s="69">
        <v>0</v>
      </c>
      <c r="AB117" s="69">
        <v>0</v>
      </c>
      <c r="AC117" s="69">
        <v>0</v>
      </c>
      <c r="AD117" s="69">
        <v>0</v>
      </c>
      <c r="AE117" s="69">
        <v>0</v>
      </c>
      <c r="AF117" s="69">
        <v>0</v>
      </c>
      <c r="AG117" s="124">
        <f t="shared" si="20"/>
        <v>0</v>
      </c>
      <c r="AH117" s="68">
        <v>6</v>
      </c>
      <c r="AI117" s="69">
        <v>2</v>
      </c>
      <c r="AJ117" s="69">
        <v>1</v>
      </c>
      <c r="AK117" s="69">
        <v>1</v>
      </c>
      <c r="AL117" s="69">
        <v>3</v>
      </c>
      <c r="AM117" s="69">
        <v>1</v>
      </c>
      <c r="AN117" s="69">
        <v>2</v>
      </c>
      <c r="AO117" s="69">
        <v>5</v>
      </c>
      <c r="AP117" s="69">
        <v>2</v>
      </c>
      <c r="AQ117" s="69">
        <v>0</v>
      </c>
      <c r="AR117" s="123">
        <f t="shared" si="21"/>
        <v>15</v>
      </c>
      <c r="AS117" s="68">
        <v>72</v>
      </c>
      <c r="AT117" s="69">
        <v>32</v>
      </c>
      <c r="AU117" s="69">
        <v>25</v>
      </c>
      <c r="AV117" s="69">
        <v>37</v>
      </c>
      <c r="AW117" s="69">
        <v>56</v>
      </c>
      <c r="AX117" s="69">
        <v>3</v>
      </c>
      <c r="AY117" s="69">
        <v>0</v>
      </c>
      <c r="AZ117" s="69">
        <v>95</v>
      </c>
      <c r="BA117" s="69">
        <v>90</v>
      </c>
      <c r="BB117" s="69">
        <v>0</v>
      </c>
      <c r="BC117" s="123">
        <f t="shared" si="22"/>
        <v>248</v>
      </c>
      <c r="BD117" s="68">
        <v>1</v>
      </c>
      <c r="BE117" s="69">
        <v>0</v>
      </c>
      <c r="BF117" s="69">
        <v>1</v>
      </c>
      <c r="BG117" s="69">
        <v>0</v>
      </c>
      <c r="BH117" s="69">
        <v>1</v>
      </c>
      <c r="BI117" s="69">
        <v>0</v>
      </c>
      <c r="BJ117" s="69">
        <v>0</v>
      </c>
      <c r="BK117" s="69">
        <v>0</v>
      </c>
      <c r="BL117" s="69">
        <v>0</v>
      </c>
      <c r="BM117" s="69">
        <v>0</v>
      </c>
      <c r="BN117" s="123">
        <f t="shared" si="23"/>
        <v>2</v>
      </c>
      <c r="BO117" s="68">
        <v>4</v>
      </c>
      <c r="BP117" s="69">
        <v>0</v>
      </c>
      <c r="BQ117" s="69">
        <v>0</v>
      </c>
      <c r="BR117" s="69">
        <v>1</v>
      </c>
      <c r="BS117" s="69">
        <v>0</v>
      </c>
      <c r="BT117" s="69">
        <v>0</v>
      </c>
      <c r="BU117" s="69">
        <v>0</v>
      </c>
      <c r="BV117" s="69">
        <v>6</v>
      </c>
      <c r="BW117" s="69">
        <v>6</v>
      </c>
      <c r="BX117" s="69">
        <v>0</v>
      </c>
      <c r="BY117" s="123">
        <f t="shared" si="24"/>
        <v>7</v>
      </c>
      <c r="BZ117" s="68">
        <v>19</v>
      </c>
      <c r="CA117" s="69">
        <v>11</v>
      </c>
      <c r="CB117" s="69">
        <v>6</v>
      </c>
      <c r="CC117" s="69">
        <v>13</v>
      </c>
      <c r="CD117" s="69">
        <v>17</v>
      </c>
      <c r="CE117" s="69">
        <v>4</v>
      </c>
      <c r="CF117" s="69">
        <v>2</v>
      </c>
      <c r="CG117" s="69">
        <v>10</v>
      </c>
      <c r="CH117" s="69">
        <v>2</v>
      </c>
      <c r="CI117" s="69">
        <v>6</v>
      </c>
      <c r="CJ117" s="69">
        <v>0</v>
      </c>
      <c r="CK117" s="123">
        <f t="shared" si="26"/>
        <v>63</v>
      </c>
      <c r="CL117" s="68">
        <v>165</v>
      </c>
      <c r="CM117" s="69">
        <v>81</v>
      </c>
      <c r="CN117" s="69">
        <v>57</v>
      </c>
      <c r="CO117" s="69">
        <v>74</v>
      </c>
      <c r="CP117" s="69">
        <v>118</v>
      </c>
      <c r="CQ117" s="69">
        <v>30</v>
      </c>
      <c r="CR117" s="69">
        <v>13</v>
      </c>
      <c r="CS117" s="69">
        <v>120</v>
      </c>
      <c r="CT117" s="69">
        <v>89</v>
      </c>
      <c r="CU117" s="69">
        <v>0</v>
      </c>
      <c r="CV117" s="124">
        <f t="shared" si="27"/>
        <v>493</v>
      </c>
      <c r="CW117" s="123">
        <v>0</v>
      </c>
      <c r="CX117" s="123">
        <v>0</v>
      </c>
      <c r="CY117" s="123">
        <v>0</v>
      </c>
      <c r="CZ117" s="123">
        <v>0</v>
      </c>
      <c r="DA117" s="123">
        <v>0</v>
      </c>
      <c r="DB117" s="123">
        <v>0</v>
      </c>
      <c r="DC117" s="123">
        <v>0</v>
      </c>
      <c r="DD117" s="123">
        <v>0</v>
      </c>
      <c r="DE117" s="123">
        <v>0</v>
      </c>
      <c r="DF117" s="124">
        <f t="shared" si="25"/>
        <v>0</v>
      </c>
      <c r="DG117" s="68">
        <v>0</v>
      </c>
      <c r="DH117" s="69">
        <v>0</v>
      </c>
      <c r="DI117" s="69">
        <v>0</v>
      </c>
      <c r="DJ117" s="69">
        <v>0</v>
      </c>
      <c r="DK117" s="69">
        <v>0</v>
      </c>
      <c r="DL117" s="69">
        <v>0</v>
      </c>
      <c r="DM117" s="69">
        <v>0</v>
      </c>
      <c r="DN117" s="69">
        <v>0</v>
      </c>
      <c r="DO117" s="69">
        <v>0</v>
      </c>
      <c r="DP117" s="69">
        <v>0</v>
      </c>
      <c r="DQ117" s="124">
        <f t="shared" si="28"/>
        <v>0</v>
      </c>
      <c r="DR117" s="68">
        <v>0</v>
      </c>
      <c r="DS117" s="69">
        <v>0</v>
      </c>
      <c r="DT117" s="69">
        <v>0</v>
      </c>
      <c r="DU117" s="69">
        <v>0</v>
      </c>
      <c r="DV117" s="69">
        <v>0</v>
      </c>
      <c r="DW117" s="69">
        <v>0</v>
      </c>
      <c r="DX117" s="69">
        <v>0</v>
      </c>
      <c r="DY117" s="69">
        <v>0</v>
      </c>
      <c r="DZ117" s="69">
        <v>0</v>
      </c>
      <c r="EA117" s="69">
        <v>0</v>
      </c>
      <c r="EB117" s="124">
        <f t="shared" si="29"/>
        <v>0</v>
      </c>
      <c r="EC117" s="125">
        <v>0</v>
      </c>
      <c r="ED117" s="125">
        <v>0</v>
      </c>
      <c r="EE117" s="68">
        <v>0</v>
      </c>
      <c r="EF117" s="69">
        <v>0</v>
      </c>
      <c r="EG117" s="69">
        <v>0</v>
      </c>
      <c r="EH117" s="69">
        <v>0</v>
      </c>
      <c r="EI117" s="69">
        <v>0</v>
      </c>
      <c r="EJ117" s="69">
        <v>0</v>
      </c>
      <c r="EK117" s="69">
        <v>0</v>
      </c>
      <c r="EL117" s="69">
        <v>0</v>
      </c>
      <c r="EM117" s="69">
        <v>0</v>
      </c>
      <c r="EN117" s="69">
        <v>0</v>
      </c>
      <c r="EO117" s="124">
        <f t="shared" si="30"/>
        <v>0</v>
      </c>
      <c r="EP117" s="68">
        <v>3</v>
      </c>
      <c r="EQ117" s="69">
        <v>2</v>
      </c>
      <c r="ER117" s="69">
        <v>1</v>
      </c>
      <c r="ES117" s="69">
        <v>0</v>
      </c>
      <c r="ET117" s="69">
        <v>0</v>
      </c>
      <c r="EU117" s="69">
        <v>0</v>
      </c>
      <c r="EV117" s="69">
        <v>0</v>
      </c>
      <c r="EW117" s="124">
        <f t="shared" si="31"/>
        <v>3</v>
      </c>
      <c r="EX117" s="69">
        <v>20</v>
      </c>
      <c r="EY117" s="69">
        <v>5</v>
      </c>
      <c r="EZ117" s="123">
        <v>4</v>
      </c>
      <c r="FA117" s="69">
        <v>111</v>
      </c>
      <c r="FB117" s="69">
        <v>166</v>
      </c>
      <c r="FC117" s="69">
        <v>0</v>
      </c>
      <c r="FD117" s="124">
        <f t="shared" si="32"/>
        <v>286</v>
      </c>
      <c r="FE117" s="69">
        <v>158</v>
      </c>
      <c r="FF117" s="69">
        <v>363</v>
      </c>
      <c r="FG117" s="69">
        <v>707</v>
      </c>
      <c r="FH117" s="69">
        <v>6421</v>
      </c>
      <c r="FI117" s="69">
        <v>1500</v>
      </c>
      <c r="FJ117" s="124">
        <f t="shared" si="33"/>
        <v>8991</v>
      </c>
      <c r="FK117" s="69">
        <v>4</v>
      </c>
      <c r="FL117" s="123">
        <v>8</v>
      </c>
      <c r="FM117" s="69">
        <v>9</v>
      </c>
      <c r="FN117" s="69">
        <v>0</v>
      </c>
      <c r="FO117" s="69">
        <v>0</v>
      </c>
      <c r="FP117" s="124">
        <f t="shared" si="34"/>
        <v>17</v>
      </c>
      <c r="FQ117" s="69">
        <v>144</v>
      </c>
      <c r="FR117" s="69">
        <v>345</v>
      </c>
      <c r="FS117" s="69">
        <v>382</v>
      </c>
      <c r="FT117" s="69">
        <v>2</v>
      </c>
      <c r="FU117" s="69">
        <v>1</v>
      </c>
      <c r="FV117" s="69">
        <v>0</v>
      </c>
      <c r="FW117" s="124">
        <f t="shared" si="35"/>
        <v>730</v>
      </c>
    </row>
    <row r="118" spans="1:179" x14ac:dyDescent="0.2">
      <c r="A118" s="22"/>
      <c r="B118" s="122" t="s">
        <v>121</v>
      </c>
      <c r="C118" s="68">
        <v>3</v>
      </c>
      <c r="D118" s="69">
        <v>0</v>
      </c>
      <c r="E118" s="69">
        <v>1</v>
      </c>
      <c r="F118" s="69">
        <v>0</v>
      </c>
      <c r="G118" s="69">
        <v>5</v>
      </c>
      <c r="H118" s="69">
        <v>0</v>
      </c>
      <c r="I118" s="69">
        <v>0</v>
      </c>
      <c r="J118" s="69">
        <v>0</v>
      </c>
      <c r="K118" s="69">
        <v>0</v>
      </c>
      <c r="L118" s="69">
        <v>0</v>
      </c>
      <c r="M118" s="123">
        <f t="shared" si="18"/>
        <v>6</v>
      </c>
      <c r="N118" s="68">
        <v>0</v>
      </c>
      <c r="O118" s="69">
        <v>0</v>
      </c>
      <c r="P118" s="69">
        <v>0</v>
      </c>
      <c r="Q118" s="69">
        <v>0</v>
      </c>
      <c r="R118" s="69">
        <v>0</v>
      </c>
      <c r="S118" s="69">
        <v>0</v>
      </c>
      <c r="T118" s="69">
        <v>0</v>
      </c>
      <c r="U118" s="69">
        <v>0</v>
      </c>
      <c r="V118" s="69">
        <v>0</v>
      </c>
      <c r="W118" s="124">
        <f t="shared" si="19"/>
        <v>0</v>
      </c>
      <c r="X118" s="68">
        <v>0</v>
      </c>
      <c r="Y118" s="69">
        <v>0</v>
      </c>
      <c r="Z118" s="69">
        <v>0</v>
      </c>
      <c r="AA118" s="69">
        <v>0</v>
      </c>
      <c r="AB118" s="69">
        <v>0</v>
      </c>
      <c r="AC118" s="69">
        <v>0</v>
      </c>
      <c r="AD118" s="69">
        <v>0</v>
      </c>
      <c r="AE118" s="69">
        <v>0</v>
      </c>
      <c r="AF118" s="69">
        <v>0</v>
      </c>
      <c r="AG118" s="124">
        <f t="shared" si="20"/>
        <v>0</v>
      </c>
      <c r="AH118" s="68">
        <v>0</v>
      </c>
      <c r="AI118" s="69">
        <v>0</v>
      </c>
      <c r="AJ118" s="69">
        <v>0</v>
      </c>
      <c r="AK118" s="69">
        <v>0</v>
      </c>
      <c r="AL118" s="69">
        <v>0</v>
      </c>
      <c r="AM118" s="69">
        <v>0</v>
      </c>
      <c r="AN118" s="69">
        <v>0</v>
      </c>
      <c r="AO118" s="69">
        <v>0</v>
      </c>
      <c r="AP118" s="69">
        <v>0</v>
      </c>
      <c r="AQ118" s="69">
        <v>0</v>
      </c>
      <c r="AR118" s="123">
        <f t="shared" si="21"/>
        <v>0</v>
      </c>
      <c r="AS118" s="68">
        <v>1</v>
      </c>
      <c r="AT118" s="69">
        <v>1</v>
      </c>
      <c r="AU118" s="69">
        <v>0</v>
      </c>
      <c r="AV118" s="69">
        <v>0</v>
      </c>
      <c r="AW118" s="69">
        <v>1</v>
      </c>
      <c r="AX118" s="69">
        <v>0</v>
      </c>
      <c r="AY118" s="69">
        <v>0</v>
      </c>
      <c r="AZ118" s="69">
        <v>2</v>
      </c>
      <c r="BA118" s="69">
        <v>2</v>
      </c>
      <c r="BB118" s="69">
        <v>0</v>
      </c>
      <c r="BC118" s="123">
        <f t="shared" si="22"/>
        <v>4</v>
      </c>
      <c r="BD118" s="68">
        <v>0</v>
      </c>
      <c r="BE118" s="69">
        <v>0</v>
      </c>
      <c r="BF118" s="69">
        <v>0</v>
      </c>
      <c r="BG118" s="69">
        <v>0</v>
      </c>
      <c r="BH118" s="69">
        <v>0</v>
      </c>
      <c r="BI118" s="69">
        <v>0</v>
      </c>
      <c r="BJ118" s="69">
        <v>0</v>
      </c>
      <c r="BK118" s="69">
        <v>0</v>
      </c>
      <c r="BL118" s="69">
        <v>0</v>
      </c>
      <c r="BM118" s="69">
        <v>0</v>
      </c>
      <c r="BN118" s="123">
        <f t="shared" si="23"/>
        <v>0</v>
      </c>
      <c r="BO118" s="68">
        <v>0</v>
      </c>
      <c r="BP118" s="69">
        <v>0</v>
      </c>
      <c r="BQ118" s="69">
        <v>0</v>
      </c>
      <c r="BR118" s="69">
        <v>0</v>
      </c>
      <c r="BS118" s="69">
        <v>0</v>
      </c>
      <c r="BT118" s="69">
        <v>0</v>
      </c>
      <c r="BU118" s="69">
        <v>0</v>
      </c>
      <c r="BV118" s="69">
        <v>0</v>
      </c>
      <c r="BW118" s="69">
        <v>0</v>
      </c>
      <c r="BX118" s="69">
        <v>0</v>
      </c>
      <c r="BY118" s="123">
        <f t="shared" si="24"/>
        <v>0</v>
      </c>
      <c r="BZ118" s="68">
        <v>0</v>
      </c>
      <c r="CA118" s="69">
        <v>0</v>
      </c>
      <c r="CB118" s="69">
        <v>0</v>
      </c>
      <c r="CC118" s="69">
        <v>0</v>
      </c>
      <c r="CD118" s="69">
        <v>0</v>
      </c>
      <c r="CE118" s="69">
        <v>0</v>
      </c>
      <c r="CF118" s="69">
        <v>0</v>
      </c>
      <c r="CG118" s="69">
        <v>0</v>
      </c>
      <c r="CH118" s="69">
        <v>0</v>
      </c>
      <c r="CI118" s="69">
        <v>0</v>
      </c>
      <c r="CJ118" s="69">
        <v>0</v>
      </c>
      <c r="CK118" s="123">
        <f t="shared" si="26"/>
        <v>0</v>
      </c>
      <c r="CL118" s="68">
        <v>19</v>
      </c>
      <c r="CM118" s="69">
        <v>3</v>
      </c>
      <c r="CN118" s="69">
        <v>9</v>
      </c>
      <c r="CO118" s="69">
        <v>2</v>
      </c>
      <c r="CP118" s="69">
        <v>12</v>
      </c>
      <c r="CQ118" s="69">
        <v>6</v>
      </c>
      <c r="CR118" s="69">
        <v>2</v>
      </c>
      <c r="CS118" s="69">
        <v>15</v>
      </c>
      <c r="CT118" s="69">
        <v>14</v>
      </c>
      <c r="CU118" s="69">
        <v>0</v>
      </c>
      <c r="CV118" s="124">
        <f t="shared" si="27"/>
        <v>49</v>
      </c>
      <c r="CW118" s="123">
        <v>0</v>
      </c>
      <c r="CX118" s="123">
        <v>0</v>
      </c>
      <c r="CY118" s="123">
        <v>0</v>
      </c>
      <c r="CZ118" s="123">
        <v>0</v>
      </c>
      <c r="DA118" s="123">
        <v>0</v>
      </c>
      <c r="DB118" s="123">
        <v>0</v>
      </c>
      <c r="DC118" s="123">
        <v>0</v>
      </c>
      <c r="DD118" s="123">
        <v>0</v>
      </c>
      <c r="DE118" s="123">
        <v>0</v>
      </c>
      <c r="DF118" s="124">
        <f t="shared" si="25"/>
        <v>0</v>
      </c>
      <c r="DG118" s="68">
        <v>0</v>
      </c>
      <c r="DH118" s="69">
        <v>0</v>
      </c>
      <c r="DI118" s="69">
        <v>0</v>
      </c>
      <c r="DJ118" s="69">
        <v>0</v>
      </c>
      <c r="DK118" s="69">
        <v>0</v>
      </c>
      <c r="DL118" s="69">
        <v>0</v>
      </c>
      <c r="DM118" s="69">
        <v>0</v>
      </c>
      <c r="DN118" s="69">
        <v>0</v>
      </c>
      <c r="DO118" s="69">
        <v>0</v>
      </c>
      <c r="DP118" s="69">
        <v>0</v>
      </c>
      <c r="DQ118" s="124">
        <f t="shared" si="28"/>
        <v>0</v>
      </c>
      <c r="DR118" s="68">
        <v>0</v>
      </c>
      <c r="DS118" s="69">
        <v>0</v>
      </c>
      <c r="DT118" s="69">
        <v>0</v>
      </c>
      <c r="DU118" s="69">
        <v>0</v>
      </c>
      <c r="DV118" s="69">
        <v>0</v>
      </c>
      <c r="DW118" s="69">
        <v>0</v>
      </c>
      <c r="DX118" s="69">
        <v>0</v>
      </c>
      <c r="DY118" s="69">
        <v>0</v>
      </c>
      <c r="DZ118" s="69">
        <v>0</v>
      </c>
      <c r="EA118" s="69">
        <v>0</v>
      </c>
      <c r="EB118" s="124">
        <f t="shared" si="29"/>
        <v>0</v>
      </c>
      <c r="EC118" s="125">
        <v>0</v>
      </c>
      <c r="ED118" s="125">
        <v>0</v>
      </c>
      <c r="EE118" s="68">
        <v>0</v>
      </c>
      <c r="EF118" s="69">
        <v>0</v>
      </c>
      <c r="EG118" s="69">
        <v>0</v>
      </c>
      <c r="EH118" s="69">
        <v>0</v>
      </c>
      <c r="EI118" s="69">
        <v>0</v>
      </c>
      <c r="EJ118" s="69">
        <v>0</v>
      </c>
      <c r="EK118" s="69">
        <v>0</v>
      </c>
      <c r="EL118" s="69">
        <v>0</v>
      </c>
      <c r="EM118" s="69">
        <v>0</v>
      </c>
      <c r="EN118" s="69">
        <v>0</v>
      </c>
      <c r="EO118" s="124">
        <f t="shared" si="30"/>
        <v>0</v>
      </c>
      <c r="EP118" s="68">
        <v>0</v>
      </c>
      <c r="EQ118" s="69">
        <v>0</v>
      </c>
      <c r="ER118" s="69">
        <v>0</v>
      </c>
      <c r="ES118" s="69">
        <v>0</v>
      </c>
      <c r="ET118" s="69">
        <v>0</v>
      </c>
      <c r="EU118" s="69">
        <v>0</v>
      </c>
      <c r="EV118" s="69">
        <v>0</v>
      </c>
      <c r="EW118" s="124">
        <f t="shared" si="31"/>
        <v>0</v>
      </c>
      <c r="EX118" s="69">
        <v>13</v>
      </c>
      <c r="EY118" s="69">
        <v>0</v>
      </c>
      <c r="EZ118" s="123">
        <v>0</v>
      </c>
      <c r="FA118" s="69">
        <v>59</v>
      </c>
      <c r="FB118" s="69">
        <v>73</v>
      </c>
      <c r="FC118" s="69">
        <v>0</v>
      </c>
      <c r="FD118" s="124">
        <f t="shared" si="32"/>
        <v>132</v>
      </c>
      <c r="FE118" s="69">
        <v>32</v>
      </c>
      <c r="FF118" s="69">
        <v>81</v>
      </c>
      <c r="FG118" s="69">
        <v>175</v>
      </c>
      <c r="FH118" s="69">
        <v>400</v>
      </c>
      <c r="FI118" s="69">
        <v>0</v>
      </c>
      <c r="FJ118" s="124">
        <f t="shared" si="33"/>
        <v>656</v>
      </c>
      <c r="FK118" s="69">
        <v>0</v>
      </c>
      <c r="FL118" s="123">
        <v>0</v>
      </c>
      <c r="FM118" s="69">
        <v>0</v>
      </c>
      <c r="FN118" s="69">
        <v>0</v>
      </c>
      <c r="FO118" s="69">
        <v>0</v>
      </c>
      <c r="FP118" s="124">
        <f t="shared" si="34"/>
        <v>0</v>
      </c>
      <c r="FQ118" s="69">
        <v>14</v>
      </c>
      <c r="FR118" s="69">
        <v>41</v>
      </c>
      <c r="FS118" s="69">
        <v>77</v>
      </c>
      <c r="FT118" s="69">
        <v>0</v>
      </c>
      <c r="FU118" s="69">
        <v>0</v>
      </c>
      <c r="FV118" s="69">
        <v>0</v>
      </c>
      <c r="FW118" s="124">
        <f t="shared" si="35"/>
        <v>118</v>
      </c>
    </row>
    <row r="119" spans="1:179" x14ac:dyDescent="0.2">
      <c r="A119" s="22"/>
      <c r="B119" s="122" t="s">
        <v>122</v>
      </c>
      <c r="C119" s="68">
        <v>44</v>
      </c>
      <c r="D119" s="69">
        <v>26</v>
      </c>
      <c r="E119" s="69">
        <v>68</v>
      </c>
      <c r="F119" s="69">
        <v>6</v>
      </c>
      <c r="G119" s="69">
        <v>22</v>
      </c>
      <c r="H119" s="69">
        <v>2</v>
      </c>
      <c r="I119" s="69">
        <v>4</v>
      </c>
      <c r="J119" s="69">
        <v>8</v>
      </c>
      <c r="K119" s="69">
        <v>2</v>
      </c>
      <c r="L119" s="69">
        <v>4</v>
      </c>
      <c r="M119" s="123">
        <f t="shared" si="18"/>
        <v>140</v>
      </c>
      <c r="N119" s="68">
        <v>0</v>
      </c>
      <c r="O119" s="69">
        <v>0</v>
      </c>
      <c r="P119" s="69">
        <v>0</v>
      </c>
      <c r="Q119" s="69">
        <v>0</v>
      </c>
      <c r="R119" s="69">
        <v>0</v>
      </c>
      <c r="S119" s="69">
        <v>0</v>
      </c>
      <c r="T119" s="69">
        <v>0</v>
      </c>
      <c r="U119" s="69">
        <v>0</v>
      </c>
      <c r="V119" s="69">
        <v>0</v>
      </c>
      <c r="W119" s="124">
        <f t="shared" si="19"/>
        <v>0</v>
      </c>
      <c r="X119" s="68">
        <v>0</v>
      </c>
      <c r="Y119" s="69">
        <v>0</v>
      </c>
      <c r="Z119" s="69">
        <v>0</v>
      </c>
      <c r="AA119" s="69">
        <v>0</v>
      </c>
      <c r="AB119" s="69">
        <v>0</v>
      </c>
      <c r="AC119" s="69">
        <v>0</v>
      </c>
      <c r="AD119" s="69">
        <v>0</v>
      </c>
      <c r="AE119" s="69">
        <v>0</v>
      </c>
      <c r="AF119" s="69">
        <v>0</v>
      </c>
      <c r="AG119" s="124">
        <f t="shared" si="20"/>
        <v>0</v>
      </c>
      <c r="AH119" s="68">
        <v>31</v>
      </c>
      <c r="AI119" s="69">
        <v>49</v>
      </c>
      <c r="AJ119" s="69">
        <v>72</v>
      </c>
      <c r="AK119" s="69">
        <v>0</v>
      </c>
      <c r="AL119" s="69">
        <v>17</v>
      </c>
      <c r="AM119" s="69">
        <v>6</v>
      </c>
      <c r="AN119" s="69">
        <v>0</v>
      </c>
      <c r="AO119" s="69">
        <v>7</v>
      </c>
      <c r="AP119" s="69">
        <v>0</v>
      </c>
      <c r="AQ119" s="69">
        <v>11</v>
      </c>
      <c r="AR119" s="123">
        <f t="shared" si="21"/>
        <v>162</v>
      </c>
      <c r="AS119" s="68">
        <v>0</v>
      </c>
      <c r="AT119" s="69">
        <v>0</v>
      </c>
      <c r="AU119" s="69">
        <v>0</v>
      </c>
      <c r="AV119" s="69">
        <v>0</v>
      </c>
      <c r="AW119" s="69">
        <v>0</v>
      </c>
      <c r="AX119" s="69">
        <v>0</v>
      </c>
      <c r="AY119" s="69">
        <v>0</v>
      </c>
      <c r="AZ119" s="69">
        <v>0</v>
      </c>
      <c r="BA119" s="69">
        <v>0</v>
      </c>
      <c r="BB119" s="69">
        <v>9</v>
      </c>
      <c r="BC119" s="123">
        <f t="shared" si="22"/>
        <v>9</v>
      </c>
      <c r="BD119" s="68">
        <v>0</v>
      </c>
      <c r="BE119" s="69">
        <v>0</v>
      </c>
      <c r="BF119" s="69">
        <v>0</v>
      </c>
      <c r="BG119" s="69">
        <v>0</v>
      </c>
      <c r="BH119" s="69">
        <v>0</v>
      </c>
      <c r="BI119" s="69">
        <v>0</v>
      </c>
      <c r="BJ119" s="69">
        <v>0</v>
      </c>
      <c r="BK119" s="69">
        <v>0</v>
      </c>
      <c r="BL119" s="69">
        <v>0</v>
      </c>
      <c r="BM119" s="69">
        <v>0</v>
      </c>
      <c r="BN119" s="123">
        <f t="shared" si="23"/>
        <v>0</v>
      </c>
      <c r="BO119" s="68">
        <v>3</v>
      </c>
      <c r="BP119" s="69">
        <v>2</v>
      </c>
      <c r="BQ119" s="69">
        <v>5</v>
      </c>
      <c r="BR119" s="69">
        <v>0</v>
      </c>
      <c r="BS119" s="69">
        <v>2</v>
      </c>
      <c r="BT119" s="69">
        <v>0</v>
      </c>
      <c r="BU119" s="69">
        <v>0</v>
      </c>
      <c r="BV119" s="69">
        <v>0</v>
      </c>
      <c r="BW119" s="69">
        <v>0</v>
      </c>
      <c r="BX119" s="69">
        <v>5</v>
      </c>
      <c r="BY119" s="123">
        <f t="shared" si="24"/>
        <v>14</v>
      </c>
      <c r="BZ119" s="68">
        <v>5</v>
      </c>
      <c r="CA119" s="69">
        <v>3</v>
      </c>
      <c r="CB119" s="69">
        <v>3</v>
      </c>
      <c r="CC119" s="69">
        <v>0</v>
      </c>
      <c r="CD119" s="69">
        <v>1</v>
      </c>
      <c r="CE119" s="69">
        <v>0</v>
      </c>
      <c r="CF119" s="69">
        <v>0</v>
      </c>
      <c r="CG119" s="69">
        <v>1</v>
      </c>
      <c r="CH119" s="69">
        <v>0</v>
      </c>
      <c r="CI119" s="69">
        <v>0</v>
      </c>
      <c r="CJ119" s="69">
        <v>1</v>
      </c>
      <c r="CK119" s="123">
        <f t="shared" si="26"/>
        <v>9</v>
      </c>
      <c r="CL119" s="68">
        <v>8</v>
      </c>
      <c r="CM119" s="69">
        <v>13</v>
      </c>
      <c r="CN119" s="69">
        <v>7</v>
      </c>
      <c r="CO119" s="69">
        <v>0</v>
      </c>
      <c r="CP119" s="69">
        <v>6</v>
      </c>
      <c r="CQ119" s="69">
        <v>0</v>
      </c>
      <c r="CR119" s="69">
        <v>1</v>
      </c>
      <c r="CS119" s="69">
        <v>3</v>
      </c>
      <c r="CT119" s="69">
        <v>0</v>
      </c>
      <c r="CU119" s="69">
        <v>1</v>
      </c>
      <c r="CV119" s="124">
        <f t="shared" si="27"/>
        <v>31</v>
      </c>
      <c r="CW119" s="123">
        <v>0</v>
      </c>
      <c r="CX119" s="123">
        <v>0</v>
      </c>
      <c r="CY119" s="123">
        <v>0</v>
      </c>
      <c r="CZ119" s="123">
        <v>0</v>
      </c>
      <c r="DA119" s="123">
        <v>0</v>
      </c>
      <c r="DB119" s="123">
        <v>0</v>
      </c>
      <c r="DC119" s="123">
        <v>0</v>
      </c>
      <c r="DD119" s="123">
        <v>0</v>
      </c>
      <c r="DE119" s="123">
        <v>0</v>
      </c>
      <c r="DF119" s="124">
        <f t="shared" si="25"/>
        <v>0</v>
      </c>
      <c r="DG119" s="68">
        <v>0</v>
      </c>
      <c r="DH119" s="69">
        <v>0</v>
      </c>
      <c r="DI119" s="69">
        <v>0</v>
      </c>
      <c r="DJ119" s="69">
        <v>0</v>
      </c>
      <c r="DK119" s="69">
        <v>0</v>
      </c>
      <c r="DL119" s="69">
        <v>0</v>
      </c>
      <c r="DM119" s="69">
        <v>0</v>
      </c>
      <c r="DN119" s="69">
        <v>0</v>
      </c>
      <c r="DO119" s="69">
        <v>0</v>
      </c>
      <c r="DP119" s="69">
        <v>0</v>
      </c>
      <c r="DQ119" s="124">
        <f t="shared" si="28"/>
        <v>0</v>
      </c>
      <c r="DR119" s="68">
        <v>0</v>
      </c>
      <c r="DS119" s="69">
        <v>0</v>
      </c>
      <c r="DT119" s="69">
        <v>0</v>
      </c>
      <c r="DU119" s="69">
        <v>0</v>
      </c>
      <c r="DV119" s="69">
        <v>0</v>
      </c>
      <c r="DW119" s="69">
        <v>0</v>
      </c>
      <c r="DX119" s="69">
        <v>0</v>
      </c>
      <c r="DY119" s="69">
        <v>0</v>
      </c>
      <c r="DZ119" s="69">
        <v>0</v>
      </c>
      <c r="EA119" s="69">
        <v>0</v>
      </c>
      <c r="EB119" s="124">
        <f t="shared" si="29"/>
        <v>0</v>
      </c>
      <c r="EC119" s="125">
        <v>0</v>
      </c>
      <c r="ED119" s="125">
        <v>0</v>
      </c>
      <c r="EE119" s="68">
        <v>0</v>
      </c>
      <c r="EF119" s="69">
        <v>0</v>
      </c>
      <c r="EG119" s="69">
        <v>0</v>
      </c>
      <c r="EH119" s="69">
        <v>0</v>
      </c>
      <c r="EI119" s="69">
        <v>0</v>
      </c>
      <c r="EJ119" s="69">
        <v>0</v>
      </c>
      <c r="EK119" s="69">
        <v>0</v>
      </c>
      <c r="EL119" s="69">
        <v>0</v>
      </c>
      <c r="EM119" s="69">
        <v>0</v>
      </c>
      <c r="EN119" s="69">
        <v>0</v>
      </c>
      <c r="EO119" s="124">
        <f t="shared" si="30"/>
        <v>0</v>
      </c>
      <c r="EP119" s="68">
        <v>0</v>
      </c>
      <c r="EQ119" s="69">
        <v>0</v>
      </c>
      <c r="ER119" s="69">
        <v>0</v>
      </c>
      <c r="ES119" s="69">
        <v>0</v>
      </c>
      <c r="ET119" s="69">
        <v>0</v>
      </c>
      <c r="EU119" s="69">
        <v>0</v>
      </c>
      <c r="EV119" s="69">
        <v>0</v>
      </c>
      <c r="EW119" s="124">
        <f t="shared" si="31"/>
        <v>0</v>
      </c>
      <c r="EX119" s="69">
        <v>1</v>
      </c>
      <c r="EY119" s="69">
        <v>0</v>
      </c>
      <c r="EZ119" s="123">
        <v>0</v>
      </c>
      <c r="FA119" s="69">
        <v>1</v>
      </c>
      <c r="FB119" s="69">
        <v>0</v>
      </c>
      <c r="FC119" s="69">
        <v>0</v>
      </c>
      <c r="FD119" s="124">
        <f t="shared" si="32"/>
        <v>1</v>
      </c>
      <c r="FE119" s="69">
        <v>2</v>
      </c>
      <c r="FF119" s="69">
        <v>0</v>
      </c>
      <c r="FG119" s="69">
        <v>0</v>
      </c>
      <c r="FH119" s="69">
        <v>305</v>
      </c>
      <c r="FI119" s="69">
        <v>0</v>
      </c>
      <c r="FJ119" s="124">
        <f t="shared" si="33"/>
        <v>305</v>
      </c>
      <c r="FK119" s="69">
        <v>0</v>
      </c>
      <c r="FL119" s="123">
        <v>0</v>
      </c>
      <c r="FM119" s="69">
        <v>0</v>
      </c>
      <c r="FN119" s="69">
        <v>0</v>
      </c>
      <c r="FO119" s="69">
        <v>0</v>
      </c>
      <c r="FP119" s="124">
        <f t="shared" si="34"/>
        <v>0</v>
      </c>
      <c r="FQ119" s="69">
        <v>2</v>
      </c>
      <c r="FR119" s="69">
        <v>3</v>
      </c>
      <c r="FS119" s="69">
        <v>0</v>
      </c>
      <c r="FT119" s="69">
        <v>0</v>
      </c>
      <c r="FU119" s="69">
        <v>0</v>
      </c>
      <c r="FV119" s="69">
        <v>0</v>
      </c>
      <c r="FW119" s="124">
        <f t="shared" si="35"/>
        <v>3</v>
      </c>
    </row>
    <row r="120" spans="1:179" x14ac:dyDescent="0.2">
      <c r="A120" s="22"/>
      <c r="B120" s="122" t="s">
        <v>123</v>
      </c>
      <c r="C120" s="68">
        <v>259</v>
      </c>
      <c r="D120" s="69">
        <v>116</v>
      </c>
      <c r="E120" s="69">
        <v>127</v>
      </c>
      <c r="F120" s="69">
        <v>107</v>
      </c>
      <c r="G120" s="69">
        <v>292</v>
      </c>
      <c r="H120" s="69">
        <v>110</v>
      </c>
      <c r="I120" s="69">
        <v>11</v>
      </c>
      <c r="J120" s="69">
        <v>37</v>
      </c>
      <c r="K120" s="69">
        <v>5</v>
      </c>
      <c r="L120" s="69">
        <v>0</v>
      </c>
      <c r="M120" s="123">
        <f t="shared" si="18"/>
        <v>800</v>
      </c>
      <c r="N120" s="68">
        <v>0</v>
      </c>
      <c r="O120" s="69">
        <v>0</v>
      </c>
      <c r="P120" s="69">
        <v>0</v>
      </c>
      <c r="Q120" s="69">
        <v>0</v>
      </c>
      <c r="R120" s="69">
        <v>0</v>
      </c>
      <c r="S120" s="69">
        <v>0</v>
      </c>
      <c r="T120" s="69">
        <v>0</v>
      </c>
      <c r="U120" s="69">
        <v>0</v>
      </c>
      <c r="V120" s="69">
        <v>0</v>
      </c>
      <c r="W120" s="124">
        <f t="shared" si="19"/>
        <v>0</v>
      </c>
      <c r="X120" s="68">
        <v>2</v>
      </c>
      <c r="Y120" s="69">
        <v>1</v>
      </c>
      <c r="Z120" s="69">
        <v>0</v>
      </c>
      <c r="AA120" s="69">
        <v>0</v>
      </c>
      <c r="AB120" s="69">
        <v>1</v>
      </c>
      <c r="AC120" s="69">
        <v>0</v>
      </c>
      <c r="AD120" s="69">
        <v>2</v>
      </c>
      <c r="AE120" s="69">
        <v>0</v>
      </c>
      <c r="AF120" s="69">
        <v>0</v>
      </c>
      <c r="AG120" s="124">
        <f t="shared" si="20"/>
        <v>4</v>
      </c>
      <c r="AH120" s="68">
        <v>134</v>
      </c>
      <c r="AI120" s="69">
        <v>33</v>
      </c>
      <c r="AJ120" s="69">
        <v>28</v>
      </c>
      <c r="AK120" s="69">
        <v>31</v>
      </c>
      <c r="AL120" s="69">
        <v>75</v>
      </c>
      <c r="AM120" s="69">
        <v>34</v>
      </c>
      <c r="AN120" s="69">
        <v>13</v>
      </c>
      <c r="AO120" s="69">
        <v>29</v>
      </c>
      <c r="AP120" s="69">
        <v>20</v>
      </c>
      <c r="AQ120" s="69">
        <v>0</v>
      </c>
      <c r="AR120" s="123">
        <f t="shared" si="21"/>
        <v>243</v>
      </c>
      <c r="AS120" s="68">
        <v>91</v>
      </c>
      <c r="AT120" s="69">
        <v>16</v>
      </c>
      <c r="AU120" s="69">
        <v>29</v>
      </c>
      <c r="AV120" s="69">
        <v>32</v>
      </c>
      <c r="AW120" s="69">
        <v>62</v>
      </c>
      <c r="AX120" s="69">
        <v>31</v>
      </c>
      <c r="AY120" s="69">
        <v>5</v>
      </c>
      <c r="AZ120" s="69">
        <v>21</v>
      </c>
      <c r="BA120" s="69">
        <v>11</v>
      </c>
      <c r="BB120" s="69">
        <v>0</v>
      </c>
      <c r="BC120" s="123">
        <f t="shared" si="22"/>
        <v>196</v>
      </c>
      <c r="BD120" s="68">
        <v>25</v>
      </c>
      <c r="BE120" s="69">
        <v>3</v>
      </c>
      <c r="BF120" s="69">
        <v>7</v>
      </c>
      <c r="BG120" s="69">
        <v>8</v>
      </c>
      <c r="BH120" s="69">
        <v>10</v>
      </c>
      <c r="BI120" s="69">
        <v>4</v>
      </c>
      <c r="BJ120" s="69">
        <v>3</v>
      </c>
      <c r="BK120" s="69">
        <v>8</v>
      </c>
      <c r="BL120" s="69">
        <v>5</v>
      </c>
      <c r="BM120" s="69">
        <v>0</v>
      </c>
      <c r="BN120" s="123">
        <f t="shared" si="23"/>
        <v>43</v>
      </c>
      <c r="BO120" s="68">
        <v>6</v>
      </c>
      <c r="BP120" s="69">
        <v>1</v>
      </c>
      <c r="BQ120" s="69">
        <v>1</v>
      </c>
      <c r="BR120" s="69">
        <v>2</v>
      </c>
      <c r="BS120" s="69">
        <v>3</v>
      </c>
      <c r="BT120" s="69">
        <v>0</v>
      </c>
      <c r="BU120" s="69">
        <v>0</v>
      </c>
      <c r="BV120" s="69">
        <v>2</v>
      </c>
      <c r="BW120" s="69">
        <v>1</v>
      </c>
      <c r="BX120" s="69">
        <v>0</v>
      </c>
      <c r="BY120" s="123">
        <f t="shared" si="24"/>
        <v>9</v>
      </c>
      <c r="BZ120" s="68">
        <v>18</v>
      </c>
      <c r="CA120" s="69">
        <v>2</v>
      </c>
      <c r="CB120" s="69">
        <v>5</v>
      </c>
      <c r="CC120" s="69">
        <v>8</v>
      </c>
      <c r="CD120" s="69">
        <v>4</v>
      </c>
      <c r="CE120" s="69">
        <v>3</v>
      </c>
      <c r="CF120" s="69">
        <v>3</v>
      </c>
      <c r="CG120" s="69">
        <v>6</v>
      </c>
      <c r="CH120" s="69">
        <v>2</v>
      </c>
      <c r="CI120" s="69">
        <v>3</v>
      </c>
      <c r="CJ120" s="69">
        <v>0</v>
      </c>
      <c r="CK120" s="123">
        <f t="shared" si="26"/>
        <v>31</v>
      </c>
      <c r="CL120" s="68">
        <v>42</v>
      </c>
      <c r="CM120" s="69">
        <v>16</v>
      </c>
      <c r="CN120" s="69">
        <v>14</v>
      </c>
      <c r="CO120" s="69">
        <v>17</v>
      </c>
      <c r="CP120" s="69">
        <v>25</v>
      </c>
      <c r="CQ120" s="69">
        <v>10</v>
      </c>
      <c r="CR120" s="69">
        <v>3</v>
      </c>
      <c r="CS120" s="69">
        <v>2</v>
      </c>
      <c r="CT120" s="69">
        <v>0</v>
      </c>
      <c r="CU120" s="69">
        <v>0</v>
      </c>
      <c r="CV120" s="124">
        <f t="shared" si="27"/>
        <v>87</v>
      </c>
      <c r="CW120" s="123">
        <v>0</v>
      </c>
      <c r="CX120" s="123">
        <v>0</v>
      </c>
      <c r="CY120" s="123">
        <v>0</v>
      </c>
      <c r="CZ120" s="123">
        <v>0</v>
      </c>
      <c r="DA120" s="123">
        <v>0</v>
      </c>
      <c r="DB120" s="123">
        <v>0</v>
      </c>
      <c r="DC120" s="123">
        <v>0</v>
      </c>
      <c r="DD120" s="123">
        <v>0</v>
      </c>
      <c r="DE120" s="123">
        <v>0</v>
      </c>
      <c r="DF120" s="124">
        <f t="shared" si="25"/>
        <v>0</v>
      </c>
      <c r="DG120" s="68">
        <v>0</v>
      </c>
      <c r="DH120" s="69">
        <v>0</v>
      </c>
      <c r="DI120" s="69">
        <v>0</v>
      </c>
      <c r="DJ120" s="69">
        <v>0</v>
      </c>
      <c r="DK120" s="69">
        <v>0</v>
      </c>
      <c r="DL120" s="69">
        <v>0</v>
      </c>
      <c r="DM120" s="69">
        <v>0</v>
      </c>
      <c r="DN120" s="69">
        <v>0</v>
      </c>
      <c r="DO120" s="69">
        <v>0</v>
      </c>
      <c r="DP120" s="69">
        <v>0</v>
      </c>
      <c r="DQ120" s="124">
        <f t="shared" si="28"/>
        <v>0</v>
      </c>
      <c r="DR120" s="68">
        <v>0</v>
      </c>
      <c r="DS120" s="69">
        <v>0</v>
      </c>
      <c r="DT120" s="69">
        <v>0</v>
      </c>
      <c r="DU120" s="69">
        <v>0</v>
      </c>
      <c r="DV120" s="69">
        <v>0</v>
      </c>
      <c r="DW120" s="69">
        <v>0</v>
      </c>
      <c r="DX120" s="69">
        <v>0</v>
      </c>
      <c r="DY120" s="69">
        <v>0</v>
      </c>
      <c r="DZ120" s="69">
        <v>0</v>
      </c>
      <c r="EA120" s="69">
        <v>0</v>
      </c>
      <c r="EB120" s="124">
        <f t="shared" si="29"/>
        <v>0</v>
      </c>
      <c r="EC120" s="125">
        <v>0</v>
      </c>
      <c r="ED120" s="125">
        <v>0</v>
      </c>
      <c r="EE120" s="68">
        <v>0</v>
      </c>
      <c r="EF120" s="69">
        <v>0</v>
      </c>
      <c r="EG120" s="69">
        <v>0</v>
      </c>
      <c r="EH120" s="69">
        <v>0</v>
      </c>
      <c r="EI120" s="69">
        <v>0</v>
      </c>
      <c r="EJ120" s="69">
        <v>0</v>
      </c>
      <c r="EK120" s="69">
        <v>0</v>
      </c>
      <c r="EL120" s="69">
        <v>0</v>
      </c>
      <c r="EM120" s="69">
        <v>0</v>
      </c>
      <c r="EN120" s="69">
        <v>0</v>
      </c>
      <c r="EO120" s="124">
        <f t="shared" si="30"/>
        <v>0</v>
      </c>
      <c r="EP120" s="68">
        <v>13</v>
      </c>
      <c r="EQ120" s="69">
        <v>5</v>
      </c>
      <c r="ER120" s="69">
        <v>6</v>
      </c>
      <c r="ES120" s="69">
        <v>0</v>
      </c>
      <c r="ET120" s="69">
        <v>0</v>
      </c>
      <c r="EU120" s="69">
        <v>5</v>
      </c>
      <c r="EV120" s="69">
        <v>0</v>
      </c>
      <c r="EW120" s="124">
        <f t="shared" si="31"/>
        <v>16</v>
      </c>
      <c r="EX120" s="69">
        <v>0</v>
      </c>
      <c r="EY120" s="69">
        <v>0</v>
      </c>
      <c r="EZ120" s="123">
        <v>0</v>
      </c>
      <c r="FA120" s="69">
        <v>0</v>
      </c>
      <c r="FB120" s="69">
        <v>0</v>
      </c>
      <c r="FC120" s="69">
        <v>0</v>
      </c>
      <c r="FD120" s="124">
        <f t="shared" si="32"/>
        <v>0</v>
      </c>
      <c r="FE120" s="69">
        <v>21</v>
      </c>
      <c r="FF120" s="69">
        <v>24</v>
      </c>
      <c r="FG120" s="69">
        <v>70</v>
      </c>
      <c r="FH120" s="69">
        <v>132</v>
      </c>
      <c r="FI120" s="69">
        <v>0</v>
      </c>
      <c r="FJ120" s="124">
        <f t="shared" si="33"/>
        <v>226</v>
      </c>
      <c r="FK120" s="69">
        <v>0</v>
      </c>
      <c r="FL120" s="123">
        <v>0</v>
      </c>
      <c r="FM120" s="69">
        <v>0</v>
      </c>
      <c r="FN120" s="69">
        <v>0</v>
      </c>
      <c r="FO120" s="69">
        <v>0</v>
      </c>
      <c r="FP120" s="124">
        <f t="shared" si="34"/>
        <v>0</v>
      </c>
      <c r="FQ120" s="69">
        <v>7</v>
      </c>
      <c r="FR120" s="69">
        <v>4</v>
      </c>
      <c r="FS120" s="69">
        <v>6</v>
      </c>
      <c r="FT120" s="69">
        <v>0</v>
      </c>
      <c r="FU120" s="69">
        <v>0</v>
      </c>
      <c r="FV120" s="69">
        <v>0</v>
      </c>
      <c r="FW120" s="124">
        <f t="shared" si="35"/>
        <v>10</v>
      </c>
    </row>
    <row r="121" spans="1:179" s="35" customFormat="1" x14ac:dyDescent="0.2">
      <c r="A121" s="17" t="s">
        <v>124</v>
      </c>
      <c r="B121" s="35" t="s">
        <v>12</v>
      </c>
      <c r="C121" s="67">
        <v>1399</v>
      </c>
      <c r="D121" s="49">
        <v>823</v>
      </c>
      <c r="E121" s="49">
        <v>825</v>
      </c>
      <c r="F121" s="49">
        <v>1033</v>
      </c>
      <c r="G121" s="49">
        <v>1662</v>
      </c>
      <c r="H121" s="49">
        <v>265</v>
      </c>
      <c r="I121" s="49">
        <v>55</v>
      </c>
      <c r="J121" s="49">
        <v>511</v>
      </c>
      <c r="K121" s="49">
        <v>60</v>
      </c>
      <c r="L121" s="49">
        <v>0</v>
      </c>
      <c r="M121" s="62">
        <f>D121+E121+F121+G121+H121+I121+J121+L121</f>
        <v>5174</v>
      </c>
      <c r="N121" s="67">
        <v>42</v>
      </c>
      <c r="O121" s="49">
        <v>23</v>
      </c>
      <c r="P121" s="49">
        <v>26</v>
      </c>
      <c r="Q121" s="49">
        <v>13</v>
      </c>
      <c r="R121" s="49">
        <v>41</v>
      </c>
      <c r="S121" s="49">
        <v>8</v>
      </c>
      <c r="T121" s="49">
        <v>2</v>
      </c>
      <c r="U121" s="49">
        <v>14</v>
      </c>
      <c r="V121" s="49">
        <v>0</v>
      </c>
      <c r="W121" s="49">
        <f t="shared" si="19"/>
        <v>127</v>
      </c>
      <c r="X121" s="67">
        <v>36</v>
      </c>
      <c r="Y121" s="49">
        <v>12</v>
      </c>
      <c r="Z121" s="49">
        <v>20</v>
      </c>
      <c r="AA121" s="49">
        <v>8</v>
      </c>
      <c r="AB121" s="49">
        <v>37</v>
      </c>
      <c r="AC121" s="49">
        <v>6</v>
      </c>
      <c r="AD121" s="49">
        <v>1</v>
      </c>
      <c r="AE121" s="49">
        <v>7</v>
      </c>
      <c r="AF121" s="49">
        <v>0</v>
      </c>
      <c r="AG121" s="49">
        <f t="shared" si="20"/>
        <v>91</v>
      </c>
      <c r="AH121" s="67">
        <v>111</v>
      </c>
      <c r="AI121" s="49">
        <v>107</v>
      </c>
      <c r="AJ121" s="49">
        <v>119</v>
      </c>
      <c r="AK121" s="49">
        <v>182</v>
      </c>
      <c r="AL121" s="49">
        <v>217</v>
      </c>
      <c r="AM121" s="49">
        <v>52</v>
      </c>
      <c r="AN121" s="49">
        <v>13</v>
      </c>
      <c r="AO121" s="49">
        <v>166</v>
      </c>
      <c r="AP121" s="49">
        <v>20</v>
      </c>
      <c r="AQ121" s="49">
        <v>0</v>
      </c>
      <c r="AR121" s="62">
        <f t="shared" si="21"/>
        <v>856</v>
      </c>
      <c r="AS121" s="67">
        <v>33</v>
      </c>
      <c r="AT121" s="49">
        <v>51</v>
      </c>
      <c r="AU121" s="49">
        <v>54</v>
      </c>
      <c r="AV121" s="49">
        <v>83</v>
      </c>
      <c r="AW121" s="49">
        <v>84</v>
      </c>
      <c r="AX121" s="49">
        <v>31</v>
      </c>
      <c r="AY121" s="49">
        <v>7</v>
      </c>
      <c r="AZ121" s="49">
        <v>59</v>
      </c>
      <c r="BA121" s="49">
        <v>6</v>
      </c>
      <c r="BB121" s="49">
        <v>0</v>
      </c>
      <c r="BC121" s="62">
        <f t="shared" si="22"/>
        <v>369</v>
      </c>
      <c r="BD121" s="67">
        <v>10</v>
      </c>
      <c r="BE121" s="49">
        <v>15</v>
      </c>
      <c r="BF121" s="49">
        <v>8</v>
      </c>
      <c r="BG121" s="49">
        <v>7</v>
      </c>
      <c r="BH121" s="49">
        <v>18</v>
      </c>
      <c r="BI121" s="49">
        <v>8</v>
      </c>
      <c r="BJ121" s="49">
        <v>1</v>
      </c>
      <c r="BK121" s="49">
        <v>17</v>
      </c>
      <c r="BL121" s="49">
        <v>4</v>
      </c>
      <c r="BM121" s="49">
        <v>0</v>
      </c>
      <c r="BN121" s="62">
        <f>BE121+BF121+BG121+BH121+BI121+BJ121+BK121+BM121</f>
        <v>74</v>
      </c>
      <c r="BO121" s="67">
        <v>14</v>
      </c>
      <c r="BP121" s="62">
        <v>7</v>
      </c>
      <c r="BQ121" s="62">
        <v>9</v>
      </c>
      <c r="BR121" s="62">
        <v>10</v>
      </c>
      <c r="BS121" s="62">
        <v>14</v>
      </c>
      <c r="BT121" s="62">
        <v>4</v>
      </c>
      <c r="BU121" s="62">
        <v>0</v>
      </c>
      <c r="BV121" s="62">
        <v>24</v>
      </c>
      <c r="BW121" s="62">
        <v>7</v>
      </c>
      <c r="BX121" s="62">
        <v>0</v>
      </c>
      <c r="BY121" s="62">
        <f t="shared" si="24"/>
        <v>68</v>
      </c>
      <c r="BZ121" s="67">
        <v>4724</v>
      </c>
      <c r="CA121" s="49">
        <v>2358</v>
      </c>
      <c r="CB121" s="49">
        <v>2009</v>
      </c>
      <c r="CC121" s="49">
        <v>4935</v>
      </c>
      <c r="CD121" s="49">
        <v>4335</v>
      </c>
      <c r="CE121" s="49">
        <v>2107</v>
      </c>
      <c r="CF121" s="49">
        <v>342</v>
      </c>
      <c r="CG121" s="49">
        <v>7243</v>
      </c>
      <c r="CH121" s="49">
        <v>390</v>
      </c>
      <c r="CI121" s="49">
        <v>3873</v>
      </c>
      <c r="CJ121" s="49">
        <v>0</v>
      </c>
      <c r="CK121" s="62">
        <f t="shared" si="26"/>
        <v>23329</v>
      </c>
      <c r="CL121" s="67">
        <v>114</v>
      </c>
      <c r="CM121" s="49">
        <v>62</v>
      </c>
      <c r="CN121" s="49">
        <v>51</v>
      </c>
      <c r="CO121" s="49">
        <v>86</v>
      </c>
      <c r="CP121" s="49">
        <v>105</v>
      </c>
      <c r="CQ121" s="49">
        <v>27</v>
      </c>
      <c r="CR121" s="49">
        <v>1</v>
      </c>
      <c r="CS121" s="49">
        <v>205</v>
      </c>
      <c r="CT121" s="49">
        <v>160</v>
      </c>
      <c r="CU121" s="49">
        <v>0</v>
      </c>
      <c r="CV121" s="72">
        <f t="shared" si="27"/>
        <v>537</v>
      </c>
      <c r="CW121" s="62">
        <v>4</v>
      </c>
      <c r="CX121" s="62">
        <v>0</v>
      </c>
      <c r="CY121" s="62">
        <v>0</v>
      </c>
      <c r="CZ121" s="62">
        <v>0</v>
      </c>
      <c r="DA121" s="62">
        <v>0</v>
      </c>
      <c r="DB121" s="62">
        <v>0</v>
      </c>
      <c r="DC121" s="62">
        <v>0</v>
      </c>
      <c r="DD121" s="62">
        <v>4</v>
      </c>
      <c r="DE121" s="62">
        <v>4</v>
      </c>
      <c r="DF121" s="72">
        <f t="shared" si="25"/>
        <v>4</v>
      </c>
      <c r="DG121" s="67">
        <v>0</v>
      </c>
      <c r="DH121" s="62">
        <v>0</v>
      </c>
      <c r="DI121" s="62">
        <v>0</v>
      </c>
      <c r="DJ121" s="62">
        <v>0</v>
      </c>
      <c r="DK121" s="62">
        <v>0</v>
      </c>
      <c r="DL121" s="62">
        <v>0</v>
      </c>
      <c r="DM121" s="62">
        <v>0</v>
      </c>
      <c r="DN121" s="62">
        <v>0</v>
      </c>
      <c r="DO121" s="62">
        <v>0</v>
      </c>
      <c r="DP121" s="62">
        <v>0</v>
      </c>
      <c r="DQ121" s="72">
        <f t="shared" si="28"/>
        <v>0</v>
      </c>
      <c r="DR121" s="67">
        <v>0</v>
      </c>
      <c r="DS121" s="62">
        <v>0</v>
      </c>
      <c r="DT121" s="62">
        <v>0</v>
      </c>
      <c r="DU121" s="62">
        <v>0</v>
      </c>
      <c r="DV121" s="62">
        <v>0</v>
      </c>
      <c r="DW121" s="62">
        <v>0</v>
      </c>
      <c r="DX121" s="62">
        <v>0</v>
      </c>
      <c r="DY121" s="62">
        <v>0</v>
      </c>
      <c r="DZ121" s="62">
        <v>0</v>
      </c>
      <c r="EA121" s="62">
        <v>0</v>
      </c>
      <c r="EB121" s="72">
        <f t="shared" si="29"/>
        <v>0</v>
      </c>
      <c r="EC121" s="49">
        <v>0</v>
      </c>
      <c r="ED121" s="49">
        <v>0</v>
      </c>
      <c r="EE121" s="67">
        <v>76</v>
      </c>
      <c r="EF121" s="62">
        <v>29</v>
      </c>
      <c r="EG121" s="62">
        <v>17</v>
      </c>
      <c r="EH121" s="62">
        <v>57</v>
      </c>
      <c r="EI121" s="62">
        <v>48</v>
      </c>
      <c r="EJ121" s="62">
        <v>8</v>
      </c>
      <c r="EK121" s="62">
        <v>2</v>
      </c>
      <c r="EL121" s="62">
        <v>80</v>
      </c>
      <c r="EM121" s="62">
        <v>5</v>
      </c>
      <c r="EN121" s="62">
        <v>47</v>
      </c>
      <c r="EO121" s="72">
        <f t="shared" si="30"/>
        <v>241</v>
      </c>
      <c r="EP121" s="62">
        <v>25</v>
      </c>
      <c r="EQ121" s="62">
        <v>18</v>
      </c>
      <c r="ER121" s="62">
        <v>13</v>
      </c>
      <c r="ES121" s="62">
        <v>1</v>
      </c>
      <c r="ET121" s="62">
        <v>0</v>
      </c>
      <c r="EU121" s="62">
        <v>13</v>
      </c>
      <c r="EV121" s="62">
        <v>0</v>
      </c>
      <c r="EW121" s="72">
        <f t="shared" si="31"/>
        <v>45</v>
      </c>
      <c r="EX121" s="62">
        <v>1398</v>
      </c>
      <c r="EY121" s="62">
        <v>1251</v>
      </c>
      <c r="EZ121" s="62">
        <v>1104</v>
      </c>
      <c r="FA121" s="62">
        <v>2257</v>
      </c>
      <c r="FB121" s="62">
        <v>2656</v>
      </c>
      <c r="FC121" s="62">
        <v>0</v>
      </c>
      <c r="FD121" s="72">
        <f t="shared" si="32"/>
        <v>7268</v>
      </c>
      <c r="FE121" s="62">
        <v>5403</v>
      </c>
      <c r="FF121" s="62">
        <v>14186</v>
      </c>
      <c r="FG121" s="62">
        <v>20426</v>
      </c>
      <c r="FH121" s="62">
        <v>80819</v>
      </c>
      <c r="FI121" s="62">
        <v>48983</v>
      </c>
      <c r="FJ121" s="72">
        <f t="shared" si="33"/>
        <v>164414</v>
      </c>
      <c r="FK121" s="62">
        <v>963</v>
      </c>
      <c r="FL121" s="62">
        <v>1723</v>
      </c>
      <c r="FM121" s="62">
        <v>3638</v>
      </c>
      <c r="FN121" s="62">
        <v>3</v>
      </c>
      <c r="FO121" s="62">
        <v>3</v>
      </c>
      <c r="FP121" s="72">
        <f t="shared" si="34"/>
        <v>5367</v>
      </c>
      <c r="FQ121" s="62">
        <v>2920</v>
      </c>
      <c r="FR121" s="62">
        <v>8330</v>
      </c>
      <c r="FS121" s="62">
        <v>9730</v>
      </c>
      <c r="FT121" s="62">
        <v>35</v>
      </c>
      <c r="FU121" s="62">
        <v>39</v>
      </c>
      <c r="FV121" s="62">
        <v>59</v>
      </c>
      <c r="FW121" s="72">
        <f t="shared" si="35"/>
        <v>18193</v>
      </c>
    </row>
    <row r="122" spans="1:179" x14ac:dyDescent="0.2">
      <c r="A122" s="22"/>
      <c r="B122" s="122" t="s">
        <v>125</v>
      </c>
      <c r="C122" s="68">
        <v>56</v>
      </c>
      <c r="D122" s="69">
        <v>18</v>
      </c>
      <c r="E122" s="69">
        <v>24</v>
      </c>
      <c r="F122" s="69">
        <v>47</v>
      </c>
      <c r="G122" s="69">
        <v>39</v>
      </c>
      <c r="H122" s="69">
        <v>12</v>
      </c>
      <c r="I122" s="69">
        <v>5</v>
      </c>
      <c r="J122" s="69">
        <v>16</v>
      </c>
      <c r="K122" s="69">
        <v>5</v>
      </c>
      <c r="L122" s="69">
        <v>0</v>
      </c>
      <c r="M122" s="123">
        <f t="shared" si="18"/>
        <v>161</v>
      </c>
      <c r="N122" s="68">
        <v>0</v>
      </c>
      <c r="O122" s="69">
        <v>0</v>
      </c>
      <c r="P122" s="69">
        <v>0</v>
      </c>
      <c r="Q122" s="69">
        <v>0</v>
      </c>
      <c r="R122" s="69">
        <v>0</v>
      </c>
      <c r="S122" s="69">
        <v>0</v>
      </c>
      <c r="T122" s="69">
        <v>0</v>
      </c>
      <c r="U122" s="69">
        <v>0</v>
      </c>
      <c r="V122" s="69">
        <v>0</v>
      </c>
      <c r="W122" s="124">
        <f t="shared" si="19"/>
        <v>0</v>
      </c>
      <c r="X122" s="68">
        <v>0</v>
      </c>
      <c r="Y122" s="69">
        <v>0</v>
      </c>
      <c r="Z122" s="69">
        <v>0</v>
      </c>
      <c r="AA122" s="69">
        <v>0</v>
      </c>
      <c r="AB122" s="69">
        <v>0</v>
      </c>
      <c r="AC122" s="69">
        <v>0</v>
      </c>
      <c r="AD122" s="69">
        <v>0</v>
      </c>
      <c r="AE122" s="69">
        <v>0</v>
      </c>
      <c r="AF122" s="69">
        <v>0</v>
      </c>
      <c r="AG122" s="124">
        <f t="shared" si="20"/>
        <v>0</v>
      </c>
      <c r="AH122" s="68">
        <v>2</v>
      </c>
      <c r="AI122" s="69">
        <v>2</v>
      </c>
      <c r="AJ122" s="69">
        <v>1</v>
      </c>
      <c r="AK122" s="69">
        <v>5</v>
      </c>
      <c r="AL122" s="69">
        <v>3</v>
      </c>
      <c r="AM122" s="69">
        <v>0</v>
      </c>
      <c r="AN122" s="69">
        <v>2</v>
      </c>
      <c r="AO122" s="69">
        <v>4</v>
      </c>
      <c r="AP122" s="69">
        <v>2</v>
      </c>
      <c r="AQ122" s="69">
        <v>0</v>
      </c>
      <c r="AR122" s="123">
        <f t="shared" si="21"/>
        <v>17</v>
      </c>
      <c r="AS122" s="68">
        <v>0</v>
      </c>
      <c r="AT122" s="69">
        <v>0</v>
      </c>
      <c r="AU122" s="69">
        <v>0</v>
      </c>
      <c r="AV122" s="69">
        <v>0</v>
      </c>
      <c r="AW122" s="69">
        <v>0</v>
      </c>
      <c r="AX122" s="69">
        <v>0</v>
      </c>
      <c r="AY122" s="69">
        <v>0</v>
      </c>
      <c r="AZ122" s="69">
        <v>0</v>
      </c>
      <c r="BA122" s="69">
        <v>0</v>
      </c>
      <c r="BB122" s="69">
        <v>0</v>
      </c>
      <c r="BC122" s="123">
        <f t="shared" si="22"/>
        <v>0</v>
      </c>
      <c r="BD122" s="68">
        <v>0</v>
      </c>
      <c r="BE122" s="69">
        <v>0</v>
      </c>
      <c r="BF122" s="69">
        <v>0</v>
      </c>
      <c r="BG122" s="69">
        <v>0</v>
      </c>
      <c r="BH122" s="69">
        <v>0</v>
      </c>
      <c r="BI122" s="69">
        <v>0</v>
      </c>
      <c r="BJ122" s="69">
        <v>0</v>
      </c>
      <c r="BK122" s="69">
        <v>0</v>
      </c>
      <c r="BL122" s="69">
        <v>0</v>
      </c>
      <c r="BM122" s="69">
        <v>0</v>
      </c>
      <c r="BN122" s="123">
        <f t="shared" si="23"/>
        <v>0</v>
      </c>
      <c r="BO122" s="68">
        <v>0</v>
      </c>
      <c r="BP122" s="69">
        <v>0</v>
      </c>
      <c r="BQ122" s="69">
        <v>0</v>
      </c>
      <c r="BR122" s="69">
        <v>0</v>
      </c>
      <c r="BS122" s="69">
        <v>0</v>
      </c>
      <c r="BT122" s="69">
        <v>0</v>
      </c>
      <c r="BU122" s="69">
        <v>0</v>
      </c>
      <c r="BV122" s="69">
        <v>0</v>
      </c>
      <c r="BW122" s="69">
        <v>0</v>
      </c>
      <c r="BX122" s="69">
        <v>0</v>
      </c>
      <c r="BY122" s="123">
        <f t="shared" si="24"/>
        <v>0</v>
      </c>
      <c r="BZ122" s="68">
        <v>212</v>
      </c>
      <c r="CA122" s="69">
        <v>115</v>
      </c>
      <c r="CB122" s="69">
        <v>111</v>
      </c>
      <c r="CC122" s="69">
        <v>296</v>
      </c>
      <c r="CD122" s="69">
        <v>216</v>
      </c>
      <c r="CE122" s="69">
        <v>97</v>
      </c>
      <c r="CF122" s="69">
        <v>55</v>
      </c>
      <c r="CG122" s="69">
        <v>217</v>
      </c>
      <c r="CH122" s="69">
        <v>45</v>
      </c>
      <c r="CI122" s="69">
        <v>82</v>
      </c>
      <c r="CJ122" s="69">
        <v>0</v>
      </c>
      <c r="CK122" s="123">
        <f t="shared" si="26"/>
        <v>1107</v>
      </c>
      <c r="CL122" s="68">
        <v>0</v>
      </c>
      <c r="CM122" s="69">
        <v>0</v>
      </c>
      <c r="CN122" s="69">
        <v>0</v>
      </c>
      <c r="CO122" s="69">
        <v>0</v>
      </c>
      <c r="CP122" s="69">
        <v>0</v>
      </c>
      <c r="CQ122" s="69">
        <v>0</v>
      </c>
      <c r="CR122" s="69">
        <v>0</v>
      </c>
      <c r="CS122" s="69">
        <v>0</v>
      </c>
      <c r="CT122" s="69">
        <v>0</v>
      </c>
      <c r="CU122" s="69">
        <v>0</v>
      </c>
      <c r="CV122" s="124">
        <f t="shared" si="27"/>
        <v>0</v>
      </c>
      <c r="CW122" s="123">
        <v>0</v>
      </c>
      <c r="CX122" s="123">
        <v>0</v>
      </c>
      <c r="CY122" s="123">
        <v>0</v>
      </c>
      <c r="CZ122" s="123">
        <v>0</v>
      </c>
      <c r="DA122" s="123">
        <v>0</v>
      </c>
      <c r="DB122" s="123">
        <v>0</v>
      </c>
      <c r="DC122" s="123">
        <v>0</v>
      </c>
      <c r="DD122" s="123">
        <v>0</v>
      </c>
      <c r="DE122" s="123">
        <v>0</v>
      </c>
      <c r="DF122" s="124">
        <f t="shared" si="25"/>
        <v>0</v>
      </c>
      <c r="DG122" s="68">
        <v>0</v>
      </c>
      <c r="DH122" s="69">
        <v>0</v>
      </c>
      <c r="DI122" s="69">
        <v>0</v>
      </c>
      <c r="DJ122" s="69">
        <v>0</v>
      </c>
      <c r="DK122" s="69">
        <v>0</v>
      </c>
      <c r="DL122" s="69">
        <v>0</v>
      </c>
      <c r="DM122" s="69">
        <v>0</v>
      </c>
      <c r="DN122" s="69">
        <v>0</v>
      </c>
      <c r="DO122" s="69">
        <v>0</v>
      </c>
      <c r="DP122" s="69">
        <v>0</v>
      </c>
      <c r="DQ122" s="124">
        <f t="shared" si="28"/>
        <v>0</v>
      </c>
      <c r="DR122" s="68">
        <v>0</v>
      </c>
      <c r="DS122" s="69">
        <v>0</v>
      </c>
      <c r="DT122" s="69">
        <v>0</v>
      </c>
      <c r="DU122" s="69">
        <v>0</v>
      </c>
      <c r="DV122" s="69">
        <v>0</v>
      </c>
      <c r="DW122" s="69">
        <v>0</v>
      </c>
      <c r="DX122" s="69">
        <v>0</v>
      </c>
      <c r="DY122" s="69">
        <v>0</v>
      </c>
      <c r="DZ122" s="69">
        <v>0</v>
      </c>
      <c r="EA122" s="69">
        <v>0</v>
      </c>
      <c r="EB122" s="124">
        <f t="shared" si="29"/>
        <v>0</v>
      </c>
      <c r="EC122" s="125">
        <v>0</v>
      </c>
      <c r="ED122" s="125">
        <v>0</v>
      </c>
      <c r="EE122" s="68">
        <v>1</v>
      </c>
      <c r="EF122" s="69">
        <v>1</v>
      </c>
      <c r="EG122" s="69">
        <v>0</v>
      </c>
      <c r="EH122" s="69">
        <v>1</v>
      </c>
      <c r="EI122" s="69">
        <v>1</v>
      </c>
      <c r="EJ122" s="69">
        <v>0</v>
      </c>
      <c r="EK122" s="69">
        <v>1</v>
      </c>
      <c r="EL122" s="69">
        <v>1</v>
      </c>
      <c r="EM122" s="69">
        <v>0</v>
      </c>
      <c r="EN122" s="69">
        <v>0</v>
      </c>
      <c r="EO122" s="124">
        <f t="shared" si="30"/>
        <v>5</v>
      </c>
      <c r="EP122" s="68">
        <v>0</v>
      </c>
      <c r="EQ122" s="69">
        <v>0</v>
      </c>
      <c r="ER122" s="69">
        <v>0</v>
      </c>
      <c r="ES122" s="69">
        <v>0</v>
      </c>
      <c r="ET122" s="69">
        <v>0</v>
      </c>
      <c r="EU122" s="69">
        <v>0</v>
      </c>
      <c r="EV122" s="69">
        <v>0</v>
      </c>
      <c r="EW122" s="124">
        <f t="shared" si="31"/>
        <v>0</v>
      </c>
      <c r="EX122" s="69">
        <v>45</v>
      </c>
      <c r="EY122" s="69">
        <v>47</v>
      </c>
      <c r="EZ122" s="123">
        <v>23</v>
      </c>
      <c r="FA122" s="69">
        <v>58</v>
      </c>
      <c r="FB122" s="69">
        <v>45</v>
      </c>
      <c r="FC122" s="69">
        <v>0</v>
      </c>
      <c r="FD122" s="124">
        <f t="shared" si="32"/>
        <v>173</v>
      </c>
      <c r="FE122" s="69">
        <v>141</v>
      </c>
      <c r="FF122" s="69">
        <v>351</v>
      </c>
      <c r="FG122" s="69">
        <v>475</v>
      </c>
      <c r="FH122" s="69">
        <v>1240</v>
      </c>
      <c r="FI122" s="69">
        <v>400</v>
      </c>
      <c r="FJ122" s="124">
        <f t="shared" si="33"/>
        <v>2466</v>
      </c>
      <c r="FK122" s="69">
        <v>0</v>
      </c>
      <c r="FL122" s="123">
        <v>0</v>
      </c>
      <c r="FM122" s="69">
        <v>0</v>
      </c>
      <c r="FN122" s="69">
        <v>0</v>
      </c>
      <c r="FO122" s="69">
        <v>0</v>
      </c>
      <c r="FP122" s="124">
        <f t="shared" si="34"/>
        <v>0</v>
      </c>
      <c r="FQ122" s="69">
        <v>6</v>
      </c>
      <c r="FR122" s="69">
        <v>10</v>
      </c>
      <c r="FS122" s="69">
        <v>20</v>
      </c>
      <c r="FT122" s="69">
        <v>1</v>
      </c>
      <c r="FU122" s="69">
        <v>1</v>
      </c>
      <c r="FV122" s="69">
        <v>0</v>
      </c>
      <c r="FW122" s="124">
        <f t="shared" si="35"/>
        <v>32</v>
      </c>
    </row>
    <row r="123" spans="1:179" x14ac:dyDescent="0.2">
      <c r="A123" s="22"/>
      <c r="B123" s="122" t="s">
        <v>126</v>
      </c>
      <c r="C123" s="68">
        <v>273</v>
      </c>
      <c r="D123" s="69">
        <v>149</v>
      </c>
      <c r="E123" s="69">
        <v>151</v>
      </c>
      <c r="F123" s="69">
        <v>212</v>
      </c>
      <c r="G123" s="69">
        <v>310</v>
      </c>
      <c r="H123" s="69">
        <v>49</v>
      </c>
      <c r="I123" s="69">
        <v>7</v>
      </c>
      <c r="J123" s="69">
        <v>93</v>
      </c>
      <c r="K123" s="69">
        <v>16</v>
      </c>
      <c r="L123" s="69">
        <v>0</v>
      </c>
      <c r="M123" s="123">
        <f t="shared" si="18"/>
        <v>971</v>
      </c>
      <c r="N123" s="68">
        <v>0</v>
      </c>
      <c r="O123" s="69">
        <v>0</v>
      </c>
      <c r="P123" s="69">
        <v>0</v>
      </c>
      <c r="Q123" s="69">
        <v>0</v>
      </c>
      <c r="R123" s="69">
        <v>0</v>
      </c>
      <c r="S123" s="69">
        <v>0</v>
      </c>
      <c r="T123" s="69">
        <v>0</v>
      </c>
      <c r="U123" s="69">
        <v>0</v>
      </c>
      <c r="V123" s="69">
        <v>0</v>
      </c>
      <c r="W123" s="124">
        <f t="shared" si="19"/>
        <v>0</v>
      </c>
      <c r="X123" s="68">
        <v>0</v>
      </c>
      <c r="Y123" s="69">
        <v>0</v>
      </c>
      <c r="Z123" s="69">
        <v>0</v>
      </c>
      <c r="AA123" s="69">
        <v>0</v>
      </c>
      <c r="AB123" s="69">
        <v>0</v>
      </c>
      <c r="AC123" s="69">
        <v>0</v>
      </c>
      <c r="AD123" s="69">
        <v>0</v>
      </c>
      <c r="AE123" s="69">
        <v>0</v>
      </c>
      <c r="AF123" s="69">
        <v>0</v>
      </c>
      <c r="AG123" s="124">
        <f t="shared" si="20"/>
        <v>0</v>
      </c>
      <c r="AH123" s="68">
        <v>10</v>
      </c>
      <c r="AI123" s="69">
        <v>12</v>
      </c>
      <c r="AJ123" s="69">
        <v>5</v>
      </c>
      <c r="AK123" s="69">
        <v>26</v>
      </c>
      <c r="AL123" s="69">
        <v>15</v>
      </c>
      <c r="AM123" s="69">
        <v>3</v>
      </c>
      <c r="AN123" s="69">
        <v>0</v>
      </c>
      <c r="AO123" s="69">
        <v>15</v>
      </c>
      <c r="AP123" s="69">
        <v>0</v>
      </c>
      <c r="AQ123" s="69">
        <v>0</v>
      </c>
      <c r="AR123" s="123">
        <f t="shared" si="21"/>
        <v>76</v>
      </c>
      <c r="AS123" s="68">
        <v>5</v>
      </c>
      <c r="AT123" s="69">
        <v>18</v>
      </c>
      <c r="AU123" s="69">
        <v>20</v>
      </c>
      <c r="AV123" s="69">
        <v>29</v>
      </c>
      <c r="AW123" s="69">
        <v>26</v>
      </c>
      <c r="AX123" s="69">
        <v>12</v>
      </c>
      <c r="AY123" s="69">
        <v>0</v>
      </c>
      <c r="AZ123" s="69">
        <v>22</v>
      </c>
      <c r="BA123" s="69">
        <v>0</v>
      </c>
      <c r="BB123" s="69">
        <v>0</v>
      </c>
      <c r="BC123" s="123">
        <f t="shared" si="22"/>
        <v>127</v>
      </c>
      <c r="BD123" s="68">
        <v>0</v>
      </c>
      <c r="BE123" s="69">
        <v>0</v>
      </c>
      <c r="BF123" s="69">
        <v>0</v>
      </c>
      <c r="BG123" s="69">
        <v>0</v>
      </c>
      <c r="BH123" s="69">
        <v>0</v>
      </c>
      <c r="BI123" s="69">
        <v>0</v>
      </c>
      <c r="BJ123" s="69">
        <v>0</v>
      </c>
      <c r="BK123" s="69">
        <v>0</v>
      </c>
      <c r="BL123" s="69">
        <v>0</v>
      </c>
      <c r="BM123" s="69">
        <v>0</v>
      </c>
      <c r="BN123" s="123">
        <f t="shared" si="23"/>
        <v>0</v>
      </c>
      <c r="BO123" s="68">
        <v>0</v>
      </c>
      <c r="BP123" s="69">
        <v>0</v>
      </c>
      <c r="BQ123" s="69">
        <v>0</v>
      </c>
      <c r="BR123" s="69">
        <v>0</v>
      </c>
      <c r="BS123" s="69">
        <v>0</v>
      </c>
      <c r="BT123" s="69">
        <v>0</v>
      </c>
      <c r="BU123" s="69">
        <v>0</v>
      </c>
      <c r="BV123" s="69">
        <v>0</v>
      </c>
      <c r="BW123" s="69">
        <v>0</v>
      </c>
      <c r="BX123" s="69">
        <v>0</v>
      </c>
      <c r="BY123" s="123">
        <f t="shared" si="24"/>
        <v>0</v>
      </c>
      <c r="BZ123" s="68">
        <v>508</v>
      </c>
      <c r="CA123" s="69">
        <v>196</v>
      </c>
      <c r="CB123" s="69">
        <v>198</v>
      </c>
      <c r="CC123" s="69">
        <v>607</v>
      </c>
      <c r="CD123" s="69">
        <v>410</v>
      </c>
      <c r="CE123" s="69">
        <v>92</v>
      </c>
      <c r="CF123" s="69">
        <v>18</v>
      </c>
      <c r="CG123" s="69">
        <v>658</v>
      </c>
      <c r="CH123" s="69">
        <v>17</v>
      </c>
      <c r="CI123" s="69">
        <v>390</v>
      </c>
      <c r="CJ123" s="69">
        <v>0</v>
      </c>
      <c r="CK123" s="123">
        <f t="shared" si="26"/>
        <v>2179</v>
      </c>
      <c r="CL123" s="68">
        <v>0</v>
      </c>
      <c r="CM123" s="69">
        <v>0</v>
      </c>
      <c r="CN123" s="69">
        <v>0</v>
      </c>
      <c r="CO123" s="69">
        <v>0</v>
      </c>
      <c r="CP123" s="69">
        <v>0</v>
      </c>
      <c r="CQ123" s="69">
        <v>0</v>
      </c>
      <c r="CR123" s="69">
        <v>0</v>
      </c>
      <c r="CS123" s="69">
        <v>0</v>
      </c>
      <c r="CT123" s="69">
        <v>0</v>
      </c>
      <c r="CU123" s="69">
        <v>0</v>
      </c>
      <c r="CV123" s="124">
        <f t="shared" si="27"/>
        <v>0</v>
      </c>
      <c r="CW123" s="123">
        <v>0</v>
      </c>
      <c r="CX123" s="123">
        <v>0</v>
      </c>
      <c r="CY123" s="123">
        <v>0</v>
      </c>
      <c r="CZ123" s="123">
        <v>0</v>
      </c>
      <c r="DA123" s="123">
        <v>0</v>
      </c>
      <c r="DB123" s="123">
        <v>0</v>
      </c>
      <c r="DC123" s="123">
        <v>0</v>
      </c>
      <c r="DD123" s="123">
        <v>0</v>
      </c>
      <c r="DE123" s="123">
        <v>0</v>
      </c>
      <c r="DF123" s="124">
        <f t="shared" si="25"/>
        <v>0</v>
      </c>
      <c r="DG123" s="68">
        <v>0</v>
      </c>
      <c r="DH123" s="69">
        <v>0</v>
      </c>
      <c r="DI123" s="69">
        <v>0</v>
      </c>
      <c r="DJ123" s="69">
        <v>0</v>
      </c>
      <c r="DK123" s="69">
        <v>0</v>
      </c>
      <c r="DL123" s="69">
        <v>0</v>
      </c>
      <c r="DM123" s="69">
        <v>0</v>
      </c>
      <c r="DN123" s="69">
        <v>0</v>
      </c>
      <c r="DO123" s="69">
        <v>0</v>
      </c>
      <c r="DP123" s="69">
        <v>0</v>
      </c>
      <c r="DQ123" s="124">
        <f t="shared" si="28"/>
        <v>0</v>
      </c>
      <c r="DR123" s="68">
        <v>0</v>
      </c>
      <c r="DS123" s="69">
        <v>0</v>
      </c>
      <c r="DT123" s="69">
        <v>0</v>
      </c>
      <c r="DU123" s="69">
        <v>0</v>
      </c>
      <c r="DV123" s="69">
        <v>0</v>
      </c>
      <c r="DW123" s="69">
        <v>0</v>
      </c>
      <c r="DX123" s="69">
        <v>0</v>
      </c>
      <c r="DY123" s="69">
        <v>0</v>
      </c>
      <c r="DZ123" s="69">
        <v>0</v>
      </c>
      <c r="EA123" s="69">
        <v>0</v>
      </c>
      <c r="EB123" s="124">
        <f t="shared" si="29"/>
        <v>0</v>
      </c>
      <c r="EC123" s="125">
        <v>0</v>
      </c>
      <c r="ED123" s="125">
        <v>0</v>
      </c>
      <c r="EE123" s="68">
        <v>21</v>
      </c>
      <c r="EF123" s="69">
        <v>6</v>
      </c>
      <c r="EG123" s="69">
        <v>6</v>
      </c>
      <c r="EH123" s="69">
        <v>19</v>
      </c>
      <c r="EI123" s="69">
        <v>14</v>
      </c>
      <c r="EJ123" s="69">
        <v>3</v>
      </c>
      <c r="EK123" s="69">
        <v>0</v>
      </c>
      <c r="EL123" s="69">
        <v>7</v>
      </c>
      <c r="EM123" s="69">
        <v>2</v>
      </c>
      <c r="EN123" s="69">
        <v>0</v>
      </c>
      <c r="EO123" s="124">
        <f t="shared" si="30"/>
        <v>55</v>
      </c>
      <c r="EP123" s="68">
        <v>0</v>
      </c>
      <c r="EQ123" s="69">
        <v>0</v>
      </c>
      <c r="ER123" s="69">
        <v>0</v>
      </c>
      <c r="ES123" s="69">
        <v>0</v>
      </c>
      <c r="ET123" s="69">
        <v>0</v>
      </c>
      <c r="EU123" s="69">
        <v>0</v>
      </c>
      <c r="EV123" s="69">
        <v>0</v>
      </c>
      <c r="EW123" s="124">
        <f t="shared" si="31"/>
        <v>0</v>
      </c>
      <c r="EX123" s="69">
        <v>307</v>
      </c>
      <c r="EY123" s="69">
        <v>242</v>
      </c>
      <c r="EZ123" s="123">
        <v>226</v>
      </c>
      <c r="FA123" s="69">
        <v>378</v>
      </c>
      <c r="FB123" s="69">
        <v>398</v>
      </c>
      <c r="FC123" s="69">
        <v>0</v>
      </c>
      <c r="FD123" s="124">
        <f t="shared" si="32"/>
        <v>1244</v>
      </c>
      <c r="FE123" s="69">
        <v>386</v>
      </c>
      <c r="FF123" s="69">
        <v>647</v>
      </c>
      <c r="FG123" s="69">
        <v>1097</v>
      </c>
      <c r="FH123" s="69">
        <v>30787</v>
      </c>
      <c r="FI123" s="69">
        <v>600</v>
      </c>
      <c r="FJ123" s="124">
        <f t="shared" si="33"/>
        <v>33131</v>
      </c>
      <c r="FK123" s="69">
        <v>12</v>
      </c>
      <c r="FL123" s="123">
        <v>9</v>
      </c>
      <c r="FM123" s="69">
        <v>20</v>
      </c>
      <c r="FN123" s="69">
        <v>0</v>
      </c>
      <c r="FO123" s="69">
        <v>0</v>
      </c>
      <c r="FP123" s="124">
        <f t="shared" si="34"/>
        <v>29</v>
      </c>
      <c r="FQ123" s="69">
        <v>159</v>
      </c>
      <c r="FR123" s="69">
        <v>262</v>
      </c>
      <c r="FS123" s="69">
        <v>340</v>
      </c>
      <c r="FT123" s="69">
        <v>3</v>
      </c>
      <c r="FU123" s="69">
        <v>5</v>
      </c>
      <c r="FV123" s="69">
        <v>0</v>
      </c>
      <c r="FW123" s="124">
        <f t="shared" si="35"/>
        <v>610</v>
      </c>
    </row>
    <row r="124" spans="1:179" x14ac:dyDescent="0.2">
      <c r="A124" s="22"/>
      <c r="B124" s="122" t="s">
        <v>127</v>
      </c>
      <c r="C124" s="68">
        <v>76</v>
      </c>
      <c r="D124" s="69">
        <v>59</v>
      </c>
      <c r="E124" s="69">
        <v>38</v>
      </c>
      <c r="F124" s="69">
        <v>72</v>
      </c>
      <c r="G124" s="69">
        <v>109</v>
      </c>
      <c r="H124" s="69">
        <v>15</v>
      </c>
      <c r="I124" s="69">
        <v>6</v>
      </c>
      <c r="J124" s="69">
        <v>32</v>
      </c>
      <c r="K124" s="69">
        <v>2</v>
      </c>
      <c r="L124" s="69">
        <v>0</v>
      </c>
      <c r="M124" s="123">
        <f t="shared" si="18"/>
        <v>331</v>
      </c>
      <c r="N124" s="68">
        <v>0</v>
      </c>
      <c r="O124" s="69">
        <v>0</v>
      </c>
      <c r="P124" s="69">
        <v>0</v>
      </c>
      <c r="Q124" s="69">
        <v>0</v>
      </c>
      <c r="R124" s="69">
        <v>0</v>
      </c>
      <c r="S124" s="69">
        <v>0</v>
      </c>
      <c r="T124" s="69">
        <v>0</v>
      </c>
      <c r="U124" s="69">
        <v>0</v>
      </c>
      <c r="V124" s="69">
        <v>0</v>
      </c>
      <c r="W124" s="124">
        <f t="shared" si="19"/>
        <v>0</v>
      </c>
      <c r="X124" s="68">
        <v>19</v>
      </c>
      <c r="Y124" s="69">
        <v>4</v>
      </c>
      <c r="Z124" s="69">
        <v>10</v>
      </c>
      <c r="AA124" s="69">
        <v>2</v>
      </c>
      <c r="AB124" s="69">
        <v>15</v>
      </c>
      <c r="AC124" s="69">
        <v>4</v>
      </c>
      <c r="AD124" s="69">
        <v>0</v>
      </c>
      <c r="AE124" s="69">
        <v>3</v>
      </c>
      <c r="AF124" s="69">
        <v>0</v>
      </c>
      <c r="AG124" s="124">
        <f t="shared" si="20"/>
        <v>38</v>
      </c>
      <c r="AH124" s="68">
        <v>4</v>
      </c>
      <c r="AI124" s="69">
        <v>8</v>
      </c>
      <c r="AJ124" s="69">
        <v>6</v>
      </c>
      <c r="AK124" s="69">
        <v>10</v>
      </c>
      <c r="AL124" s="69">
        <v>17</v>
      </c>
      <c r="AM124" s="69">
        <v>8</v>
      </c>
      <c r="AN124" s="69">
        <v>3</v>
      </c>
      <c r="AO124" s="69">
        <v>12</v>
      </c>
      <c r="AP124" s="69">
        <v>4</v>
      </c>
      <c r="AQ124" s="69">
        <v>0</v>
      </c>
      <c r="AR124" s="123">
        <f t="shared" si="21"/>
        <v>64</v>
      </c>
      <c r="AS124" s="68">
        <v>6</v>
      </c>
      <c r="AT124" s="69">
        <v>13</v>
      </c>
      <c r="AU124" s="69">
        <v>13</v>
      </c>
      <c r="AV124" s="69">
        <v>18</v>
      </c>
      <c r="AW124" s="69">
        <v>18</v>
      </c>
      <c r="AX124" s="69">
        <v>9</v>
      </c>
      <c r="AY124" s="69">
        <v>0</v>
      </c>
      <c r="AZ124" s="69">
        <v>16</v>
      </c>
      <c r="BA124" s="69">
        <v>0</v>
      </c>
      <c r="BB124" s="69">
        <v>0</v>
      </c>
      <c r="BC124" s="123">
        <f t="shared" si="22"/>
        <v>87</v>
      </c>
      <c r="BD124" s="68">
        <v>4</v>
      </c>
      <c r="BE124" s="69">
        <v>5</v>
      </c>
      <c r="BF124" s="69">
        <v>7</v>
      </c>
      <c r="BG124" s="69">
        <v>6</v>
      </c>
      <c r="BH124" s="69">
        <v>6</v>
      </c>
      <c r="BI124" s="69">
        <v>8</v>
      </c>
      <c r="BJ124" s="69">
        <v>1</v>
      </c>
      <c r="BK124" s="69">
        <v>11</v>
      </c>
      <c r="BL124" s="69">
        <v>0</v>
      </c>
      <c r="BM124" s="69">
        <v>0</v>
      </c>
      <c r="BN124" s="123">
        <f t="shared" si="23"/>
        <v>44</v>
      </c>
      <c r="BO124" s="68">
        <v>4</v>
      </c>
      <c r="BP124" s="69">
        <v>4</v>
      </c>
      <c r="BQ124" s="69">
        <v>1</v>
      </c>
      <c r="BR124" s="69">
        <v>2</v>
      </c>
      <c r="BS124" s="69">
        <v>3</v>
      </c>
      <c r="BT124" s="69">
        <v>3</v>
      </c>
      <c r="BU124" s="69">
        <v>0</v>
      </c>
      <c r="BV124" s="69">
        <v>11</v>
      </c>
      <c r="BW124" s="69">
        <v>4</v>
      </c>
      <c r="BX124" s="69">
        <v>0</v>
      </c>
      <c r="BY124" s="123">
        <f t="shared" si="24"/>
        <v>24</v>
      </c>
      <c r="BZ124" s="68">
        <v>360</v>
      </c>
      <c r="CA124" s="69">
        <v>193</v>
      </c>
      <c r="CB124" s="69">
        <v>173</v>
      </c>
      <c r="CC124" s="69">
        <v>557</v>
      </c>
      <c r="CD124" s="69">
        <v>396</v>
      </c>
      <c r="CE124" s="69">
        <v>127</v>
      </c>
      <c r="CF124" s="69">
        <v>11</v>
      </c>
      <c r="CG124" s="69">
        <v>705</v>
      </c>
      <c r="CH124" s="69">
        <v>19</v>
      </c>
      <c r="CI124" s="69">
        <v>300</v>
      </c>
      <c r="CJ124" s="69">
        <v>0</v>
      </c>
      <c r="CK124" s="123">
        <f t="shared" si="26"/>
        <v>2162</v>
      </c>
      <c r="CL124" s="68">
        <v>0</v>
      </c>
      <c r="CM124" s="69">
        <v>0</v>
      </c>
      <c r="CN124" s="69">
        <v>0</v>
      </c>
      <c r="CO124" s="69">
        <v>0</v>
      </c>
      <c r="CP124" s="69">
        <v>0</v>
      </c>
      <c r="CQ124" s="69">
        <v>0</v>
      </c>
      <c r="CR124" s="69">
        <v>0</v>
      </c>
      <c r="CS124" s="69">
        <v>0</v>
      </c>
      <c r="CT124" s="69">
        <v>0</v>
      </c>
      <c r="CU124" s="69">
        <v>0</v>
      </c>
      <c r="CV124" s="124">
        <f t="shared" si="27"/>
        <v>0</v>
      </c>
      <c r="CW124" s="123">
        <v>0</v>
      </c>
      <c r="CX124" s="123">
        <v>0</v>
      </c>
      <c r="CY124" s="123">
        <v>0</v>
      </c>
      <c r="CZ124" s="123">
        <v>0</v>
      </c>
      <c r="DA124" s="123">
        <v>0</v>
      </c>
      <c r="DB124" s="123">
        <v>0</v>
      </c>
      <c r="DC124" s="123">
        <v>0</v>
      </c>
      <c r="DD124" s="123">
        <v>0</v>
      </c>
      <c r="DE124" s="123">
        <v>0</v>
      </c>
      <c r="DF124" s="124">
        <f t="shared" si="25"/>
        <v>0</v>
      </c>
      <c r="DG124" s="68">
        <v>0</v>
      </c>
      <c r="DH124" s="69">
        <v>0</v>
      </c>
      <c r="DI124" s="69">
        <v>0</v>
      </c>
      <c r="DJ124" s="69">
        <v>0</v>
      </c>
      <c r="DK124" s="69">
        <v>0</v>
      </c>
      <c r="DL124" s="69">
        <v>0</v>
      </c>
      <c r="DM124" s="69">
        <v>0</v>
      </c>
      <c r="DN124" s="69">
        <v>0</v>
      </c>
      <c r="DO124" s="69">
        <v>0</v>
      </c>
      <c r="DP124" s="69">
        <v>0</v>
      </c>
      <c r="DQ124" s="124">
        <f t="shared" si="28"/>
        <v>0</v>
      </c>
      <c r="DR124" s="68">
        <v>0</v>
      </c>
      <c r="DS124" s="69">
        <v>0</v>
      </c>
      <c r="DT124" s="69">
        <v>0</v>
      </c>
      <c r="DU124" s="69">
        <v>0</v>
      </c>
      <c r="DV124" s="69">
        <v>0</v>
      </c>
      <c r="DW124" s="69">
        <v>0</v>
      </c>
      <c r="DX124" s="69">
        <v>0</v>
      </c>
      <c r="DY124" s="69">
        <v>0</v>
      </c>
      <c r="DZ124" s="69">
        <v>0</v>
      </c>
      <c r="EA124" s="69">
        <v>0</v>
      </c>
      <c r="EB124" s="124">
        <f t="shared" si="29"/>
        <v>0</v>
      </c>
      <c r="EC124" s="125">
        <v>0</v>
      </c>
      <c r="ED124" s="125">
        <v>0</v>
      </c>
      <c r="EE124" s="68">
        <v>22</v>
      </c>
      <c r="EF124" s="69">
        <v>14</v>
      </c>
      <c r="EG124" s="69">
        <v>5</v>
      </c>
      <c r="EH124" s="69">
        <v>22</v>
      </c>
      <c r="EI124" s="69">
        <v>23</v>
      </c>
      <c r="EJ124" s="69">
        <v>0</v>
      </c>
      <c r="EK124" s="69">
        <v>1</v>
      </c>
      <c r="EL124" s="69">
        <v>12</v>
      </c>
      <c r="EM124" s="69">
        <v>2</v>
      </c>
      <c r="EN124" s="69">
        <v>2</v>
      </c>
      <c r="EO124" s="124">
        <f t="shared" si="30"/>
        <v>77</v>
      </c>
      <c r="EP124" s="68">
        <v>4</v>
      </c>
      <c r="EQ124" s="69">
        <v>7</v>
      </c>
      <c r="ER124" s="69">
        <v>7</v>
      </c>
      <c r="ES124" s="69">
        <v>1</v>
      </c>
      <c r="ET124" s="69">
        <v>0</v>
      </c>
      <c r="EU124" s="69">
        <v>3</v>
      </c>
      <c r="EV124" s="69">
        <v>0</v>
      </c>
      <c r="EW124" s="124">
        <f t="shared" si="31"/>
        <v>18</v>
      </c>
      <c r="EX124" s="69">
        <v>121</v>
      </c>
      <c r="EY124" s="69">
        <v>27</v>
      </c>
      <c r="EZ124" s="123">
        <v>21</v>
      </c>
      <c r="FA124" s="69">
        <v>258</v>
      </c>
      <c r="FB124" s="69">
        <v>326</v>
      </c>
      <c r="FC124" s="69">
        <v>0</v>
      </c>
      <c r="FD124" s="124">
        <f t="shared" si="32"/>
        <v>632</v>
      </c>
      <c r="FE124" s="69">
        <v>256</v>
      </c>
      <c r="FF124" s="69">
        <v>635</v>
      </c>
      <c r="FG124" s="69">
        <v>877</v>
      </c>
      <c r="FH124" s="69">
        <v>6867</v>
      </c>
      <c r="FI124" s="69">
        <v>600</v>
      </c>
      <c r="FJ124" s="124">
        <f t="shared" si="33"/>
        <v>8979</v>
      </c>
      <c r="FK124" s="69">
        <v>6</v>
      </c>
      <c r="FL124" s="123">
        <v>6</v>
      </c>
      <c r="FM124" s="69">
        <v>15</v>
      </c>
      <c r="FN124" s="69">
        <v>0</v>
      </c>
      <c r="FO124" s="69">
        <v>0</v>
      </c>
      <c r="FP124" s="124">
        <f t="shared" si="34"/>
        <v>21</v>
      </c>
      <c r="FQ124" s="69">
        <v>219</v>
      </c>
      <c r="FR124" s="69">
        <v>661</v>
      </c>
      <c r="FS124" s="69">
        <v>613</v>
      </c>
      <c r="FT124" s="69">
        <v>21</v>
      </c>
      <c r="FU124" s="69">
        <v>17</v>
      </c>
      <c r="FV124" s="69">
        <v>0</v>
      </c>
      <c r="FW124" s="124">
        <f t="shared" si="35"/>
        <v>1312</v>
      </c>
    </row>
    <row r="125" spans="1:179" x14ac:dyDescent="0.2">
      <c r="A125" s="22"/>
      <c r="B125" s="122" t="s">
        <v>128</v>
      </c>
      <c r="C125" s="68">
        <v>73</v>
      </c>
      <c r="D125" s="69">
        <v>42</v>
      </c>
      <c r="E125" s="69">
        <v>31</v>
      </c>
      <c r="F125" s="69">
        <v>41</v>
      </c>
      <c r="G125" s="69">
        <v>78</v>
      </c>
      <c r="H125" s="69">
        <v>13</v>
      </c>
      <c r="I125" s="69">
        <v>0</v>
      </c>
      <c r="J125" s="69">
        <v>33</v>
      </c>
      <c r="K125" s="69">
        <v>1</v>
      </c>
      <c r="L125" s="69">
        <v>0</v>
      </c>
      <c r="M125" s="123">
        <f t="shared" si="18"/>
        <v>238</v>
      </c>
      <c r="N125" s="68">
        <v>0</v>
      </c>
      <c r="O125" s="69">
        <v>0</v>
      </c>
      <c r="P125" s="69">
        <v>0</v>
      </c>
      <c r="Q125" s="69">
        <v>0</v>
      </c>
      <c r="R125" s="69">
        <v>0</v>
      </c>
      <c r="S125" s="69">
        <v>0</v>
      </c>
      <c r="T125" s="69">
        <v>0</v>
      </c>
      <c r="U125" s="69">
        <v>0</v>
      </c>
      <c r="V125" s="69">
        <v>0</v>
      </c>
      <c r="W125" s="124">
        <f t="shared" si="19"/>
        <v>0</v>
      </c>
      <c r="X125" s="68">
        <v>1</v>
      </c>
      <c r="Y125" s="69">
        <v>0</v>
      </c>
      <c r="Z125" s="69">
        <v>0</v>
      </c>
      <c r="AA125" s="69">
        <v>0</v>
      </c>
      <c r="AB125" s="69">
        <v>0</v>
      </c>
      <c r="AC125" s="69">
        <v>1</v>
      </c>
      <c r="AD125" s="69">
        <v>0</v>
      </c>
      <c r="AE125" s="69">
        <v>2</v>
      </c>
      <c r="AF125" s="69">
        <v>0</v>
      </c>
      <c r="AG125" s="124">
        <f t="shared" si="20"/>
        <v>3</v>
      </c>
      <c r="AH125" s="68">
        <v>0</v>
      </c>
      <c r="AI125" s="69">
        <v>0</v>
      </c>
      <c r="AJ125" s="69">
        <v>0</v>
      </c>
      <c r="AK125" s="69">
        <v>0</v>
      </c>
      <c r="AL125" s="69">
        <v>0</v>
      </c>
      <c r="AM125" s="69">
        <v>0</v>
      </c>
      <c r="AN125" s="69">
        <v>0</v>
      </c>
      <c r="AO125" s="69">
        <v>0</v>
      </c>
      <c r="AP125" s="69">
        <v>0</v>
      </c>
      <c r="AQ125" s="69">
        <v>0</v>
      </c>
      <c r="AR125" s="123">
        <f t="shared" si="21"/>
        <v>0</v>
      </c>
      <c r="AS125" s="68">
        <v>0</v>
      </c>
      <c r="AT125" s="69">
        <v>0</v>
      </c>
      <c r="AU125" s="69">
        <v>0</v>
      </c>
      <c r="AV125" s="69">
        <v>0</v>
      </c>
      <c r="AW125" s="69">
        <v>0</v>
      </c>
      <c r="AX125" s="69">
        <v>0</v>
      </c>
      <c r="AY125" s="69">
        <v>0</v>
      </c>
      <c r="AZ125" s="69">
        <v>0</v>
      </c>
      <c r="BA125" s="69">
        <v>0</v>
      </c>
      <c r="BB125" s="69">
        <v>0</v>
      </c>
      <c r="BC125" s="123">
        <f t="shared" si="22"/>
        <v>0</v>
      </c>
      <c r="BD125" s="68">
        <v>0</v>
      </c>
      <c r="BE125" s="69">
        <v>0</v>
      </c>
      <c r="BF125" s="69">
        <v>0</v>
      </c>
      <c r="BG125" s="69">
        <v>0</v>
      </c>
      <c r="BH125" s="69">
        <v>0</v>
      </c>
      <c r="BI125" s="69">
        <v>0</v>
      </c>
      <c r="BJ125" s="69">
        <v>0</v>
      </c>
      <c r="BK125" s="69">
        <v>0</v>
      </c>
      <c r="BL125" s="69">
        <v>0</v>
      </c>
      <c r="BM125" s="69">
        <v>0</v>
      </c>
      <c r="BN125" s="123">
        <f t="shared" si="23"/>
        <v>0</v>
      </c>
      <c r="BO125" s="68">
        <v>1</v>
      </c>
      <c r="BP125" s="69">
        <v>0</v>
      </c>
      <c r="BQ125" s="69">
        <v>1</v>
      </c>
      <c r="BR125" s="69">
        <v>1</v>
      </c>
      <c r="BS125" s="69">
        <v>1</v>
      </c>
      <c r="BT125" s="69">
        <v>0</v>
      </c>
      <c r="BU125" s="69">
        <v>0</v>
      </c>
      <c r="BV125" s="69">
        <v>2</v>
      </c>
      <c r="BW125" s="69">
        <v>0</v>
      </c>
      <c r="BX125" s="69">
        <v>0</v>
      </c>
      <c r="BY125" s="123">
        <f t="shared" si="24"/>
        <v>5</v>
      </c>
      <c r="BZ125" s="68">
        <v>345</v>
      </c>
      <c r="CA125" s="69">
        <v>163</v>
      </c>
      <c r="CB125" s="69">
        <v>132</v>
      </c>
      <c r="CC125" s="69">
        <v>447</v>
      </c>
      <c r="CD125" s="69">
        <v>301</v>
      </c>
      <c r="CE125" s="69">
        <v>46</v>
      </c>
      <c r="CF125" s="69">
        <v>10</v>
      </c>
      <c r="CG125" s="69">
        <v>562</v>
      </c>
      <c r="CH125" s="69">
        <v>4</v>
      </c>
      <c r="CI125" s="69">
        <v>146</v>
      </c>
      <c r="CJ125" s="69">
        <v>0</v>
      </c>
      <c r="CK125" s="123">
        <f t="shared" si="26"/>
        <v>1661</v>
      </c>
      <c r="CL125" s="68">
        <v>0</v>
      </c>
      <c r="CM125" s="69">
        <v>0</v>
      </c>
      <c r="CN125" s="69">
        <v>0</v>
      </c>
      <c r="CO125" s="69">
        <v>0</v>
      </c>
      <c r="CP125" s="69">
        <v>0</v>
      </c>
      <c r="CQ125" s="69">
        <v>0</v>
      </c>
      <c r="CR125" s="69">
        <v>0</v>
      </c>
      <c r="CS125" s="69">
        <v>0</v>
      </c>
      <c r="CT125" s="69">
        <v>0</v>
      </c>
      <c r="CU125" s="69">
        <v>0</v>
      </c>
      <c r="CV125" s="124">
        <f t="shared" si="27"/>
        <v>0</v>
      </c>
      <c r="CW125" s="123">
        <v>0</v>
      </c>
      <c r="CX125" s="123">
        <v>0</v>
      </c>
      <c r="CY125" s="123">
        <v>0</v>
      </c>
      <c r="CZ125" s="123">
        <v>0</v>
      </c>
      <c r="DA125" s="123">
        <v>0</v>
      </c>
      <c r="DB125" s="123">
        <v>0</v>
      </c>
      <c r="DC125" s="123">
        <v>0</v>
      </c>
      <c r="DD125" s="123">
        <v>0</v>
      </c>
      <c r="DE125" s="123">
        <v>0</v>
      </c>
      <c r="DF125" s="124">
        <f t="shared" si="25"/>
        <v>0</v>
      </c>
      <c r="DG125" s="68">
        <v>0</v>
      </c>
      <c r="DH125" s="69">
        <v>0</v>
      </c>
      <c r="DI125" s="69">
        <v>0</v>
      </c>
      <c r="DJ125" s="69">
        <v>0</v>
      </c>
      <c r="DK125" s="69">
        <v>0</v>
      </c>
      <c r="DL125" s="69">
        <v>0</v>
      </c>
      <c r="DM125" s="69">
        <v>0</v>
      </c>
      <c r="DN125" s="69">
        <v>0</v>
      </c>
      <c r="DO125" s="69">
        <v>0</v>
      </c>
      <c r="DP125" s="69">
        <v>0</v>
      </c>
      <c r="DQ125" s="124">
        <f t="shared" si="28"/>
        <v>0</v>
      </c>
      <c r="DR125" s="68">
        <v>0</v>
      </c>
      <c r="DS125" s="69">
        <v>0</v>
      </c>
      <c r="DT125" s="69">
        <v>0</v>
      </c>
      <c r="DU125" s="69">
        <v>0</v>
      </c>
      <c r="DV125" s="69">
        <v>0</v>
      </c>
      <c r="DW125" s="69">
        <v>0</v>
      </c>
      <c r="DX125" s="69">
        <v>0</v>
      </c>
      <c r="DY125" s="69">
        <v>0</v>
      </c>
      <c r="DZ125" s="69">
        <v>0</v>
      </c>
      <c r="EA125" s="69">
        <v>0</v>
      </c>
      <c r="EB125" s="124">
        <f t="shared" si="29"/>
        <v>0</v>
      </c>
      <c r="EC125" s="125">
        <v>0</v>
      </c>
      <c r="ED125" s="125">
        <v>0</v>
      </c>
      <c r="EE125" s="68">
        <v>6</v>
      </c>
      <c r="EF125" s="69">
        <v>2</v>
      </c>
      <c r="EG125" s="69">
        <v>4</v>
      </c>
      <c r="EH125" s="69">
        <v>9</v>
      </c>
      <c r="EI125" s="69">
        <v>5</v>
      </c>
      <c r="EJ125" s="69">
        <v>0</v>
      </c>
      <c r="EK125" s="69">
        <v>0</v>
      </c>
      <c r="EL125" s="69">
        <v>4</v>
      </c>
      <c r="EM125" s="69">
        <v>0</v>
      </c>
      <c r="EN125" s="69">
        <v>0</v>
      </c>
      <c r="EO125" s="124">
        <f t="shared" si="30"/>
        <v>24</v>
      </c>
      <c r="EP125" s="68">
        <v>0</v>
      </c>
      <c r="EQ125" s="69">
        <v>0</v>
      </c>
      <c r="ER125" s="69">
        <v>0</v>
      </c>
      <c r="ES125" s="69">
        <v>0</v>
      </c>
      <c r="ET125" s="69">
        <v>0</v>
      </c>
      <c r="EU125" s="69">
        <v>0</v>
      </c>
      <c r="EV125" s="69">
        <v>0</v>
      </c>
      <c r="EW125" s="124">
        <f t="shared" si="31"/>
        <v>0</v>
      </c>
      <c r="EX125" s="69">
        <v>20</v>
      </c>
      <c r="EY125" s="69">
        <v>17</v>
      </c>
      <c r="EZ125" s="123">
        <v>10</v>
      </c>
      <c r="FA125" s="69">
        <v>19</v>
      </c>
      <c r="FB125" s="69">
        <v>29</v>
      </c>
      <c r="FC125" s="69">
        <v>0</v>
      </c>
      <c r="FD125" s="124">
        <f t="shared" si="32"/>
        <v>75</v>
      </c>
      <c r="FE125" s="69">
        <v>442</v>
      </c>
      <c r="FF125" s="69">
        <v>651</v>
      </c>
      <c r="FG125" s="69">
        <v>1275</v>
      </c>
      <c r="FH125" s="69">
        <v>2996</v>
      </c>
      <c r="FI125" s="69">
        <v>1389</v>
      </c>
      <c r="FJ125" s="124">
        <f t="shared" si="33"/>
        <v>6311</v>
      </c>
      <c r="FK125" s="69">
        <v>209</v>
      </c>
      <c r="FL125" s="123">
        <v>274</v>
      </c>
      <c r="FM125" s="69">
        <v>891</v>
      </c>
      <c r="FN125" s="69">
        <v>0</v>
      </c>
      <c r="FO125" s="69">
        <v>0</v>
      </c>
      <c r="FP125" s="124">
        <f t="shared" si="34"/>
        <v>1165</v>
      </c>
      <c r="FQ125" s="69">
        <v>82</v>
      </c>
      <c r="FR125" s="69">
        <v>208</v>
      </c>
      <c r="FS125" s="69">
        <v>391</v>
      </c>
      <c r="FT125" s="69">
        <v>0</v>
      </c>
      <c r="FU125" s="69">
        <v>0</v>
      </c>
      <c r="FV125" s="69">
        <v>0</v>
      </c>
      <c r="FW125" s="124">
        <f t="shared" si="35"/>
        <v>599</v>
      </c>
    </row>
    <row r="126" spans="1:179" x14ac:dyDescent="0.2">
      <c r="A126" s="17"/>
      <c r="B126" s="122" t="s">
        <v>129</v>
      </c>
      <c r="C126" s="68">
        <v>150</v>
      </c>
      <c r="D126" s="69">
        <v>75</v>
      </c>
      <c r="E126" s="69">
        <v>85</v>
      </c>
      <c r="F126" s="69">
        <v>108</v>
      </c>
      <c r="G126" s="69">
        <v>162</v>
      </c>
      <c r="H126" s="69">
        <v>36</v>
      </c>
      <c r="I126" s="69">
        <v>2</v>
      </c>
      <c r="J126" s="69">
        <v>37</v>
      </c>
      <c r="K126" s="69">
        <v>4</v>
      </c>
      <c r="L126" s="69">
        <v>0</v>
      </c>
      <c r="M126" s="123">
        <f t="shared" si="18"/>
        <v>505</v>
      </c>
      <c r="N126" s="68">
        <v>0</v>
      </c>
      <c r="O126" s="74">
        <v>0</v>
      </c>
      <c r="P126" s="74">
        <v>0</v>
      </c>
      <c r="Q126" s="74">
        <v>0</v>
      </c>
      <c r="R126" s="74">
        <v>0</v>
      </c>
      <c r="S126" s="74">
        <v>0</v>
      </c>
      <c r="T126" s="74">
        <v>0</v>
      </c>
      <c r="U126" s="74">
        <v>0</v>
      </c>
      <c r="V126" s="74">
        <v>0</v>
      </c>
      <c r="W126" s="124">
        <f t="shared" si="19"/>
        <v>0</v>
      </c>
      <c r="X126" s="68">
        <v>0</v>
      </c>
      <c r="Y126" s="69">
        <v>0</v>
      </c>
      <c r="Z126" s="69">
        <v>0</v>
      </c>
      <c r="AA126" s="69">
        <v>0</v>
      </c>
      <c r="AB126" s="69">
        <v>0</v>
      </c>
      <c r="AC126" s="69">
        <v>0</v>
      </c>
      <c r="AD126" s="69">
        <v>0</v>
      </c>
      <c r="AE126" s="69">
        <v>0</v>
      </c>
      <c r="AF126" s="69">
        <v>0</v>
      </c>
      <c r="AG126" s="124">
        <f t="shared" si="20"/>
        <v>0</v>
      </c>
      <c r="AH126" s="68">
        <v>5</v>
      </c>
      <c r="AI126" s="69">
        <v>33</v>
      </c>
      <c r="AJ126" s="69">
        <v>42</v>
      </c>
      <c r="AK126" s="69">
        <v>71</v>
      </c>
      <c r="AL126" s="69">
        <v>68</v>
      </c>
      <c r="AM126" s="69">
        <v>11</v>
      </c>
      <c r="AN126" s="69">
        <v>3</v>
      </c>
      <c r="AO126" s="69">
        <v>22</v>
      </c>
      <c r="AP126" s="69">
        <v>0</v>
      </c>
      <c r="AQ126" s="69">
        <v>0</v>
      </c>
      <c r="AR126" s="123">
        <f t="shared" si="21"/>
        <v>250</v>
      </c>
      <c r="AS126" s="68">
        <v>1</v>
      </c>
      <c r="AT126" s="69">
        <v>3</v>
      </c>
      <c r="AU126" s="69">
        <v>4</v>
      </c>
      <c r="AV126" s="69">
        <v>9</v>
      </c>
      <c r="AW126" s="69">
        <v>7</v>
      </c>
      <c r="AX126" s="69">
        <v>3</v>
      </c>
      <c r="AY126" s="69">
        <v>2</v>
      </c>
      <c r="AZ126" s="69">
        <v>6</v>
      </c>
      <c r="BA126" s="69">
        <v>0</v>
      </c>
      <c r="BB126" s="69">
        <v>0</v>
      </c>
      <c r="BC126" s="123">
        <f t="shared" si="22"/>
        <v>34</v>
      </c>
      <c r="BD126" s="68">
        <v>0</v>
      </c>
      <c r="BE126" s="74">
        <v>0</v>
      </c>
      <c r="BF126" s="74">
        <v>0</v>
      </c>
      <c r="BG126" s="74">
        <v>0</v>
      </c>
      <c r="BH126" s="74">
        <v>0</v>
      </c>
      <c r="BI126" s="74">
        <v>0</v>
      </c>
      <c r="BJ126" s="74">
        <v>0</v>
      </c>
      <c r="BK126" s="74">
        <v>0</v>
      </c>
      <c r="BL126" s="74">
        <v>0</v>
      </c>
      <c r="BM126" s="74">
        <v>0</v>
      </c>
      <c r="BN126" s="123">
        <f t="shared" si="23"/>
        <v>0</v>
      </c>
      <c r="BO126" s="68">
        <v>0</v>
      </c>
      <c r="BP126" s="69">
        <v>0</v>
      </c>
      <c r="BQ126" s="69">
        <v>0</v>
      </c>
      <c r="BR126" s="69">
        <v>0</v>
      </c>
      <c r="BS126" s="69">
        <v>0</v>
      </c>
      <c r="BT126" s="69">
        <v>0</v>
      </c>
      <c r="BU126" s="69">
        <v>0</v>
      </c>
      <c r="BV126" s="69">
        <v>0</v>
      </c>
      <c r="BW126" s="69">
        <v>0</v>
      </c>
      <c r="BX126" s="69">
        <v>0</v>
      </c>
      <c r="BY126" s="123">
        <f t="shared" si="24"/>
        <v>0</v>
      </c>
      <c r="BZ126" s="68">
        <v>360</v>
      </c>
      <c r="CA126" s="69">
        <v>198</v>
      </c>
      <c r="CB126" s="69">
        <v>174</v>
      </c>
      <c r="CC126" s="69">
        <v>398</v>
      </c>
      <c r="CD126" s="69">
        <v>314</v>
      </c>
      <c r="CE126" s="69">
        <v>108</v>
      </c>
      <c r="CF126" s="69">
        <v>20</v>
      </c>
      <c r="CG126" s="69">
        <v>495</v>
      </c>
      <c r="CH126" s="69">
        <v>26</v>
      </c>
      <c r="CI126" s="69">
        <v>287</v>
      </c>
      <c r="CJ126" s="69">
        <v>0</v>
      </c>
      <c r="CK126" s="123">
        <f t="shared" si="26"/>
        <v>1707</v>
      </c>
      <c r="CL126" s="68">
        <v>2</v>
      </c>
      <c r="CM126" s="69">
        <v>0</v>
      </c>
      <c r="CN126" s="69">
        <v>0</v>
      </c>
      <c r="CO126" s="69">
        <v>5</v>
      </c>
      <c r="CP126" s="69">
        <v>0</v>
      </c>
      <c r="CQ126" s="69">
        <v>0</v>
      </c>
      <c r="CR126" s="69">
        <v>1</v>
      </c>
      <c r="CS126" s="69">
        <v>0</v>
      </c>
      <c r="CT126" s="69">
        <v>0</v>
      </c>
      <c r="CU126" s="69">
        <v>0</v>
      </c>
      <c r="CV126" s="124">
        <f>CM126+CN126+CO126+CP126+CQ126+CR126+CS126+CU126</f>
        <v>6</v>
      </c>
      <c r="CW126" s="123">
        <v>4</v>
      </c>
      <c r="CX126" s="123">
        <v>0</v>
      </c>
      <c r="CY126" s="123">
        <v>0</v>
      </c>
      <c r="CZ126" s="123">
        <v>0</v>
      </c>
      <c r="DA126" s="123">
        <v>0</v>
      </c>
      <c r="DB126" s="123">
        <v>0</v>
      </c>
      <c r="DC126" s="123">
        <v>0</v>
      </c>
      <c r="DD126" s="123">
        <v>4</v>
      </c>
      <c r="DE126" s="123">
        <v>4</v>
      </c>
      <c r="DF126" s="124">
        <f t="shared" si="25"/>
        <v>4</v>
      </c>
      <c r="DG126" s="68">
        <v>0</v>
      </c>
      <c r="DH126" s="69">
        <v>0</v>
      </c>
      <c r="DI126" s="69">
        <v>0</v>
      </c>
      <c r="DJ126" s="69">
        <v>0</v>
      </c>
      <c r="DK126" s="69">
        <v>0</v>
      </c>
      <c r="DL126" s="69">
        <v>0</v>
      </c>
      <c r="DM126" s="69">
        <v>0</v>
      </c>
      <c r="DN126" s="69">
        <v>0</v>
      </c>
      <c r="DO126" s="69">
        <v>0</v>
      </c>
      <c r="DP126" s="69">
        <v>0</v>
      </c>
      <c r="DQ126" s="124">
        <f t="shared" si="28"/>
        <v>0</v>
      </c>
      <c r="DR126" s="68">
        <v>0</v>
      </c>
      <c r="DS126" s="69">
        <v>0</v>
      </c>
      <c r="DT126" s="69">
        <v>0</v>
      </c>
      <c r="DU126" s="69">
        <v>0</v>
      </c>
      <c r="DV126" s="69">
        <v>0</v>
      </c>
      <c r="DW126" s="69">
        <v>0</v>
      </c>
      <c r="DX126" s="69">
        <v>0</v>
      </c>
      <c r="DY126" s="69">
        <v>0</v>
      </c>
      <c r="DZ126" s="69">
        <v>0</v>
      </c>
      <c r="EA126" s="69">
        <v>0</v>
      </c>
      <c r="EB126" s="124">
        <f t="shared" si="29"/>
        <v>0</v>
      </c>
      <c r="EC126" s="125">
        <v>0</v>
      </c>
      <c r="ED126" s="125">
        <v>0</v>
      </c>
      <c r="EE126" s="68">
        <v>0</v>
      </c>
      <c r="EF126" s="69">
        <v>0</v>
      </c>
      <c r="EG126" s="69">
        <v>0</v>
      </c>
      <c r="EH126" s="69">
        <v>0</v>
      </c>
      <c r="EI126" s="69">
        <v>0</v>
      </c>
      <c r="EJ126" s="69">
        <v>0</v>
      </c>
      <c r="EK126" s="69">
        <v>0</v>
      </c>
      <c r="EL126" s="69">
        <v>0</v>
      </c>
      <c r="EM126" s="69">
        <v>0</v>
      </c>
      <c r="EN126" s="69">
        <v>0</v>
      </c>
      <c r="EO126" s="124">
        <f t="shared" si="30"/>
        <v>0</v>
      </c>
      <c r="EP126" s="68">
        <v>4</v>
      </c>
      <c r="EQ126" s="69">
        <v>3</v>
      </c>
      <c r="ER126" s="69">
        <v>2</v>
      </c>
      <c r="ES126" s="69">
        <v>0</v>
      </c>
      <c r="ET126" s="69">
        <v>0</v>
      </c>
      <c r="EU126" s="69">
        <v>4</v>
      </c>
      <c r="EV126" s="69">
        <v>0</v>
      </c>
      <c r="EW126" s="124">
        <f t="shared" si="31"/>
        <v>9</v>
      </c>
      <c r="EX126" s="69">
        <v>157</v>
      </c>
      <c r="EY126" s="69">
        <v>183</v>
      </c>
      <c r="EZ126" s="123">
        <v>180</v>
      </c>
      <c r="FA126" s="69">
        <v>403</v>
      </c>
      <c r="FB126" s="69">
        <v>553</v>
      </c>
      <c r="FC126" s="69">
        <v>0</v>
      </c>
      <c r="FD126" s="124">
        <f t="shared" si="32"/>
        <v>1319</v>
      </c>
      <c r="FE126" s="69">
        <v>374</v>
      </c>
      <c r="FF126" s="69">
        <v>1395</v>
      </c>
      <c r="FG126" s="69">
        <v>2286</v>
      </c>
      <c r="FH126" s="69">
        <v>5150</v>
      </c>
      <c r="FI126" s="69">
        <v>13400</v>
      </c>
      <c r="FJ126" s="124">
        <f t="shared" si="33"/>
        <v>22231</v>
      </c>
      <c r="FK126" s="69">
        <v>129</v>
      </c>
      <c r="FL126" s="123">
        <v>258</v>
      </c>
      <c r="FM126" s="69">
        <v>487</v>
      </c>
      <c r="FN126" s="69">
        <v>0</v>
      </c>
      <c r="FO126" s="69">
        <v>0</v>
      </c>
      <c r="FP126" s="124">
        <f t="shared" si="34"/>
        <v>745</v>
      </c>
      <c r="FQ126" s="69">
        <v>173</v>
      </c>
      <c r="FR126" s="69">
        <v>399</v>
      </c>
      <c r="FS126" s="69">
        <v>573</v>
      </c>
      <c r="FT126" s="69">
        <v>2</v>
      </c>
      <c r="FU126" s="69">
        <v>1</v>
      </c>
      <c r="FV126" s="69">
        <v>59</v>
      </c>
      <c r="FW126" s="124">
        <f t="shared" si="35"/>
        <v>1034</v>
      </c>
    </row>
    <row r="127" spans="1:179" x14ac:dyDescent="0.2">
      <c r="A127" s="22"/>
      <c r="B127" s="122" t="s">
        <v>130</v>
      </c>
      <c r="C127" s="68">
        <v>71</v>
      </c>
      <c r="D127" s="69">
        <v>41</v>
      </c>
      <c r="E127" s="69">
        <v>50</v>
      </c>
      <c r="F127" s="69">
        <v>22</v>
      </c>
      <c r="G127" s="69">
        <v>80</v>
      </c>
      <c r="H127" s="69">
        <v>3</v>
      </c>
      <c r="I127" s="69">
        <v>4</v>
      </c>
      <c r="J127" s="69">
        <v>24</v>
      </c>
      <c r="K127" s="69">
        <v>6</v>
      </c>
      <c r="L127" s="69">
        <v>0</v>
      </c>
      <c r="M127" s="123">
        <f t="shared" si="18"/>
        <v>224</v>
      </c>
      <c r="N127" s="68">
        <v>1</v>
      </c>
      <c r="O127" s="69">
        <v>1</v>
      </c>
      <c r="P127" s="69">
        <v>1</v>
      </c>
      <c r="Q127" s="69">
        <v>0</v>
      </c>
      <c r="R127" s="69">
        <v>3</v>
      </c>
      <c r="S127" s="69">
        <v>1</v>
      </c>
      <c r="T127" s="69">
        <v>0</v>
      </c>
      <c r="U127" s="69">
        <v>0</v>
      </c>
      <c r="V127" s="69">
        <v>0</v>
      </c>
      <c r="W127" s="124">
        <f t="shared" si="19"/>
        <v>6</v>
      </c>
      <c r="X127" s="68">
        <v>2</v>
      </c>
      <c r="Y127" s="69">
        <v>0</v>
      </c>
      <c r="Z127" s="69">
        <v>1</v>
      </c>
      <c r="AA127" s="69">
        <v>1</v>
      </c>
      <c r="AB127" s="69">
        <v>1</v>
      </c>
      <c r="AC127" s="69">
        <v>0</v>
      </c>
      <c r="AD127" s="69">
        <v>1</v>
      </c>
      <c r="AE127" s="69">
        <v>0</v>
      </c>
      <c r="AF127" s="69">
        <v>0</v>
      </c>
      <c r="AG127" s="124">
        <f t="shared" si="20"/>
        <v>4</v>
      </c>
      <c r="AH127" s="68">
        <v>49</v>
      </c>
      <c r="AI127" s="69">
        <v>24</v>
      </c>
      <c r="AJ127" s="69">
        <v>38</v>
      </c>
      <c r="AK127" s="69">
        <v>40</v>
      </c>
      <c r="AL127" s="69">
        <v>69</v>
      </c>
      <c r="AM127" s="69">
        <v>6</v>
      </c>
      <c r="AN127" s="69">
        <v>3</v>
      </c>
      <c r="AO127" s="69">
        <v>49</v>
      </c>
      <c r="AP127" s="69">
        <v>12</v>
      </c>
      <c r="AQ127" s="69">
        <v>0</v>
      </c>
      <c r="AR127" s="123">
        <f t="shared" si="21"/>
        <v>229</v>
      </c>
      <c r="AS127" s="68">
        <v>5</v>
      </c>
      <c r="AT127" s="69">
        <v>2</v>
      </c>
      <c r="AU127" s="69">
        <v>4</v>
      </c>
      <c r="AV127" s="69">
        <v>0</v>
      </c>
      <c r="AW127" s="69">
        <v>10</v>
      </c>
      <c r="AX127" s="69">
        <v>0</v>
      </c>
      <c r="AY127" s="69">
        <v>0</v>
      </c>
      <c r="AZ127" s="69">
        <v>0</v>
      </c>
      <c r="BA127" s="69">
        <v>0</v>
      </c>
      <c r="BB127" s="69">
        <v>0</v>
      </c>
      <c r="BC127" s="123">
        <f t="shared" si="22"/>
        <v>16</v>
      </c>
      <c r="BD127" s="68">
        <v>1</v>
      </c>
      <c r="BE127" s="69">
        <v>1</v>
      </c>
      <c r="BF127" s="69">
        <v>0</v>
      </c>
      <c r="BG127" s="69">
        <v>0</v>
      </c>
      <c r="BH127" s="69">
        <v>1</v>
      </c>
      <c r="BI127" s="69">
        <v>0</v>
      </c>
      <c r="BJ127" s="69">
        <v>0</v>
      </c>
      <c r="BK127" s="69">
        <v>0</v>
      </c>
      <c r="BL127" s="69">
        <v>0</v>
      </c>
      <c r="BM127" s="69">
        <v>0</v>
      </c>
      <c r="BN127" s="123">
        <f t="shared" si="23"/>
        <v>2</v>
      </c>
      <c r="BO127" s="68">
        <v>2</v>
      </c>
      <c r="BP127" s="69">
        <v>1</v>
      </c>
      <c r="BQ127" s="69">
        <v>2</v>
      </c>
      <c r="BR127" s="69">
        <v>0</v>
      </c>
      <c r="BS127" s="69">
        <v>3</v>
      </c>
      <c r="BT127" s="69">
        <v>0</v>
      </c>
      <c r="BU127" s="69">
        <v>0</v>
      </c>
      <c r="BV127" s="69">
        <v>5</v>
      </c>
      <c r="BW127" s="69">
        <v>0</v>
      </c>
      <c r="BX127" s="69">
        <v>0</v>
      </c>
      <c r="BY127" s="123">
        <f t="shared" si="24"/>
        <v>11</v>
      </c>
      <c r="BZ127" s="68">
        <v>338</v>
      </c>
      <c r="CA127" s="69">
        <v>133</v>
      </c>
      <c r="CB127" s="69">
        <v>132</v>
      </c>
      <c r="CC127" s="69">
        <v>208</v>
      </c>
      <c r="CD127" s="69">
        <v>302</v>
      </c>
      <c r="CE127" s="69">
        <v>95</v>
      </c>
      <c r="CF127" s="69">
        <v>14</v>
      </c>
      <c r="CG127" s="69">
        <v>306</v>
      </c>
      <c r="CH127" s="69">
        <v>15</v>
      </c>
      <c r="CI127" s="69">
        <v>161</v>
      </c>
      <c r="CJ127" s="69">
        <v>0</v>
      </c>
      <c r="CK127" s="123">
        <f t="shared" si="26"/>
        <v>1190</v>
      </c>
      <c r="CL127" s="68">
        <v>0</v>
      </c>
      <c r="CM127" s="69">
        <v>0</v>
      </c>
      <c r="CN127" s="69">
        <v>0</v>
      </c>
      <c r="CO127" s="69">
        <v>0</v>
      </c>
      <c r="CP127" s="69">
        <v>0</v>
      </c>
      <c r="CQ127" s="69">
        <v>0</v>
      </c>
      <c r="CR127" s="69">
        <v>0</v>
      </c>
      <c r="CS127" s="69">
        <v>0</v>
      </c>
      <c r="CT127" s="69">
        <v>0</v>
      </c>
      <c r="CU127" s="69">
        <v>0</v>
      </c>
      <c r="CV127" s="124">
        <f t="shared" si="27"/>
        <v>0</v>
      </c>
      <c r="CW127" s="123">
        <v>0</v>
      </c>
      <c r="CX127" s="123">
        <v>0</v>
      </c>
      <c r="CY127" s="123">
        <v>0</v>
      </c>
      <c r="CZ127" s="123">
        <v>0</v>
      </c>
      <c r="DA127" s="123">
        <v>0</v>
      </c>
      <c r="DB127" s="123">
        <v>0</v>
      </c>
      <c r="DC127" s="123">
        <v>0</v>
      </c>
      <c r="DD127" s="123">
        <v>0</v>
      </c>
      <c r="DE127" s="123">
        <v>0</v>
      </c>
      <c r="DF127" s="124">
        <f t="shared" si="25"/>
        <v>0</v>
      </c>
      <c r="DG127" s="68">
        <v>0</v>
      </c>
      <c r="DH127" s="69">
        <v>0</v>
      </c>
      <c r="DI127" s="69">
        <v>0</v>
      </c>
      <c r="DJ127" s="69">
        <v>0</v>
      </c>
      <c r="DK127" s="69">
        <v>0</v>
      </c>
      <c r="DL127" s="69">
        <v>0</v>
      </c>
      <c r="DM127" s="69">
        <v>0</v>
      </c>
      <c r="DN127" s="69">
        <v>0</v>
      </c>
      <c r="DO127" s="69">
        <v>0</v>
      </c>
      <c r="DP127" s="69">
        <v>0</v>
      </c>
      <c r="DQ127" s="124">
        <f t="shared" si="28"/>
        <v>0</v>
      </c>
      <c r="DR127" s="68">
        <v>0</v>
      </c>
      <c r="DS127" s="69">
        <v>0</v>
      </c>
      <c r="DT127" s="69">
        <v>0</v>
      </c>
      <c r="DU127" s="69">
        <v>0</v>
      </c>
      <c r="DV127" s="69">
        <v>0</v>
      </c>
      <c r="DW127" s="69">
        <v>0</v>
      </c>
      <c r="DX127" s="69">
        <v>0</v>
      </c>
      <c r="DY127" s="69">
        <v>0</v>
      </c>
      <c r="DZ127" s="69">
        <v>0</v>
      </c>
      <c r="EA127" s="69">
        <v>0</v>
      </c>
      <c r="EB127" s="124">
        <f t="shared" si="29"/>
        <v>0</v>
      </c>
      <c r="EC127" s="125">
        <v>0</v>
      </c>
      <c r="ED127" s="125">
        <v>0</v>
      </c>
      <c r="EE127" s="68">
        <v>0</v>
      </c>
      <c r="EF127" s="69">
        <v>0</v>
      </c>
      <c r="EG127" s="69">
        <v>0</v>
      </c>
      <c r="EH127" s="69">
        <v>0</v>
      </c>
      <c r="EI127" s="69">
        <v>0</v>
      </c>
      <c r="EJ127" s="69">
        <v>0</v>
      </c>
      <c r="EK127" s="69">
        <v>0</v>
      </c>
      <c r="EL127" s="69">
        <v>0</v>
      </c>
      <c r="EM127" s="69">
        <v>0</v>
      </c>
      <c r="EN127" s="69">
        <v>0</v>
      </c>
      <c r="EO127" s="124">
        <f t="shared" si="30"/>
        <v>0</v>
      </c>
      <c r="EP127" s="68">
        <v>16</v>
      </c>
      <c r="EQ127" s="69">
        <v>8</v>
      </c>
      <c r="ER127" s="69">
        <v>4</v>
      </c>
      <c r="ES127" s="69">
        <v>0</v>
      </c>
      <c r="ET127" s="69">
        <v>0</v>
      </c>
      <c r="EU127" s="69">
        <v>4</v>
      </c>
      <c r="EV127" s="69">
        <v>0</v>
      </c>
      <c r="EW127" s="124">
        <f t="shared" si="31"/>
        <v>16</v>
      </c>
      <c r="EX127" s="69">
        <v>84</v>
      </c>
      <c r="EY127" s="69">
        <v>69</v>
      </c>
      <c r="EZ127" s="123">
        <v>33</v>
      </c>
      <c r="FA127" s="69">
        <v>127</v>
      </c>
      <c r="FB127" s="69">
        <v>108</v>
      </c>
      <c r="FC127" s="69">
        <v>0</v>
      </c>
      <c r="FD127" s="124">
        <f t="shared" si="32"/>
        <v>337</v>
      </c>
      <c r="FE127" s="69">
        <v>347</v>
      </c>
      <c r="FF127" s="69">
        <v>761</v>
      </c>
      <c r="FG127" s="69">
        <v>964</v>
      </c>
      <c r="FH127" s="69">
        <v>6150</v>
      </c>
      <c r="FI127" s="69">
        <v>80</v>
      </c>
      <c r="FJ127" s="124">
        <f t="shared" si="33"/>
        <v>7955</v>
      </c>
      <c r="FK127" s="69">
        <v>16</v>
      </c>
      <c r="FL127" s="123">
        <v>36</v>
      </c>
      <c r="FM127" s="69">
        <v>39</v>
      </c>
      <c r="FN127" s="69">
        <v>0</v>
      </c>
      <c r="FO127" s="69">
        <v>0</v>
      </c>
      <c r="FP127" s="124">
        <f t="shared" si="34"/>
        <v>75</v>
      </c>
      <c r="FQ127" s="69">
        <v>294</v>
      </c>
      <c r="FR127" s="69">
        <v>750</v>
      </c>
      <c r="FS127" s="69">
        <v>643</v>
      </c>
      <c r="FT127" s="69">
        <v>2</v>
      </c>
      <c r="FU127" s="69">
        <v>1</v>
      </c>
      <c r="FV127" s="69">
        <v>0</v>
      </c>
      <c r="FW127" s="124">
        <f t="shared" si="35"/>
        <v>1396</v>
      </c>
    </row>
    <row r="128" spans="1:179" x14ac:dyDescent="0.2">
      <c r="A128" s="22"/>
      <c r="B128" s="122" t="s">
        <v>131</v>
      </c>
      <c r="C128" s="68">
        <v>39</v>
      </c>
      <c r="D128" s="69">
        <v>27</v>
      </c>
      <c r="E128" s="69">
        <v>12</v>
      </c>
      <c r="F128" s="69">
        <v>30</v>
      </c>
      <c r="G128" s="69">
        <v>40</v>
      </c>
      <c r="H128" s="69">
        <v>1</v>
      </c>
      <c r="I128" s="69">
        <v>0</v>
      </c>
      <c r="J128" s="69">
        <v>24</v>
      </c>
      <c r="K128" s="69">
        <v>4</v>
      </c>
      <c r="L128" s="69">
        <v>0</v>
      </c>
      <c r="M128" s="123">
        <f t="shared" si="18"/>
        <v>134</v>
      </c>
      <c r="N128" s="68">
        <v>41</v>
      </c>
      <c r="O128" s="69">
        <v>22</v>
      </c>
      <c r="P128" s="69">
        <v>25</v>
      </c>
      <c r="Q128" s="69">
        <v>13</v>
      </c>
      <c r="R128" s="69">
        <v>38</v>
      </c>
      <c r="S128" s="69">
        <v>7</v>
      </c>
      <c r="T128" s="69">
        <v>2</v>
      </c>
      <c r="U128" s="69">
        <v>14</v>
      </c>
      <c r="V128" s="69">
        <v>0</v>
      </c>
      <c r="W128" s="124">
        <f t="shared" si="19"/>
        <v>121</v>
      </c>
      <c r="X128" s="68">
        <v>0</v>
      </c>
      <c r="Y128" s="69">
        <v>0</v>
      </c>
      <c r="Z128" s="69">
        <v>0</v>
      </c>
      <c r="AA128" s="69">
        <v>0</v>
      </c>
      <c r="AB128" s="69">
        <v>0</v>
      </c>
      <c r="AC128" s="69">
        <v>0</v>
      </c>
      <c r="AD128" s="69">
        <v>0</v>
      </c>
      <c r="AE128" s="69">
        <v>0</v>
      </c>
      <c r="AF128" s="69">
        <v>0</v>
      </c>
      <c r="AG128" s="124">
        <f t="shared" si="20"/>
        <v>0</v>
      </c>
      <c r="AH128" s="68">
        <v>37</v>
      </c>
      <c r="AI128" s="69">
        <v>28</v>
      </c>
      <c r="AJ128" s="69">
        <v>24</v>
      </c>
      <c r="AK128" s="69">
        <v>27</v>
      </c>
      <c r="AL128" s="69">
        <v>43</v>
      </c>
      <c r="AM128" s="69">
        <v>17</v>
      </c>
      <c r="AN128" s="69">
        <v>2</v>
      </c>
      <c r="AO128" s="69">
        <v>61</v>
      </c>
      <c r="AP128" s="69">
        <v>0</v>
      </c>
      <c r="AQ128" s="69">
        <v>0</v>
      </c>
      <c r="AR128" s="123">
        <f t="shared" si="21"/>
        <v>202</v>
      </c>
      <c r="AS128" s="68">
        <v>1</v>
      </c>
      <c r="AT128" s="69">
        <v>0</v>
      </c>
      <c r="AU128" s="69">
        <v>0</v>
      </c>
      <c r="AV128" s="69">
        <v>1</v>
      </c>
      <c r="AW128" s="69">
        <v>1</v>
      </c>
      <c r="AX128" s="69">
        <v>0</v>
      </c>
      <c r="AY128" s="69">
        <v>0</v>
      </c>
      <c r="AZ128" s="69">
        <v>0</v>
      </c>
      <c r="BA128" s="69">
        <v>0</v>
      </c>
      <c r="BB128" s="69">
        <v>0</v>
      </c>
      <c r="BC128" s="123">
        <f t="shared" si="22"/>
        <v>2</v>
      </c>
      <c r="BD128" s="68">
        <v>0</v>
      </c>
      <c r="BE128" s="69">
        <v>0</v>
      </c>
      <c r="BF128" s="69">
        <v>0</v>
      </c>
      <c r="BG128" s="69">
        <v>0</v>
      </c>
      <c r="BH128" s="69">
        <v>0</v>
      </c>
      <c r="BI128" s="69">
        <v>0</v>
      </c>
      <c r="BJ128" s="69">
        <v>0</v>
      </c>
      <c r="BK128" s="69">
        <v>0</v>
      </c>
      <c r="BL128" s="69">
        <v>0</v>
      </c>
      <c r="BM128" s="69">
        <v>0</v>
      </c>
      <c r="BN128" s="123">
        <f t="shared" si="23"/>
        <v>0</v>
      </c>
      <c r="BO128" s="68">
        <v>2</v>
      </c>
      <c r="BP128" s="69">
        <v>0</v>
      </c>
      <c r="BQ128" s="69">
        <v>1</v>
      </c>
      <c r="BR128" s="69">
        <v>1</v>
      </c>
      <c r="BS128" s="69">
        <v>1</v>
      </c>
      <c r="BT128" s="69">
        <v>1</v>
      </c>
      <c r="BU128" s="69">
        <v>0</v>
      </c>
      <c r="BV128" s="69">
        <v>0</v>
      </c>
      <c r="BW128" s="69">
        <v>0</v>
      </c>
      <c r="BX128" s="69">
        <v>0</v>
      </c>
      <c r="BY128" s="123">
        <f t="shared" si="24"/>
        <v>4</v>
      </c>
      <c r="BZ128" s="68">
        <v>318</v>
      </c>
      <c r="CA128" s="69">
        <v>145</v>
      </c>
      <c r="CB128" s="69">
        <v>115</v>
      </c>
      <c r="CC128" s="69">
        <v>178</v>
      </c>
      <c r="CD128" s="69">
        <v>229</v>
      </c>
      <c r="CE128" s="69">
        <v>57</v>
      </c>
      <c r="CF128" s="69">
        <v>20</v>
      </c>
      <c r="CG128" s="69">
        <v>626</v>
      </c>
      <c r="CH128" s="69">
        <v>122</v>
      </c>
      <c r="CI128" s="69">
        <v>284</v>
      </c>
      <c r="CJ128" s="69">
        <v>0</v>
      </c>
      <c r="CK128" s="123">
        <f t="shared" si="26"/>
        <v>1370</v>
      </c>
      <c r="CL128" s="68">
        <v>0</v>
      </c>
      <c r="CM128" s="69">
        <v>0</v>
      </c>
      <c r="CN128" s="69">
        <v>0</v>
      </c>
      <c r="CO128" s="69">
        <v>0</v>
      </c>
      <c r="CP128" s="69">
        <v>0</v>
      </c>
      <c r="CQ128" s="69">
        <v>0</v>
      </c>
      <c r="CR128" s="69">
        <v>0</v>
      </c>
      <c r="CS128" s="69">
        <v>0</v>
      </c>
      <c r="CT128" s="69">
        <v>0</v>
      </c>
      <c r="CU128" s="69">
        <v>0</v>
      </c>
      <c r="CV128" s="124">
        <f t="shared" si="27"/>
        <v>0</v>
      </c>
      <c r="CW128" s="123">
        <v>0</v>
      </c>
      <c r="CX128" s="123">
        <v>0</v>
      </c>
      <c r="CY128" s="123">
        <v>0</v>
      </c>
      <c r="CZ128" s="123">
        <v>0</v>
      </c>
      <c r="DA128" s="123">
        <v>0</v>
      </c>
      <c r="DB128" s="123">
        <v>0</v>
      </c>
      <c r="DC128" s="123">
        <v>0</v>
      </c>
      <c r="DD128" s="123">
        <v>0</v>
      </c>
      <c r="DE128" s="123">
        <v>0</v>
      </c>
      <c r="DF128" s="124">
        <f t="shared" si="25"/>
        <v>0</v>
      </c>
      <c r="DG128" s="68">
        <v>0</v>
      </c>
      <c r="DH128" s="69">
        <v>0</v>
      </c>
      <c r="DI128" s="69">
        <v>0</v>
      </c>
      <c r="DJ128" s="69">
        <v>0</v>
      </c>
      <c r="DK128" s="69">
        <v>0</v>
      </c>
      <c r="DL128" s="69">
        <v>0</v>
      </c>
      <c r="DM128" s="69">
        <v>0</v>
      </c>
      <c r="DN128" s="69">
        <v>0</v>
      </c>
      <c r="DO128" s="69">
        <v>0</v>
      </c>
      <c r="DP128" s="69">
        <v>0</v>
      </c>
      <c r="DQ128" s="124">
        <f t="shared" si="28"/>
        <v>0</v>
      </c>
      <c r="DR128" s="68">
        <v>0</v>
      </c>
      <c r="DS128" s="69">
        <v>0</v>
      </c>
      <c r="DT128" s="69">
        <v>0</v>
      </c>
      <c r="DU128" s="69">
        <v>0</v>
      </c>
      <c r="DV128" s="69">
        <v>0</v>
      </c>
      <c r="DW128" s="69">
        <v>0</v>
      </c>
      <c r="DX128" s="69">
        <v>0</v>
      </c>
      <c r="DY128" s="69">
        <v>0</v>
      </c>
      <c r="DZ128" s="69">
        <v>0</v>
      </c>
      <c r="EA128" s="69">
        <v>0</v>
      </c>
      <c r="EB128" s="124">
        <f t="shared" si="29"/>
        <v>0</v>
      </c>
      <c r="EC128" s="125">
        <v>0</v>
      </c>
      <c r="ED128" s="125">
        <v>0</v>
      </c>
      <c r="EE128" s="68">
        <v>1</v>
      </c>
      <c r="EF128" s="69">
        <v>1</v>
      </c>
      <c r="EG128" s="69">
        <v>0</v>
      </c>
      <c r="EH128" s="69">
        <v>1</v>
      </c>
      <c r="EI128" s="69">
        <v>1</v>
      </c>
      <c r="EJ128" s="69">
        <v>1</v>
      </c>
      <c r="EK128" s="69">
        <v>0</v>
      </c>
      <c r="EL128" s="69">
        <v>0</v>
      </c>
      <c r="EM128" s="69">
        <v>0</v>
      </c>
      <c r="EN128" s="69">
        <v>0</v>
      </c>
      <c r="EO128" s="124">
        <f t="shared" si="30"/>
        <v>4</v>
      </c>
      <c r="EP128" s="68">
        <v>0</v>
      </c>
      <c r="EQ128" s="69">
        <v>0</v>
      </c>
      <c r="ER128" s="69">
        <v>0</v>
      </c>
      <c r="ES128" s="69">
        <v>0</v>
      </c>
      <c r="ET128" s="69">
        <v>0</v>
      </c>
      <c r="EU128" s="69">
        <v>0</v>
      </c>
      <c r="EV128" s="69">
        <v>0</v>
      </c>
      <c r="EW128" s="124">
        <f t="shared" si="31"/>
        <v>0</v>
      </c>
      <c r="EX128" s="69">
        <v>76</v>
      </c>
      <c r="EY128" s="69">
        <v>107</v>
      </c>
      <c r="EZ128" s="123">
        <v>135</v>
      </c>
      <c r="FA128" s="69">
        <v>122</v>
      </c>
      <c r="FB128" s="69">
        <v>192</v>
      </c>
      <c r="FC128" s="69">
        <v>0</v>
      </c>
      <c r="FD128" s="124">
        <f t="shared" si="32"/>
        <v>556</v>
      </c>
      <c r="FE128" s="69">
        <v>279</v>
      </c>
      <c r="FF128" s="69">
        <v>1180</v>
      </c>
      <c r="FG128" s="69">
        <v>1326</v>
      </c>
      <c r="FH128" s="69">
        <v>7270</v>
      </c>
      <c r="FI128" s="69">
        <v>1300</v>
      </c>
      <c r="FJ128" s="124">
        <f t="shared" si="33"/>
        <v>11076</v>
      </c>
      <c r="FK128" s="69">
        <v>136</v>
      </c>
      <c r="FL128" s="123">
        <v>343</v>
      </c>
      <c r="FM128" s="69">
        <v>817</v>
      </c>
      <c r="FN128" s="69">
        <v>2</v>
      </c>
      <c r="FO128" s="69">
        <v>1</v>
      </c>
      <c r="FP128" s="124">
        <f t="shared" si="34"/>
        <v>1163</v>
      </c>
      <c r="FQ128" s="69">
        <v>196</v>
      </c>
      <c r="FR128" s="69">
        <v>760</v>
      </c>
      <c r="FS128" s="69">
        <v>830</v>
      </c>
      <c r="FT128" s="69">
        <v>5</v>
      </c>
      <c r="FU128" s="69">
        <v>9</v>
      </c>
      <c r="FV128" s="69">
        <v>0</v>
      </c>
      <c r="FW128" s="124">
        <f t="shared" si="35"/>
        <v>1604</v>
      </c>
    </row>
    <row r="129" spans="1:179" x14ac:dyDescent="0.2">
      <c r="A129" s="22"/>
      <c r="B129" s="122" t="s">
        <v>132</v>
      </c>
      <c r="C129" s="68">
        <v>57</v>
      </c>
      <c r="D129" s="69">
        <v>33</v>
      </c>
      <c r="E129" s="69">
        <v>40</v>
      </c>
      <c r="F129" s="69">
        <v>54</v>
      </c>
      <c r="G129" s="69">
        <v>71</v>
      </c>
      <c r="H129" s="69">
        <v>21</v>
      </c>
      <c r="I129" s="69">
        <v>0</v>
      </c>
      <c r="J129" s="69">
        <v>41</v>
      </c>
      <c r="K129" s="69">
        <v>6</v>
      </c>
      <c r="L129" s="69">
        <v>0</v>
      </c>
      <c r="M129" s="123">
        <f t="shared" si="18"/>
        <v>260</v>
      </c>
      <c r="N129" s="68">
        <v>0</v>
      </c>
      <c r="O129" s="69">
        <v>0</v>
      </c>
      <c r="P129" s="69">
        <v>0</v>
      </c>
      <c r="Q129" s="69">
        <v>0</v>
      </c>
      <c r="R129" s="69">
        <v>0</v>
      </c>
      <c r="S129" s="69">
        <v>0</v>
      </c>
      <c r="T129" s="69">
        <v>0</v>
      </c>
      <c r="U129" s="69">
        <v>0</v>
      </c>
      <c r="V129" s="69">
        <v>0</v>
      </c>
      <c r="W129" s="124">
        <f t="shared" si="19"/>
        <v>0</v>
      </c>
      <c r="X129" s="68">
        <v>1</v>
      </c>
      <c r="Y129" s="69">
        <v>1</v>
      </c>
      <c r="Z129" s="69">
        <v>0</v>
      </c>
      <c r="AA129" s="69">
        <v>0</v>
      </c>
      <c r="AB129" s="69">
        <v>1</v>
      </c>
      <c r="AC129" s="69">
        <v>0</v>
      </c>
      <c r="AD129" s="69">
        <v>0</v>
      </c>
      <c r="AE129" s="69">
        <v>0</v>
      </c>
      <c r="AF129" s="69">
        <v>0</v>
      </c>
      <c r="AG129" s="124">
        <f t="shared" si="20"/>
        <v>2</v>
      </c>
      <c r="AH129" s="68">
        <v>0</v>
      </c>
      <c r="AI129" s="69">
        <v>0</v>
      </c>
      <c r="AJ129" s="69">
        <v>0</v>
      </c>
      <c r="AK129" s="69">
        <v>0</v>
      </c>
      <c r="AL129" s="69">
        <v>0</v>
      </c>
      <c r="AM129" s="69">
        <v>0</v>
      </c>
      <c r="AN129" s="69">
        <v>0</v>
      </c>
      <c r="AO129" s="69">
        <v>0</v>
      </c>
      <c r="AP129" s="69">
        <v>0</v>
      </c>
      <c r="AQ129" s="69">
        <v>0</v>
      </c>
      <c r="AR129" s="123">
        <f t="shared" si="21"/>
        <v>0</v>
      </c>
      <c r="AS129" s="68">
        <v>0</v>
      </c>
      <c r="AT129" s="69">
        <v>0</v>
      </c>
      <c r="AU129" s="69">
        <v>0</v>
      </c>
      <c r="AV129" s="69">
        <v>0</v>
      </c>
      <c r="AW129" s="69">
        <v>0</v>
      </c>
      <c r="AX129" s="69">
        <v>0</v>
      </c>
      <c r="AY129" s="69">
        <v>0</v>
      </c>
      <c r="AZ129" s="69">
        <v>0</v>
      </c>
      <c r="BA129" s="69">
        <v>0</v>
      </c>
      <c r="BB129" s="69">
        <v>0</v>
      </c>
      <c r="BC129" s="123">
        <f t="shared" si="22"/>
        <v>0</v>
      </c>
      <c r="BD129" s="68">
        <v>1</v>
      </c>
      <c r="BE129" s="69">
        <v>2</v>
      </c>
      <c r="BF129" s="69">
        <v>0</v>
      </c>
      <c r="BG129" s="69">
        <v>0</v>
      </c>
      <c r="BH129" s="69">
        <v>3</v>
      </c>
      <c r="BI129" s="69">
        <v>0</v>
      </c>
      <c r="BJ129" s="69">
        <v>0</v>
      </c>
      <c r="BK129" s="69">
        <v>2</v>
      </c>
      <c r="BL129" s="69">
        <v>2</v>
      </c>
      <c r="BM129" s="69">
        <v>0</v>
      </c>
      <c r="BN129" s="123">
        <f t="shared" si="23"/>
        <v>7</v>
      </c>
      <c r="BO129" s="68">
        <v>0</v>
      </c>
      <c r="BP129" s="69">
        <v>0</v>
      </c>
      <c r="BQ129" s="69">
        <v>0</v>
      </c>
      <c r="BR129" s="69">
        <v>0</v>
      </c>
      <c r="BS129" s="69">
        <v>0</v>
      </c>
      <c r="BT129" s="69">
        <v>0</v>
      </c>
      <c r="BU129" s="69">
        <v>0</v>
      </c>
      <c r="BV129" s="69">
        <v>0</v>
      </c>
      <c r="BW129" s="69">
        <v>0</v>
      </c>
      <c r="BX129" s="69">
        <v>0</v>
      </c>
      <c r="BY129" s="123">
        <f t="shared" si="24"/>
        <v>0</v>
      </c>
      <c r="BZ129" s="68">
        <v>320</v>
      </c>
      <c r="CA129" s="69">
        <v>219</v>
      </c>
      <c r="CB129" s="69">
        <v>135</v>
      </c>
      <c r="CC129" s="69">
        <v>364</v>
      </c>
      <c r="CD129" s="69">
        <v>346</v>
      </c>
      <c r="CE129" s="69">
        <v>134</v>
      </c>
      <c r="CF129" s="69">
        <v>82</v>
      </c>
      <c r="CG129" s="69">
        <v>591</v>
      </c>
      <c r="CH129" s="69">
        <v>62</v>
      </c>
      <c r="CI129" s="69">
        <v>375</v>
      </c>
      <c r="CJ129" s="69">
        <v>0</v>
      </c>
      <c r="CK129" s="123">
        <f t="shared" si="26"/>
        <v>1871</v>
      </c>
      <c r="CL129" s="68">
        <v>0</v>
      </c>
      <c r="CM129" s="69">
        <v>0</v>
      </c>
      <c r="CN129" s="69">
        <v>0</v>
      </c>
      <c r="CO129" s="69">
        <v>0</v>
      </c>
      <c r="CP129" s="69">
        <v>0</v>
      </c>
      <c r="CQ129" s="69">
        <v>0</v>
      </c>
      <c r="CR129" s="69">
        <v>0</v>
      </c>
      <c r="CS129" s="69">
        <v>0</v>
      </c>
      <c r="CT129" s="69">
        <v>0</v>
      </c>
      <c r="CU129" s="69">
        <v>0</v>
      </c>
      <c r="CV129" s="124">
        <f t="shared" si="27"/>
        <v>0</v>
      </c>
      <c r="CW129" s="123">
        <v>0</v>
      </c>
      <c r="CX129" s="123">
        <v>0</v>
      </c>
      <c r="CY129" s="123">
        <v>0</v>
      </c>
      <c r="CZ129" s="123">
        <v>0</v>
      </c>
      <c r="DA129" s="123">
        <v>0</v>
      </c>
      <c r="DB129" s="123">
        <v>0</v>
      </c>
      <c r="DC129" s="123">
        <v>0</v>
      </c>
      <c r="DD129" s="123">
        <v>0</v>
      </c>
      <c r="DE129" s="123">
        <v>0</v>
      </c>
      <c r="DF129" s="124">
        <f t="shared" si="25"/>
        <v>0</v>
      </c>
      <c r="DG129" s="68">
        <v>0</v>
      </c>
      <c r="DH129" s="69">
        <v>0</v>
      </c>
      <c r="DI129" s="69">
        <v>0</v>
      </c>
      <c r="DJ129" s="69">
        <v>0</v>
      </c>
      <c r="DK129" s="69">
        <v>0</v>
      </c>
      <c r="DL129" s="69">
        <v>0</v>
      </c>
      <c r="DM129" s="69">
        <v>0</v>
      </c>
      <c r="DN129" s="69">
        <v>0</v>
      </c>
      <c r="DO129" s="69">
        <v>0</v>
      </c>
      <c r="DP129" s="69">
        <v>0</v>
      </c>
      <c r="DQ129" s="124">
        <f t="shared" si="28"/>
        <v>0</v>
      </c>
      <c r="DR129" s="68">
        <v>0</v>
      </c>
      <c r="DS129" s="69">
        <v>0</v>
      </c>
      <c r="DT129" s="69">
        <v>0</v>
      </c>
      <c r="DU129" s="69">
        <v>0</v>
      </c>
      <c r="DV129" s="69">
        <v>0</v>
      </c>
      <c r="DW129" s="69">
        <v>0</v>
      </c>
      <c r="DX129" s="69">
        <v>0</v>
      </c>
      <c r="DY129" s="69">
        <v>0</v>
      </c>
      <c r="DZ129" s="69">
        <v>0</v>
      </c>
      <c r="EA129" s="69">
        <v>0</v>
      </c>
      <c r="EB129" s="124">
        <f t="shared" si="29"/>
        <v>0</v>
      </c>
      <c r="EC129" s="125">
        <v>0</v>
      </c>
      <c r="ED129" s="125">
        <v>0</v>
      </c>
      <c r="EE129" s="68">
        <v>0</v>
      </c>
      <c r="EF129" s="69">
        <v>0</v>
      </c>
      <c r="EG129" s="69">
        <v>0</v>
      </c>
      <c r="EH129" s="69">
        <v>0</v>
      </c>
      <c r="EI129" s="69">
        <v>0</v>
      </c>
      <c r="EJ129" s="69">
        <v>0</v>
      </c>
      <c r="EK129" s="69">
        <v>0</v>
      </c>
      <c r="EL129" s="69">
        <v>0</v>
      </c>
      <c r="EM129" s="69">
        <v>0</v>
      </c>
      <c r="EN129" s="69">
        <v>0</v>
      </c>
      <c r="EO129" s="124">
        <f t="shared" si="30"/>
        <v>0</v>
      </c>
      <c r="EP129" s="68">
        <v>0</v>
      </c>
      <c r="EQ129" s="69">
        <v>0</v>
      </c>
      <c r="ER129" s="69">
        <v>0</v>
      </c>
      <c r="ES129" s="69">
        <v>0</v>
      </c>
      <c r="ET129" s="69">
        <v>0</v>
      </c>
      <c r="EU129" s="69">
        <v>0</v>
      </c>
      <c r="EV129" s="69">
        <v>0</v>
      </c>
      <c r="EW129" s="124">
        <f t="shared" si="31"/>
        <v>0</v>
      </c>
      <c r="EX129" s="69">
        <v>53</v>
      </c>
      <c r="EY129" s="69">
        <v>45</v>
      </c>
      <c r="EZ129" s="123">
        <v>15</v>
      </c>
      <c r="FA129" s="69">
        <v>67</v>
      </c>
      <c r="FB129" s="69">
        <v>51</v>
      </c>
      <c r="FC129" s="69">
        <v>0</v>
      </c>
      <c r="FD129" s="124">
        <f t="shared" si="32"/>
        <v>178</v>
      </c>
      <c r="FE129" s="69">
        <v>388</v>
      </c>
      <c r="FF129" s="69">
        <v>1250</v>
      </c>
      <c r="FG129" s="69">
        <v>1047</v>
      </c>
      <c r="FH129" s="69">
        <v>200</v>
      </c>
      <c r="FI129" s="69">
        <v>2105</v>
      </c>
      <c r="FJ129" s="124">
        <f t="shared" si="33"/>
        <v>4602</v>
      </c>
      <c r="FK129" s="69">
        <v>18</v>
      </c>
      <c r="FL129" s="123">
        <v>38</v>
      </c>
      <c r="FM129" s="69">
        <v>48</v>
      </c>
      <c r="FN129" s="69">
        <v>0</v>
      </c>
      <c r="FO129" s="69">
        <v>0</v>
      </c>
      <c r="FP129" s="124">
        <f t="shared" si="34"/>
        <v>86</v>
      </c>
      <c r="FQ129" s="69">
        <v>337</v>
      </c>
      <c r="FR129" s="69">
        <v>1256</v>
      </c>
      <c r="FS129" s="69">
        <v>1276</v>
      </c>
      <c r="FT129" s="69">
        <v>0</v>
      </c>
      <c r="FU129" s="69">
        <v>0</v>
      </c>
      <c r="FV129" s="69">
        <v>0</v>
      </c>
      <c r="FW129" s="124">
        <f t="shared" si="35"/>
        <v>2532</v>
      </c>
    </row>
    <row r="130" spans="1:179" x14ac:dyDescent="0.2">
      <c r="A130" s="22"/>
      <c r="B130" s="122" t="s">
        <v>124</v>
      </c>
      <c r="C130" s="68">
        <v>199</v>
      </c>
      <c r="D130" s="69">
        <v>160</v>
      </c>
      <c r="E130" s="69">
        <v>124</v>
      </c>
      <c r="F130" s="69">
        <v>167</v>
      </c>
      <c r="G130" s="69">
        <v>256</v>
      </c>
      <c r="H130" s="69">
        <v>30</v>
      </c>
      <c r="I130" s="69">
        <v>19</v>
      </c>
      <c r="J130" s="69">
        <v>80</v>
      </c>
      <c r="K130" s="69">
        <v>5</v>
      </c>
      <c r="L130" s="69">
        <v>0</v>
      </c>
      <c r="M130" s="123">
        <f t="shared" si="18"/>
        <v>836</v>
      </c>
      <c r="N130" s="68">
        <v>0</v>
      </c>
      <c r="O130" s="69">
        <v>0</v>
      </c>
      <c r="P130" s="69">
        <v>0</v>
      </c>
      <c r="Q130" s="69">
        <v>0</v>
      </c>
      <c r="R130" s="69">
        <v>0</v>
      </c>
      <c r="S130" s="69">
        <v>0</v>
      </c>
      <c r="T130" s="69">
        <v>0</v>
      </c>
      <c r="U130" s="69">
        <v>0</v>
      </c>
      <c r="V130" s="69">
        <v>0</v>
      </c>
      <c r="W130" s="124">
        <f t="shared" si="19"/>
        <v>0</v>
      </c>
      <c r="X130" s="68">
        <v>1</v>
      </c>
      <c r="Y130" s="69">
        <v>0</v>
      </c>
      <c r="Z130" s="69">
        <v>1</v>
      </c>
      <c r="AA130" s="69">
        <v>0</v>
      </c>
      <c r="AB130" s="69">
        <v>1</v>
      </c>
      <c r="AC130" s="69">
        <v>0</v>
      </c>
      <c r="AD130" s="69">
        <v>0</v>
      </c>
      <c r="AE130" s="69">
        <v>0</v>
      </c>
      <c r="AF130" s="69">
        <v>0</v>
      </c>
      <c r="AG130" s="124">
        <f t="shared" si="20"/>
        <v>2</v>
      </c>
      <c r="AH130" s="68">
        <v>0</v>
      </c>
      <c r="AI130" s="69">
        <v>0</v>
      </c>
      <c r="AJ130" s="69">
        <v>0</v>
      </c>
      <c r="AK130" s="69">
        <v>0</v>
      </c>
      <c r="AL130" s="69">
        <v>0</v>
      </c>
      <c r="AM130" s="69">
        <v>0</v>
      </c>
      <c r="AN130" s="69">
        <v>0</v>
      </c>
      <c r="AO130" s="69">
        <v>0</v>
      </c>
      <c r="AP130" s="69">
        <v>0</v>
      </c>
      <c r="AQ130" s="69">
        <v>0</v>
      </c>
      <c r="AR130" s="123">
        <f t="shared" si="21"/>
        <v>0</v>
      </c>
      <c r="AS130" s="68">
        <v>12</v>
      </c>
      <c r="AT130" s="69">
        <v>14</v>
      </c>
      <c r="AU130" s="69">
        <v>10</v>
      </c>
      <c r="AV130" s="69">
        <v>21</v>
      </c>
      <c r="AW130" s="69">
        <v>21</v>
      </c>
      <c r="AX130" s="69">
        <v>4</v>
      </c>
      <c r="AY130" s="69">
        <v>1</v>
      </c>
      <c r="AZ130" s="69">
        <v>7</v>
      </c>
      <c r="BA130" s="69">
        <v>2</v>
      </c>
      <c r="BB130" s="69">
        <v>0</v>
      </c>
      <c r="BC130" s="123">
        <f t="shared" si="22"/>
        <v>78</v>
      </c>
      <c r="BD130" s="68">
        <v>0</v>
      </c>
      <c r="BE130" s="69">
        <v>0</v>
      </c>
      <c r="BF130" s="69">
        <v>0</v>
      </c>
      <c r="BG130" s="69">
        <v>0</v>
      </c>
      <c r="BH130" s="69">
        <v>0</v>
      </c>
      <c r="BI130" s="69">
        <v>0</v>
      </c>
      <c r="BJ130" s="69">
        <v>0</v>
      </c>
      <c r="BK130" s="69">
        <v>0</v>
      </c>
      <c r="BL130" s="69">
        <v>0</v>
      </c>
      <c r="BM130" s="69">
        <v>0</v>
      </c>
      <c r="BN130" s="123">
        <f t="shared" si="23"/>
        <v>0</v>
      </c>
      <c r="BO130" s="68">
        <v>1</v>
      </c>
      <c r="BP130" s="69">
        <v>1</v>
      </c>
      <c r="BQ130" s="69">
        <v>1</v>
      </c>
      <c r="BR130" s="69">
        <v>4</v>
      </c>
      <c r="BS130" s="69">
        <v>2</v>
      </c>
      <c r="BT130" s="69">
        <v>0</v>
      </c>
      <c r="BU130" s="69">
        <v>0</v>
      </c>
      <c r="BV130" s="69">
        <v>2</v>
      </c>
      <c r="BW130" s="69">
        <v>1</v>
      </c>
      <c r="BX130" s="69">
        <v>0</v>
      </c>
      <c r="BY130" s="123">
        <f t="shared" si="24"/>
        <v>10</v>
      </c>
      <c r="BZ130" s="68">
        <v>214</v>
      </c>
      <c r="CA130" s="69">
        <v>172</v>
      </c>
      <c r="CB130" s="69">
        <v>148</v>
      </c>
      <c r="CC130" s="69">
        <v>231</v>
      </c>
      <c r="CD130" s="69">
        <v>308</v>
      </c>
      <c r="CE130" s="69">
        <v>36</v>
      </c>
      <c r="CF130" s="69">
        <v>15</v>
      </c>
      <c r="CG130" s="69">
        <v>344</v>
      </c>
      <c r="CH130" s="69">
        <v>13</v>
      </c>
      <c r="CI130" s="69">
        <v>132</v>
      </c>
      <c r="CJ130" s="69">
        <v>0</v>
      </c>
      <c r="CK130" s="123">
        <f t="shared" si="26"/>
        <v>1254</v>
      </c>
      <c r="CL130" s="68">
        <v>0</v>
      </c>
      <c r="CM130" s="69">
        <v>0</v>
      </c>
      <c r="CN130" s="69">
        <v>0</v>
      </c>
      <c r="CO130" s="69">
        <v>0</v>
      </c>
      <c r="CP130" s="69">
        <v>0</v>
      </c>
      <c r="CQ130" s="69">
        <v>0</v>
      </c>
      <c r="CR130" s="69">
        <v>0</v>
      </c>
      <c r="CS130" s="69">
        <v>0</v>
      </c>
      <c r="CT130" s="69">
        <v>0</v>
      </c>
      <c r="CU130" s="69">
        <v>0</v>
      </c>
      <c r="CV130" s="124">
        <f t="shared" si="27"/>
        <v>0</v>
      </c>
      <c r="CW130" s="123">
        <v>0</v>
      </c>
      <c r="CX130" s="123">
        <v>0</v>
      </c>
      <c r="CY130" s="123">
        <v>0</v>
      </c>
      <c r="CZ130" s="123">
        <v>0</v>
      </c>
      <c r="DA130" s="123">
        <v>0</v>
      </c>
      <c r="DB130" s="123">
        <v>0</v>
      </c>
      <c r="DC130" s="123">
        <v>0</v>
      </c>
      <c r="DD130" s="123">
        <v>0</v>
      </c>
      <c r="DE130" s="123">
        <v>0</v>
      </c>
      <c r="DF130" s="124">
        <f t="shared" si="25"/>
        <v>0</v>
      </c>
      <c r="DG130" s="68">
        <v>0</v>
      </c>
      <c r="DH130" s="69">
        <v>0</v>
      </c>
      <c r="DI130" s="69">
        <v>0</v>
      </c>
      <c r="DJ130" s="69">
        <v>0</v>
      </c>
      <c r="DK130" s="69">
        <v>0</v>
      </c>
      <c r="DL130" s="69">
        <v>0</v>
      </c>
      <c r="DM130" s="69">
        <v>0</v>
      </c>
      <c r="DN130" s="69">
        <v>0</v>
      </c>
      <c r="DO130" s="69">
        <v>0</v>
      </c>
      <c r="DP130" s="69">
        <v>0</v>
      </c>
      <c r="DQ130" s="124">
        <f t="shared" si="28"/>
        <v>0</v>
      </c>
      <c r="DR130" s="68">
        <v>0</v>
      </c>
      <c r="DS130" s="69">
        <v>0</v>
      </c>
      <c r="DT130" s="69">
        <v>0</v>
      </c>
      <c r="DU130" s="69">
        <v>0</v>
      </c>
      <c r="DV130" s="69">
        <v>0</v>
      </c>
      <c r="DW130" s="69">
        <v>0</v>
      </c>
      <c r="DX130" s="69">
        <v>0</v>
      </c>
      <c r="DY130" s="69">
        <v>0</v>
      </c>
      <c r="DZ130" s="69">
        <v>0</v>
      </c>
      <c r="EA130" s="69">
        <v>0</v>
      </c>
      <c r="EB130" s="124">
        <f t="shared" si="29"/>
        <v>0</v>
      </c>
      <c r="EC130" s="125">
        <v>0</v>
      </c>
      <c r="ED130" s="125">
        <v>0</v>
      </c>
      <c r="EE130" s="68">
        <v>0</v>
      </c>
      <c r="EF130" s="69">
        <v>0</v>
      </c>
      <c r="EG130" s="69">
        <v>0</v>
      </c>
      <c r="EH130" s="69">
        <v>0</v>
      </c>
      <c r="EI130" s="69">
        <v>0</v>
      </c>
      <c r="EJ130" s="69">
        <v>0</v>
      </c>
      <c r="EK130" s="69">
        <v>0</v>
      </c>
      <c r="EL130" s="69">
        <v>0</v>
      </c>
      <c r="EM130" s="69">
        <v>0</v>
      </c>
      <c r="EN130" s="69">
        <v>0</v>
      </c>
      <c r="EO130" s="124">
        <f t="shared" si="30"/>
        <v>0</v>
      </c>
      <c r="EP130" s="68">
        <v>1</v>
      </c>
      <c r="EQ130" s="69">
        <v>0</v>
      </c>
      <c r="ER130" s="69">
        <v>0</v>
      </c>
      <c r="ES130" s="69">
        <v>0</v>
      </c>
      <c r="ET130" s="69">
        <v>0</v>
      </c>
      <c r="EU130" s="69">
        <v>2</v>
      </c>
      <c r="EV130" s="69">
        <v>0</v>
      </c>
      <c r="EW130" s="124">
        <f t="shared" si="31"/>
        <v>2</v>
      </c>
      <c r="EX130" s="69">
        <v>70</v>
      </c>
      <c r="EY130" s="69">
        <v>88</v>
      </c>
      <c r="EZ130" s="123">
        <v>88</v>
      </c>
      <c r="FA130" s="69">
        <v>171</v>
      </c>
      <c r="FB130" s="69">
        <v>156</v>
      </c>
      <c r="FC130" s="69">
        <v>0</v>
      </c>
      <c r="FD130" s="124">
        <f t="shared" si="32"/>
        <v>503</v>
      </c>
      <c r="FE130" s="69">
        <v>394</v>
      </c>
      <c r="FF130" s="69">
        <v>1441</v>
      </c>
      <c r="FG130" s="69">
        <v>2162</v>
      </c>
      <c r="FH130" s="69">
        <v>1650</v>
      </c>
      <c r="FI130" s="69">
        <v>5450</v>
      </c>
      <c r="FJ130" s="124">
        <f t="shared" si="33"/>
        <v>10703</v>
      </c>
      <c r="FK130" s="69">
        <v>48</v>
      </c>
      <c r="FL130" s="123">
        <v>75</v>
      </c>
      <c r="FM130" s="69">
        <v>147</v>
      </c>
      <c r="FN130" s="69">
        <v>0</v>
      </c>
      <c r="FO130" s="69">
        <v>0</v>
      </c>
      <c r="FP130" s="124">
        <f t="shared" si="34"/>
        <v>222</v>
      </c>
      <c r="FQ130" s="69">
        <v>176</v>
      </c>
      <c r="FR130" s="69">
        <v>532</v>
      </c>
      <c r="FS130" s="69">
        <v>868</v>
      </c>
      <c r="FT130" s="69">
        <v>0</v>
      </c>
      <c r="FU130" s="69">
        <v>0</v>
      </c>
      <c r="FV130" s="69">
        <v>0</v>
      </c>
      <c r="FW130" s="124">
        <f t="shared" si="35"/>
        <v>1400</v>
      </c>
    </row>
    <row r="131" spans="1:179" x14ac:dyDescent="0.2">
      <c r="A131" s="22"/>
      <c r="B131" s="122" t="s">
        <v>133</v>
      </c>
      <c r="C131" s="68">
        <v>11</v>
      </c>
      <c r="D131" s="69">
        <v>6</v>
      </c>
      <c r="E131" s="69">
        <v>2</v>
      </c>
      <c r="F131" s="69">
        <v>9</v>
      </c>
      <c r="G131" s="69">
        <v>12</v>
      </c>
      <c r="H131" s="69">
        <v>3</v>
      </c>
      <c r="I131" s="69">
        <v>0</v>
      </c>
      <c r="J131" s="69">
        <v>6</v>
      </c>
      <c r="K131" s="69">
        <v>1</v>
      </c>
      <c r="L131" s="69">
        <v>0</v>
      </c>
      <c r="M131" s="123">
        <f t="shared" ref="M131:M194" si="36">D131+E131+F131+G131+H131+I131+J131+L131</f>
        <v>38</v>
      </c>
      <c r="N131" s="68">
        <v>0</v>
      </c>
      <c r="O131" s="69">
        <v>0</v>
      </c>
      <c r="P131" s="69">
        <v>0</v>
      </c>
      <c r="Q131" s="69">
        <v>0</v>
      </c>
      <c r="R131" s="69">
        <v>0</v>
      </c>
      <c r="S131" s="69">
        <v>0</v>
      </c>
      <c r="T131" s="69">
        <v>0</v>
      </c>
      <c r="U131" s="69">
        <v>0</v>
      </c>
      <c r="V131" s="69">
        <v>0</v>
      </c>
      <c r="W131" s="124">
        <f t="shared" ref="W131:W194" si="37">O131+P131+Q131+R131+S131+T131+U131</f>
        <v>0</v>
      </c>
      <c r="X131" s="68">
        <v>0</v>
      </c>
      <c r="Y131" s="69">
        <v>0</v>
      </c>
      <c r="Z131" s="69">
        <v>0</v>
      </c>
      <c r="AA131" s="69">
        <v>0</v>
      </c>
      <c r="AB131" s="69">
        <v>0</v>
      </c>
      <c r="AC131" s="69">
        <v>0</v>
      </c>
      <c r="AD131" s="69">
        <v>0</v>
      </c>
      <c r="AE131" s="69">
        <v>0</v>
      </c>
      <c r="AF131" s="69">
        <v>0</v>
      </c>
      <c r="AG131" s="124">
        <f t="shared" ref="AG131:AG194" si="38">Y131+Z131+AA131+AB131+AC131+AD131+AE131</f>
        <v>0</v>
      </c>
      <c r="AH131" s="68">
        <v>0</v>
      </c>
      <c r="AI131" s="69">
        <v>0</v>
      </c>
      <c r="AJ131" s="69">
        <v>0</v>
      </c>
      <c r="AK131" s="69">
        <v>0</v>
      </c>
      <c r="AL131" s="69">
        <v>0</v>
      </c>
      <c r="AM131" s="69">
        <v>0</v>
      </c>
      <c r="AN131" s="69">
        <v>0</v>
      </c>
      <c r="AO131" s="69">
        <v>0</v>
      </c>
      <c r="AP131" s="69">
        <v>0</v>
      </c>
      <c r="AQ131" s="69">
        <v>0</v>
      </c>
      <c r="AR131" s="123">
        <f t="shared" ref="AR131:AR194" si="39">AI131+AJ131+AK131+AL131+AM131+AN131+AO131+AQ131</f>
        <v>0</v>
      </c>
      <c r="AS131" s="68">
        <v>0</v>
      </c>
      <c r="AT131" s="69">
        <v>0</v>
      </c>
      <c r="AU131" s="69">
        <v>0</v>
      </c>
      <c r="AV131" s="69">
        <v>0</v>
      </c>
      <c r="AW131" s="69">
        <v>0</v>
      </c>
      <c r="AX131" s="69">
        <v>0</v>
      </c>
      <c r="AY131" s="69">
        <v>0</v>
      </c>
      <c r="AZ131" s="69">
        <v>0</v>
      </c>
      <c r="BA131" s="69">
        <v>0</v>
      </c>
      <c r="BB131" s="69">
        <v>0</v>
      </c>
      <c r="BC131" s="123">
        <f t="shared" ref="BC131:BC194" si="40">AT131+AU131+AV131+AW131+AX131+AY131+AZ131+BB131</f>
        <v>0</v>
      </c>
      <c r="BD131" s="68">
        <v>0</v>
      </c>
      <c r="BE131" s="69">
        <v>0</v>
      </c>
      <c r="BF131" s="69">
        <v>0</v>
      </c>
      <c r="BG131" s="69">
        <v>0</v>
      </c>
      <c r="BH131" s="69">
        <v>0</v>
      </c>
      <c r="BI131" s="69">
        <v>0</v>
      </c>
      <c r="BJ131" s="69">
        <v>0</v>
      </c>
      <c r="BK131" s="69">
        <v>0</v>
      </c>
      <c r="BL131" s="69">
        <v>0</v>
      </c>
      <c r="BM131" s="69">
        <v>0</v>
      </c>
      <c r="BN131" s="123">
        <f t="shared" ref="BN131:BN194" si="41">BE131+BF131+BG131+BH131+BI131+BJ131+BK131+BM131</f>
        <v>0</v>
      </c>
      <c r="BO131" s="68">
        <v>0</v>
      </c>
      <c r="BP131" s="69">
        <v>0</v>
      </c>
      <c r="BQ131" s="69">
        <v>0</v>
      </c>
      <c r="BR131" s="69">
        <v>0</v>
      </c>
      <c r="BS131" s="69">
        <v>0</v>
      </c>
      <c r="BT131" s="69">
        <v>0</v>
      </c>
      <c r="BU131" s="69">
        <v>0</v>
      </c>
      <c r="BV131" s="69">
        <v>0</v>
      </c>
      <c r="BW131" s="69">
        <v>0</v>
      </c>
      <c r="BX131" s="69">
        <v>0</v>
      </c>
      <c r="BY131" s="123">
        <f t="shared" ref="BY131:BY194" si="42">BP131+BQ131+BR131+BS131+BT131+BU131+BV131+BX131</f>
        <v>0</v>
      </c>
      <c r="BZ131" s="68">
        <v>356</v>
      </c>
      <c r="CA131" s="69">
        <v>189</v>
      </c>
      <c r="CB131" s="69">
        <v>126</v>
      </c>
      <c r="CC131" s="69">
        <v>173</v>
      </c>
      <c r="CD131" s="69">
        <v>332</v>
      </c>
      <c r="CE131" s="69">
        <v>83</v>
      </c>
      <c r="CF131" s="69">
        <v>9</v>
      </c>
      <c r="CG131" s="69">
        <v>587</v>
      </c>
      <c r="CH131" s="69">
        <v>9</v>
      </c>
      <c r="CI131" s="69">
        <v>505</v>
      </c>
      <c r="CJ131" s="69">
        <v>0</v>
      </c>
      <c r="CK131" s="123">
        <f t="shared" si="26"/>
        <v>1499</v>
      </c>
      <c r="CL131" s="68">
        <v>8</v>
      </c>
      <c r="CM131" s="69">
        <v>5</v>
      </c>
      <c r="CN131" s="69">
        <v>0</v>
      </c>
      <c r="CO131" s="69">
        <v>0</v>
      </c>
      <c r="CP131" s="69">
        <v>6</v>
      </c>
      <c r="CQ131" s="69">
        <v>0</v>
      </c>
      <c r="CR131" s="69">
        <v>0</v>
      </c>
      <c r="CS131" s="69">
        <v>18</v>
      </c>
      <c r="CT131" s="69">
        <v>18</v>
      </c>
      <c r="CU131" s="69">
        <v>0</v>
      </c>
      <c r="CV131" s="124">
        <f t="shared" si="27"/>
        <v>29</v>
      </c>
      <c r="CW131" s="123">
        <v>0</v>
      </c>
      <c r="CX131" s="123">
        <v>0</v>
      </c>
      <c r="CY131" s="123">
        <v>0</v>
      </c>
      <c r="CZ131" s="123">
        <v>0</v>
      </c>
      <c r="DA131" s="123">
        <v>0</v>
      </c>
      <c r="DB131" s="123">
        <v>0</v>
      </c>
      <c r="DC131" s="123">
        <v>0</v>
      </c>
      <c r="DD131" s="123">
        <v>0</v>
      </c>
      <c r="DE131" s="123">
        <v>0</v>
      </c>
      <c r="DF131" s="124">
        <f t="shared" ref="DF131:DF194" si="43">CX131+CY131+CZ131+DA131+DB131+DC131+DD131</f>
        <v>0</v>
      </c>
      <c r="DG131" s="68">
        <v>0</v>
      </c>
      <c r="DH131" s="69">
        <v>0</v>
      </c>
      <c r="DI131" s="69">
        <v>0</v>
      </c>
      <c r="DJ131" s="69">
        <v>0</v>
      </c>
      <c r="DK131" s="69">
        <v>0</v>
      </c>
      <c r="DL131" s="69">
        <v>0</v>
      </c>
      <c r="DM131" s="69">
        <v>0</v>
      </c>
      <c r="DN131" s="69">
        <v>0</v>
      </c>
      <c r="DO131" s="69">
        <v>0</v>
      </c>
      <c r="DP131" s="69">
        <v>0</v>
      </c>
      <c r="DQ131" s="124">
        <f t="shared" si="28"/>
        <v>0</v>
      </c>
      <c r="DR131" s="68">
        <v>0</v>
      </c>
      <c r="DS131" s="69">
        <v>0</v>
      </c>
      <c r="DT131" s="69">
        <v>0</v>
      </c>
      <c r="DU131" s="69">
        <v>0</v>
      </c>
      <c r="DV131" s="69">
        <v>0</v>
      </c>
      <c r="DW131" s="69">
        <v>0</v>
      </c>
      <c r="DX131" s="69">
        <v>0</v>
      </c>
      <c r="DY131" s="69">
        <v>0</v>
      </c>
      <c r="DZ131" s="69">
        <v>0</v>
      </c>
      <c r="EA131" s="69">
        <v>0</v>
      </c>
      <c r="EB131" s="124">
        <f t="shared" si="29"/>
        <v>0</v>
      </c>
      <c r="EC131" s="125">
        <v>0</v>
      </c>
      <c r="ED131" s="125">
        <v>0</v>
      </c>
      <c r="EE131" s="68">
        <v>0</v>
      </c>
      <c r="EF131" s="69">
        <v>0</v>
      </c>
      <c r="EG131" s="69">
        <v>0</v>
      </c>
      <c r="EH131" s="69">
        <v>0</v>
      </c>
      <c r="EI131" s="69">
        <v>0</v>
      </c>
      <c r="EJ131" s="69">
        <v>0</v>
      </c>
      <c r="EK131" s="69">
        <v>0</v>
      </c>
      <c r="EL131" s="69">
        <v>0</v>
      </c>
      <c r="EM131" s="69">
        <v>0</v>
      </c>
      <c r="EN131" s="69">
        <v>0</v>
      </c>
      <c r="EO131" s="124">
        <f t="shared" si="30"/>
        <v>0</v>
      </c>
      <c r="EP131" s="68">
        <v>0</v>
      </c>
      <c r="EQ131" s="69">
        <v>0</v>
      </c>
      <c r="ER131" s="69">
        <v>0</v>
      </c>
      <c r="ES131" s="69">
        <v>0</v>
      </c>
      <c r="ET131" s="69">
        <v>0</v>
      </c>
      <c r="EU131" s="69">
        <v>0</v>
      </c>
      <c r="EV131" s="69">
        <v>0</v>
      </c>
      <c r="EW131" s="124">
        <f t="shared" si="31"/>
        <v>0</v>
      </c>
      <c r="EX131" s="69">
        <v>91</v>
      </c>
      <c r="EY131" s="69">
        <v>57</v>
      </c>
      <c r="EZ131" s="123">
        <v>29</v>
      </c>
      <c r="FA131" s="69">
        <v>171</v>
      </c>
      <c r="FB131" s="69">
        <v>263</v>
      </c>
      <c r="FC131" s="69">
        <v>0</v>
      </c>
      <c r="FD131" s="124">
        <f t="shared" si="32"/>
        <v>520</v>
      </c>
      <c r="FE131" s="69">
        <v>383</v>
      </c>
      <c r="FF131" s="69">
        <v>1103</v>
      </c>
      <c r="FG131" s="69">
        <v>1893</v>
      </c>
      <c r="FH131" s="69">
        <v>3000</v>
      </c>
      <c r="FI131" s="69">
        <v>17080</v>
      </c>
      <c r="FJ131" s="124">
        <f t="shared" si="33"/>
        <v>23076</v>
      </c>
      <c r="FK131" s="69">
        <v>97</v>
      </c>
      <c r="FL131" s="123">
        <v>166</v>
      </c>
      <c r="FM131" s="69">
        <v>289</v>
      </c>
      <c r="FN131" s="69">
        <v>0</v>
      </c>
      <c r="FO131" s="69">
        <v>0</v>
      </c>
      <c r="FP131" s="124">
        <f t="shared" si="34"/>
        <v>455</v>
      </c>
      <c r="FQ131" s="69">
        <v>154</v>
      </c>
      <c r="FR131" s="69">
        <v>447</v>
      </c>
      <c r="FS131" s="69">
        <v>510</v>
      </c>
      <c r="FT131" s="69">
        <v>0</v>
      </c>
      <c r="FU131" s="69">
        <v>0</v>
      </c>
      <c r="FV131" s="69">
        <v>0</v>
      </c>
      <c r="FW131" s="124">
        <f t="shared" si="35"/>
        <v>957</v>
      </c>
    </row>
    <row r="132" spans="1:179" x14ac:dyDescent="0.2">
      <c r="A132" s="22"/>
      <c r="B132" s="122" t="s">
        <v>134</v>
      </c>
      <c r="C132" s="68">
        <v>51</v>
      </c>
      <c r="D132" s="69">
        <v>40</v>
      </c>
      <c r="E132" s="69">
        <v>29</v>
      </c>
      <c r="F132" s="69">
        <v>32</v>
      </c>
      <c r="G132" s="69">
        <v>69</v>
      </c>
      <c r="H132" s="69">
        <v>17</v>
      </c>
      <c r="I132" s="69">
        <v>0</v>
      </c>
      <c r="J132" s="69">
        <v>19</v>
      </c>
      <c r="K132" s="69">
        <v>3</v>
      </c>
      <c r="L132" s="69">
        <v>0</v>
      </c>
      <c r="M132" s="123">
        <f t="shared" si="36"/>
        <v>206</v>
      </c>
      <c r="N132" s="68">
        <v>0</v>
      </c>
      <c r="O132" s="69">
        <v>0</v>
      </c>
      <c r="P132" s="69">
        <v>0</v>
      </c>
      <c r="Q132" s="69">
        <v>0</v>
      </c>
      <c r="R132" s="69">
        <v>0</v>
      </c>
      <c r="S132" s="69">
        <v>0</v>
      </c>
      <c r="T132" s="69">
        <v>0</v>
      </c>
      <c r="U132" s="69">
        <v>0</v>
      </c>
      <c r="V132" s="69">
        <v>0</v>
      </c>
      <c r="W132" s="124">
        <f t="shared" si="37"/>
        <v>0</v>
      </c>
      <c r="X132" s="68">
        <v>5</v>
      </c>
      <c r="Y132" s="69">
        <v>2</v>
      </c>
      <c r="Z132" s="69">
        <v>4</v>
      </c>
      <c r="AA132" s="69">
        <v>2</v>
      </c>
      <c r="AB132" s="69">
        <v>9</v>
      </c>
      <c r="AC132" s="69">
        <v>1</v>
      </c>
      <c r="AD132" s="69">
        <v>0</v>
      </c>
      <c r="AE132" s="69">
        <v>2</v>
      </c>
      <c r="AF132" s="69">
        <v>0</v>
      </c>
      <c r="AG132" s="124">
        <f t="shared" si="38"/>
        <v>20</v>
      </c>
      <c r="AH132" s="68">
        <v>2</v>
      </c>
      <c r="AI132" s="69">
        <v>0</v>
      </c>
      <c r="AJ132" s="69">
        <v>1</v>
      </c>
      <c r="AK132" s="69">
        <v>2</v>
      </c>
      <c r="AL132" s="69">
        <v>1</v>
      </c>
      <c r="AM132" s="69">
        <v>7</v>
      </c>
      <c r="AN132" s="69">
        <v>0</v>
      </c>
      <c r="AO132" s="69">
        <v>3</v>
      </c>
      <c r="AP132" s="69">
        <v>2</v>
      </c>
      <c r="AQ132" s="69">
        <v>0</v>
      </c>
      <c r="AR132" s="123">
        <f t="shared" si="39"/>
        <v>14</v>
      </c>
      <c r="AS132" s="68">
        <v>0</v>
      </c>
      <c r="AT132" s="69">
        <v>0</v>
      </c>
      <c r="AU132" s="69">
        <v>0</v>
      </c>
      <c r="AV132" s="69">
        <v>0</v>
      </c>
      <c r="AW132" s="69">
        <v>0</v>
      </c>
      <c r="AX132" s="69">
        <v>0</v>
      </c>
      <c r="AY132" s="69">
        <v>0</v>
      </c>
      <c r="AZ132" s="69">
        <v>0</v>
      </c>
      <c r="BA132" s="69">
        <v>0</v>
      </c>
      <c r="BB132" s="69">
        <v>0</v>
      </c>
      <c r="BC132" s="123">
        <f t="shared" si="40"/>
        <v>0</v>
      </c>
      <c r="BD132" s="68">
        <v>0</v>
      </c>
      <c r="BE132" s="69">
        <v>0</v>
      </c>
      <c r="BF132" s="69">
        <v>0</v>
      </c>
      <c r="BG132" s="69">
        <v>0</v>
      </c>
      <c r="BH132" s="69">
        <v>0</v>
      </c>
      <c r="BI132" s="69">
        <v>0</v>
      </c>
      <c r="BJ132" s="69">
        <v>0</v>
      </c>
      <c r="BK132" s="69">
        <v>0</v>
      </c>
      <c r="BL132" s="69">
        <v>0</v>
      </c>
      <c r="BM132" s="69">
        <v>0</v>
      </c>
      <c r="BN132" s="123">
        <f t="shared" si="41"/>
        <v>0</v>
      </c>
      <c r="BO132" s="68">
        <v>0</v>
      </c>
      <c r="BP132" s="69">
        <v>0</v>
      </c>
      <c r="BQ132" s="69">
        <v>0</v>
      </c>
      <c r="BR132" s="69">
        <v>0</v>
      </c>
      <c r="BS132" s="69">
        <v>0</v>
      </c>
      <c r="BT132" s="69">
        <v>0</v>
      </c>
      <c r="BU132" s="69">
        <v>0</v>
      </c>
      <c r="BV132" s="69">
        <v>0</v>
      </c>
      <c r="BW132" s="69">
        <v>0</v>
      </c>
      <c r="BX132" s="69">
        <v>0</v>
      </c>
      <c r="BY132" s="123">
        <f t="shared" si="42"/>
        <v>0</v>
      </c>
      <c r="BZ132" s="68">
        <v>553</v>
      </c>
      <c r="CA132" s="69">
        <v>272</v>
      </c>
      <c r="CB132" s="69">
        <v>180</v>
      </c>
      <c r="CC132" s="69">
        <v>657</v>
      </c>
      <c r="CD132" s="69">
        <v>440</v>
      </c>
      <c r="CE132" s="69">
        <v>1027</v>
      </c>
      <c r="CF132" s="69">
        <v>28</v>
      </c>
      <c r="CG132" s="69">
        <v>875</v>
      </c>
      <c r="CH132" s="69">
        <v>21</v>
      </c>
      <c r="CI132" s="69">
        <v>452</v>
      </c>
      <c r="CJ132" s="69">
        <v>0</v>
      </c>
      <c r="CK132" s="123">
        <f t="shared" ref="CK132:CK195" si="44">CA132+CB132+CC132+CD132+CE132+CF132+CG132+CJ132</f>
        <v>3479</v>
      </c>
      <c r="CL132" s="68">
        <v>1</v>
      </c>
      <c r="CM132" s="69">
        <v>5</v>
      </c>
      <c r="CN132" s="69">
        <v>5</v>
      </c>
      <c r="CO132" s="69">
        <v>6</v>
      </c>
      <c r="CP132" s="69">
        <v>8</v>
      </c>
      <c r="CQ132" s="69">
        <v>0</v>
      </c>
      <c r="CR132" s="69">
        <v>0</v>
      </c>
      <c r="CS132" s="69">
        <v>2</v>
      </c>
      <c r="CT132" s="69">
        <v>0</v>
      </c>
      <c r="CU132" s="69">
        <v>0</v>
      </c>
      <c r="CV132" s="124">
        <f t="shared" ref="CV132:CV195" si="45">CM132+CN132+CO132+CP132+CQ132+CR132+CS132+CU132</f>
        <v>26</v>
      </c>
      <c r="CW132" s="123">
        <v>0</v>
      </c>
      <c r="CX132" s="123">
        <v>0</v>
      </c>
      <c r="CY132" s="123">
        <v>0</v>
      </c>
      <c r="CZ132" s="123">
        <v>0</v>
      </c>
      <c r="DA132" s="123">
        <v>0</v>
      </c>
      <c r="DB132" s="123">
        <v>0</v>
      </c>
      <c r="DC132" s="123">
        <v>0</v>
      </c>
      <c r="DD132" s="123">
        <v>0</v>
      </c>
      <c r="DE132" s="123">
        <v>0</v>
      </c>
      <c r="DF132" s="124">
        <f t="shared" si="43"/>
        <v>0</v>
      </c>
      <c r="DG132" s="68">
        <v>0</v>
      </c>
      <c r="DH132" s="69">
        <v>0</v>
      </c>
      <c r="DI132" s="69">
        <v>0</v>
      </c>
      <c r="DJ132" s="69">
        <v>0</v>
      </c>
      <c r="DK132" s="69">
        <v>0</v>
      </c>
      <c r="DL132" s="69">
        <v>0</v>
      </c>
      <c r="DM132" s="69">
        <v>0</v>
      </c>
      <c r="DN132" s="69">
        <v>0</v>
      </c>
      <c r="DO132" s="69">
        <v>0</v>
      </c>
      <c r="DP132" s="69">
        <v>0</v>
      </c>
      <c r="DQ132" s="124">
        <f t="shared" ref="DQ132:DQ195" si="46">DH132+DI132+DJ132+DK132+DL132+DM132+DN132</f>
        <v>0</v>
      </c>
      <c r="DR132" s="68">
        <v>0</v>
      </c>
      <c r="DS132" s="69">
        <v>0</v>
      </c>
      <c r="DT132" s="69">
        <v>0</v>
      </c>
      <c r="DU132" s="69">
        <v>0</v>
      </c>
      <c r="DV132" s="69">
        <v>0</v>
      </c>
      <c r="DW132" s="69">
        <v>0</v>
      </c>
      <c r="DX132" s="69">
        <v>0</v>
      </c>
      <c r="DY132" s="69">
        <v>0</v>
      </c>
      <c r="DZ132" s="69">
        <v>0</v>
      </c>
      <c r="EA132" s="69">
        <v>0</v>
      </c>
      <c r="EB132" s="124">
        <f t="shared" ref="EB132:EB195" si="47">DS132+DT132+DU132+DV132+DW132+DX132+DY132+EA132</f>
        <v>0</v>
      </c>
      <c r="EC132" s="125">
        <v>0</v>
      </c>
      <c r="ED132" s="125">
        <v>0</v>
      </c>
      <c r="EE132" s="68">
        <v>0</v>
      </c>
      <c r="EF132" s="69">
        <v>0</v>
      </c>
      <c r="EG132" s="69">
        <v>0</v>
      </c>
      <c r="EH132" s="69">
        <v>0</v>
      </c>
      <c r="EI132" s="69">
        <v>0</v>
      </c>
      <c r="EJ132" s="69">
        <v>0</v>
      </c>
      <c r="EK132" s="69">
        <v>0</v>
      </c>
      <c r="EL132" s="69">
        <v>0</v>
      </c>
      <c r="EM132" s="69">
        <v>0</v>
      </c>
      <c r="EN132" s="69">
        <v>0</v>
      </c>
      <c r="EO132" s="124">
        <f t="shared" ref="EO132:EO195" si="48">EF132+EG132+EH132+EI132+EJ132+EK132+EL132</f>
        <v>0</v>
      </c>
      <c r="EP132" s="68">
        <v>0</v>
      </c>
      <c r="EQ132" s="69">
        <v>0</v>
      </c>
      <c r="ER132" s="69">
        <v>0</v>
      </c>
      <c r="ES132" s="69">
        <v>0</v>
      </c>
      <c r="ET132" s="69">
        <v>0</v>
      </c>
      <c r="EU132" s="69">
        <v>0</v>
      </c>
      <c r="EV132" s="69">
        <v>0</v>
      </c>
      <c r="EW132" s="124">
        <f t="shared" ref="EW132:EW195" si="49">SUM(EQ132:EV132)</f>
        <v>0</v>
      </c>
      <c r="EX132" s="69">
        <v>195</v>
      </c>
      <c r="EY132" s="69">
        <v>258</v>
      </c>
      <c r="EZ132" s="123">
        <v>217</v>
      </c>
      <c r="FA132" s="69">
        <v>83</v>
      </c>
      <c r="FB132" s="69">
        <v>104</v>
      </c>
      <c r="FC132" s="69">
        <v>0</v>
      </c>
      <c r="FD132" s="124">
        <f t="shared" ref="FD132:FD195" si="50">SUM(EY132:FC132)</f>
        <v>662</v>
      </c>
      <c r="FE132" s="69">
        <v>845</v>
      </c>
      <c r="FF132" s="69">
        <v>1563</v>
      </c>
      <c r="FG132" s="69">
        <v>2138</v>
      </c>
      <c r="FH132" s="69">
        <v>2620</v>
      </c>
      <c r="FI132" s="69">
        <v>4000</v>
      </c>
      <c r="FJ132" s="124">
        <f t="shared" ref="FJ132:FJ195" si="51">SUM(FF132:FI132)</f>
        <v>10321</v>
      </c>
      <c r="FK132" s="69">
        <v>114</v>
      </c>
      <c r="FL132" s="123">
        <v>174</v>
      </c>
      <c r="FM132" s="69">
        <v>378</v>
      </c>
      <c r="FN132" s="69">
        <v>1</v>
      </c>
      <c r="FO132" s="69">
        <v>2</v>
      </c>
      <c r="FP132" s="124">
        <f t="shared" ref="FP132:FP195" si="52">SUM(FL132:FO132)</f>
        <v>555</v>
      </c>
      <c r="FQ132" s="69">
        <v>447</v>
      </c>
      <c r="FR132" s="69">
        <v>1229</v>
      </c>
      <c r="FS132" s="69">
        <v>1579</v>
      </c>
      <c r="FT132" s="69">
        <v>0</v>
      </c>
      <c r="FU132" s="69">
        <v>0</v>
      </c>
      <c r="FV132" s="69">
        <v>0</v>
      </c>
      <c r="FW132" s="124">
        <f t="shared" ref="FW132:FW195" si="53">SUM(FR132:FV132)</f>
        <v>2808</v>
      </c>
    </row>
    <row r="133" spans="1:179" x14ac:dyDescent="0.2">
      <c r="A133" s="22"/>
      <c r="B133" s="122" t="s">
        <v>135</v>
      </c>
      <c r="C133" s="68">
        <v>66</v>
      </c>
      <c r="D133" s="69">
        <v>30</v>
      </c>
      <c r="E133" s="69">
        <v>39</v>
      </c>
      <c r="F133" s="69">
        <v>27</v>
      </c>
      <c r="G133" s="69">
        <v>78</v>
      </c>
      <c r="H133" s="69">
        <v>20</v>
      </c>
      <c r="I133" s="69">
        <v>2</v>
      </c>
      <c r="J133" s="69">
        <v>16</v>
      </c>
      <c r="K133" s="69">
        <v>0</v>
      </c>
      <c r="L133" s="69">
        <v>0</v>
      </c>
      <c r="M133" s="123">
        <f t="shared" si="36"/>
        <v>212</v>
      </c>
      <c r="N133" s="68">
        <v>0</v>
      </c>
      <c r="O133" s="69">
        <v>0</v>
      </c>
      <c r="P133" s="69">
        <v>0</v>
      </c>
      <c r="Q133" s="69">
        <v>0</v>
      </c>
      <c r="R133" s="69">
        <v>0</v>
      </c>
      <c r="S133" s="69">
        <v>0</v>
      </c>
      <c r="T133" s="69">
        <v>0</v>
      </c>
      <c r="U133" s="69">
        <v>0</v>
      </c>
      <c r="V133" s="69">
        <v>0</v>
      </c>
      <c r="W133" s="124">
        <f t="shared" si="37"/>
        <v>0</v>
      </c>
      <c r="X133" s="68">
        <v>3</v>
      </c>
      <c r="Y133" s="69">
        <v>2</v>
      </c>
      <c r="Z133" s="69">
        <v>2</v>
      </c>
      <c r="AA133" s="69">
        <v>1</v>
      </c>
      <c r="AB133" s="69">
        <v>3</v>
      </c>
      <c r="AC133" s="69">
        <v>0</v>
      </c>
      <c r="AD133" s="69">
        <v>0</v>
      </c>
      <c r="AE133" s="69">
        <v>0</v>
      </c>
      <c r="AF133" s="69">
        <v>0</v>
      </c>
      <c r="AG133" s="124">
        <f t="shared" si="38"/>
        <v>8</v>
      </c>
      <c r="AH133" s="68">
        <v>1</v>
      </c>
      <c r="AI133" s="69">
        <v>0</v>
      </c>
      <c r="AJ133" s="69">
        <v>1</v>
      </c>
      <c r="AK133" s="69">
        <v>0</v>
      </c>
      <c r="AL133" s="69">
        <v>1</v>
      </c>
      <c r="AM133" s="69">
        <v>0</v>
      </c>
      <c r="AN133" s="69">
        <v>0</v>
      </c>
      <c r="AO133" s="69">
        <v>0</v>
      </c>
      <c r="AP133" s="69">
        <v>0</v>
      </c>
      <c r="AQ133" s="69">
        <v>0</v>
      </c>
      <c r="AR133" s="123">
        <f t="shared" si="39"/>
        <v>2</v>
      </c>
      <c r="AS133" s="68">
        <v>0</v>
      </c>
      <c r="AT133" s="69">
        <v>0</v>
      </c>
      <c r="AU133" s="69">
        <v>0</v>
      </c>
      <c r="AV133" s="69">
        <v>0</v>
      </c>
      <c r="AW133" s="69">
        <v>0</v>
      </c>
      <c r="AX133" s="69">
        <v>0</v>
      </c>
      <c r="AY133" s="69">
        <v>0</v>
      </c>
      <c r="AZ133" s="69">
        <v>0</v>
      </c>
      <c r="BA133" s="69">
        <v>0</v>
      </c>
      <c r="BB133" s="69">
        <v>0</v>
      </c>
      <c r="BC133" s="123">
        <f t="shared" si="40"/>
        <v>0</v>
      </c>
      <c r="BD133" s="68">
        <v>0</v>
      </c>
      <c r="BE133" s="69">
        <v>0</v>
      </c>
      <c r="BF133" s="69">
        <v>0</v>
      </c>
      <c r="BG133" s="69">
        <v>0</v>
      </c>
      <c r="BH133" s="69">
        <v>0</v>
      </c>
      <c r="BI133" s="69">
        <v>0</v>
      </c>
      <c r="BJ133" s="69">
        <v>0</v>
      </c>
      <c r="BK133" s="69">
        <v>0</v>
      </c>
      <c r="BL133" s="69">
        <v>0</v>
      </c>
      <c r="BM133" s="69">
        <v>0</v>
      </c>
      <c r="BN133" s="123">
        <f t="shared" si="41"/>
        <v>0</v>
      </c>
      <c r="BO133" s="68">
        <v>0</v>
      </c>
      <c r="BP133" s="69">
        <v>0</v>
      </c>
      <c r="BQ133" s="69">
        <v>0</v>
      </c>
      <c r="BR133" s="69">
        <v>0</v>
      </c>
      <c r="BS133" s="69">
        <v>0</v>
      </c>
      <c r="BT133" s="69">
        <v>0</v>
      </c>
      <c r="BU133" s="69">
        <v>0</v>
      </c>
      <c r="BV133" s="69">
        <v>0</v>
      </c>
      <c r="BW133" s="69">
        <v>0</v>
      </c>
      <c r="BX133" s="69">
        <v>0</v>
      </c>
      <c r="BY133" s="123">
        <f t="shared" si="42"/>
        <v>0</v>
      </c>
      <c r="BZ133" s="68">
        <v>174</v>
      </c>
      <c r="CA133" s="69">
        <v>66</v>
      </c>
      <c r="CB133" s="69">
        <v>78</v>
      </c>
      <c r="CC133" s="69">
        <v>95</v>
      </c>
      <c r="CD133" s="69">
        <v>160</v>
      </c>
      <c r="CE133" s="69">
        <v>37</v>
      </c>
      <c r="CF133" s="69">
        <v>13</v>
      </c>
      <c r="CG133" s="69">
        <v>125</v>
      </c>
      <c r="CH133" s="69">
        <v>3</v>
      </c>
      <c r="CI133" s="69">
        <v>83</v>
      </c>
      <c r="CJ133" s="69">
        <v>0</v>
      </c>
      <c r="CK133" s="123">
        <f t="shared" si="44"/>
        <v>574</v>
      </c>
      <c r="CL133" s="68">
        <v>0</v>
      </c>
      <c r="CM133" s="69">
        <v>0</v>
      </c>
      <c r="CN133" s="69">
        <v>0</v>
      </c>
      <c r="CO133" s="69">
        <v>0</v>
      </c>
      <c r="CP133" s="69">
        <v>0</v>
      </c>
      <c r="CQ133" s="69">
        <v>0</v>
      </c>
      <c r="CR133" s="69">
        <v>0</v>
      </c>
      <c r="CS133" s="69">
        <v>0</v>
      </c>
      <c r="CT133" s="69">
        <v>0</v>
      </c>
      <c r="CU133" s="69">
        <v>0</v>
      </c>
      <c r="CV133" s="124">
        <f t="shared" si="45"/>
        <v>0</v>
      </c>
      <c r="CW133" s="123">
        <v>0</v>
      </c>
      <c r="CX133" s="123">
        <v>0</v>
      </c>
      <c r="CY133" s="123">
        <v>0</v>
      </c>
      <c r="CZ133" s="123">
        <v>0</v>
      </c>
      <c r="DA133" s="123">
        <v>0</v>
      </c>
      <c r="DB133" s="123">
        <v>0</v>
      </c>
      <c r="DC133" s="123">
        <v>0</v>
      </c>
      <c r="DD133" s="123">
        <v>0</v>
      </c>
      <c r="DE133" s="123">
        <v>0</v>
      </c>
      <c r="DF133" s="124">
        <f t="shared" si="43"/>
        <v>0</v>
      </c>
      <c r="DG133" s="68">
        <v>0</v>
      </c>
      <c r="DH133" s="69">
        <v>0</v>
      </c>
      <c r="DI133" s="69">
        <v>0</v>
      </c>
      <c r="DJ133" s="69">
        <v>0</v>
      </c>
      <c r="DK133" s="69">
        <v>0</v>
      </c>
      <c r="DL133" s="69">
        <v>0</v>
      </c>
      <c r="DM133" s="69">
        <v>0</v>
      </c>
      <c r="DN133" s="69">
        <v>0</v>
      </c>
      <c r="DO133" s="69">
        <v>0</v>
      </c>
      <c r="DP133" s="69">
        <v>0</v>
      </c>
      <c r="DQ133" s="124">
        <f t="shared" si="46"/>
        <v>0</v>
      </c>
      <c r="DR133" s="68">
        <v>0</v>
      </c>
      <c r="DS133" s="69">
        <v>0</v>
      </c>
      <c r="DT133" s="69">
        <v>0</v>
      </c>
      <c r="DU133" s="69">
        <v>0</v>
      </c>
      <c r="DV133" s="69">
        <v>0</v>
      </c>
      <c r="DW133" s="69">
        <v>0</v>
      </c>
      <c r="DX133" s="69">
        <v>0</v>
      </c>
      <c r="DY133" s="69">
        <v>0</v>
      </c>
      <c r="DZ133" s="69">
        <v>0</v>
      </c>
      <c r="EA133" s="69">
        <v>0</v>
      </c>
      <c r="EB133" s="124">
        <f t="shared" si="47"/>
        <v>0</v>
      </c>
      <c r="EC133" s="125">
        <v>0</v>
      </c>
      <c r="ED133" s="125">
        <v>0</v>
      </c>
      <c r="EE133" s="68">
        <v>5</v>
      </c>
      <c r="EF133" s="69">
        <v>5</v>
      </c>
      <c r="EG133" s="69">
        <v>2</v>
      </c>
      <c r="EH133" s="69">
        <v>5</v>
      </c>
      <c r="EI133" s="69">
        <v>4</v>
      </c>
      <c r="EJ133" s="69">
        <v>4</v>
      </c>
      <c r="EK133" s="69">
        <v>0</v>
      </c>
      <c r="EL133" s="69">
        <v>13</v>
      </c>
      <c r="EM133" s="69">
        <v>1</v>
      </c>
      <c r="EN133" s="69">
        <v>8</v>
      </c>
      <c r="EO133" s="124">
        <f t="shared" si="48"/>
        <v>33</v>
      </c>
      <c r="EP133" s="68">
        <v>0</v>
      </c>
      <c r="EQ133" s="69">
        <v>0</v>
      </c>
      <c r="ER133" s="69">
        <v>0</v>
      </c>
      <c r="ES133" s="69">
        <v>0</v>
      </c>
      <c r="ET133" s="69">
        <v>0</v>
      </c>
      <c r="EU133" s="69">
        <v>0</v>
      </c>
      <c r="EV133" s="69">
        <v>0</v>
      </c>
      <c r="EW133" s="124">
        <f t="shared" si="49"/>
        <v>0</v>
      </c>
      <c r="EX133" s="69">
        <v>20</v>
      </c>
      <c r="EY133" s="69">
        <v>7</v>
      </c>
      <c r="EZ133" s="123">
        <v>10</v>
      </c>
      <c r="FA133" s="69">
        <v>25</v>
      </c>
      <c r="FB133" s="69">
        <v>38</v>
      </c>
      <c r="FC133" s="69">
        <v>0</v>
      </c>
      <c r="FD133" s="124">
        <f t="shared" si="50"/>
        <v>80</v>
      </c>
      <c r="FE133" s="69">
        <v>196</v>
      </c>
      <c r="FF133" s="69">
        <v>395</v>
      </c>
      <c r="FG133" s="69">
        <v>704</v>
      </c>
      <c r="FH133" s="69">
        <v>109</v>
      </c>
      <c r="FI133" s="69">
        <v>6</v>
      </c>
      <c r="FJ133" s="124">
        <f t="shared" si="51"/>
        <v>1214</v>
      </c>
      <c r="FK133" s="69">
        <v>5</v>
      </c>
      <c r="FL133" s="123">
        <v>6</v>
      </c>
      <c r="FM133" s="69">
        <v>9</v>
      </c>
      <c r="FN133" s="69">
        <v>0</v>
      </c>
      <c r="FO133" s="69">
        <v>0</v>
      </c>
      <c r="FP133" s="124">
        <f t="shared" si="52"/>
        <v>15</v>
      </c>
      <c r="FQ133" s="69">
        <v>100</v>
      </c>
      <c r="FR133" s="69">
        <v>278</v>
      </c>
      <c r="FS133" s="69">
        <v>294</v>
      </c>
      <c r="FT133" s="69">
        <v>0</v>
      </c>
      <c r="FU133" s="69">
        <v>0</v>
      </c>
      <c r="FV133" s="69">
        <v>0</v>
      </c>
      <c r="FW133" s="124">
        <f t="shared" si="53"/>
        <v>572</v>
      </c>
    </row>
    <row r="134" spans="1:179" x14ac:dyDescent="0.2">
      <c r="A134" s="22"/>
      <c r="B134" s="122" t="s">
        <v>136</v>
      </c>
      <c r="C134" s="68">
        <v>119</v>
      </c>
      <c r="D134" s="69">
        <v>38</v>
      </c>
      <c r="E134" s="69">
        <v>77</v>
      </c>
      <c r="F134" s="69">
        <v>65</v>
      </c>
      <c r="G134" s="69">
        <v>114</v>
      </c>
      <c r="H134" s="69">
        <v>21</v>
      </c>
      <c r="I134" s="69">
        <v>0</v>
      </c>
      <c r="J134" s="69">
        <v>14</v>
      </c>
      <c r="K134" s="69">
        <v>1</v>
      </c>
      <c r="L134" s="69">
        <v>0</v>
      </c>
      <c r="M134" s="123">
        <f t="shared" si="36"/>
        <v>329</v>
      </c>
      <c r="N134" s="68">
        <v>0</v>
      </c>
      <c r="O134" s="69">
        <v>0</v>
      </c>
      <c r="P134" s="69">
        <v>0</v>
      </c>
      <c r="Q134" s="69">
        <v>0</v>
      </c>
      <c r="R134" s="69">
        <v>0</v>
      </c>
      <c r="S134" s="69">
        <v>0</v>
      </c>
      <c r="T134" s="69">
        <v>0</v>
      </c>
      <c r="U134" s="69">
        <v>0</v>
      </c>
      <c r="V134" s="69">
        <v>0</v>
      </c>
      <c r="W134" s="124">
        <f t="shared" si="37"/>
        <v>0</v>
      </c>
      <c r="X134" s="68">
        <v>2</v>
      </c>
      <c r="Y134" s="69">
        <v>1</v>
      </c>
      <c r="Z134" s="69">
        <v>1</v>
      </c>
      <c r="AA134" s="69">
        <v>0</v>
      </c>
      <c r="AB134" s="69">
        <v>3</v>
      </c>
      <c r="AC134" s="69">
        <v>0</v>
      </c>
      <c r="AD134" s="69">
        <v>0</v>
      </c>
      <c r="AE134" s="69">
        <v>0</v>
      </c>
      <c r="AF134" s="69">
        <v>0</v>
      </c>
      <c r="AG134" s="124">
        <f t="shared" si="38"/>
        <v>5</v>
      </c>
      <c r="AH134" s="68">
        <v>1</v>
      </c>
      <c r="AI134" s="69">
        <v>0</v>
      </c>
      <c r="AJ134" s="69">
        <v>1</v>
      </c>
      <c r="AK134" s="69">
        <v>1</v>
      </c>
      <c r="AL134" s="69">
        <v>0</v>
      </c>
      <c r="AM134" s="69">
        <v>0</v>
      </c>
      <c r="AN134" s="69">
        <v>0</v>
      </c>
      <c r="AO134" s="69">
        <v>0</v>
      </c>
      <c r="AP134" s="69">
        <v>0</v>
      </c>
      <c r="AQ134" s="69">
        <v>0</v>
      </c>
      <c r="AR134" s="123">
        <f t="shared" si="39"/>
        <v>2</v>
      </c>
      <c r="AS134" s="68">
        <v>3</v>
      </c>
      <c r="AT134" s="69">
        <v>1</v>
      </c>
      <c r="AU134" s="69">
        <v>3</v>
      </c>
      <c r="AV134" s="69">
        <v>5</v>
      </c>
      <c r="AW134" s="69">
        <v>1</v>
      </c>
      <c r="AX134" s="69">
        <v>3</v>
      </c>
      <c r="AY134" s="69">
        <v>4</v>
      </c>
      <c r="AZ134" s="69">
        <v>8</v>
      </c>
      <c r="BA134" s="69">
        <v>4</v>
      </c>
      <c r="BB134" s="69">
        <v>0</v>
      </c>
      <c r="BC134" s="123">
        <f t="shared" si="40"/>
        <v>25</v>
      </c>
      <c r="BD134" s="68">
        <v>0</v>
      </c>
      <c r="BE134" s="69">
        <v>0</v>
      </c>
      <c r="BF134" s="69">
        <v>0</v>
      </c>
      <c r="BG134" s="69">
        <v>0</v>
      </c>
      <c r="BH134" s="69">
        <v>0</v>
      </c>
      <c r="BI134" s="69">
        <v>0</v>
      </c>
      <c r="BJ134" s="69">
        <v>0</v>
      </c>
      <c r="BK134" s="69">
        <v>0</v>
      </c>
      <c r="BL134" s="69">
        <v>0</v>
      </c>
      <c r="BM134" s="69">
        <v>0</v>
      </c>
      <c r="BN134" s="123">
        <f t="shared" si="41"/>
        <v>0</v>
      </c>
      <c r="BO134" s="68">
        <v>0</v>
      </c>
      <c r="BP134" s="69">
        <v>0</v>
      </c>
      <c r="BQ134" s="69">
        <v>0</v>
      </c>
      <c r="BR134" s="69">
        <v>0</v>
      </c>
      <c r="BS134" s="69">
        <v>0</v>
      </c>
      <c r="BT134" s="69">
        <v>0</v>
      </c>
      <c r="BU134" s="69">
        <v>0</v>
      </c>
      <c r="BV134" s="69">
        <v>0</v>
      </c>
      <c r="BW134" s="69">
        <v>0</v>
      </c>
      <c r="BX134" s="69">
        <v>0</v>
      </c>
      <c r="BY134" s="123">
        <f t="shared" si="42"/>
        <v>0</v>
      </c>
      <c r="BZ134" s="68">
        <v>328</v>
      </c>
      <c r="CA134" s="69">
        <v>187</v>
      </c>
      <c r="CB134" s="69">
        <v>204</v>
      </c>
      <c r="CC134" s="69">
        <v>377</v>
      </c>
      <c r="CD134" s="69">
        <v>325</v>
      </c>
      <c r="CE134" s="69">
        <v>100</v>
      </c>
      <c r="CF134" s="69">
        <v>34</v>
      </c>
      <c r="CG134" s="69">
        <v>637</v>
      </c>
      <c r="CH134" s="69">
        <v>31</v>
      </c>
      <c r="CI134" s="69">
        <v>428</v>
      </c>
      <c r="CJ134" s="69">
        <v>0</v>
      </c>
      <c r="CK134" s="123">
        <f t="shared" si="44"/>
        <v>1864</v>
      </c>
      <c r="CL134" s="68">
        <v>0</v>
      </c>
      <c r="CM134" s="69">
        <v>0</v>
      </c>
      <c r="CN134" s="69">
        <v>0</v>
      </c>
      <c r="CO134" s="69">
        <v>0</v>
      </c>
      <c r="CP134" s="69">
        <v>0</v>
      </c>
      <c r="CQ134" s="69">
        <v>0</v>
      </c>
      <c r="CR134" s="69">
        <v>0</v>
      </c>
      <c r="CS134" s="69">
        <v>0</v>
      </c>
      <c r="CT134" s="69">
        <v>0</v>
      </c>
      <c r="CU134" s="69">
        <v>0</v>
      </c>
      <c r="CV134" s="124">
        <f t="shared" si="45"/>
        <v>0</v>
      </c>
      <c r="CW134" s="123">
        <v>0</v>
      </c>
      <c r="CX134" s="123">
        <v>0</v>
      </c>
      <c r="CY134" s="123">
        <v>0</v>
      </c>
      <c r="CZ134" s="123">
        <v>0</v>
      </c>
      <c r="DA134" s="123">
        <v>0</v>
      </c>
      <c r="DB134" s="123">
        <v>0</v>
      </c>
      <c r="DC134" s="123">
        <v>0</v>
      </c>
      <c r="DD134" s="123">
        <v>0</v>
      </c>
      <c r="DE134" s="123">
        <v>0</v>
      </c>
      <c r="DF134" s="124">
        <f t="shared" si="43"/>
        <v>0</v>
      </c>
      <c r="DG134" s="68">
        <v>0</v>
      </c>
      <c r="DH134" s="69">
        <v>0</v>
      </c>
      <c r="DI134" s="69">
        <v>0</v>
      </c>
      <c r="DJ134" s="69">
        <v>0</v>
      </c>
      <c r="DK134" s="69">
        <v>0</v>
      </c>
      <c r="DL134" s="69">
        <v>0</v>
      </c>
      <c r="DM134" s="69">
        <v>0</v>
      </c>
      <c r="DN134" s="69">
        <v>0</v>
      </c>
      <c r="DO134" s="69">
        <v>0</v>
      </c>
      <c r="DP134" s="69">
        <v>0</v>
      </c>
      <c r="DQ134" s="124">
        <f t="shared" si="46"/>
        <v>0</v>
      </c>
      <c r="DR134" s="68">
        <v>0</v>
      </c>
      <c r="DS134" s="69">
        <v>0</v>
      </c>
      <c r="DT134" s="69">
        <v>0</v>
      </c>
      <c r="DU134" s="69">
        <v>0</v>
      </c>
      <c r="DV134" s="69">
        <v>0</v>
      </c>
      <c r="DW134" s="69">
        <v>0</v>
      </c>
      <c r="DX134" s="69">
        <v>0</v>
      </c>
      <c r="DY134" s="69">
        <v>0</v>
      </c>
      <c r="DZ134" s="69">
        <v>0</v>
      </c>
      <c r="EA134" s="69">
        <v>0</v>
      </c>
      <c r="EB134" s="124">
        <f t="shared" si="47"/>
        <v>0</v>
      </c>
      <c r="EC134" s="125">
        <v>0</v>
      </c>
      <c r="ED134" s="125">
        <v>0</v>
      </c>
      <c r="EE134" s="68">
        <v>0</v>
      </c>
      <c r="EF134" s="69">
        <v>0</v>
      </c>
      <c r="EG134" s="69">
        <v>0</v>
      </c>
      <c r="EH134" s="69">
        <v>0</v>
      </c>
      <c r="EI134" s="69">
        <v>0</v>
      </c>
      <c r="EJ134" s="69">
        <v>0</v>
      </c>
      <c r="EK134" s="69">
        <v>0</v>
      </c>
      <c r="EL134" s="69">
        <v>0</v>
      </c>
      <c r="EM134" s="69">
        <v>0</v>
      </c>
      <c r="EN134" s="69">
        <v>0</v>
      </c>
      <c r="EO134" s="124">
        <f t="shared" si="48"/>
        <v>0</v>
      </c>
      <c r="EP134" s="68">
        <v>0</v>
      </c>
      <c r="EQ134" s="69">
        <v>0</v>
      </c>
      <c r="ER134" s="69">
        <v>0</v>
      </c>
      <c r="ES134" s="69">
        <v>0</v>
      </c>
      <c r="ET134" s="69">
        <v>0</v>
      </c>
      <c r="EU134" s="69">
        <v>0</v>
      </c>
      <c r="EV134" s="69">
        <v>0</v>
      </c>
      <c r="EW134" s="124">
        <f t="shared" si="49"/>
        <v>0</v>
      </c>
      <c r="EX134" s="69">
        <v>102</v>
      </c>
      <c r="EY134" s="69">
        <v>81</v>
      </c>
      <c r="EZ134" s="123">
        <v>102</v>
      </c>
      <c r="FA134" s="69">
        <v>227</v>
      </c>
      <c r="FB134" s="69">
        <v>248</v>
      </c>
      <c r="FC134" s="69">
        <v>0</v>
      </c>
      <c r="FD134" s="124">
        <f t="shared" si="50"/>
        <v>658</v>
      </c>
      <c r="FE134" s="69">
        <v>486</v>
      </c>
      <c r="FF134" s="69">
        <v>1282</v>
      </c>
      <c r="FG134" s="69">
        <v>1678</v>
      </c>
      <c r="FH134" s="69">
        <v>2500</v>
      </c>
      <c r="FI134" s="69">
        <v>400</v>
      </c>
      <c r="FJ134" s="124">
        <f t="shared" si="51"/>
        <v>5860</v>
      </c>
      <c r="FK134" s="69">
        <v>60</v>
      </c>
      <c r="FL134" s="123">
        <v>147</v>
      </c>
      <c r="FM134" s="69">
        <v>163</v>
      </c>
      <c r="FN134" s="69">
        <v>0</v>
      </c>
      <c r="FO134" s="69">
        <v>0</v>
      </c>
      <c r="FP134" s="124">
        <f t="shared" si="52"/>
        <v>310</v>
      </c>
      <c r="FQ134" s="69">
        <v>291</v>
      </c>
      <c r="FR134" s="69">
        <v>884</v>
      </c>
      <c r="FS134" s="69">
        <v>832</v>
      </c>
      <c r="FT134" s="69">
        <v>0</v>
      </c>
      <c r="FU134" s="69">
        <v>0</v>
      </c>
      <c r="FV134" s="69">
        <v>0</v>
      </c>
      <c r="FW134" s="124">
        <f t="shared" si="53"/>
        <v>1716</v>
      </c>
    </row>
    <row r="135" spans="1:179" x14ac:dyDescent="0.2">
      <c r="A135" s="22"/>
      <c r="B135" s="122" t="s">
        <v>137</v>
      </c>
      <c r="C135" s="68">
        <v>58</v>
      </c>
      <c r="D135" s="69">
        <v>31</v>
      </c>
      <c r="E135" s="69">
        <v>42</v>
      </c>
      <c r="F135" s="69">
        <v>57</v>
      </c>
      <c r="G135" s="69">
        <v>74</v>
      </c>
      <c r="H135" s="69">
        <v>10</v>
      </c>
      <c r="I135" s="69">
        <v>3</v>
      </c>
      <c r="J135" s="69">
        <v>29</v>
      </c>
      <c r="K135" s="69">
        <v>2</v>
      </c>
      <c r="L135" s="69">
        <v>0</v>
      </c>
      <c r="M135" s="123">
        <f t="shared" si="36"/>
        <v>246</v>
      </c>
      <c r="N135" s="68">
        <v>0</v>
      </c>
      <c r="O135" s="69">
        <v>0</v>
      </c>
      <c r="P135" s="69">
        <v>0</v>
      </c>
      <c r="Q135" s="69">
        <v>0</v>
      </c>
      <c r="R135" s="69">
        <v>0</v>
      </c>
      <c r="S135" s="69">
        <v>0</v>
      </c>
      <c r="T135" s="69">
        <v>0</v>
      </c>
      <c r="U135" s="69">
        <v>0</v>
      </c>
      <c r="V135" s="69">
        <v>0</v>
      </c>
      <c r="W135" s="124">
        <f t="shared" si="37"/>
        <v>0</v>
      </c>
      <c r="X135" s="68">
        <v>0</v>
      </c>
      <c r="Y135" s="69">
        <v>0</v>
      </c>
      <c r="Z135" s="69">
        <v>0</v>
      </c>
      <c r="AA135" s="69">
        <v>0</v>
      </c>
      <c r="AB135" s="69">
        <v>0</v>
      </c>
      <c r="AC135" s="69">
        <v>0</v>
      </c>
      <c r="AD135" s="69">
        <v>0</v>
      </c>
      <c r="AE135" s="69">
        <v>0</v>
      </c>
      <c r="AF135" s="69">
        <v>0</v>
      </c>
      <c r="AG135" s="124">
        <f t="shared" si="38"/>
        <v>0</v>
      </c>
      <c r="AH135" s="68">
        <v>0</v>
      </c>
      <c r="AI135" s="69">
        <v>0</v>
      </c>
      <c r="AJ135" s="69">
        <v>0</v>
      </c>
      <c r="AK135" s="69">
        <v>0</v>
      </c>
      <c r="AL135" s="69">
        <v>0</v>
      </c>
      <c r="AM135" s="69">
        <v>0</v>
      </c>
      <c r="AN135" s="69">
        <v>0</v>
      </c>
      <c r="AO135" s="69">
        <v>0</v>
      </c>
      <c r="AP135" s="69">
        <v>0</v>
      </c>
      <c r="AQ135" s="69">
        <v>0</v>
      </c>
      <c r="AR135" s="123">
        <f t="shared" si="39"/>
        <v>0</v>
      </c>
      <c r="AS135" s="68">
        <v>0</v>
      </c>
      <c r="AT135" s="69">
        <v>0</v>
      </c>
      <c r="AU135" s="69">
        <v>0</v>
      </c>
      <c r="AV135" s="69">
        <v>0</v>
      </c>
      <c r="AW135" s="69">
        <v>0</v>
      </c>
      <c r="AX135" s="69">
        <v>0</v>
      </c>
      <c r="AY135" s="69">
        <v>0</v>
      </c>
      <c r="AZ135" s="69">
        <v>0</v>
      </c>
      <c r="BA135" s="69">
        <v>0</v>
      </c>
      <c r="BB135" s="69">
        <v>0</v>
      </c>
      <c r="BC135" s="123">
        <f t="shared" si="40"/>
        <v>0</v>
      </c>
      <c r="BD135" s="68">
        <v>0</v>
      </c>
      <c r="BE135" s="69">
        <v>0</v>
      </c>
      <c r="BF135" s="69">
        <v>0</v>
      </c>
      <c r="BG135" s="69">
        <v>0</v>
      </c>
      <c r="BH135" s="69">
        <v>0</v>
      </c>
      <c r="BI135" s="69">
        <v>0</v>
      </c>
      <c r="BJ135" s="69">
        <v>0</v>
      </c>
      <c r="BK135" s="69">
        <v>0</v>
      </c>
      <c r="BL135" s="69">
        <v>0</v>
      </c>
      <c r="BM135" s="69">
        <v>0</v>
      </c>
      <c r="BN135" s="123">
        <f t="shared" si="41"/>
        <v>0</v>
      </c>
      <c r="BO135" s="68">
        <v>2</v>
      </c>
      <c r="BP135" s="69">
        <v>0</v>
      </c>
      <c r="BQ135" s="69">
        <v>1</v>
      </c>
      <c r="BR135" s="69">
        <v>1</v>
      </c>
      <c r="BS135" s="69">
        <v>1</v>
      </c>
      <c r="BT135" s="69">
        <v>0</v>
      </c>
      <c r="BU135" s="69">
        <v>0</v>
      </c>
      <c r="BV135" s="69">
        <v>2</v>
      </c>
      <c r="BW135" s="69">
        <v>0</v>
      </c>
      <c r="BX135" s="69">
        <v>0</v>
      </c>
      <c r="BY135" s="123">
        <f t="shared" si="42"/>
        <v>5</v>
      </c>
      <c r="BZ135" s="68">
        <v>155</v>
      </c>
      <c r="CA135" s="69">
        <v>62</v>
      </c>
      <c r="CB135" s="69">
        <v>68</v>
      </c>
      <c r="CC135" s="69">
        <v>163</v>
      </c>
      <c r="CD135" s="69">
        <v>131</v>
      </c>
      <c r="CE135" s="69">
        <v>36</v>
      </c>
      <c r="CF135" s="69">
        <v>4</v>
      </c>
      <c r="CG135" s="69">
        <v>184</v>
      </c>
      <c r="CH135" s="69">
        <v>3</v>
      </c>
      <c r="CI135" s="69">
        <v>75</v>
      </c>
      <c r="CJ135" s="69">
        <v>0</v>
      </c>
      <c r="CK135" s="123">
        <f t="shared" si="44"/>
        <v>648</v>
      </c>
      <c r="CL135" s="68">
        <v>9</v>
      </c>
      <c r="CM135" s="69">
        <v>8</v>
      </c>
      <c r="CN135" s="69">
        <v>1</v>
      </c>
      <c r="CO135" s="69">
        <v>12</v>
      </c>
      <c r="CP135" s="69">
        <v>9</v>
      </c>
      <c r="CQ135" s="69">
        <v>0</v>
      </c>
      <c r="CR135" s="69">
        <v>0</v>
      </c>
      <c r="CS135" s="69">
        <v>19</v>
      </c>
      <c r="CT135" s="69">
        <v>3</v>
      </c>
      <c r="CU135" s="69">
        <v>0</v>
      </c>
      <c r="CV135" s="124">
        <f t="shared" si="45"/>
        <v>49</v>
      </c>
      <c r="CW135" s="123">
        <v>0</v>
      </c>
      <c r="CX135" s="123">
        <v>0</v>
      </c>
      <c r="CY135" s="123">
        <v>0</v>
      </c>
      <c r="CZ135" s="123">
        <v>0</v>
      </c>
      <c r="DA135" s="123">
        <v>0</v>
      </c>
      <c r="DB135" s="123">
        <v>0</v>
      </c>
      <c r="DC135" s="123">
        <v>0</v>
      </c>
      <c r="DD135" s="123">
        <v>0</v>
      </c>
      <c r="DE135" s="123">
        <v>0</v>
      </c>
      <c r="DF135" s="124">
        <f t="shared" si="43"/>
        <v>0</v>
      </c>
      <c r="DG135" s="68">
        <v>0</v>
      </c>
      <c r="DH135" s="69">
        <v>0</v>
      </c>
      <c r="DI135" s="69">
        <v>0</v>
      </c>
      <c r="DJ135" s="69">
        <v>0</v>
      </c>
      <c r="DK135" s="69">
        <v>0</v>
      </c>
      <c r="DL135" s="69">
        <v>0</v>
      </c>
      <c r="DM135" s="69">
        <v>0</v>
      </c>
      <c r="DN135" s="69">
        <v>0</v>
      </c>
      <c r="DO135" s="69">
        <v>0</v>
      </c>
      <c r="DP135" s="69">
        <v>0</v>
      </c>
      <c r="DQ135" s="124">
        <f t="shared" si="46"/>
        <v>0</v>
      </c>
      <c r="DR135" s="68">
        <v>0</v>
      </c>
      <c r="DS135" s="69">
        <v>0</v>
      </c>
      <c r="DT135" s="69">
        <v>0</v>
      </c>
      <c r="DU135" s="69">
        <v>0</v>
      </c>
      <c r="DV135" s="69">
        <v>0</v>
      </c>
      <c r="DW135" s="69">
        <v>0</v>
      </c>
      <c r="DX135" s="69">
        <v>0</v>
      </c>
      <c r="DY135" s="69">
        <v>0</v>
      </c>
      <c r="DZ135" s="69">
        <v>0</v>
      </c>
      <c r="EA135" s="69">
        <v>0</v>
      </c>
      <c r="EB135" s="124">
        <f t="shared" si="47"/>
        <v>0</v>
      </c>
      <c r="EC135" s="125">
        <v>0</v>
      </c>
      <c r="ED135" s="125">
        <v>0</v>
      </c>
      <c r="EE135" s="68">
        <v>3</v>
      </c>
      <c r="EF135" s="69">
        <v>0</v>
      </c>
      <c r="EG135" s="69">
        <v>0</v>
      </c>
      <c r="EH135" s="69">
        <v>0</v>
      </c>
      <c r="EI135" s="69">
        <v>0</v>
      </c>
      <c r="EJ135" s="69">
        <v>0</v>
      </c>
      <c r="EK135" s="69">
        <v>0</v>
      </c>
      <c r="EL135" s="69">
        <v>5</v>
      </c>
      <c r="EM135" s="69">
        <v>0</v>
      </c>
      <c r="EN135" s="69">
        <v>4</v>
      </c>
      <c r="EO135" s="124">
        <f t="shared" si="48"/>
        <v>5</v>
      </c>
      <c r="EP135" s="68">
        <v>0</v>
      </c>
      <c r="EQ135" s="69">
        <v>0</v>
      </c>
      <c r="ER135" s="69">
        <v>0</v>
      </c>
      <c r="ES135" s="69">
        <v>0</v>
      </c>
      <c r="ET135" s="69">
        <v>0</v>
      </c>
      <c r="EU135" s="69">
        <v>0</v>
      </c>
      <c r="EV135" s="69">
        <v>0</v>
      </c>
      <c r="EW135" s="124">
        <f t="shared" si="49"/>
        <v>0</v>
      </c>
      <c r="EX135" s="69">
        <v>15</v>
      </c>
      <c r="EY135" s="69">
        <v>4</v>
      </c>
      <c r="EZ135" s="123">
        <v>2</v>
      </c>
      <c r="FA135" s="69">
        <v>40</v>
      </c>
      <c r="FB135" s="69">
        <v>34</v>
      </c>
      <c r="FC135" s="69">
        <v>0</v>
      </c>
      <c r="FD135" s="124">
        <f t="shared" si="50"/>
        <v>80</v>
      </c>
      <c r="FE135" s="69">
        <v>171</v>
      </c>
      <c r="FF135" s="69">
        <v>405</v>
      </c>
      <c r="FG135" s="69">
        <v>892</v>
      </c>
      <c r="FH135" s="69">
        <v>5560</v>
      </c>
      <c r="FI135" s="69">
        <v>1400</v>
      </c>
      <c r="FJ135" s="124">
        <f t="shared" si="51"/>
        <v>8257</v>
      </c>
      <c r="FK135" s="69">
        <v>54</v>
      </c>
      <c r="FL135" s="123">
        <v>93</v>
      </c>
      <c r="FM135" s="69">
        <v>154</v>
      </c>
      <c r="FN135" s="69">
        <v>0</v>
      </c>
      <c r="FO135" s="69">
        <v>0</v>
      </c>
      <c r="FP135" s="124">
        <f t="shared" si="52"/>
        <v>247</v>
      </c>
      <c r="FQ135" s="69">
        <v>86</v>
      </c>
      <c r="FR135" s="69">
        <v>207</v>
      </c>
      <c r="FS135" s="69">
        <v>258</v>
      </c>
      <c r="FT135" s="69">
        <v>0</v>
      </c>
      <c r="FU135" s="69">
        <v>0</v>
      </c>
      <c r="FV135" s="69">
        <v>0</v>
      </c>
      <c r="FW135" s="124">
        <f t="shared" si="53"/>
        <v>465</v>
      </c>
    </row>
    <row r="136" spans="1:179" x14ac:dyDescent="0.2">
      <c r="A136" s="22"/>
      <c r="B136" s="122" t="s">
        <v>138</v>
      </c>
      <c r="C136" s="68">
        <v>100</v>
      </c>
      <c r="D136" s="69">
        <v>74</v>
      </c>
      <c r="E136" s="69">
        <v>81</v>
      </c>
      <c r="F136" s="69">
        <v>90</v>
      </c>
      <c r="G136" s="69">
        <v>170</v>
      </c>
      <c r="H136" s="69">
        <v>14</v>
      </c>
      <c r="I136" s="69">
        <v>7</v>
      </c>
      <c r="J136" s="69">
        <v>47</v>
      </c>
      <c r="K136" s="69">
        <v>4</v>
      </c>
      <c r="L136" s="69">
        <v>0</v>
      </c>
      <c r="M136" s="123">
        <f t="shared" si="36"/>
        <v>483</v>
      </c>
      <c r="N136" s="68">
        <v>0</v>
      </c>
      <c r="O136" s="69">
        <v>0</v>
      </c>
      <c r="P136" s="69">
        <v>0</v>
      </c>
      <c r="Q136" s="69">
        <v>0</v>
      </c>
      <c r="R136" s="69">
        <v>0</v>
      </c>
      <c r="S136" s="69">
        <v>0</v>
      </c>
      <c r="T136" s="69">
        <v>0</v>
      </c>
      <c r="U136" s="69">
        <v>0</v>
      </c>
      <c r="V136" s="69">
        <v>0</v>
      </c>
      <c r="W136" s="124">
        <f t="shared" si="37"/>
        <v>0</v>
      </c>
      <c r="X136" s="68">
        <v>2</v>
      </c>
      <c r="Y136" s="69">
        <v>2</v>
      </c>
      <c r="Z136" s="69">
        <v>1</v>
      </c>
      <c r="AA136" s="69">
        <v>2</v>
      </c>
      <c r="AB136" s="69">
        <v>4</v>
      </c>
      <c r="AC136" s="69">
        <v>0</v>
      </c>
      <c r="AD136" s="69">
        <v>0</v>
      </c>
      <c r="AE136" s="69">
        <v>0</v>
      </c>
      <c r="AF136" s="69">
        <v>0</v>
      </c>
      <c r="AG136" s="124">
        <f t="shared" si="38"/>
        <v>9</v>
      </c>
      <c r="AH136" s="68">
        <v>0</v>
      </c>
      <c r="AI136" s="69">
        <v>0</v>
      </c>
      <c r="AJ136" s="69">
        <v>0</v>
      </c>
      <c r="AK136" s="69">
        <v>0</v>
      </c>
      <c r="AL136" s="69">
        <v>0</v>
      </c>
      <c r="AM136" s="69">
        <v>0</v>
      </c>
      <c r="AN136" s="69">
        <v>0</v>
      </c>
      <c r="AO136" s="69">
        <v>0</v>
      </c>
      <c r="AP136" s="69">
        <v>0</v>
      </c>
      <c r="AQ136" s="69">
        <v>0</v>
      </c>
      <c r="AR136" s="123">
        <f t="shared" si="39"/>
        <v>0</v>
      </c>
      <c r="AS136" s="68">
        <v>0</v>
      </c>
      <c r="AT136" s="69">
        <v>0</v>
      </c>
      <c r="AU136" s="69">
        <v>0</v>
      </c>
      <c r="AV136" s="69">
        <v>0</v>
      </c>
      <c r="AW136" s="69">
        <v>0</v>
      </c>
      <c r="AX136" s="69">
        <v>0</v>
      </c>
      <c r="AY136" s="69">
        <v>0</v>
      </c>
      <c r="AZ136" s="69">
        <v>0</v>
      </c>
      <c r="BA136" s="69">
        <v>0</v>
      </c>
      <c r="BB136" s="69">
        <v>0</v>
      </c>
      <c r="BC136" s="123">
        <f t="shared" si="40"/>
        <v>0</v>
      </c>
      <c r="BD136" s="68">
        <v>4</v>
      </c>
      <c r="BE136" s="69">
        <v>7</v>
      </c>
      <c r="BF136" s="69">
        <v>1</v>
      </c>
      <c r="BG136" s="69">
        <v>1</v>
      </c>
      <c r="BH136" s="69">
        <v>8</v>
      </c>
      <c r="BI136" s="69">
        <v>0</v>
      </c>
      <c r="BJ136" s="69">
        <v>0</v>
      </c>
      <c r="BK136" s="69">
        <v>4</v>
      </c>
      <c r="BL136" s="69">
        <v>2</v>
      </c>
      <c r="BM136" s="69">
        <v>0</v>
      </c>
      <c r="BN136" s="123">
        <f t="shared" si="41"/>
        <v>21</v>
      </c>
      <c r="BO136" s="68">
        <v>2</v>
      </c>
      <c r="BP136" s="69">
        <v>1</v>
      </c>
      <c r="BQ136" s="69">
        <v>2</v>
      </c>
      <c r="BR136" s="69">
        <v>1</v>
      </c>
      <c r="BS136" s="69">
        <v>3</v>
      </c>
      <c r="BT136" s="69">
        <v>0</v>
      </c>
      <c r="BU136" s="69">
        <v>0</v>
      </c>
      <c r="BV136" s="69">
        <v>2</v>
      </c>
      <c r="BW136" s="69">
        <v>2</v>
      </c>
      <c r="BX136" s="69">
        <v>0</v>
      </c>
      <c r="BY136" s="123">
        <f t="shared" si="42"/>
        <v>9</v>
      </c>
      <c r="BZ136" s="68">
        <v>183</v>
      </c>
      <c r="CA136" s="69">
        <v>48</v>
      </c>
      <c r="CB136" s="69">
        <v>35</v>
      </c>
      <c r="CC136" s="69">
        <v>184</v>
      </c>
      <c r="CD136" s="69">
        <v>125</v>
      </c>
      <c r="CE136" s="69">
        <v>32</v>
      </c>
      <c r="CF136" s="69">
        <v>9</v>
      </c>
      <c r="CG136" s="69">
        <v>331</v>
      </c>
      <c r="CH136" s="69">
        <v>0</v>
      </c>
      <c r="CI136" s="69">
        <v>173</v>
      </c>
      <c r="CJ136" s="69">
        <v>0</v>
      </c>
      <c r="CK136" s="123">
        <f t="shared" si="44"/>
        <v>764</v>
      </c>
      <c r="CL136" s="68">
        <v>94</v>
      </c>
      <c r="CM136" s="69">
        <v>44</v>
      </c>
      <c r="CN136" s="69">
        <v>45</v>
      </c>
      <c r="CO136" s="69">
        <v>63</v>
      </c>
      <c r="CP136" s="69">
        <v>82</v>
      </c>
      <c r="CQ136" s="69">
        <v>27</v>
      </c>
      <c r="CR136" s="69">
        <v>0</v>
      </c>
      <c r="CS136" s="69">
        <v>166</v>
      </c>
      <c r="CT136" s="69">
        <v>139</v>
      </c>
      <c r="CU136" s="69">
        <v>0</v>
      </c>
      <c r="CV136" s="124">
        <f t="shared" si="45"/>
        <v>427</v>
      </c>
      <c r="CW136" s="123">
        <v>0</v>
      </c>
      <c r="CX136" s="123">
        <v>0</v>
      </c>
      <c r="CY136" s="123">
        <v>0</v>
      </c>
      <c r="CZ136" s="123">
        <v>0</v>
      </c>
      <c r="DA136" s="123">
        <v>0</v>
      </c>
      <c r="DB136" s="123">
        <v>0</v>
      </c>
      <c r="DC136" s="123">
        <v>0</v>
      </c>
      <c r="DD136" s="123">
        <v>0</v>
      </c>
      <c r="DE136" s="123">
        <v>0</v>
      </c>
      <c r="DF136" s="124">
        <f t="shared" si="43"/>
        <v>0</v>
      </c>
      <c r="DG136" s="68">
        <v>0</v>
      </c>
      <c r="DH136" s="69">
        <v>0</v>
      </c>
      <c r="DI136" s="69">
        <v>0</v>
      </c>
      <c r="DJ136" s="69">
        <v>0</v>
      </c>
      <c r="DK136" s="69">
        <v>0</v>
      </c>
      <c r="DL136" s="69">
        <v>0</v>
      </c>
      <c r="DM136" s="69">
        <v>0</v>
      </c>
      <c r="DN136" s="69">
        <v>0</v>
      </c>
      <c r="DO136" s="69">
        <v>0</v>
      </c>
      <c r="DP136" s="69">
        <v>0</v>
      </c>
      <c r="DQ136" s="124">
        <f t="shared" si="46"/>
        <v>0</v>
      </c>
      <c r="DR136" s="68">
        <v>0</v>
      </c>
      <c r="DS136" s="69">
        <v>0</v>
      </c>
      <c r="DT136" s="69">
        <v>0</v>
      </c>
      <c r="DU136" s="69">
        <v>0</v>
      </c>
      <c r="DV136" s="69">
        <v>0</v>
      </c>
      <c r="DW136" s="69">
        <v>0</v>
      </c>
      <c r="DX136" s="69">
        <v>0</v>
      </c>
      <c r="DY136" s="69">
        <v>0</v>
      </c>
      <c r="DZ136" s="69">
        <v>0</v>
      </c>
      <c r="EA136" s="69">
        <v>0</v>
      </c>
      <c r="EB136" s="124">
        <f t="shared" si="47"/>
        <v>0</v>
      </c>
      <c r="EC136" s="125">
        <v>0</v>
      </c>
      <c r="ED136" s="125">
        <v>0</v>
      </c>
      <c r="EE136" s="68">
        <v>17</v>
      </c>
      <c r="EF136" s="69">
        <v>0</v>
      </c>
      <c r="EG136" s="69">
        <v>0</v>
      </c>
      <c r="EH136" s="69">
        <v>0</v>
      </c>
      <c r="EI136" s="69">
        <v>0</v>
      </c>
      <c r="EJ136" s="69">
        <v>0</v>
      </c>
      <c r="EK136" s="69">
        <v>0</v>
      </c>
      <c r="EL136" s="69">
        <v>38</v>
      </c>
      <c r="EM136" s="69">
        <v>0</v>
      </c>
      <c r="EN136" s="69">
        <v>33</v>
      </c>
      <c r="EO136" s="124">
        <f t="shared" si="48"/>
        <v>38</v>
      </c>
      <c r="EP136" s="68">
        <v>0</v>
      </c>
      <c r="EQ136" s="69">
        <v>0</v>
      </c>
      <c r="ER136" s="69">
        <v>0</v>
      </c>
      <c r="ES136" s="69">
        <v>0</v>
      </c>
      <c r="ET136" s="69">
        <v>0</v>
      </c>
      <c r="EU136" s="69">
        <v>0</v>
      </c>
      <c r="EV136" s="69">
        <v>0</v>
      </c>
      <c r="EW136" s="124">
        <f t="shared" si="49"/>
        <v>0</v>
      </c>
      <c r="EX136" s="69">
        <v>42</v>
      </c>
      <c r="EY136" s="69">
        <v>19</v>
      </c>
      <c r="EZ136" s="123">
        <v>13</v>
      </c>
      <c r="FA136" s="69">
        <v>108</v>
      </c>
      <c r="FB136" s="69">
        <v>111</v>
      </c>
      <c r="FC136" s="69">
        <v>0</v>
      </c>
      <c r="FD136" s="124">
        <f t="shared" si="50"/>
        <v>251</v>
      </c>
      <c r="FE136" s="69">
        <v>315</v>
      </c>
      <c r="FF136" s="69">
        <v>1127</v>
      </c>
      <c r="FG136" s="69">
        <v>1612</v>
      </c>
      <c r="FH136" s="69">
        <v>4720</v>
      </c>
      <c r="FI136" s="69">
        <v>773</v>
      </c>
      <c r="FJ136" s="124">
        <f t="shared" si="51"/>
        <v>8232</v>
      </c>
      <c r="FK136" s="69">
        <v>59</v>
      </c>
      <c r="FL136" s="123">
        <v>98</v>
      </c>
      <c r="FM136" s="69">
        <v>181</v>
      </c>
      <c r="FN136" s="69">
        <v>0</v>
      </c>
      <c r="FO136" s="69">
        <v>0</v>
      </c>
      <c r="FP136" s="124">
        <f t="shared" si="52"/>
        <v>279</v>
      </c>
      <c r="FQ136" s="69">
        <v>200</v>
      </c>
      <c r="FR136" s="69">
        <v>447</v>
      </c>
      <c r="FS136" s="69">
        <v>703</v>
      </c>
      <c r="FT136" s="69">
        <v>1</v>
      </c>
      <c r="FU136" s="69">
        <v>5</v>
      </c>
      <c r="FV136" s="69">
        <v>0</v>
      </c>
      <c r="FW136" s="124">
        <f t="shared" si="53"/>
        <v>1156</v>
      </c>
    </row>
    <row r="137" spans="1:179" s="35" customFormat="1" x14ac:dyDescent="0.2">
      <c r="A137" s="17" t="s">
        <v>139</v>
      </c>
      <c r="B137" s="35" t="s">
        <v>12</v>
      </c>
      <c r="C137" s="67">
        <v>2153</v>
      </c>
      <c r="D137" s="49">
        <v>1185</v>
      </c>
      <c r="E137" s="49">
        <v>1321</v>
      </c>
      <c r="F137" s="49">
        <v>1639</v>
      </c>
      <c r="G137" s="49">
        <v>2517</v>
      </c>
      <c r="H137" s="49">
        <v>364</v>
      </c>
      <c r="I137" s="49">
        <v>80</v>
      </c>
      <c r="J137" s="49">
        <v>1000</v>
      </c>
      <c r="K137" s="49">
        <v>76</v>
      </c>
      <c r="L137" s="49">
        <v>0</v>
      </c>
      <c r="M137" s="62">
        <f t="shared" si="36"/>
        <v>8106</v>
      </c>
      <c r="N137" s="67">
        <v>4</v>
      </c>
      <c r="O137" s="62">
        <v>2</v>
      </c>
      <c r="P137" s="62">
        <v>0</v>
      </c>
      <c r="Q137" s="62">
        <v>0</v>
      </c>
      <c r="R137" s="62">
        <v>3</v>
      </c>
      <c r="S137" s="62">
        <v>1</v>
      </c>
      <c r="T137" s="62">
        <v>0</v>
      </c>
      <c r="U137" s="62">
        <v>1</v>
      </c>
      <c r="V137" s="62">
        <v>0</v>
      </c>
      <c r="W137" s="72">
        <f t="shared" si="37"/>
        <v>7</v>
      </c>
      <c r="X137" s="67">
        <v>13</v>
      </c>
      <c r="Y137" s="62">
        <v>4</v>
      </c>
      <c r="Z137" s="62">
        <v>7</v>
      </c>
      <c r="AA137" s="62">
        <v>7</v>
      </c>
      <c r="AB137" s="62">
        <v>14</v>
      </c>
      <c r="AC137" s="62">
        <v>5</v>
      </c>
      <c r="AD137" s="62">
        <v>0</v>
      </c>
      <c r="AE137" s="62">
        <v>5</v>
      </c>
      <c r="AF137" s="62">
        <v>1</v>
      </c>
      <c r="AG137" s="72">
        <f t="shared" si="38"/>
        <v>42</v>
      </c>
      <c r="AH137" s="67">
        <v>158</v>
      </c>
      <c r="AI137" s="62">
        <v>52</v>
      </c>
      <c r="AJ137" s="62">
        <v>36</v>
      </c>
      <c r="AK137" s="62">
        <v>84</v>
      </c>
      <c r="AL137" s="62">
        <v>239</v>
      </c>
      <c r="AM137" s="62">
        <v>91</v>
      </c>
      <c r="AN137" s="62">
        <v>16</v>
      </c>
      <c r="AO137" s="62">
        <v>57</v>
      </c>
      <c r="AP137" s="62">
        <v>37</v>
      </c>
      <c r="AQ137" s="62">
        <v>0</v>
      </c>
      <c r="AR137" s="62">
        <f t="shared" si="39"/>
        <v>575</v>
      </c>
      <c r="AS137" s="67">
        <v>169</v>
      </c>
      <c r="AT137" s="62">
        <v>148</v>
      </c>
      <c r="AU137" s="62">
        <v>121</v>
      </c>
      <c r="AV137" s="62">
        <v>164</v>
      </c>
      <c r="AW137" s="62">
        <v>92</v>
      </c>
      <c r="AX137" s="62">
        <v>30</v>
      </c>
      <c r="AY137" s="62">
        <v>2</v>
      </c>
      <c r="AZ137" s="62">
        <v>213</v>
      </c>
      <c r="BA137" s="62">
        <v>145</v>
      </c>
      <c r="BB137" s="62">
        <v>0</v>
      </c>
      <c r="BC137" s="62">
        <f t="shared" si="40"/>
        <v>770</v>
      </c>
      <c r="BD137" s="67">
        <v>30</v>
      </c>
      <c r="BE137" s="62">
        <v>16</v>
      </c>
      <c r="BF137" s="62">
        <v>18</v>
      </c>
      <c r="BG137" s="62">
        <v>40</v>
      </c>
      <c r="BH137" s="62">
        <v>10</v>
      </c>
      <c r="BI137" s="62">
        <v>2</v>
      </c>
      <c r="BJ137" s="62">
        <v>1</v>
      </c>
      <c r="BK137" s="62">
        <v>21</v>
      </c>
      <c r="BL137" s="62">
        <v>9</v>
      </c>
      <c r="BM137" s="62">
        <v>0</v>
      </c>
      <c r="BN137" s="62">
        <f t="shared" si="41"/>
        <v>108</v>
      </c>
      <c r="BO137" s="67">
        <v>36</v>
      </c>
      <c r="BP137" s="62">
        <v>26</v>
      </c>
      <c r="BQ137" s="62">
        <v>22</v>
      </c>
      <c r="BR137" s="62">
        <v>32</v>
      </c>
      <c r="BS137" s="62">
        <v>45</v>
      </c>
      <c r="BT137" s="62">
        <v>1</v>
      </c>
      <c r="BU137" s="62">
        <v>0</v>
      </c>
      <c r="BV137" s="62">
        <v>10</v>
      </c>
      <c r="BW137" s="62">
        <v>0</v>
      </c>
      <c r="BX137" s="62">
        <v>0</v>
      </c>
      <c r="BY137" s="62">
        <f t="shared" si="42"/>
        <v>136</v>
      </c>
      <c r="BZ137" s="67">
        <v>735</v>
      </c>
      <c r="CA137" s="62">
        <v>297</v>
      </c>
      <c r="CB137" s="62">
        <v>313</v>
      </c>
      <c r="CC137" s="62">
        <v>788</v>
      </c>
      <c r="CD137" s="62">
        <v>577</v>
      </c>
      <c r="CE137" s="62">
        <v>207</v>
      </c>
      <c r="CF137" s="62">
        <v>37</v>
      </c>
      <c r="CG137" s="62">
        <v>1221</v>
      </c>
      <c r="CH137" s="62">
        <v>30</v>
      </c>
      <c r="CI137" s="62">
        <v>739</v>
      </c>
      <c r="CJ137" s="62">
        <v>0</v>
      </c>
      <c r="CK137" s="62">
        <f t="shared" si="44"/>
        <v>3440</v>
      </c>
      <c r="CL137" s="67">
        <v>192</v>
      </c>
      <c r="CM137" s="62">
        <v>122</v>
      </c>
      <c r="CN137" s="62">
        <v>124</v>
      </c>
      <c r="CO137" s="62">
        <v>154</v>
      </c>
      <c r="CP137" s="62">
        <v>230</v>
      </c>
      <c r="CQ137" s="62">
        <v>73</v>
      </c>
      <c r="CR137" s="62">
        <v>10</v>
      </c>
      <c r="CS137" s="62">
        <v>207</v>
      </c>
      <c r="CT137" s="62">
        <v>129</v>
      </c>
      <c r="CU137" s="62">
        <v>0</v>
      </c>
      <c r="CV137" s="72">
        <f t="shared" si="45"/>
        <v>920</v>
      </c>
      <c r="CW137" s="62">
        <v>2</v>
      </c>
      <c r="CX137" s="62">
        <v>0</v>
      </c>
      <c r="CY137" s="62">
        <v>0</v>
      </c>
      <c r="CZ137" s="62">
        <v>0</v>
      </c>
      <c r="DA137" s="62">
        <v>0</v>
      </c>
      <c r="DB137" s="62">
        <v>0</v>
      </c>
      <c r="DC137" s="62">
        <v>0</v>
      </c>
      <c r="DD137" s="62">
        <v>2</v>
      </c>
      <c r="DE137" s="62">
        <v>2</v>
      </c>
      <c r="DF137" s="72">
        <f t="shared" si="43"/>
        <v>2</v>
      </c>
      <c r="DG137" s="67">
        <v>0</v>
      </c>
      <c r="DH137" s="62">
        <v>0</v>
      </c>
      <c r="DI137" s="62">
        <v>0</v>
      </c>
      <c r="DJ137" s="62">
        <v>0</v>
      </c>
      <c r="DK137" s="62">
        <v>0</v>
      </c>
      <c r="DL137" s="62">
        <v>0</v>
      </c>
      <c r="DM137" s="62">
        <v>0</v>
      </c>
      <c r="DN137" s="62">
        <v>0</v>
      </c>
      <c r="DO137" s="62">
        <v>0</v>
      </c>
      <c r="DP137" s="62">
        <v>0</v>
      </c>
      <c r="DQ137" s="72">
        <f t="shared" si="46"/>
        <v>0</v>
      </c>
      <c r="DR137" s="67">
        <v>0</v>
      </c>
      <c r="DS137" s="62">
        <v>0</v>
      </c>
      <c r="DT137" s="62">
        <v>0</v>
      </c>
      <c r="DU137" s="62">
        <v>0</v>
      </c>
      <c r="DV137" s="62">
        <v>0</v>
      </c>
      <c r="DW137" s="62">
        <v>0</v>
      </c>
      <c r="DX137" s="62">
        <v>0</v>
      </c>
      <c r="DY137" s="62">
        <v>0</v>
      </c>
      <c r="DZ137" s="62">
        <v>0</v>
      </c>
      <c r="EA137" s="62">
        <v>0</v>
      </c>
      <c r="EB137" s="72">
        <f t="shared" si="47"/>
        <v>0</v>
      </c>
      <c r="EC137" s="49">
        <v>0</v>
      </c>
      <c r="ED137" s="49">
        <v>0</v>
      </c>
      <c r="EE137" s="67">
        <v>8</v>
      </c>
      <c r="EF137" s="62">
        <v>4</v>
      </c>
      <c r="EG137" s="62">
        <v>4</v>
      </c>
      <c r="EH137" s="62">
        <v>4</v>
      </c>
      <c r="EI137" s="62">
        <v>7</v>
      </c>
      <c r="EJ137" s="62">
        <v>0</v>
      </c>
      <c r="EK137" s="62">
        <v>0</v>
      </c>
      <c r="EL137" s="62">
        <v>4</v>
      </c>
      <c r="EM137" s="62">
        <v>2</v>
      </c>
      <c r="EN137" s="62">
        <v>0</v>
      </c>
      <c r="EO137" s="72">
        <f t="shared" si="48"/>
        <v>23</v>
      </c>
      <c r="EP137" s="67">
        <v>71</v>
      </c>
      <c r="EQ137" s="62">
        <v>63</v>
      </c>
      <c r="ER137" s="62">
        <v>35</v>
      </c>
      <c r="ES137" s="62">
        <v>0</v>
      </c>
      <c r="ET137" s="62">
        <v>0</v>
      </c>
      <c r="EU137" s="62">
        <v>8</v>
      </c>
      <c r="EV137" s="62">
        <v>2</v>
      </c>
      <c r="EW137" s="72">
        <f t="shared" si="49"/>
        <v>108</v>
      </c>
      <c r="EX137" s="62">
        <v>486</v>
      </c>
      <c r="EY137" s="62">
        <v>145</v>
      </c>
      <c r="EZ137" s="62">
        <v>118</v>
      </c>
      <c r="FA137" s="62">
        <v>1884</v>
      </c>
      <c r="FB137" s="62">
        <v>1893</v>
      </c>
      <c r="FC137" s="62">
        <v>0</v>
      </c>
      <c r="FD137" s="72">
        <f t="shared" si="50"/>
        <v>4040</v>
      </c>
      <c r="FE137" s="62">
        <v>1930</v>
      </c>
      <c r="FF137" s="62">
        <v>5170</v>
      </c>
      <c r="FG137" s="62">
        <v>9918</v>
      </c>
      <c r="FH137" s="62">
        <v>111111</v>
      </c>
      <c r="FI137" s="62">
        <v>54635</v>
      </c>
      <c r="FJ137" s="72">
        <f t="shared" si="51"/>
        <v>180834</v>
      </c>
      <c r="FK137" s="62">
        <v>185</v>
      </c>
      <c r="FL137" s="62">
        <v>304</v>
      </c>
      <c r="FM137" s="62">
        <v>589</v>
      </c>
      <c r="FN137" s="62">
        <v>4</v>
      </c>
      <c r="FO137" s="62">
        <v>6</v>
      </c>
      <c r="FP137" s="72">
        <f t="shared" si="52"/>
        <v>903</v>
      </c>
      <c r="FQ137" s="62">
        <v>1164</v>
      </c>
      <c r="FR137" s="62">
        <v>3420</v>
      </c>
      <c r="FS137" s="62">
        <v>3803</v>
      </c>
      <c r="FT137" s="62">
        <v>94</v>
      </c>
      <c r="FU137" s="62">
        <v>112</v>
      </c>
      <c r="FV137" s="62">
        <v>0</v>
      </c>
      <c r="FW137" s="72">
        <f t="shared" si="53"/>
        <v>7429</v>
      </c>
    </row>
    <row r="138" spans="1:179" x14ac:dyDescent="0.2">
      <c r="A138" s="22"/>
      <c r="B138" s="122" t="s">
        <v>140</v>
      </c>
      <c r="C138" s="68">
        <v>287</v>
      </c>
      <c r="D138" s="69">
        <v>134</v>
      </c>
      <c r="E138" s="69">
        <v>119</v>
      </c>
      <c r="F138" s="69">
        <v>252</v>
      </c>
      <c r="G138" s="69">
        <v>258</v>
      </c>
      <c r="H138" s="69">
        <v>38</v>
      </c>
      <c r="I138" s="69">
        <v>11</v>
      </c>
      <c r="J138" s="69">
        <v>182</v>
      </c>
      <c r="K138" s="69">
        <v>4</v>
      </c>
      <c r="L138" s="69">
        <v>0</v>
      </c>
      <c r="M138" s="123">
        <f t="shared" si="36"/>
        <v>994</v>
      </c>
      <c r="N138" s="68">
        <v>2</v>
      </c>
      <c r="O138" s="69">
        <v>2</v>
      </c>
      <c r="P138" s="69">
        <v>0</v>
      </c>
      <c r="Q138" s="69">
        <v>0</v>
      </c>
      <c r="R138" s="69">
        <v>2</v>
      </c>
      <c r="S138" s="69">
        <v>0</v>
      </c>
      <c r="T138" s="69">
        <v>0</v>
      </c>
      <c r="U138" s="69">
        <v>0</v>
      </c>
      <c r="V138" s="69">
        <v>0</v>
      </c>
      <c r="W138" s="124">
        <f t="shared" si="37"/>
        <v>4</v>
      </c>
      <c r="X138" s="68">
        <v>0</v>
      </c>
      <c r="Y138" s="69">
        <v>0</v>
      </c>
      <c r="Z138" s="69">
        <v>0</v>
      </c>
      <c r="AA138" s="69">
        <v>0</v>
      </c>
      <c r="AB138" s="69">
        <v>0</v>
      </c>
      <c r="AC138" s="69">
        <v>0</v>
      </c>
      <c r="AD138" s="69">
        <v>0</v>
      </c>
      <c r="AE138" s="69">
        <v>0</v>
      </c>
      <c r="AF138" s="69">
        <v>0</v>
      </c>
      <c r="AG138" s="124">
        <f t="shared" si="38"/>
        <v>0</v>
      </c>
      <c r="AH138" s="68">
        <v>49</v>
      </c>
      <c r="AI138" s="69">
        <v>17</v>
      </c>
      <c r="AJ138" s="69">
        <v>9</v>
      </c>
      <c r="AK138" s="69">
        <v>30</v>
      </c>
      <c r="AL138" s="69">
        <v>49</v>
      </c>
      <c r="AM138" s="69">
        <v>30</v>
      </c>
      <c r="AN138" s="69">
        <v>3</v>
      </c>
      <c r="AO138" s="69">
        <v>20</v>
      </c>
      <c r="AP138" s="69">
        <v>15</v>
      </c>
      <c r="AQ138" s="69">
        <v>0</v>
      </c>
      <c r="AR138" s="123">
        <f t="shared" si="39"/>
        <v>158</v>
      </c>
      <c r="AS138" s="68">
        <v>52</v>
      </c>
      <c r="AT138" s="69">
        <v>19</v>
      </c>
      <c r="AU138" s="69">
        <v>13</v>
      </c>
      <c r="AV138" s="69">
        <v>30</v>
      </c>
      <c r="AW138" s="69">
        <v>9</v>
      </c>
      <c r="AX138" s="69">
        <v>4</v>
      </c>
      <c r="AY138" s="69">
        <v>1</v>
      </c>
      <c r="AZ138" s="69">
        <v>63</v>
      </c>
      <c r="BA138" s="69">
        <v>48</v>
      </c>
      <c r="BB138" s="69">
        <v>0</v>
      </c>
      <c r="BC138" s="123">
        <f t="shared" si="40"/>
        <v>139</v>
      </c>
      <c r="BD138" s="68">
        <v>6</v>
      </c>
      <c r="BE138" s="69">
        <v>1</v>
      </c>
      <c r="BF138" s="69">
        <v>2</v>
      </c>
      <c r="BG138" s="69">
        <v>2</v>
      </c>
      <c r="BH138" s="69">
        <v>0</v>
      </c>
      <c r="BI138" s="69">
        <v>0</v>
      </c>
      <c r="BJ138" s="69">
        <v>1</v>
      </c>
      <c r="BK138" s="69">
        <v>1</v>
      </c>
      <c r="BL138" s="69">
        <v>0</v>
      </c>
      <c r="BM138" s="69">
        <v>0</v>
      </c>
      <c r="BN138" s="123">
        <f t="shared" si="41"/>
        <v>7</v>
      </c>
      <c r="BO138" s="68">
        <v>0</v>
      </c>
      <c r="BP138" s="69">
        <v>0</v>
      </c>
      <c r="BQ138" s="69">
        <v>0</v>
      </c>
      <c r="BR138" s="69">
        <v>0</v>
      </c>
      <c r="BS138" s="69">
        <v>0</v>
      </c>
      <c r="BT138" s="69">
        <v>0</v>
      </c>
      <c r="BU138" s="69">
        <v>0</v>
      </c>
      <c r="BV138" s="69">
        <v>0</v>
      </c>
      <c r="BW138" s="69">
        <v>0</v>
      </c>
      <c r="BX138" s="69">
        <v>0</v>
      </c>
      <c r="BY138" s="123">
        <f t="shared" si="42"/>
        <v>0</v>
      </c>
      <c r="BZ138" s="68">
        <v>143</v>
      </c>
      <c r="CA138" s="69">
        <v>40</v>
      </c>
      <c r="CB138" s="69">
        <v>31</v>
      </c>
      <c r="CC138" s="69">
        <v>90</v>
      </c>
      <c r="CD138" s="69">
        <v>61</v>
      </c>
      <c r="CE138" s="69">
        <v>30</v>
      </c>
      <c r="CF138" s="69">
        <v>10</v>
      </c>
      <c r="CG138" s="69">
        <v>235</v>
      </c>
      <c r="CH138" s="69">
        <v>3</v>
      </c>
      <c r="CI138" s="69">
        <v>148</v>
      </c>
      <c r="CJ138" s="69">
        <v>0</v>
      </c>
      <c r="CK138" s="123">
        <f t="shared" si="44"/>
        <v>497</v>
      </c>
      <c r="CL138" s="68">
        <v>0</v>
      </c>
      <c r="CM138" s="69">
        <v>0</v>
      </c>
      <c r="CN138" s="69">
        <v>0</v>
      </c>
      <c r="CO138" s="69">
        <v>0</v>
      </c>
      <c r="CP138" s="69">
        <v>0</v>
      </c>
      <c r="CQ138" s="69">
        <v>0</v>
      </c>
      <c r="CR138" s="69">
        <v>0</v>
      </c>
      <c r="CS138" s="69">
        <v>0</v>
      </c>
      <c r="CT138" s="69">
        <v>0</v>
      </c>
      <c r="CU138" s="69">
        <v>0</v>
      </c>
      <c r="CV138" s="124">
        <f t="shared" si="45"/>
        <v>0</v>
      </c>
      <c r="CW138" s="123">
        <v>0</v>
      </c>
      <c r="CX138" s="123">
        <v>0</v>
      </c>
      <c r="CY138" s="123">
        <v>0</v>
      </c>
      <c r="CZ138" s="123">
        <v>0</v>
      </c>
      <c r="DA138" s="123">
        <v>0</v>
      </c>
      <c r="DB138" s="123">
        <v>0</v>
      </c>
      <c r="DC138" s="123">
        <v>0</v>
      </c>
      <c r="DD138" s="123">
        <v>0</v>
      </c>
      <c r="DE138" s="123">
        <v>0</v>
      </c>
      <c r="DF138" s="124">
        <f t="shared" si="43"/>
        <v>0</v>
      </c>
      <c r="DG138" s="68">
        <v>0</v>
      </c>
      <c r="DH138" s="69">
        <v>0</v>
      </c>
      <c r="DI138" s="69">
        <v>0</v>
      </c>
      <c r="DJ138" s="69">
        <v>0</v>
      </c>
      <c r="DK138" s="69">
        <v>0</v>
      </c>
      <c r="DL138" s="69">
        <v>0</v>
      </c>
      <c r="DM138" s="69">
        <v>0</v>
      </c>
      <c r="DN138" s="69">
        <v>0</v>
      </c>
      <c r="DO138" s="69">
        <v>0</v>
      </c>
      <c r="DP138" s="69">
        <v>0</v>
      </c>
      <c r="DQ138" s="124">
        <f t="shared" si="46"/>
        <v>0</v>
      </c>
      <c r="DR138" s="68">
        <v>0</v>
      </c>
      <c r="DS138" s="69">
        <v>0</v>
      </c>
      <c r="DT138" s="69">
        <v>0</v>
      </c>
      <c r="DU138" s="69">
        <v>0</v>
      </c>
      <c r="DV138" s="69">
        <v>0</v>
      </c>
      <c r="DW138" s="69">
        <v>0</v>
      </c>
      <c r="DX138" s="69">
        <v>0</v>
      </c>
      <c r="DY138" s="69">
        <v>0</v>
      </c>
      <c r="DZ138" s="69">
        <v>0</v>
      </c>
      <c r="EA138" s="69">
        <v>0</v>
      </c>
      <c r="EB138" s="124">
        <f t="shared" si="47"/>
        <v>0</v>
      </c>
      <c r="EC138" s="125">
        <v>0</v>
      </c>
      <c r="ED138" s="125">
        <v>0</v>
      </c>
      <c r="EE138" s="68">
        <v>0</v>
      </c>
      <c r="EF138" s="69">
        <v>0</v>
      </c>
      <c r="EG138" s="69">
        <v>0</v>
      </c>
      <c r="EH138" s="69">
        <v>0</v>
      </c>
      <c r="EI138" s="69">
        <v>0</v>
      </c>
      <c r="EJ138" s="69">
        <v>0</v>
      </c>
      <c r="EK138" s="69">
        <v>0</v>
      </c>
      <c r="EL138" s="69">
        <v>0</v>
      </c>
      <c r="EM138" s="69">
        <v>0</v>
      </c>
      <c r="EN138" s="69">
        <v>0</v>
      </c>
      <c r="EO138" s="124">
        <f t="shared" si="48"/>
        <v>0</v>
      </c>
      <c r="EP138" s="68">
        <v>10</v>
      </c>
      <c r="EQ138" s="69">
        <v>7</v>
      </c>
      <c r="ER138" s="69">
        <v>2</v>
      </c>
      <c r="ES138" s="69">
        <v>0</v>
      </c>
      <c r="ET138" s="69">
        <v>0</v>
      </c>
      <c r="EU138" s="69">
        <v>0</v>
      </c>
      <c r="EV138" s="69">
        <v>1</v>
      </c>
      <c r="EW138" s="124">
        <f t="shared" si="49"/>
        <v>10</v>
      </c>
      <c r="EX138" s="69">
        <v>13</v>
      </c>
      <c r="EY138" s="69">
        <v>2</v>
      </c>
      <c r="EZ138" s="123">
        <v>4</v>
      </c>
      <c r="FA138" s="69">
        <v>11</v>
      </c>
      <c r="FB138" s="69">
        <v>30</v>
      </c>
      <c r="FC138" s="69">
        <v>0</v>
      </c>
      <c r="FD138" s="124">
        <f t="shared" si="50"/>
        <v>47</v>
      </c>
      <c r="FE138" s="69">
        <v>258</v>
      </c>
      <c r="FF138" s="69">
        <v>720</v>
      </c>
      <c r="FG138" s="69">
        <v>1119</v>
      </c>
      <c r="FH138" s="69">
        <v>0</v>
      </c>
      <c r="FI138" s="69">
        <v>800</v>
      </c>
      <c r="FJ138" s="124">
        <f t="shared" si="51"/>
        <v>2639</v>
      </c>
      <c r="FK138" s="69">
        <v>43</v>
      </c>
      <c r="FL138" s="123">
        <v>59</v>
      </c>
      <c r="FM138" s="69">
        <v>119</v>
      </c>
      <c r="FN138" s="69">
        <v>0</v>
      </c>
      <c r="FO138" s="69">
        <v>0</v>
      </c>
      <c r="FP138" s="124">
        <f t="shared" si="52"/>
        <v>178</v>
      </c>
      <c r="FQ138" s="69">
        <v>196</v>
      </c>
      <c r="FR138" s="69">
        <v>463</v>
      </c>
      <c r="FS138" s="69">
        <v>531</v>
      </c>
      <c r="FT138" s="69">
        <v>0</v>
      </c>
      <c r="FU138" s="69">
        <v>0</v>
      </c>
      <c r="FV138" s="69">
        <v>0</v>
      </c>
      <c r="FW138" s="124">
        <f t="shared" si="53"/>
        <v>994</v>
      </c>
    </row>
    <row r="139" spans="1:179" x14ac:dyDescent="0.2">
      <c r="A139" s="22"/>
      <c r="B139" s="122" t="s">
        <v>141</v>
      </c>
      <c r="C139" s="68">
        <v>257</v>
      </c>
      <c r="D139" s="69">
        <v>171</v>
      </c>
      <c r="E139" s="69">
        <v>183</v>
      </c>
      <c r="F139" s="69">
        <v>263</v>
      </c>
      <c r="G139" s="69">
        <v>353</v>
      </c>
      <c r="H139" s="69">
        <v>24</v>
      </c>
      <c r="I139" s="69">
        <v>16</v>
      </c>
      <c r="J139" s="69">
        <v>93</v>
      </c>
      <c r="K139" s="69">
        <v>18</v>
      </c>
      <c r="L139" s="69">
        <v>0</v>
      </c>
      <c r="M139" s="123">
        <f t="shared" si="36"/>
        <v>1103</v>
      </c>
      <c r="N139" s="68">
        <v>0</v>
      </c>
      <c r="O139" s="69">
        <v>0</v>
      </c>
      <c r="P139" s="69">
        <v>0</v>
      </c>
      <c r="Q139" s="69">
        <v>0</v>
      </c>
      <c r="R139" s="69">
        <v>0</v>
      </c>
      <c r="S139" s="69">
        <v>0</v>
      </c>
      <c r="T139" s="69">
        <v>0</v>
      </c>
      <c r="U139" s="69">
        <v>0</v>
      </c>
      <c r="V139" s="69">
        <v>0</v>
      </c>
      <c r="W139" s="124">
        <f t="shared" si="37"/>
        <v>0</v>
      </c>
      <c r="X139" s="68">
        <v>0</v>
      </c>
      <c r="Y139" s="69">
        <v>0</v>
      </c>
      <c r="Z139" s="69">
        <v>0</v>
      </c>
      <c r="AA139" s="69">
        <v>0</v>
      </c>
      <c r="AB139" s="69">
        <v>0</v>
      </c>
      <c r="AC139" s="69">
        <v>0</v>
      </c>
      <c r="AD139" s="69">
        <v>0</v>
      </c>
      <c r="AE139" s="69">
        <v>0</v>
      </c>
      <c r="AF139" s="69">
        <v>0</v>
      </c>
      <c r="AG139" s="124">
        <f t="shared" si="38"/>
        <v>0</v>
      </c>
      <c r="AH139" s="68">
        <v>1</v>
      </c>
      <c r="AI139" s="69">
        <v>2</v>
      </c>
      <c r="AJ139" s="69">
        <v>0</v>
      </c>
      <c r="AK139" s="69">
        <v>0</v>
      </c>
      <c r="AL139" s="69">
        <v>2</v>
      </c>
      <c r="AM139" s="69">
        <v>0</v>
      </c>
      <c r="AN139" s="69">
        <v>0</v>
      </c>
      <c r="AO139" s="69">
        <v>0</v>
      </c>
      <c r="AP139" s="69">
        <v>0</v>
      </c>
      <c r="AQ139" s="69">
        <v>0</v>
      </c>
      <c r="AR139" s="123">
        <f t="shared" si="39"/>
        <v>4</v>
      </c>
      <c r="AS139" s="68">
        <v>0</v>
      </c>
      <c r="AT139" s="69">
        <v>0</v>
      </c>
      <c r="AU139" s="69">
        <v>0</v>
      </c>
      <c r="AV139" s="69">
        <v>0</v>
      </c>
      <c r="AW139" s="69">
        <v>0</v>
      </c>
      <c r="AX139" s="69">
        <v>0</v>
      </c>
      <c r="AY139" s="69">
        <v>0</v>
      </c>
      <c r="AZ139" s="69">
        <v>0</v>
      </c>
      <c r="BA139" s="69">
        <v>0</v>
      </c>
      <c r="BB139" s="69">
        <v>0</v>
      </c>
      <c r="BC139" s="123">
        <f t="shared" si="40"/>
        <v>0</v>
      </c>
      <c r="BD139" s="68">
        <v>0</v>
      </c>
      <c r="BE139" s="69">
        <v>0</v>
      </c>
      <c r="BF139" s="69">
        <v>0</v>
      </c>
      <c r="BG139" s="69">
        <v>0</v>
      </c>
      <c r="BH139" s="69">
        <v>0</v>
      </c>
      <c r="BI139" s="69">
        <v>0</v>
      </c>
      <c r="BJ139" s="69">
        <v>0</v>
      </c>
      <c r="BK139" s="69">
        <v>0</v>
      </c>
      <c r="BL139" s="69">
        <v>0</v>
      </c>
      <c r="BM139" s="69">
        <v>0</v>
      </c>
      <c r="BN139" s="123">
        <f t="shared" si="41"/>
        <v>0</v>
      </c>
      <c r="BO139" s="68">
        <v>1</v>
      </c>
      <c r="BP139" s="69">
        <v>1</v>
      </c>
      <c r="BQ139" s="69">
        <v>0</v>
      </c>
      <c r="BR139" s="69">
        <v>0</v>
      </c>
      <c r="BS139" s="69">
        <v>1</v>
      </c>
      <c r="BT139" s="69">
        <v>0</v>
      </c>
      <c r="BU139" s="69">
        <v>0</v>
      </c>
      <c r="BV139" s="69">
        <v>1</v>
      </c>
      <c r="BW139" s="69">
        <v>0</v>
      </c>
      <c r="BX139" s="69">
        <v>0</v>
      </c>
      <c r="BY139" s="123">
        <f t="shared" si="42"/>
        <v>3</v>
      </c>
      <c r="BZ139" s="68">
        <v>6</v>
      </c>
      <c r="CA139" s="69">
        <v>4</v>
      </c>
      <c r="CB139" s="69">
        <v>3</v>
      </c>
      <c r="CC139" s="69">
        <v>0</v>
      </c>
      <c r="CD139" s="69">
        <v>8</v>
      </c>
      <c r="CE139" s="69">
        <v>0</v>
      </c>
      <c r="CF139" s="69">
        <v>0</v>
      </c>
      <c r="CG139" s="69">
        <v>0</v>
      </c>
      <c r="CH139" s="69">
        <v>0</v>
      </c>
      <c r="CI139" s="69">
        <v>0</v>
      </c>
      <c r="CJ139" s="69">
        <v>0</v>
      </c>
      <c r="CK139" s="123">
        <f t="shared" si="44"/>
        <v>15</v>
      </c>
      <c r="CL139" s="68">
        <v>5</v>
      </c>
      <c r="CM139" s="69">
        <v>5</v>
      </c>
      <c r="CN139" s="69">
        <v>3</v>
      </c>
      <c r="CO139" s="69">
        <v>2</v>
      </c>
      <c r="CP139" s="69">
        <v>8</v>
      </c>
      <c r="CQ139" s="69">
        <v>0</v>
      </c>
      <c r="CR139" s="69">
        <v>0</v>
      </c>
      <c r="CS139" s="69">
        <v>2</v>
      </c>
      <c r="CT139" s="69">
        <v>0</v>
      </c>
      <c r="CU139" s="69">
        <v>0</v>
      </c>
      <c r="CV139" s="124">
        <f t="shared" si="45"/>
        <v>20</v>
      </c>
      <c r="CW139" s="123">
        <v>0</v>
      </c>
      <c r="CX139" s="123">
        <v>0</v>
      </c>
      <c r="CY139" s="123">
        <v>0</v>
      </c>
      <c r="CZ139" s="123">
        <v>0</v>
      </c>
      <c r="DA139" s="123">
        <v>0</v>
      </c>
      <c r="DB139" s="123">
        <v>0</v>
      </c>
      <c r="DC139" s="123">
        <v>0</v>
      </c>
      <c r="DD139" s="123">
        <v>0</v>
      </c>
      <c r="DE139" s="123">
        <v>0</v>
      </c>
      <c r="DF139" s="124">
        <f t="shared" si="43"/>
        <v>0</v>
      </c>
      <c r="DG139" s="68">
        <v>0</v>
      </c>
      <c r="DH139" s="69">
        <v>0</v>
      </c>
      <c r="DI139" s="69">
        <v>0</v>
      </c>
      <c r="DJ139" s="69">
        <v>0</v>
      </c>
      <c r="DK139" s="69">
        <v>0</v>
      </c>
      <c r="DL139" s="69">
        <v>0</v>
      </c>
      <c r="DM139" s="69">
        <v>0</v>
      </c>
      <c r="DN139" s="69">
        <v>0</v>
      </c>
      <c r="DO139" s="69">
        <v>0</v>
      </c>
      <c r="DP139" s="69">
        <v>0</v>
      </c>
      <c r="DQ139" s="124">
        <f t="shared" si="46"/>
        <v>0</v>
      </c>
      <c r="DR139" s="68">
        <v>0</v>
      </c>
      <c r="DS139" s="69">
        <v>0</v>
      </c>
      <c r="DT139" s="69">
        <v>0</v>
      </c>
      <c r="DU139" s="69">
        <v>0</v>
      </c>
      <c r="DV139" s="69">
        <v>0</v>
      </c>
      <c r="DW139" s="69">
        <v>0</v>
      </c>
      <c r="DX139" s="69">
        <v>0</v>
      </c>
      <c r="DY139" s="69">
        <v>0</v>
      </c>
      <c r="DZ139" s="69">
        <v>0</v>
      </c>
      <c r="EA139" s="69">
        <v>0</v>
      </c>
      <c r="EB139" s="124">
        <f t="shared" si="47"/>
        <v>0</v>
      </c>
      <c r="EC139" s="125">
        <v>0</v>
      </c>
      <c r="ED139" s="125">
        <v>0</v>
      </c>
      <c r="EE139" s="68">
        <v>1</v>
      </c>
      <c r="EF139" s="69">
        <v>1</v>
      </c>
      <c r="EG139" s="69">
        <v>0</v>
      </c>
      <c r="EH139" s="69">
        <v>1</v>
      </c>
      <c r="EI139" s="69">
        <v>1</v>
      </c>
      <c r="EJ139" s="69">
        <v>0</v>
      </c>
      <c r="EK139" s="69">
        <v>0</v>
      </c>
      <c r="EL139" s="69">
        <v>0</v>
      </c>
      <c r="EM139" s="69">
        <v>0</v>
      </c>
      <c r="EN139" s="69">
        <v>0</v>
      </c>
      <c r="EO139" s="124">
        <f t="shared" si="48"/>
        <v>3</v>
      </c>
      <c r="EP139" s="68">
        <v>0</v>
      </c>
      <c r="EQ139" s="69">
        <v>0</v>
      </c>
      <c r="ER139" s="69">
        <v>0</v>
      </c>
      <c r="ES139" s="69">
        <v>0</v>
      </c>
      <c r="ET139" s="69">
        <v>0</v>
      </c>
      <c r="EU139" s="69">
        <v>0</v>
      </c>
      <c r="EV139" s="69">
        <v>0</v>
      </c>
      <c r="EW139" s="124">
        <f t="shared" si="49"/>
        <v>0</v>
      </c>
      <c r="EX139" s="69">
        <v>28</v>
      </c>
      <c r="EY139" s="69">
        <v>20</v>
      </c>
      <c r="EZ139" s="123">
        <v>10</v>
      </c>
      <c r="FA139" s="69">
        <v>41</v>
      </c>
      <c r="FB139" s="69">
        <v>45</v>
      </c>
      <c r="FC139" s="69">
        <v>0</v>
      </c>
      <c r="FD139" s="124">
        <f t="shared" si="50"/>
        <v>116</v>
      </c>
      <c r="FE139" s="69">
        <v>118</v>
      </c>
      <c r="FF139" s="69">
        <v>259</v>
      </c>
      <c r="FG139" s="69">
        <v>579</v>
      </c>
      <c r="FH139" s="69">
        <v>1742</v>
      </c>
      <c r="FI139" s="69">
        <v>900</v>
      </c>
      <c r="FJ139" s="124">
        <f t="shared" si="51"/>
        <v>3480</v>
      </c>
      <c r="FK139" s="69">
        <v>8</v>
      </c>
      <c r="FL139" s="123">
        <v>10</v>
      </c>
      <c r="FM139" s="69">
        <v>12</v>
      </c>
      <c r="FN139" s="69">
        <v>2</v>
      </c>
      <c r="FO139" s="69">
        <v>0</v>
      </c>
      <c r="FP139" s="124">
        <f t="shared" si="52"/>
        <v>24</v>
      </c>
      <c r="FQ139" s="69">
        <v>64</v>
      </c>
      <c r="FR139" s="69">
        <v>186</v>
      </c>
      <c r="FS139" s="69">
        <v>233</v>
      </c>
      <c r="FT139" s="69">
        <v>17</v>
      </c>
      <c r="FU139" s="69">
        <v>28</v>
      </c>
      <c r="FV139" s="69">
        <v>0</v>
      </c>
      <c r="FW139" s="124">
        <f t="shared" si="53"/>
        <v>464</v>
      </c>
    </row>
    <row r="140" spans="1:179" x14ac:dyDescent="0.2">
      <c r="A140" s="22"/>
      <c r="B140" s="122" t="s">
        <v>142</v>
      </c>
      <c r="C140" s="68">
        <v>341</v>
      </c>
      <c r="D140" s="69">
        <v>167</v>
      </c>
      <c r="E140" s="69">
        <v>168</v>
      </c>
      <c r="F140" s="69">
        <v>236</v>
      </c>
      <c r="G140" s="69">
        <v>318</v>
      </c>
      <c r="H140" s="69">
        <v>69</v>
      </c>
      <c r="I140" s="69">
        <v>4</v>
      </c>
      <c r="J140" s="69">
        <v>131</v>
      </c>
      <c r="K140" s="69">
        <v>5</v>
      </c>
      <c r="L140" s="69">
        <v>0</v>
      </c>
      <c r="M140" s="123">
        <f t="shared" si="36"/>
        <v>1093</v>
      </c>
      <c r="N140" s="68">
        <v>0</v>
      </c>
      <c r="O140" s="69">
        <v>0</v>
      </c>
      <c r="P140" s="69">
        <v>0</v>
      </c>
      <c r="Q140" s="69">
        <v>0</v>
      </c>
      <c r="R140" s="69">
        <v>0</v>
      </c>
      <c r="S140" s="69">
        <v>0</v>
      </c>
      <c r="T140" s="69">
        <v>0</v>
      </c>
      <c r="U140" s="69">
        <v>0</v>
      </c>
      <c r="V140" s="69">
        <v>0</v>
      </c>
      <c r="W140" s="124">
        <f t="shared" si="37"/>
        <v>0</v>
      </c>
      <c r="X140" s="68">
        <v>4</v>
      </c>
      <c r="Y140" s="69">
        <v>1</v>
      </c>
      <c r="Z140" s="69">
        <v>1</v>
      </c>
      <c r="AA140" s="69">
        <v>3</v>
      </c>
      <c r="AB140" s="69">
        <v>4</v>
      </c>
      <c r="AC140" s="69">
        <v>2</v>
      </c>
      <c r="AD140" s="69">
        <v>0</v>
      </c>
      <c r="AE140" s="69">
        <v>2</v>
      </c>
      <c r="AF140" s="69">
        <v>0</v>
      </c>
      <c r="AG140" s="124">
        <f t="shared" si="38"/>
        <v>13</v>
      </c>
      <c r="AH140" s="68">
        <v>7</v>
      </c>
      <c r="AI140" s="69">
        <v>5</v>
      </c>
      <c r="AJ140" s="69">
        <v>5</v>
      </c>
      <c r="AK140" s="69">
        <v>5</v>
      </c>
      <c r="AL140" s="69">
        <v>9</v>
      </c>
      <c r="AM140" s="69">
        <v>2</v>
      </c>
      <c r="AN140" s="69">
        <v>0</v>
      </c>
      <c r="AO140" s="69">
        <v>2</v>
      </c>
      <c r="AP140" s="69">
        <v>2</v>
      </c>
      <c r="AQ140" s="69">
        <v>0</v>
      </c>
      <c r="AR140" s="123">
        <f t="shared" si="39"/>
        <v>28</v>
      </c>
      <c r="AS140" s="68">
        <v>4</v>
      </c>
      <c r="AT140" s="69">
        <v>3</v>
      </c>
      <c r="AU140" s="69">
        <v>3</v>
      </c>
      <c r="AV140" s="69">
        <v>5</v>
      </c>
      <c r="AW140" s="69">
        <v>6</v>
      </c>
      <c r="AX140" s="69">
        <v>1</v>
      </c>
      <c r="AY140" s="69">
        <v>0</v>
      </c>
      <c r="AZ140" s="69">
        <v>2</v>
      </c>
      <c r="BA140" s="69">
        <v>2</v>
      </c>
      <c r="BB140" s="69">
        <v>0</v>
      </c>
      <c r="BC140" s="123">
        <f t="shared" si="40"/>
        <v>20</v>
      </c>
      <c r="BD140" s="68">
        <v>0</v>
      </c>
      <c r="BE140" s="69">
        <v>0</v>
      </c>
      <c r="BF140" s="69">
        <v>0</v>
      </c>
      <c r="BG140" s="69">
        <v>0</v>
      </c>
      <c r="BH140" s="69">
        <v>0</v>
      </c>
      <c r="BI140" s="69">
        <v>0</v>
      </c>
      <c r="BJ140" s="69">
        <v>0</v>
      </c>
      <c r="BK140" s="69">
        <v>0</v>
      </c>
      <c r="BL140" s="69">
        <v>0</v>
      </c>
      <c r="BM140" s="69">
        <v>0</v>
      </c>
      <c r="BN140" s="123">
        <f t="shared" si="41"/>
        <v>0</v>
      </c>
      <c r="BO140" s="68">
        <v>0</v>
      </c>
      <c r="BP140" s="69">
        <v>0</v>
      </c>
      <c r="BQ140" s="69">
        <v>0</v>
      </c>
      <c r="BR140" s="69">
        <v>0</v>
      </c>
      <c r="BS140" s="69">
        <v>0</v>
      </c>
      <c r="BT140" s="69">
        <v>0</v>
      </c>
      <c r="BU140" s="69">
        <v>0</v>
      </c>
      <c r="BV140" s="69">
        <v>0</v>
      </c>
      <c r="BW140" s="69">
        <v>0</v>
      </c>
      <c r="BX140" s="69">
        <v>0</v>
      </c>
      <c r="BY140" s="123">
        <f t="shared" si="42"/>
        <v>0</v>
      </c>
      <c r="BZ140" s="68">
        <v>90</v>
      </c>
      <c r="CA140" s="69">
        <v>37</v>
      </c>
      <c r="CB140" s="69">
        <v>35</v>
      </c>
      <c r="CC140" s="69">
        <v>89</v>
      </c>
      <c r="CD140" s="69">
        <v>71</v>
      </c>
      <c r="CE140" s="69">
        <v>13</v>
      </c>
      <c r="CF140" s="69">
        <v>6</v>
      </c>
      <c r="CG140" s="69">
        <v>100</v>
      </c>
      <c r="CH140" s="69">
        <v>1</v>
      </c>
      <c r="CI140" s="69">
        <v>24</v>
      </c>
      <c r="CJ140" s="69">
        <v>0</v>
      </c>
      <c r="CK140" s="123">
        <f t="shared" si="44"/>
        <v>351</v>
      </c>
      <c r="CL140" s="68">
        <v>0</v>
      </c>
      <c r="CM140" s="69">
        <v>0</v>
      </c>
      <c r="CN140" s="69">
        <v>0</v>
      </c>
      <c r="CO140" s="69">
        <v>0</v>
      </c>
      <c r="CP140" s="69">
        <v>0</v>
      </c>
      <c r="CQ140" s="69">
        <v>0</v>
      </c>
      <c r="CR140" s="69">
        <v>0</v>
      </c>
      <c r="CS140" s="69">
        <v>0</v>
      </c>
      <c r="CT140" s="69">
        <v>0</v>
      </c>
      <c r="CU140" s="69">
        <v>0</v>
      </c>
      <c r="CV140" s="124">
        <f t="shared" si="45"/>
        <v>0</v>
      </c>
      <c r="CW140" s="123">
        <v>0</v>
      </c>
      <c r="CX140" s="123">
        <v>0</v>
      </c>
      <c r="CY140" s="123">
        <v>0</v>
      </c>
      <c r="CZ140" s="123">
        <v>0</v>
      </c>
      <c r="DA140" s="123">
        <v>0</v>
      </c>
      <c r="DB140" s="123">
        <v>0</v>
      </c>
      <c r="DC140" s="123">
        <v>0</v>
      </c>
      <c r="DD140" s="123">
        <v>0</v>
      </c>
      <c r="DE140" s="123">
        <v>0</v>
      </c>
      <c r="DF140" s="124">
        <f t="shared" si="43"/>
        <v>0</v>
      </c>
      <c r="DG140" s="68">
        <v>0</v>
      </c>
      <c r="DH140" s="69">
        <v>0</v>
      </c>
      <c r="DI140" s="69">
        <v>0</v>
      </c>
      <c r="DJ140" s="69">
        <v>0</v>
      </c>
      <c r="DK140" s="69">
        <v>0</v>
      </c>
      <c r="DL140" s="69">
        <v>0</v>
      </c>
      <c r="DM140" s="69">
        <v>0</v>
      </c>
      <c r="DN140" s="69">
        <v>0</v>
      </c>
      <c r="DO140" s="69">
        <v>0</v>
      </c>
      <c r="DP140" s="69">
        <v>0</v>
      </c>
      <c r="DQ140" s="124">
        <f t="shared" si="46"/>
        <v>0</v>
      </c>
      <c r="DR140" s="68">
        <v>0</v>
      </c>
      <c r="DS140" s="69">
        <v>0</v>
      </c>
      <c r="DT140" s="69">
        <v>0</v>
      </c>
      <c r="DU140" s="69">
        <v>0</v>
      </c>
      <c r="DV140" s="69">
        <v>0</v>
      </c>
      <c r="DW140" s="69">
        <v>0</v>
      </c>
      <c r="DX140" s="69">
        <v>0</v>
      </c>
      <c r="DY140" s="69">
        <v>0</v>
      </c>
      <c r="DZ140" s="69">
        <v>0</v>
      </c>
      <c r="EA140" s="69">
        <v>0</v>
      </c>
      <c r="EB140" s="124">
        <f t="shared" si="47"/>
        <v>0</v>
      </c>
      <c r="EC140" s="125">
        <v>0</v>
      </c>
      <c r="ED140" s="125">
        <v>0</v>
      </c>
      <c r="EE140" s="68">
        <v>0</v>
      </c>
      <c r="EF140" s="69">
        <v>0</v>
      </c>
      <c r="EG140" s="69">
        <v>0</v>
      </c>
      <c r="EH140" s="69">
        <v>0</v>
      </c>
      <c r="EI140" s="69">
        <v>0</v>
      </c>
      <c r="EJ140" s="69">
        <v>0</v>
      </c>
      <c r="EK140" s="69">
        <v>0</v>
      </c>
      <c r="EL140" s="69">
        <v>0</v>
      </c>
      <c r="EM140" s="69">
        <v>0</v>
      </c>
      <c r="EN140" s="69">
        <v>0</v>
      </c>
      <c r="EO140" s="124">
        <f t="shared" si="48"/>
        <v>0</v>
      </c>
      <c r="EP140" s="68">
        <v>0</v>
      </c>
      <c r="EQ140" s="69">
        <v>0</v>
      </c>
      <c r="ER140" s="69">
        <v>0</v>
      </c>
      <c r="ES140" s="69">
        <v>0</v>
      </c>
      <c r="ET140" s="69">
        <v>0</v>
      </c>
      <c r="EU140" s="69">
        <v>0</v>
      </c>
      <c r="EV140" s="69">
        <v>0</v>
      </c>
      <c r="EW140" s="124">
        <f t="shared" si="49"/>
        <v>0</v>
      </c>
      <c r="EX140" s="69">
        <v>82</v>
      </c>
      <c r="EY140" s="69">
        <v>21</v>
      </c>
      <c r="EZ140" s="123">
        <v>16</v>
      </c>
      <c r="FA140" s="69">
        <v>512</v>
      </c>
      <c r="FB140" s="69">
        <v>517</v>
      </c>
      <c r="FC140" s="69">
        <v>0</v>
      </c>
      <c r="FD140" s="124">
        <f t="shared" si="50"/>
        <v>1066</v>
      </c>
      <c r="FE140" s="69">
        <v>305</v>
      </c>
      <c r="FF140" s="69">
        <v>983</v>
      </c>
      <c r="FG140" s="69">
        <v>2084</v>
      </c>
      <c r="FH140" s="69">
        <v>35216</v>
      </c>
      <c r="FI140" s="69">
        <v>22600</v>
      </c>
      <c r="FJ140" s="124">
        <f t="shared" si="51"/>
        <v>60883</v>
      </c>
      <c r="FK140" s="69">
        <v>83</v>
      </c>
      <c r="FL140" s="123">
        <v>145</v>
      </c>
      <c r="FM140" s="69">
        <v>317</v>
      </c>
      <c r="FN140" s="69">
        <v>0</v>
      </c>
      <c r="FO140" s="69">
        <v>0</v>
      </c>
      <c r="FP140" s="124">
        <f t="shared" si="52"/>
        <v>462</v>
      </c>
      <c r="FQ140" s="69">
        <v>119</v>
      </c>
      <c r="FR140" s="69">
        <v>415</v>
      </c>
      <c r="FS140" s="69">
        <v>507</v>
      </c>
      <c r="FT140" s="69">
        <v>0</v>
      </c>
      <c r="FU140" s="69">
        <v>0</v>
      </c>
      <c r="FV140" s="69">
        <v>0</v>
      </c>
      <c r="FW140" s="124">
        <f t="shared" si="53"/>
        <v>922</v>
      </c>
    </row>
    <row r="141" spans="1:179" x14ac:dyDescent="0.2">
      <c r="A141" s="22"/>
      <c r="B141" s="122" t="s">
        <v>143</v>
      </c>
      <c r="C141" s="68">
        <v>82</v>
      </c>
      <c r="D141" s="69">
        <v>38</v>
      </c>
      <c r="E141" s="69">
        <v>44</v>
      </c>
      <c r="F141" s="69">
        <v>61</v>
      </c>
      <c r="G141" s="69">
        <v>79</v>
      </c>
      <c r="H141" s="69">
        <v>19</v>
      </c>
      <c r="I141" s="69">
        <v>2</v>
      </c>
      <c r="J141" s="69">
        <v>35</v>
      </c>
      <c r="K141" s="69">
        <v>0</v>
      </c>
      <c r="L141" s="69">
        <v>0</v>
      </c>
      <c r="M141" s="123">
        <f t="shared" si="36"/>
        <v>278</v>
      </c>
      <c r="N141" s="68">
        <v>0</v>
      </c>
      <c r="O141" s="69">
        <v>0</v>
      </c>
      <c r="P141" s="69">
        <v>0</v>
      </c>
      <c r="Q141" s="69">
        <v>0</v>
      </c>
      <c r="R141" s="69">
        <v>0</v>
      </c>
      <c r="S141" s="69">
        <v>0</v>
      </c>
      <c r="T141" s="69">
        <v>0</v>
      </c>
      <c r="U141" s="69">
        <v>0</v>
      </c>
      <c r="V141" s="69">
        <v>0</v>
      </c>
      <c r="W141" s="124">
        <f t="shared" si="37"/>
        <v>0</v>
      </c>
      <c r="X141" s="68">
        <v>1</v>
      </c>
      <c r="Y141" s="69">
        <v>0</v>
      </c>
      <c r="Z141" s="69">
        <v>1</v>
      </c>
      <c r="AA141" s="69">
        <v>0</v>
      </c>
      <c r="AB141" s="69">
        <v>1</v>
      </c>
      <c r="AC141" s="69">
        <v>0</v>
      </c>
      <c r="AD141" s="69">
        <v>0</v>
      </c>
      <c r="AE141" s="69">
        <v>0</v>
      </c>
      <c r="AF141" s="69">
        <v>0</v>
      </c>
      <c r="AG141" s="124">
        <f t="shared" si="38"/>
        <v>2</v>
      </c>
      <c r="AH141" s="68">
        <v>0</v>
      </c>
      <c r="AI141" s="69">
        <v>0</v>
      </c>
      <c r="AJ141" s="69">
        <v>0</v>
      </c>
      <c r="AK141" s="69">
        <v>0</v>
      </c>
      <c r="AL141" s="69">
        <v>0</v>
      </c>
      <c r="AM141" s="69">
        <v>0</v>
      </c>
      <c r="AN141" s="69">
        <v>0</v>
      </c>
      <c r="AO141" s="69">
        <v>0</v>
      </c>
      <c r="AP141" s="69">
        <v>0</v>
      </c>
      <c r="AQ141" s="69">
        <v>0</v>
      </c>
      <c r="AR141" s="123">
        <f t="shared" si="39"/>
        <v>0</v>
      </c>
      <c r="AS141" s="68">
        <v>0</v>
      </c>
      <c r="AT141" s="69">
        <v>0</v>
      </c>
      <c r="AU141" s="69">
        <v>0</v>
      </c>
      <c r="AV141" s="69">
        <v>0</v>
      </c>
      <c r="AW141" s="69">
        <v>0</v>
      </c>
      <c r="AX141" s="69">
        <v>0</v>
      </c>
      <c r="AY141" s="69">
        <v>0</v>
      </c>
      <c r="AZ141" s="69">
        <v>0</v>
      </c>
      <c r="BA141" s="69">
        <v>0</v>
      </c>
      <c r="BB141" s="69">
        <v>0</v>
      </c>
      <c r="BC141" s="123">
        <f t="shared" si="40"/>
        <v>0</v>
      </c>
      <c r="BD141" s="68">
        <v>0</v>
      </c>
      <c r="BE141" s="69">
        <v>0</v>
      </c>
      <c r="BF141" s="69">
        <v>0</v>
      </c>
      <c r="BG141" s="69">
        <v>0</v>
      </c>
      <c r="BH141" s="69">
        <v>0</v>
      </c>
      <c r="BI141" s="69">
        <v>0</v>
      </c>
      <c r="BJ141" s="69">
        <v>0</v>
      </c>
      <c r="BK141" s="69">
        <v>0</v>
      </c>
      <c r="BL141" s="69">
        <v>0</v>
      </c>
      <c r="BM141" s="69">
        <v>0</v>
      </c>
      <c r="BN141" s="123">
        <f t="shared" si="41"/>
        <v>0</v>
      </c>
      <c r="BO141" s="68">
        <v>0</v>
      </c>
      <c r="BP141" s="69">
        <v>0</v>
      </c>
      <c r="BQ141" s="69">
        <v>0</v>
      </c>
      <c r="BR141" s="69">
        <v>0</v>
      </c>
      <c r="BS141" s="69">
        <v>0</v>
      </c>
      <c r="BT141" s="69">
        <v>0</v>
      </c>
      <c r="BU141" s="69">
        <v>0</v>
      </c>
      <c r="BV141" s="69">
        <v>0</v>
      </c>
      <c r="BW141" s="69">
        <v>0</v>
      </c>
      <c r="BX141" s="69">
        <v>0</v>
      </c>
      <c r="BY141" s="123">
        <f t="shared" si="42"/>
        <v>0</v>
      </c>
      <c r="BZ141" s="68">
        <v>219</v>
      </c>
      <c r="CA141" s="69">
        <v>85</v>
      </c>
      <c r="CB141" s="69">
        <v>95</v>
      </c>
      <c r="CC141" s="69">
        <v>286</v>
      </c>
      <c r="CD141" s="69">
        <v>187</v>
      </c>
      <c r="CE141" s="69">
        <v>70</v>
      </c>
      <c r="CF141" s="69">
        <v>11</v>
      </c>
      <c r="CG141" s="69">
        <v>408</v>
      </c>
      <c r="CH141" s="69">
        <v>6</v>
      </c>
      <c r="CI141" s="69">
        <v>243</v>
      </c>
      <c r="CJ141" s="69">
        <v>0</v>
      </c>
      <c r="CK141" s="123">
        <f t="shared" si="44"/>
        <v>1142</v>
      </c>
      <c r="CL141" s="68">
        <v>46</v>
      </c>
      <c r="CM141" s="69">
        <v>29</v>
      </c>
      <c r="CN141" s="69">
        <v>20</v>
      </c>
      <c r="CO141" s="69">
        <v>20</v>
      </c>
      <c r="CP141" s="69">
        <v>40</v>
      </c>
      <c r="CQ141" s="69">
        <v>11</v>
      </c>
      <c r="CR141" s="69">
        <v>1</v>
      </c>
      <c r="CS141" s="69">
        <v>61</v>
      </c>
      <c r="CT141" s="69">
        <v>30</v>
      </c>
      <c r="CU141" s="69">
        <v>0</v>
      </c>
      <c r="CV141" s="124">
        <f t="shared" si="45"/>
        <v>182</v>
      </c>
      <c r="CW141" s="123">
        <v>0</v>
      </c>
      <c r="CX141" s="123">
        <v>0</v>
      </c>
      <c r="CY141" s="123">
        <v>0</v>
      </c>
      <c r="CZ141" s="123">
        <v>0</v>
      </c>
      <c r="DA141" s="123">
        <v>0</v>
      </c>
      <c r="DB141" s="123">
        <v>0</v>
      </c>
      <c r="DC141" s="123">
        <v>0</v>
      </c>
      <c r="DD141" s="123">
        <v>0</v>
      </c>
      <c r="DE141" s="123">
        <v>0</v>
      </c>
      <c r="DF141" s="124">
        <f t="shared" si="43"/>
        <v>0</v>
      </c>
      <c r="DG141" s="68">
        <v>0</v>
      </c>
      <c r="DH141" s="69">
        <v>0</v>
      </c>
      <c r="DI141" s="69">
        <v>0</v>
      </c>
      <c r="DJ141" s="69">
        <v>0</v>
      </c>
      <c r="DK141" s="69">
        <v>0</v>
      </c>
      <c r="DL141" s="69">
        <v>0</v>
      </c>
      <c r="DM141" s="69">
        <v>0</v>
      </c>
      <c r="DN141" s="69">
        <v>0</v>
      </c>
      <c r="DO141" s="69">
        <v>0</v>
      </c>
      <c r="DP141" s="69">
        <v>0</v>
      </c>
      <c r="DQ141" s="124">
        <f t="shared" si="46"/>
        <v>0</v>
      </c>
      <c r="DR141" s="68">
        <v>0</v>
      </c>
      <c r="DS141" s="69">
        <v>0</v>
      </c>
      <c r="DT141" s="69">
        <v>0</v>
      </c>
      <c r="DU141" s="69">
        <v>0</v>
      </c>
      <c r="DV141" s="69">
        <v>0</v>
      </c>
      <c r="DW141" s="69">
        <v>0</v>
      </c>
      <c r="DX141" s="69">
        <v>0</v>
      </c>
      <c r="DY141" s="69">
        <v>0</v>
      </c>
      <c r="DZ141" s="69">
        <v>0</v>
      </c>
      <c r="EA141" s="69">
        <v>0</v>
      </c>
      <c r="EB141" s="124">
        <f t="shared" si="47"/>
        <v>0</v>
      </c>
      <c r="EC141" s="125">
        <v>0</v>
      </c>
      <c r="ED141" s="125">
        <v>0</v>
      </c>
      <c r="EE141" s="68">
        <v>0</v>
      </c>
      <c r="EF141" s="69">
        <v>0</v>
      </c>
      <c r="EG141" s="69">
        <v>0</v>
      </c>
      <c r="EH141" s="69">
        <v>0</v>
      </c>
      <c r="EI141" s="69">
        <v>0</v>
      </c>
      <c r="EJ141" s="69">
        <v>0</v>
      </c>
      <c r="EK141" s="69">
        <v>0</v>
      </c>
      <c r="EL141" s="69">
        <v>0</v>
      </c>
      <c r="EM141" s="69">
        <v>0</v>
      </c>
      <c r="EN141" s="69">
        <v>0</v>
      </c>
      <c r="EO141" s="124">
        <f t="shared" si="48"/>
        <v>0</v>
      </c>
      <c r="EP141" s="68">
        <v>27</v>
      </c>
      <c r="EQ141" s="69">
        <v>15</v>
      </c>
      <c r="ER141" s="69">
        <v>14</v>
      </c>
      <c r="ES141" s="69">
        <v>0</v>
      </c>
      <c r="ET141" s="69">
        <v>0</v>
      </c>
      <c r="EU141" s="69">
        <v>0</v>
      </c>
      <c r="EV141" s="69">
        <v>0</v>
      </c>
      <c r="EW141" s="124">
        <f t="shared" si="49"/>
        <v>29</v>
      </c>
      <c r="EX141" s="69">
        <v>100</v>
      </c>
      <c r="EY141" s="69">
        <v>24</v>
      </c>
      <c r="EZ141" s="123">
        <v>20</v>
      </c>
      <c r="FA141" s="69">
        <v>301</v>
      </c>
      <c r="FB141" s="69">
        <v>295</v>
      </c>
      <c r="FC141" s="69">
        <v>0</v>
      </c>
      <c r="FD141" s="124">
        <f t="shared" si="50"/>
        <v>640</v>
      </c>
      <c r="FE141" s="69">
        <v>207</v>
      </c>
      <c r="FF141" s="69">
        <v>491</v>
      </c>
      <c r="FG141" s="69">
        <v>793</v>
      </c>
      <c r="FH141" s="69">
        <v>14812</v>
      </c>
      <c r="FI141" s="69">
        <v>6700</v>
      </c>
      <c r="FJ141" s="124">
        <f t="shared" si="51"/>
        <v>22796</v>
      </c>
      <c r="FK141" s="69">
        <v>6</v>
      </c>
      <c r="FL141" s="123">
        <v>9</v>
      </c>
      <c r="FM141" s="69">
        <v>9</v>
      </c>
      <c r="FN141" s="69">
        <v>0</v>
      </c>
      <c r="FO141" s="69">
        <v>0</v>
      </c>
      <c r="FP141" s="124">
        <f t="shared" si="52"/>
        <v>18</v>
      </c>
      <c r="FQ141" s="69">
        <v>127</v>
      </c>
      <c r="FR141" s="69">
        <v>368</v>
      </c>
      <c r="FS141" s="69">
        <v>380</v>
      </c>
      <c r="FT141" s="69">
        <v>18</v>
      </c>
      <c r="FU141" s="69">
        <v>18</v>
      </c>
      <c r="FV141" s="69">
        <v>0</v>
      </c>
      <c r="FW141" s="124">
        <f t="shared" si="53"/>
        <v>784</v>
      </c>
    </row>
    <row r="142" spans="1:179" x14ac:dyDescent="0.2">
      <c r="A142" s="22"/>
      <c r="B142" s="122" t="s">
        <v>144</v>
      </c>
      <c r="C142" s="68">
        <v>112</v>
      </c>
      <c r="D142" s="69">
        <v>67</v>
      </c>
      <c r="E142" s="69">
        <v>78</v>
      </c>
      <c r="F142" s="69">
        <v>66</v>
      </c>
      <c r="G142" s="69">
        <v>155</v>
      </c>
      <c r="H142" s="69">
        <v>47</v>
      </c>
      <c r="I142" s="69">
        <v>7</v>
      </c>
      <c r="J142" s="69">
        <v>8</v>
      </c>
      <c r="K142" s="69">
        <v>2</v>
      </c>
      <c r="L142" s="69">
        <v>0</v>
      </c>
      <c r="M142" s="123">
        <f t="shared" si="36"/>
        <v>428</v>
      </c>
      <c r="N142" s="68">
        <v>2</v>
      </c>
      <c r="O142" s="69">
        <v>0</v>
      </c>
      <c r="P142" s="69">
        <v>0</v>
      </c>
      <c r="Q142" s="69">
        <v>0</v>
      </c>
      <c r="R142" s="69">
        <v>1</v>
      </c>
      <c r="S142" s="69">
        <v>1</v>
      </c>
      <c r="T142" s="69">
        <v>0</v>
      </c>
      <c r="U142" s="69">
        <v>1</v>
      </c>
      <c r="V142" s="69">
        <v>0</v>
      </c>
      <c r="W142" s="124">
        <f t="shared" si="37"/>
        <v>3</v>
      </c>
      <c r="X142" s="68">
        <v>3</v>
      </c>
      <c r="Y142" s="69">
        <v>1</v>
      </c>
      <c r="Z142" s="69">
        <v>2</v>
      </c>
      <c r="AA142" s="69">
        <v>4</v>
      </c>
      <c r="AB142" s="69">
        <v>4</v>
      </c>
      <c r="AC142" s="69">
        <v>2</v>
      </c>
      <c r="AD142" s="69">
        <v>0</v>
      </c>
      <c r="AE142" s="69">
        <v>0</v>
      </c>
      <c r="AF142" s="69">
        <v>0</v>
      </c>
      <c r="AG142" s="124">
        <f t="shared" si="38"/>
        <v>13</v>
      </c>
      <c r="AH142" s="68">
        <v>0</v>
      </c>
      <c r="AI142" s="69">
        <v>0</v>
      </c>
      <c r="AJ142" s="69">
        <v>0</v>
      </c>
      <c r="AK142" s="69">
        <v>0</v>
      </c>
      <c r="AL142" s="69">
        <v>0</v>
      </c>
      <c r="AM142" s="69">
        <v>0</v>
      </c>
      <c r="AN142" s="69">
        <v>0</v>
      </c>
      <c r="AO142" s="69">
        <v>0</v>
      </c>
      <c r="AP142" s="69">
        <v>0</v>
      </c>
      <c r="AQ142" s="69">
        <v>0</v>
      </c>
      <c r="AR142" s="123">
        <f t="shared" si="39"/>
        <v>0</v>
      </c>
      <c r="AS142" s="68">
        <v>0</v>
      </c>
      <c r="AT142" s="69">
        <v>0</v>
      </c>
      <c r="AU142" s="69">
        <v>0</v>
      </c>
      <c r="AV142" s="69">
        <v>0</v>
      </c>
      <c r="AW142" s="69">
        <v>0</v>
      </c>
      <c r="AX142" s="69">
        <v>0</v>
      </c>
      <c r="AY142" s="69">
        <v>0</v>
      </c>
      <c r="AZ142" s="69">
        <v>0</v>
      </c>
      <c r="BA142" s="69">
        <v>0</v>
      </c>
      <c r="BB142" s="69">
        <v>0</v>
      </c>
      <c r="BC142" s="123">
        <f t="shared" si="40"/>
        <v>0</v>
      </c>
      <c r="BD142" s="68">
        <v>0</v>
      </c>
      <c r="BE142" s="69">
        <v>0</v>
      </c>
      <c r="BF142" s="69">
        <v>0</v>
      </c>
      <c r="BG142" s="69">
        <v>0</v>
      </c>
      <c r="BH142" s="69">
        <v>0</v>
      </c>
      <c r="BI142" s="69">
        <v>0</v>
      </c>
      <c r="BJ142" s="69">
        <v>0</v>
      </c>
      <c r="BK142" s="69">
        <v>0</v>
      </c>
      <c r="BL142" s="69">
        <v>0</v>
      </c>
      <c r="BM142" s="69">
        <v>0</v>
      </c>
      <c r="BN142" s="123">
        <f t="shared" si="41"/>
        <v>0</v>
      </c>
      <c r="BO142" s="68">
        <v>0</v>
      </c>
      <c r="BP142" s="69">
        <v>0</v>
      </c>
      <c r="BQ142" s="69">
        <v>0</v>
      </c>
      <c r="BR142" s="69">
        <v>0</v>
      </c>
      <c r="BS142" s="69">
        <v>0</v>
      </c>
      <c r="BT142" s="69">
        <v>0</v>
      </c>
      <c r="BU142" s="69">
        <v>0</v>
      </c>
      <c r="BV142" s="69">
        <v>0</v>
      </c>
      <c r="BW142" s="69">
        <v>0</v>
      </c>
      <c r="BX142" s="69">
        <v>0</v>
      </c>
      <c r="BY142" s="123">
        <f t="shared" si="42"/>
        <v>0</v>
      </c>
      <c r="BZ142" s="68">
        <v>0</v>
      </c>
      <c r="CA142" s="69">
        <v>0</v>
      </c>
      <c r="CB142" s="69">
        <v>0</v>
      </c>
      <c r="CC142" s="69">
        <v>0</v>
      </c>
      <c r="CD142" s="69">
        <v>0</v>
      </c>
      <c r="CE142" s="69">
        <v>0</v>
      </c>
      <c r="CF142" s="69">
        <v>0</v>
      </c>
      <c r="CG142" s="69">
        <v>0</v>
      </c>
      <c r="CH142" s="69">
        <v>0</v>
      </c>
      <c r="CI142" s="69">
        <v>0</v>
      </c>
      <c r="CJ142" s="69">
        <v>0</v>
      </c>
      <c r="CK142" s="123">
        <f t="shared" si="44"/>
        <v>0</v>
      </c>
      <c r="CL142" s="68">
        <v>44</v>
      </c>
      <c r="CM142" s="69">
        <v>23</v>
      </c>
      <c r="CN142" s="69">
        <v>38</v>
      </c>
      <c r="CO142" s="69">
        <v>59</v>
      </c>
      <c r="CP142" s="69">
        <v>64</v>
      </c>
      <c r="CQ142" s="69">
        <v>54</v>
      </c>
      <c r="CR142" s="69">
        <v>4</v>
      </c>
      <c r="CS142" s="69">
        <v>31</v>
      </c>
      <c r="CT142" s="69">
        <v>8</v>
      </c>
      <c r="CU142" s="69">
        <v>0</v>
      </c>
      <c r="CV142" s="124">
        <f t="shared" si="45"/>
        <v>273</v>
      </c>
      <c r="CW142" s="123">
        <v>0</v>
      </c>
      <c r="CX142" s="123">
        <v>0</v>
      </c>
      <c r="CY142" s="123">
        <v>0</v>
      </c>
      <c r="CZ142" s="123">
        <v>0</v>
      </c>
      <c r="DA142" s="123">
        <v>0</v>
      </c>
      <c r="DB142" s="123">
        <v>0</v>
      </c>
      <c r="DC142" s="123">
        <v>0</v>
      </c>
      <c r="DD142" s="123">
        <v>0</v>
      </c>
      <c r="DE142" s="123">
        <v>0</v>
      </c>
      <c r="DF142" s="124">
        <f t="shared" si="43"/>
        <v>0</v>
      </c>
      <c r="DG142" s="68">
        <v>0</v>
      </c>
      <c r="DH142" s="69">
        <v>0</v>
      </c>
      <c r="DI142" s="69">
        <v>0</v>
      </c>
      <c r="DJ142" s="69">
        <v>0</v>
      </c>
      <c r="DK142" s="69">
        <v>0</v>
      </c>
      <c r="DL142" s="69">
        <v>0</v>
      </c>
      <c r="DM142" s="69">
        <v>0</v>
      </c>
      <c r="DN142" s="69">
        <v>0</v>
      </c>
      <c r="DO142" s="69">
        <v>0</v>
      </c>
      <c r="DP142" s="69">
        <v>0</v>
      </c>
      <c r="DQ142" s="124">
        <f t="shared" si="46"/>
        <v>0</v>
      </c>
      <c r="DR142" s="68">
        <v>0</v>
      </c>
      <c r="DS142" s="69">
        <v>0</v>
      </c>
      <c r="DT142" s="69">
        <v>0</v>
      </c>
      <c r="DU142" s="69">
        <v>0</v>
      </c>
      <c r="DV142" s="69">
        <v>0</v>
      </c>
      <c r="DW142" s="69">
        <v>0</v>
      </c>
      <c r="DX142" s="69">
        <v>0</v>
      </c>
      <c r="DY142" s="69">
        <v>0</v>
      </c>
      <c r="DZ142" s="69">
        <v>0</v>
      </c>
      <c r="EA142" s="69">
        <v>0</v>
      </c>
      <c r="EB142" s="124">
        <f t="shared" si="47"/>
        <v>0</v>
      </c>
      <c r="EC142" s="125">
        <v>0</v>
      </c>
      <c r="ED142" s="125">
        <v>0</v>
      </c>
      <c r="EE142" s="68">
        <v>0</v>
      </c>
      <c r="EF142" s="69">
        <v>0</v>
      </c>
      <c r="EG142" s="69">
        <v>0</v>
      </c>
      <c r="EH142" s="69">
        <v>0</v>
      </c>
      <c r="EI142" s="69">
        <v>0</v>
      </c>
      <c r="EJ142" s="69">
        <v>0</v>
      </c>
      <c r="EK142" s="69">
        <v>0</v>
      </c>
      <c r="EL142" s="69">
        <v>0</v>
      </c>
      <c r="EM142" s="69">
        <v>0</v>
      </c>
      <c r="EN142" s="69">
        <v>0</v>
      </c>
      <c r="EO142" s="124">
        <f t="shared" si="48"/>
        <v>0</v>
      </c>
      <c r="EP142" s="68">
        <v>0</v>
      </c>
      <c r="EQ142" s="69">
        <v>0</v>
      </c>
      <c r="ER142" s="69">
        <v>0</v>
      </c>
      <c r="ES142" s="69">
        <v>0</v>
      </c>
      <c r="ET142" s="69">
        <v>0</v>
      </c>
      <c r="EU142" s="69">
        <v>0</v>
      </c>
      <c r="EV142" s="69">
        <v>0</v>
      </c>
      <c r="EW142" s="124">
        <f t="shared" si="49"/>
        <v>0</v>
      </c>
      <c r="EX142" s="69">
        <v>16</v>
      </c>
      <c r="EY142" s="69">
        <v>6</v>
      </c>
      <c r="EZ142" s="123">
        <v>8</v>
      </c>
      <c r="FA142" s="69">
        <v>65</v>
      </c>
      <c r="FB142" s="69">
        <v>85</v>
      </c>
      <c r="FC142" s="69">
        <v>0</v>
      </c>
      <c r="FD142" s="124">
        <f t="shared" si="50"/>
        <v>164</v>
      </c>
      <c r="FE142" s="69">
        <v>78</v>
      </c>
      <c r="FF142" s="69">
        <v>140</v>
      </c>
      <c r="FG142" s="69">
        <v>485</v>
      </c>
      <c r="FH142" s="69">
        <v>1500</v>
      </c>
      <c r="FI142" s="69">
        <v>2800</v>
      </c>
      <c r="FJ142" s="124">
        <f t="shared" si="51"/>
        <v>4925</v>
      </c>
      <c r="FK142" s="69">
        <v>3</v>
      </c>
      <c r="FL142" s="123">
        <v>5</v>
      </c>
      <c r="FM142" s="69">
        <v>4</v>
      </c>
      <c r="FN142" s="69">
        <v>0</v>
      </c>
      <c r="FO142" s="69">
        <v>0</v>
      </c>
      <c r="FP142" s="124">
        <f t="shared" si="52"/>
        <v>9</v>
      </c>
      <c r="FQ142" s="69">
        <v>51</v>
      </c>
      <c r="FR142" s="69">
        <v>180</v>
      </c>
      <c r="FS142" s="69">
        <v>156</v>
      </c>
      <c r="FT142" s="69">
        <v>0</v>
      </c>
      <c r="FU142" s="69">
        <v>0</v>
      </c>
      <c r="FV142" s="69">
        <v>0</v>
      </c>
      <c r="FW142" s="124">
        <f t="shared" si="53"/>
        <v>336</v>
      </c>
    </row>
    <row r="143" spans="1:179" x14ac:dyDescent="0.2">
      <c r="A143" s="22"/>
      <c r="B143" s="122" t="s">
        <v>145</v>
      </c>
      <c r="C143" s="68">
        <v>370</v>
      </c>
      <c r="D143" s="69">
        <v>203</v>
      </c>
      <c r="E143" s="69">
        <v>207</v>
      </c>
      <c r="F143" s="69">
        <v>266</v>
      </c>
      <c r="G143" s="69">
        <v>417</v>
      </c>
      <c r="H143" s="69">
        <v>33</v>
      </c>
      <c r="I143" s="69">
        <v>3</v>
      </c>
      <c r="J143" s="69">
        <v>305</v>
      </c>
      <c r="K143" s="69">
        <v>19</v>
      </c>
      <c r="L143" s="69">
        <v>0</v>
      </c>
      <c r="M143" s="123">
        <f t="shared" si="36"/>
        <v>1434</v>
      </c>
      <c r="N143" s="68">
        <v>0</v>
      </c>
      <c r="O143" s="69">
        <v>0</v>
      </c>
      <c r="P143" s="69">
        <v>0</v>
      </c>
      <c r="Q143" s="69">
        <v>0</v>
      </c>
      <c r="R143" s="69">
        <v>0</v>
      </c>
      <c r="S143" s="69">
        <v>0</v>
      </c>
      <c r="T143" s="69">
        <v>0</v>
      </c>
      <c r="U143" s="69">
        <v>0</v>
      </c>
      <c r="V143" s="69">
        <v>0</v>
      </c>
      <c r="W143" s="124">
        <f t="shared" si="37"/>
        <v>0</v>
      </c>
      <c r="X143" s="68">
        <v>1</v>
      </c>
      <c r="Y143" s="69">
        <v>0</v>
      </c>
      <c r="Z143" s="69">
        <v>1</v>
      </c>
      <c r="AA143" s="69">
        <v>0</v>
      </c>
      <c r="AB143" s="69">
        <v>1</v>
      </c>
      <c r="AC143" s="69">
        <v>0</v>
      </c>
      <c r="AD143" s="69">
        <v>0</v>
      </c>
      <c r="AE143" s="69">
        <v>2</v>
      </c>
      <c r="AF143" s="69">
        <v>0</v>
      </c>
      <c r="AG143" s="124">
        <f t="shared" si="38"/>
        <v>4</v>
      </c>
      <c r="AH143" s="68">
        <v>74</v>
      </c>
      <c r="AI143" s="69">
        <v>6</v>
      </c>
      <c r="AJ143" s="69">
        <v>3</v>
      </c>
      <c r="AK143" s="69">
        <v>23</v>
      </c>
      <c r="AL143" s="69">
        <v>141</v>
      </c>
      <c r="AM143" s="69">
        <v>47</v>
      </c>
      <c r="AN143" s="69">
        <v>11</v>
      </c>
      <c r="AO143" s="69">
        <v>19</v>
      </c>
      <c r="AP143" s="69">
        <v>10</v>
      </c>
      <c r="AQ143" s="69">
        <v>0</v>
      </c>
      <c r="AR143" s="123">
        <f t="shared" si="39"/>
        <v>250</v>
      </c>
      <c r="AS143" s="68">
        <v>97</v>
      </c>
      <c r="AT143" s="69">
        <v>116</v>
      </c>
      <c r="AU143" s="69">
        <v>96</v>
      </c>
      <c r="AV143" s="69">
        <v>121</v>
      </c>
      <c r="AW143" s="69">
        <v>59</v>
      </c>
      <c r="AX143" s="69">
        <v>24</v>
      </c>
      <c r="AY143" s="69">
        <v>0</v>
      </c>
      <c r="AZ143" s="69">
        <v>146</v>
      </c>
      <c r="BA143" s="69">
        <v>95</v>
      </c>
      <c r="BB143" s="69">
        <v>0</v>
      </c>
      <c r="BC143" s="123">
        <f t="shared" si="40"/>
        <v>562</v>
      </c>
      <c r="BD143" s="68">
        <v>20</v>
      </c>
      <c r="BE143" s="69">
        <v>13</v>
      </c>
      <c r="BF143" s="69">
        <v>14</v>
      </c>
      <c r="BG143" s="69">
        <v>37</v>
      </c>
      <c r="BH143" s="69">
        <v>5</v>
      </c>
      <c r="BI143" s="69">
        <v>0</v>
      </c>
      <c r="BJ143" s="69">
        <v>0</v>
      </c>
      <c r="BK143" s="69">
        <v>19</v>
      </c>
      <c r="BL143" s="69">
        <v>9</v>
      </c>
      <c r="BM143" s="69">
        <v>0</v>
      </c>
      <c r="BN143" s="123">
        <f t="shared" si="41"/>
        <v>88</v>
      </c>
      <c r="BO143" s="68">
        <v>3</v>
      </c>
      <c r="BP143" s="69">
        <v>2</v>
      </c>
      <c r="BQ143" s="69">
        <v>1</v>
      </c>
      <c r="BR143" s="69">
        <v>6</v>
      </c>
      <c r="BS143" s="69">
        <v>2</v>
      </c>
      <c r="BT143" s="69">
        <v>0</v>
      </c>
      <c r="BU143" s="69">
        <v>0</v>
      </c>
      <c r="BV143" s="69">
        <v>2</v>
      </c>
      <c r="BW143" s="69">
        <v>0</v>
      </c>
      <c r="BX143" s="69">
        <v>0</v>
      </c>
      <c r="BY143" s="123">
        <f t="shared" si="42"/>
        <v>13</v>
      </c>
      <c r="BZ143" s="68">
        <v>64</v>
      </c>
      <c r="CA143" s="69">
        <v>23</v>
      </c>
      <c r="CB143" s="69">
        <v>21</v>
      </c>
      <c r="CC143" s="69">
        <v>57</v>
      </c>
      <c r="CD143" s="69">
        <v>44</v>
      </c>
      <c r="CE143" s="69">
        <v>10</v>
      </c>
      <c r="CF143" s="69">
        <v>3</v>
      </c>
      <c r="CG143" s="69">
        <v>98</v>
      </c>
      <c r="CH143" s="69">
        <v>8</v>
      </c>
      <c r="CI143" s="69">
        <v>65</v>
      </c>
      <c r="CJ143" s="69">
        <v>0</v>
      </c>
      <c r="CK143" s="123">
        <f t="shared" si="44"/>
        <v>256</v>
      </c>
      <c r="CL143" s="68">
        <v>51</v>
      </c>
      <c r="CM143" s="69">
        <v>28</v>
      </c>
      <c r="CN143" s="69">
        <v>16</v>
      </c>
      <c r="CO143" s="69">
        <v>43</v>
      </c>
      <c r="CP143" s="69">
        <v>35</v>
      </c>
      <c r="CQ143" s="69">
        <v>6</v>
      </c>
      <c r="CR143" s="69">
        <v>1</v>
      </c>
      <c r="CS143" s="69">
        <v>99</v>
      </c>
      <c r="CT143" s="69">
        <v>80</v>
      </c>
      <c r="CU143" s="69">
        <v>0</v>
      </c>
      <c r="CV143" s="124">
        <f t="shared" si="45"/>
        <v>228</v>
      </c>
      <c r="CW143" s="123">
        <v>2</v>
      </c>
      <c r="CX143" s="123">
        <v>0</v>
      </c>
      <c r="CY143" s="123">
        <v>0</v>
      </c>
      <c r="CZ143" s="123">
        <v>0</v>
      </c>
      <c r="DA143" s="123">
        <v>0</v>
      </c>
      <c r="DB143" s="123">
        <v>0</v>
      </c>
      <c r="DC143" s="123">
        <v>0</v>
      </c>
      <c r="DD143" s="123">
        <v>2</v>
      </c>
      <c r="DE143" s="123">
        <v>2</v>
      </c>
      <c r="DF143" s="124">
        <f t="shared" si="43"/>
        <v>2</v>
      </c>
      <c r="DG143" s="68">
        <v>0</v>
      </c>
      <c r="DH143" s="69">
        <v>0</v>
      </c>
      <c r="DI143" s="69">
        <v>0</v>
      </c>
      <c r="DJ143" s="69">
        <v>0</v>
      </c>
      <c r="DK143" s="69">
        <v>0</v>
      </c>
      <c r="DL143" s="69">
        <v>0</v>
      </c>
      <c r="DM143" s="69">
        <v>0</v>
      </c>
      <c r="DN143" s="69">
        <v>0</v>
      </c>
      <c r="DO143" s="69">
        <v>0</v>
      </c>
      <c r="DP143" s="69">
        <v>0</v>
      </c>
      <c r="DQ143" s="124">
        <f t="shared" si="46"/>
        <v>0</v>
      </c>
      <c r="DR143" s="68">
        <v>0</v>
      </c>
      <c r="DS143" s="69">
        <v>0</v>
      </c>
      <c r="DT143" s="69">
        <v>0</v>
      </c>
      <c r="DU143" s="69">
        <v>0</v>
      </c>
      <c r="DV143" s="69">
        <v>0</v>
      </c>
      <c r="DW143" s="69">
        <v>0</v>
      </c>
      <c r="DX143" s="69">
        <v>0</v>
      </c>
      <c r="DY143" s="69">
        <v>0</v>
      </c>
      <c r="DZ143" s="69">
        <v>0</v>
      </c>
      <c r="EA143" s="69">
        <v>0</v>
      </c>
      <c r="EB143" s="124">
        <f t="shared" si="47"/>
        <v>0</v>
      </c>
      <c r="EC143" s="125">
        <v>0</v>
      </c>
      <c r="ED143" s="125">
        <v>0</v>
      </c>
      <c r="EE143" s="68">
        <v>5</v>
      </c>
      <c r="EF143" s="69">
        <v>3</v>
      </c>
      <c r="EG143" s="69">
        <v>3</v>
      </c>
      <c r="EH143" s="69">
        <v>2</v>
      </c>
      <c r="EI143" s="69">
        <v>5</v>
      </c>
      <c r="EJ143" s="69">
        <v>0</v>
      </c>
      <c r="EK143" s="69">
        <v>0</v>
      </c>
      <c r="EL143" s="69">
        <v>3</v>
      </c>
      <c r="EM143" s="69">
        <v>2</v>
      </c>
      <c r="EN143" s="69">
        <v>0</v>
      </c>
      <c r="EO143" s="124">
        <f t="shared" si="48"/>
        <v>16</v>
      </c>
      <c r="EP143" s="68">
        <v>21</v>
      </c>
      <c r="EQ143" s="69">
        <v>19</v>
      </c>
      <c r="ER143" s="69">
        <v>2</v>
      </c>
      <c r="ES143" s="69">
        <v>0</v>
      </c>
      <c r="ET143" s="69">
        <v>0</v>
      </c>
      <c r="EU143" s="69">
        <v>3</v>
      </c>
      <c r="EV143" s="69">
        <v>1</v>
      </c>
      <c r="EW143" s="124">
        <f t="shared" si="49"/>
        <v>25</v>
      </c>
      <c r="EX143" s="69">
        <v>26</v>
      </c>
      <c r="EY143" s="69">
        <v>10</v>
      </c>
      <c r="EZ143" s="123">
        <v>7</v>
      </c>
      <c r="FA143" s="69">
        <v>49</v>
      </c>
      <c r="FB143" s="69">
        <v>39</v>
      </c>
      <c r="FC143" s="69">
        <v>0</v>
      </c>
      <c r="FD143" s="124">
        <f t="shared" si="50"/>
        <v>105</v>
      </c>
      <c r="FE143" s="69">
        <v>285</v>
      </c>
      <c r="FF143" s="69">
        <v>613</v>
      </c>
      <c r="FG143" s="69">
        <v>1336</v>
      </c>
      <c r="FH143" s="69">
        <v>1041</v>
      </c>
      <c r="FI143" s="69">
        <v>200</v>
      </c>
      <c r="FJ143" s="124">
        <f t="shared" si="51"/>
        <v>3190</v>
      </c>
      <c r="FK143" s="69">
        <v>9</v>
      </c>
      <c r="FL143" s="123">
        <v>6</v>
      </c>
      <c r="FM143" s="69">
        <v>5</v>
      </c>
      <c r="FN143" s="69">
        <v>2</v>
      </c>
      <c r="FO143" s="69">
        <v>6</v>
      </c>
      <c r="FP143" s="124">
        <f t="shared" si="52"/>
        <v>19</v>
      </c>
      <c r="FQ143" s="69">
        <v>303</v>
      </c>
      <c r="FR143" s="69">
        <v>803</v>
      </c>
      <c r="FS143" s="69">
        <v>855</v>
      </c>
      <c r="FT143" s="69">
        <v>6</v>
      </c>
      <c r="FU143" s="69">
        <v>10</v>
      </c>
      <c r="FV143" s="69">
        <v>0</v>
      </c>
      <c r="FW143" s="124">
        <f t="shared" si="53"/>
        <v>1674</v>
      </c>
    </row>
    <row r="144" spans="1:179" x14ac:dyDescent="0.2">
      <c r="A144" s="22"/>
      <c r="B144" s="122" t="s">
        <v>146</v>
      </c>
      <c r="C144" s="68">
        <v>203</v>
      </c>
      <c r="D144" s="69">
        <v>115</v>
      </c>
      <c r="E144" s="69">
        <v>154</v>
      </c>
      <c r="F144" s="69">
        <v>136</v>
      </c>
      <c r="G144" s="69">
        <v>259</v>
      </c>
      <c r="H144" s="69">
        <v>18</v>
      </c>
      <c r="I144" s="69">
        <v>1</v>
      </c>
      <c r="J144" s="69">
        <v>48</v>
      </c>
      <c r="K144" s="69">
        <v>6</v>
      </c>
      <c r="L144" s="69">
        <v>0</v>
      </c>
      <c r="M144" s="123">
        <f t="shared" si="36"/>
        <v>731</v>
      </c>
      <c r="N144" s="68">
        <v>0</v>
      </c>
      <c r="O144" s="69">
        <v>0</v>
      </c>
      <c r="P144" s="69">
        <v>0</v>
      </c>
      <c r="Q144" s="69">
        <v>0</v>
      </c>
      <c r="R144" s="69">
        <v>0</v>
      </c>
      <c r="S144" s="69">
        <v>0</v>
      </c>
      <c r="T144" s="69">
        <v>0</v>
      </c>
      <c r="U144" s="69">
        <v>0</v>
      </c>
      <c r="V144" s="69">
        <v>0</v>
      </c>
      <c r="W144" s="124">
        <f t="shared" si="37"/>
        <v>0</v>
      </c>
      <c r="X144" s="68">
        <v>3</v>
      </c>
      <c r="Y144" s="69">
        <v>2</v>
      </c>
      <c r="Z144" s="69">
        <v>1</v>
      </c>
      <c r="AA144" s="69">
        <v>0</v>
      </c>
      <c r="AB144" s="69">
        <v>3</v>
      </c>
      <c r="AC144" s="69">
        <v>1</v>
      </c>
      <c r="AD144" s="69">
        <v>0</v>
      </c>
      <c r="AE144" s="69">
        <v>1</v>
      </c>
      <c r="AF144" s="69">
        <v>1</v>
      </c>
      <c r="AG144" s="124">
        <f t="shared" si="38"/>
        <v>8</v>
      </c>
      <c r="AH144" s="68">
        <v>1</v>
      </c>
      <c r="AI144" s="69">
        <v>5</v>
      </c>
      <c r="AJ144" s="69">
        <v>6</v>
      </c>
      <c r="AK144" s="69">
        <v>7</v>
      </c>
      <c r="AL144" s="69">
        <v>11</v>
      </c>
      <c r="AM144" s="69">
        <v>9</v>
      </c>
      <c r="AN144" s="69">
        <v>0</v>
      </c>
      <c r="AO144" s="69">
        <v>2</v>
      </c>
      <c r="AP144" s="69">
        <v>2</v>
      </c>
      <c r="AQ144" s="69">
        <v>0</v>
      </c>
      <c r="AR144" s="123">
        <f t="shared" si="39"/>
        <v>40</v>
      </c>
      <c r="AS144" s="68">
        <v>11</v>
      </c>
      <c r="AT144" s="69">
        <v>8</v>
      </c>
      <c r="AU144" s="69">
        <v>5</v>
      </c>
      <c r="AV144" s="69">
        <v>6</v>
      </c>
      <c r="AW144" s="69">
        <v>12</v>
      </c>
      <c r="AX144" s="69">
        <v>1</v>
      </c>
      <c r="AY144" s="69">
        <v>1</v>
      </c>
      <c r="AZ144" s="69">
        <v>1</v>
      </c>
      <c r="BA144" s="69">
        <v>0</v>
      </c>
      <c r="BB144" s="69">
        <v>0</v>
      </c>
      <c r="BC144" s="123">
        <f t="shared" si="40"/>
        <v>34</v>
      </c>
      <c r="BD144" s="68">
        <v>1</v>
      </c>
      <c r="BE144" s="69">
        <v>0</v>
      </c>
      <c r="BF144" s="69">
        <v>0</v>
      </c>
      <c r="BG144" s="69">
        <v>1</v>
      </c>
      <c r="BH144" s="69">
        <v>0</v>
      </c>
      <c r="BI144" s="69">
        <v>2</v>
      </c>
      <c r="BJ144" s="69">
        <v>0</v>
      </c>
      <c r="BK144" s="69">
        <v>0</v>
      </c>
      <c r="BL144" s="69">
        <v>0</v>
      </c>
      <c r="BM144" s="69">
        <v>0</v>
      </c>
      <c r="BN144" s="123">
        <f t="shared" si="41"/>
        <v>3</v>
      </c>
      <c r="BO144" s="68">
        <v>0</v>
      </c>
      <c r="BP144" s="69">
        <v>0</v>
      </c>
      <c r="BQ144" s="69">
        <v>0</v>
      </c>
      <c r="BR144" s="69">
        <v>0</v>
      </c>
      <c r="BS144" s="69">
        <v>0</v>
      </c>
      <c r="BT144" s="69">
        <v>0</v>
      </c>
      <c r="BU144" s="69">
        <v>0</v>
      </c>
      <c r="BV144" s="69">
        <v>0</v>
      </c>
      <c r="BW144" s="69">
        <v>0</v>
      </c>
      <c r="BX144" s="69">
        <v>0</v>
      </c>
      <c r="BY144" s="123">
        <f t="shared" si="42"/>
        <v>0</v>
      </c>
      <c r="BZ144" s="68">
        <v>38</v>
      </c>
      <c r="CA144" s="69">
        <v>20</v>
      </c>
      <c r="CB144" s="69">
        <v>26</v>
      </c>
      <c r="CC144" s="69">
        <v>34</v>
      </c>
      <c r="CD144" s="69">
        <v>43</v>
      </c>
      <c r="CE144" s="69">
        <v>11</v>
      </c>
      <c r="CF144" s="69">
        <v>0</v>
      </c>
      <c r="CG144" s="69">
        <v>67</v>
      </c>
      <c r="CH144" s="69">
        <v>1</v>
      </c>
      <c r="CI144" s="69">
        <v>50</v>
      </c>
      <c r="CJ144" s="69">
        <v>0</v>
      </c>
      <c r="CK144" s="123">
        <f t="shared" si="44"/>
        <v>201</v>
      </c>
      <c r="CL144" s="68">
        <v>1</v>
      </c>
      <c r="CM144" s="69">
        <v>0</v>
      </c>
      <c r="CN144" s="69">
        <v>0</v>
      </c>
      <c r="CO144" s="69">
        <v>0</v>
      </c>
      <c r="CP144" s="69">
        <v>0</v>
      </c>
      <c r="CQ144" s="69">
        <v>0</v>
      </c>
      <c r="CR144" s="69">
        <v>0</v>
      </c>
      <c r="CS144" s="69">
        <v>2</v>
      </c>
      <c r="CT144" s="69">
        <v>2</v>
      </c>
      <c r="CU144" s="69">
        <v>0</v>
      </c>
      <c r="CV144" s="124">
        <f t="shared" si="45"/>
        <v>2</v>
      </c>
      <c r="CW144" s="123">
        <v>0</v>
      </c>
      <c r="CX144" s="123">
        <v>0</v>
      </c>
      <c r="CY144" s="123">
        <v>0</v>
      </c>
      <c r="CZ144" s="123">
        <v>0</v>
      </c>
      <c r="DA144" s="123">
        <v>0</v>
      </c>
      <c r="DB144" s="123">
        <v>0</v>
      </c>
      <c r="DC144" s="123">
        <v>0</v>
      </c>
      <c r="DD144" s="123">
        <v>0</v>
      </c>
      <c r="DE144" s="123">
        <v>0</v>
      </c>
      <c r="DF144" s="124">
        <f t="shared" si="43"/>
        <v>0</v>
      </c>
      <c r="DG144" s="68">
        <v>0</v>
      </c>
      <c r="DH144" s="69">
        <v>0</v>
      </c>
      <c r="DI144" s="69">
        <v>0</v>
      </c>
      <c r="DJ144" s="69">
        <v>0</v>
      </c>
      <c r="DK144" s="69">
        <v>0</v>
      </c>
      <c r="DL144" s="69">
        <v>0</v>
      </c>
      <c r="DM144" s="69">
        <v>0</v>
      </c>
      <c r="DN144" s="69">
        <v>0</v>
      </c>
      <c r="DO144" s="69">
        <v>0</v>
      </c>
      <c r="DP144" s="69">
        <v>0</v>
      </c>
      <c r="DQ144" s="124">
        <f t="shared" si="46"/>
        <v>0</v>
      </c>
      <c r="DR144" s="68">
        <v>0</v>
      </c>
      <c r="DS144" s="69">
        <v>0</v>
      </c>
      <c r="DT144" s="69">
        <v>0</v>
      </c>
      <c r="DU144" s="69">
        <v>0</v>
      </c>
      <c r="DV144" s="69">
        <v>0</v>
      </c>
      <c r="DW144" s="69">
        <v>0</v>
      </c>
      <c r="DX144" s="69">
        <v>0</v>
      </c>
      <c r="DY144" s="69">
        <v>0</v>
      </c>
      <c r="DZ144" s="69">
        <v>0</v>
      </c>
      <c r="EA144" s="69">
        <v>0</v>
      </c>
      <c r="EB144" s="124">
        <f t="shared" si="47"/>
        <v>0</v>
      </c>
      <c r="EC144" s="125">
        <v>0</v>
      </c>
      <c r="ED144" s="125">
        <v>0</v>
      </c>
      <c r="EE144" s="68">
        <v>1</v>
      </c>
      <c r="EF144" s="69">
        <v>0</v>
      </c>
      <c r="EG144" s="69">
        <v>1</v>
      </c>
      <c r="EH144" s="69">
        <v>0</v>
      </c>
      <c r="EI144" s="69">
        <v>1</v>
      </c>
      <c r="EJ144" s="69">
        <v>0</v>
      </c>
      <c r="EK144" s="69">
        <v>0</v>
      </c>
      <c r="EL144" s="69">
        <v>0</v>
      </c>
      <c r="EM144" s="69">
        <v>0</v>
      </c>
      <c r="EN144" s="69">
        <v>0</v>
      </c>
      <c r="EO144" s="124">
        <f t="shared" si="48"/>
        <v>2</v>
      </c>
      <c r="EP144" s="68">
        <v>13</v>
      </c>
      <c r="EQ144" s="69">
        <v>22</v>
      </c>
      <c r="ER144" s="69">
        <v>17</v>
      </c>
      <c r="ES144" s="69">
        <v>0</v>
      </c>
      <c r="ET144" s="69">
        <v>0</v>
      </c>
      <c r="EU144" s="69">
        <v>5</v>
      </c>
      <c r="EV144" s="69">
        <v>0</v>
      </c>
      <c r="EW144" s="124">
        <f t="shared" si="49"/>
        <v>44</v>
      </c>
      <c r="EX144" s="69">
        <v>85</v>
      </c>
      <c r="EY144" s="69">
        <v>17</v>
      </c>
      <c r="EZ144" s="123">
        <v>24</v>
      </c>
      <c r="FA144" s="69">
        <v>499</v>
      </c>
      <c r="FB144" s="69">
        <v>448</v>
      </c>
      <c r="FC144" s="69">
        <v>0</v>
      </c>
      <c r="FD144" s="124">
        <f t="shared" si="50"/>
        <v>988</v>
      </c>
      <c r="FE144" s="69">
        <v>217</v>
      </c>
      <c r="FF144" s="69">
        <v>627</v>
      </c>
      <c r="FG144" s="69">
        <v>1143</v>
      </c>
      <c r="FH144" s="69">
        <v>15930</v>
      </c>
      <c r="FI144" s="69">
        <v>6585</v>
      </c>
      <c r="FJ144" s="124">
        <f t="shared" si="51"/>
        <v>24285</v>
      </c>
      <c r="FK144" s="69">
        <v>24</v>
      </c>
      <c r="FL144" s="123">
        <v>48</v>
      </c>
      <c r="FM144" s="69">
        <v>61</v>
      </c>
      <c r="FN144" s="69">
        <v>0</v>
      </c>
      <c r="FO144" s="69">
        <v>0</v>
      </c>
      <c r="FP144" s="124">
        <f t="shared" si="52"/>
        <v>109</v>
      </c>
      <c r="FQ144" s="69">
        <v>96</v>
      </c>
      <c r="FR144" s="69">
        <v>266</v>
      </c>
      <c r="FS144" s="69">
        <v>327</v>
      </c>
      <c r="FT144" s="69">
        <v>7</v>
      </c>
      <c r="FU144" s="69">
        <v>5</v>
      </c>
      <c r="FV144" s="69">
        <v>0</v>
      </c>
      <c r="FW144" s="124">
        <f t="shared" si="53"/>
        <v>605</v>
      </c>
    </row>
    <row r="145" spans="1:179" x14ac:dyDescent="0.2">
      <c r="A145" s="22"/>
      <c r="B145" s="122" t="s">
        <v>147</v>
      </c>
      <c r="C145" s="68">
        <v>44</v>
      </c>
      <c r="D145" s="69">
        <v>18</v>
      </c>
      <c r="E145" s="69">
        <v>26</v>
      </c>
      <c r="F145" s="69">
        <v>31</v>
      </c>
      <c r="G145" s="69">
        <v>42</v>
      </c>
      <c r="H145" s="69">
        <v>12</v>
      </c>
      <c r="I145" s="69">
        <v>0</v>
      </c>
      <c r="J145" s="69">
        <v>14</v>
      </c>
      <c r="K145" s="69">
        <v>0</v>
      </c>
      <c r="L145" s="69">
        <v>0</v>
      </c>
      <c r="M145" s="123">
        <f t="shared" si="36"/>
        <v>143</v>
      </c>
      <c r="N145" s="68">
        <v>0</v>
      </c>
      <c r="O145" s="69">
        <v>0</v>
      </c>
      <c r="P145" s="69">
        <v>0</v>
      </c>
      <c r="Q145" s="69">
        <v>0</v>
      </c>
      <c r="R145" s="69">
        <v>0</v>
      </c>
      <c r="S145" s="69">
        <v>0</v>
      </c>
      <c r="T145" s="69">
        <v>0</v>
      </c>
      <c r="U145" s="69">
        <v>0</v>
      </c>
      <c r="V145" s="69">
        <v>0</v>
      </c>
      <c r="W145" s="124">
        <f t="shared" si="37"/>
        <v>0</v>
      </c>
      <c r="X145" s="68">
        <v>0</v>
      </c>
      <c r="Y145" s="69">
        <v>0</v>
      </c>
      <c r="Z145" s="69">
        <v>0</v>
      </c>
      <c r="AA145" s="69">
        <v>0</v>
      </c>
      <c r="AB145" s="69">
        <v>0</v>
      </c>
      <c r="AC145" s="69">
        <v>0</v>
      </c>
      <c r="AD145" s="69">
        <v>0</v>
      </c>
      <c r="AE145" s="69">
        <v>0</v>
      </c>
      <c r="AF145" s="69">
        <v>0</v>
      </c>
      <c r="AG145" s="124">
        <f t="shared" si="38"/>
        <v>0</v>
      </c>
      <c r="AH145" s="68">
        <v>0</v>
      </c>
      <c r="AI145" s="69">
        <v>0</v>
      </c>
      <c r="AJ145" s="69">
        <v>0</v>
      </c>
      <c r="AK145" s="69">
        <v>0</v>
      </c>
      <c r="AL145" s="69">
        <v>0</v>
      </c>
      <c r="AM145" s="69">
        <v>0</v>
      </c>
      <c r="AN145" s="69">
        <v>0</v>
      </c>
      <c r="AO145" s="69">
        <v>0</v>
      </c>
      <c r="AP145" s="69">
        <v>0</v>
      </c>
      <c r="AQ145" s="69">
        <v>0</v>
      </c>
      <c r="AR145" s="123">
        <f t="shared" si="39"/>
        <v>0</v>
      </c>
      <c r="AS145" s="68">
        <v>0</v>
      </c>
      <c r="AT145" s="69">
        <v>0</v>
      </c>
      <c r="AU145" s="69">
        <v>0</v>
      </c>
      <c r="AV145" s="69">
        <v>0</v>
      </c>
      <c r="AW145" s="69">
        <v>0</v>
      </c>
      <c r="AX145" s="69">
        <v>0</v>
      </c>
      <c r="AY145" s="69">
        <v>0</v>
      </c>
      <c r="AZ145" s="69">
        <v>0</v>
      </c>
      <c r="BA145" s="69">
        <v>0</v>
      </c>
      <c r="BB145" s="69">
        <v>0</v>
      </c>
      <c r="BC145" s="123">
        <f t="shared" si="40"/>
        <v>0</v>
      </c>
      <c r="BD145" s="68">
        <v>0</v>
      </c>
      <c r="BE145" s="69">
        <v>0</v>
      </c>
      <c r="BF145" s="69">
        <v>0</v>
      </c>
      <c r="BG145" s="69">
        <v>0</v>
      </c>
      <c r="BH145" s="69">
        <v>0</v>
      </c>
      <c r="BI145" s="69">
        <v>0</v>
      </c>
      <c r="BJ145" s="69">
        <v>0</v>
      </c>
      <c r="BK145" s="69">
        <v>0</v>
      </c>
      <c r="BL145" s="69">
        <v>0</v>
      </c>
      <c r="BM145" s="69">
        <v>0</v>
      </c>
      <c r="BN145" s="123">
        <f t="shared" si="41"/>
        <v>0</v>
      </c>
      <c r="BO145" s="68">
        <v>0</v>
      </c>
      <c r="BP145" s="69">
        <v>0</v>
      </c>
      <c r="BQ145" s="69">
        <v>0</v>
      </c>
      <c r="BR145" s="69">
        <v>0</v>
      </c>
      <c r="BS145" s="69">
        <v>0</v>
      </c>
      <c r="BT145" s="69">
        <v>0</v>
      </c>
      <c r="BU145" s="69">
        <v>0</v>
      </c>
      <c r="BV145" s="69">
        <v>0</v>
      </c>
      <c r="BW145" s="69">
        <v>0</v>
      </c>
      <c r="BX145" s="69">
        <v>0</v>
      </c>
      <c r="BY145" s="123">
        <f t="shared" si="42"/>
        <v>0</v>
      </c>
      <c r="BZ145" s="68">
        <v>114</v>
      </c>
      <c r="CA145" s="69">
        <v>55</v>
      </c>
      <c r="CB145" s="69">
        <v>67</v>
      </c>
      <c r="CC145" s="69">
        <v>144</v>
      </c>
      <c r="CD145" s="69">
        <v>105</v>
      </c>
      <c r="CE145" s="69">
        <v>51</v>
      </c>
      <c r="CF145" s="69">
        <v>3</v>
      </c>
      <c r="CG145" s="69">
        <v>214</v>
      </c>
      <c r="CH145" s="69">
        <v>10</v>
      </c>
      <c r="CI145" s="69">
        <v>124</v>
      </c>
      <c r="CJ145" s="69">
        <v>0</v>
      </c>
      <c r="CK145" s="123">
        <f t="shared" si="44"/>
        <v>639</v>
      </c>
      <c r="CL145" s="68">
        <v>0</v>
      </c>
      <c r="CM145" s="69">
        <v>0</v>
      </c>
      <c r="CN145" s="69">
        <v>0</v>
      </c>
      <c r="CO145" s="69">
        <v>0</v>
      </c>
      <c r="CP145" s="69">
        <v>0</v>
      </c>
      <c r="CQ145" s="69">
        <v>0</v>
      </c>
      <c r="CR145" s="69">
        <v>0</v>
      </c>
      <c r="CS145" s="69">
        <v>0</v>
      </c>
      <c r="CT145" s="69">
        <v>0</v>
      </c>
      <c r="CU145" s="69">
        <v>0</v>
      </c>
      <c r="CV145" s="124">
        <f t="shared" si="45"/>
        <v>0</v>
      </c>
      <c r="CW145" s="123">
        <v>0</v>
      </c>
      <c r="CX145" s="123">
        <v>0</v>
      </c>
      <c r="CY145" s="123">
        <v>0</v>
      </c>
      <c r="CZ145" s="123">
        <v>0</v>
      </c>
      <c r="DA145" s="123">
        <v>0</v>
      </c>
      <c r="DB145" s="123">
        <v>0</v>
      </c>
      <c r="DC145" s="123">
        <v>0</v>
      </c>
      <c r="DD145" s="123">
        <v>0</v>
      </c>
      <c r="DE145" s="123">
        <v>0</v>
      </c>
      <c r="DF145" s="124">
        <f t="shared" si="43"/>
        <v>0</v>
      </c>
      <c r="DG145" s="68">
        <v>0</v>
      </c>
      <c r="DH145" s="69">
        <v>0</v>
      </c>
      <c r="DI145" s="69">
        <v>0</v>
      </c>
      <c r="DJ145" s="69">
        <v>0</v>
      </c>
      <c r="DK145" s="69">
        <v>0</v>
      </c>
      <c r="DL145" s="69">
        <v>0</v>
      </c>
      <c r="DM145" s="69">
        <v>0</v>
      </c>
      <c r="DN145" s="69">
        <v>0</v>
      </c>
      <c r="DO145" s="69">
        <v>0</v>
      </c>
      <c r="DP145" s="69">
        <v>0</v>
      </c>
      <c r="DQ145" s="124">
        <f t="shared" si="46"/>
        <v>0</v>
      </c>
      <c r="DR145" s="68">
        <v>0</v>
      </c>
      <c r="DS145" s="69">
        <v>0</v>
      </c>
      <c r="DT145" s="69">
        <v>0</v>
      </c>
      <c r="DU145" s="69">
        <v>0</v>
      </c>
      <c r="DV145" s="69">
        <v>0</v>
      </c>
      <c r="DW145" s="69">
        <v>0</v>
      </c>
      <c r="DX145" s="69">
        <v>0</v>
      </c>
      <c r="DY145" s="69">
        <v>0</v>
      </c>
      <c r="DZ145" s="69">
        <v>0</v>
      </c>
      <c r="EA145" s="69">
        <v>0</v>
      </c>
      <c r="EB145" s="124">
        <f t="shared" si="47"/>
        <v>0</v>
      </c>
      <c r="EC145" s="125">
        <v>0</v>
      </c>
      <c r="ED145" s="125">
        <v>0</v>
      </c>
      <c r="EE145" s="68">
        <v>0</v>
      </c>
      <c r="EF145" s="69">
        <v>0</v>
      </c>
      <c r="EG145" s="69">
        <v>0</v>
      </c>
      <c r="EH145" s="69">
        <v>0</v>
      </c>
      <c r="EI145" s="69">
        <v>0</v>
      </c>
      <c r="EJ145" s="69">
        <v>0</v>
      </c>
      <c r="EK145" s="69">
        <v>0</v>
      </c>
      <c r="EL145" s="69">
        <v>0</v>
      </c>
      <c r="EM145" s="69">
        <v>0</v>
      </c>
      <c r="EN145" s="69">
        <v>0</v>
      </c>
      <c r="EO145" s="124">
        <f t="shared" si="48"/>
        <v>0</v>
      </c>
      <c r="EP145" s="68">
        <v>0</v>
      </c>
      <c r="EQ145" s="69">
        <v>0</v>
      </c>
      <c r="ER145" s="69">
        <v>0</v>
      </c>
      <c r="ES145" s="69">
        <v>0</v>
      </c>
      <c r="ET145" s="69">
        <v>0</v>
      </c>
      <c r="EU145" s="69">
        <v>0</v>
      </c>
      <c r="EV145" s="69">
        <v>0</v>
      </c>
      <c r="EW145" s="124">
        <f t="shared" si="49"/>
        <v>0</v>
      </c>
      <c r="EX145" s="69">
        <v>40</v>
      </c>
      <c r="EY145" s="69">
        <v>21</v>
      </c>
      <c r="EZ145" s="123">
        <v>21</v>
      </c>
      <c r="FA145" s="69">
        <v>59</v>
      </c>
      <c r="FB145" s="69">
        <v>71</v>
      </c>
      <c r="FC145" s="69">
        <v>0</v>
      </c>
      <c r="FD145" s="124">
        <f t="shared" si="50"/>
        <v>172</v>
      </c>
      <c r="FE145" s="69">
        <v>70</v>
      </c>
      <c r="FF145" s="69">
        <v>215</v>
      </c>
      <c r="FG145" s="69">
        <v>326</v>
      </c>
      <c r="FH145" s="69">
        <v>6007</v>
      </c>
      <c r="FI145" s="69">
        <v>2700</v>
      </c>
      <c r="FJ145" s="124">
        <f t="shared" si="51"/>
        <v>9248</v>
      </c>
      <c r="FK145" s="69">
        <v>1</v>
      </c>
      <c r="FL145" s="123">
        <v>2</v>
      </c>
      <c r="FM145" s="69">
        <v>4</v>
      </c>
      <c r="FN145" s="69">
        <v>0</v>
      </c>
      <c r="FO145" s="69">
        <v>0</v>
      </c>
      <c r="FP145" s="124">
        <f t="shared" si="52"/>
        <v>6</v>
      </c>
      <c r="FQ145" s="69">
        <v>51</v>
      </c>
      <c r="FR145" s="69">
        <v>157</v>
      </c>
      <c r="FS145" s="69">
        <v>167</v>
      </c>
      <c r="FT145" s="69">
        <v>28</v>
      </c>
      <c r="FU145" s="69">
        <v>25</v>
      </c>
      <c r="FV145" s="69">
        <v>0</v>
      </c>
      <c r="FW145" s="124">
        <f t="shared" si="53"/>
        <v>377</v>
      </c>
    </row>
    <row r="146" spans="1:179" x14ac:dyDescent="0.2">
      <c r="A146" s="22"/>
      <c r="B146" s="122" t="s">
        <v>148</v>
      </c>
      <c r="C146" s="68">
        <v>184</v>
      </c>
      <c r="D146" s="69">
        <v>124</v>
      </c>
      <c r="E146" s="69">
        <v>169</v>
      </c>
      <c r="F146" s="69">
        <v>110</v>
      </c>
      <c r="G146" s="69">
        <v>296</v>
      </c>
      <c r="H146" s="69">
        <v>15</v>
      </c>
      <c r="I146" s="69">
        <v>9</v>
      </c>
      <c r="J146" s="69">
        <v>79</v>
      </c>
      <c r="K146" s="69">
        <v>9</v>
      </c>
      <c r="L146" s="69">
        <v>0</v>
      </c>
      <c r="M146" s="123">
        <f t="shared" si="36"/>
        <v>802</v>
      </c>
      <c r="N146" s="68">
        <v>0</v>
      </c>
      <c r="O146" s="69">
        <v>0</v>
      </c>
      <c r="P146" s="69">
        <v>0</v>
      </c>
      <c r="Q146" s="69">
        <v>0</v>
      </c>
      <c r="R146" s="69">
        <v>0</v>
      </c>
      <c r="S146" s="69">
        <v>0</v>
      </c>
      <c r="T146" s="69">
        <v>0</v>
      </c>
      <c r="U146" s="69">
        <v>0</v>
      </c>
      <c r="V146" s="69">
        <v>0</v>
      </c>
      <c r="W146" s="124">
        <f t="shared" si="37"/>
        <v>0</v>
      </c>
      <c r="X146" s="68">
        <v>0</v>
      </c>
      <c r="Y146" s="69">
        <v>0</v>
      </c>
      <c r="Z146" s="69">
        <v>0</v>
      </c>
      <c r="AA146" s="69">
        <v>0</v>
      </c>
      <c r="AB146" s="69">
        <v>0</v>
      </c>
      <c r="AC146" s="69">
        <v>0</v>
      </c>
      <c r="AD146" s="69">
        <v>0</v>
      </c>
      <c r="AE146" s="69">
        <v>0</v>
      </c>
      <c r="AF146" s="69">
        <v>0</v>
      </c>
      <c r="AG146" s="124">
        <f t="shared" si="38"/>
        <v>0</v>
      </c>
      <c r="AH146" s="68">
        <v>4</v>
      </c>
      <c r="AI146" s="69">
        <v>4</v>
      </c>
      <c r="AJ146" s="69">
        <v>2</v>
      </c>
      <c r="AK146" s="69">
        <v>2</v>
      </c>
      <c r="AL146" s="69">
        <v>6</v>
      </c>
      <c r="AM146" s="69">
        <v>0</v>
      </c>
      <c r="AN146" s="69">
        <v>0</v>
      </c>
      <c r="AO146" s="69">
        <v>3</v>
      </c>
      <c r="AP146" s="69">
        <v>0</v>
      </c>
      <c r="AQ146" s="69">
        <v>0</v>
      </c>
      <c r="AR146" s="123">
        <f t="shared" si="39"/>
        <v>17</v>
      </c>
      <c r="AS146" s="68">
        <v>4</v>
      </c>
      <c r="AT146" s="69">
        <v>2</v>
      </c>
      <c r="AU146" s="69">
        <v>3</v>
      </c>
      <c r="AV146" s="69">
        <v>2</v>
      </c>
      <c r="AW146" s="69">
        <v>5</v>
      </c>
      <c r="AX146" s="69">
        <v>0</v>
      </c>
      <c r="AY146" s="69">
        <v>0</v>
      </c>
      <c r="AZ146" s="69">
        <v>1</v>
      </c>
      <c r="BA146" s="69">
        <v>0</v>
      </c>
      <c r="BB146" s="69">
        <v>0</v>
      </c>
      <c r="BC146" s="123">
        <f t="shared" si="40"/>
        <v>13</v>
      </c>
      <c r="BD146" s="68">
        <v>3</v>
      </c>
      <c r="BE146" s="69">
        <v>2</v>
      </c>
      <c r="BF146" s="69">
        <v>2</v>
      </c>
      <c r="BG146" s="69">
        <v>0</v>
      </c>
      <c r="BH146" s="69">
        <v>5</v>
      </c>
      <c r="BI146" s="69">
        <v>0</v>
      </c>
      <c r="BJ146" s="69">
        <v>0</v>
      </c>
      <c r="BK146" s="69">
        <v>1</v>
      </c>
      <c r="BL146" s="69">
        <v>0</v>
      </c>
      <c r="BM146" s="69">
        <v>0</v>
      </c>
      <c r="BN146" s="123">
        <f t="shared" si="41"/>
        <v>10</v>
      </c>
      <c r="BO146" s="68">
        <v>31</v>
      </c>
      <c r="BP146" s="69">
        <v>23</v>
      </c>
      <c r="BQ146" s="69">
        <v>19</v>
      </c>
      <c r="BR146" s="69">
        <v>26</v>
      </c>
      <c r="BS146" s="69">
        <v>40</v>
      </c>
      <c r="BT146" s="69">
        <v>0</v>
      </c>
      <c r="BU146" s="69">
        <v>0</v>
      </c>
      <c r="BV146" s="69">
        <v>7</v>
      </c>
      <c r="BW146" s="69">
        <v>0</v>
      </c>
      <c r="BX146" s="69">
        <v>0</v>
      </c>
      <c r="BY146" s="123">
        <f t="shared" si="42"/>
        <v>115</v>
      </c>
      <c r="BZ146" s="68">
        <v>2</v>
      </c>
      <c r="CA146" s="69">
        <v>1</v>
      </c>
      <c r="CB146" s="69">
        <v>0</v>
      </c>
      <c r="CC146" s="69">
        <v>0</v>
      </c>
      <c r="CD146" s="69">
        <v>1</v>
      </c>
      <c r="CE146" s="69">
        <v>0</v>
      </c>
      <c r="CF146" s="69">
        <v>0</v>
      </c>
      <c r="CG146" s="69">
        <v>2</v>
      </c>
      <c r="CH146" s="69">
        <v>0</v>
      </c>
      <c r="CI146" s="69">
        <v>0</v>
      </c>
      <c r="CJ146" s="69">
        <v>0</v>
      </c>
      <c r="CK146" s="123">
        <f t="shared" si="44"/>
        <v>4</v>
      </c>
      <c r="CL146" s="68">
        <v>2</v>
      </c>
      <c r="CM146" s="69">
        <v>0</v>
      </c>
      <c r="CN146" s="69">
        <v>4</v>
      </c>
      <c r="CO146" s="69">
        <v>3</v>
      </c>
      <c r="CP146" s="69">
        <v>3</v>
      </c>
      <c r="CQ146" s="69">
        <v>1</v>
      </c>
      <c r="CR146" s="69">
        <v>0</v>
      </c>
      <c r="CS146" s="69">
        <v>0</v>
      </c>
      <c r="CT146" s="69">
        <v>0</v>
      </c>
      <c r="CU146" s="69">
        <v>0</v>
      </c>
      <c r="CV146" s="124">
        <f t="shared" si="45"/>
        <v>11</v>
      </c>
      <c r="CW146" s="123">
        <v>0</v>
      </c>
      <c r="CX146" s="123">
        <v>0</v>
      </c>
      <c r="CY146" s="123">
        <v>0</v>
      </c>
      <c r="CZ146" s="123">
        <v>0</v>
      </c>
      <c r="DA146" s="123">
        <v>0</v>
      </c>
      <c r="DB146" s="123">
        <v>0</v>
      </c>
      <c r="DC146" s="123">
        <v>0</v>
      </c>
      <c r="DD146" s="123">
        <v>0</v>
      </c>
      <c r="DE146" s="123">
        <v>0</v>
      </c>
      <c r="DF146" s="124">
        <f t="shared" si="43"/>
        <v>0</v>
      </c>
      <c r="DG146" s="68">
        <v>0</v>
      </c>
      <c r="DH146" s="69">
        <v>0</v>
      </c>
      <c r="DI146" s="69">
        <v>0</v>
      </c>
      <c r="DJ146" s="69">
        <v>0</v>
      </c>
      <c r="DK146" s="69">
        <v>0</v>
      </c>
      <c r="DL146" s="69">
        <v>0</v>
      </c>
      <c r="DM146" s="69">
        <v>0</v>
      </c>
      <c r="DN146" s="69">
        <v>0</v>
      </c>
      <c r="DO146" s="69">
        <v>0</v>
      </c>
      <c r="DP146" s="69">
        <v>0</v>
      </c>
      <c r="DQ146" s="124">
        <f t="shared" si="46"/>
        <v>0</v>
      </c>
      <c r="DR146" s="68">
        <v>0</v>
      </c>
      <c r="DS146" s="69">
        <v>0</v>
      </c>
      <c r="DT146" s="69">
        <v>0</v>
      </c>
      <c r="DU146" s="69">
        <v>0</v>
      </c>
      <c r="DV146" s="69">
        <v>0</v>
      </c>
      <c r="DW146" s="69">
        <v>0</v>
      </c>
      <c r="DX146" s="69">
        <v>0</v>
      </c>
      <c r="DY146" s="69">
        <v>0</v>
      </c>
      <c r="DZ146" s="69">
        <v>0</v>
      </c>
      <c r="EA146" s="69">
        <v>0</v>
      </c>
      <c r="EB146" s="124">
        <f t="shared" si="47"/>
        <v>0</v>
      </c>
      <c r="EC146" s="125">
        <v>0</v>
      </c>
      <c r="ED146" s="125">
        <v>0</v>
      </c>
      <c r="EE146" s="68">
        <v>1</v>
      </c>
      <c r="EF146" s="69">
        <v>0</v>
      </c>
      <c r="EG146" s="69">
        <v>0</v>
      </c>
      <c r="EH146" s="69">
        <v>1</v>
      </c>
      <c r="EI146" s="69">
        <v>0</v>
      </c>
      <c r="EJ146" s="69">
        <v>0</v>
      </c>
      <c r="EK146" s="69">
        <v>0</v>
      </c>
      <c r="EL146" s="69">
        <v>1</v>
      </c>
      <c r="EM146" s="69">
        <v>0</v>
      </c>
      <c r="EN146" s="69">
        <v>0</v>
      </c>
      <c r="EO146" s="124">
        <f t="shared" si="48"/>
        <v>2</v>
      </c>
      <c r="EP146" s="68">
        <v>0</v>
      </c>
      <c r="EQ146" s="69">
        <v>0</v>
      </c>
      <c r="ER146" s="69">
        <v>0</v>
      </c>
      <c r="ES146" s="69">
        <v>0</v>
      </c>
      <c r="ET146" s="69">
        <v>0</v>
      </c>
      <c r="EU146" s="69">
        <v>0</v>
      </c>
      <c r="EV146" s="69">
        <v>0</v>
      </c>
      <c r="EW146" s="124">
        <f t="shared" si="49"/>
        <v>0</v>
      </c>
      <c r="EX146" s="69">
        <v>15</v>
      </c>
      <c r="EY146" s="69">
        <v>17</v>
      </c>
      <c r="EZ146" s="123">
        <v>7</v>
      </c>
      <c r="FA146" s="69">
        <v>21</v>
      </c>
      <c r="FB146" s="69">
        <v>23</v>
      </c>
      <c r="FC146" s="69">
        <v>0</v>
      </c>
      <c r="FD146" s="124">
        <f t="shared" si="50"/>
        <v>68</v>
      </c>
      <c r="FE146" s="69">
        <v>100</v>
      </c>
      <c r="FF146" s="69">
        <v>182</v>
      </c>
      <c r="FG146" s="69">
        <v>438</v>
      </c>
      <c r="FH146" s="69">
        <v>2050</v>
      </c>
      <c r="FI146" s="69">
        <v>4550</v>
      </c>
      <c r="FJ146" s="124">
        <f t="shared" si="51"/>
        <v>7220</v>
      </c>
      <c r="FK146" s="69">
        <v>0</v>
      </c>
      <c r="FL146" s="123">
        <v>0</v>
      </c>
      <c r="FM146" s="69">
        <v>0</v>
      </c>
      <c r="FN146" s="69">
        <v>0</v>
      </c>
      <c r="FO146" s="69">
        <v>0</v>
      </c>
      <c r="FP146" s="124">
        <f t="shared" si="52"/>
        <v>0</v>
      </c>
      <c r="FQ146" s="69">
        <v>26</v>
      </c>
      <c r="FR146" s="69">
        <v>83</v>
      </c>
      <c r="FS146" s="69">
        <v>109</v>
      </c>
      <c r="FT146" s="69">
        <v>4</v>
      </c>
      <c r="FU146" s="69">
        <v>9</v>
      </c>
      <c r="FV146" s="69">
        <v>0</v>
      </c>
      <c r="FW146" s="124">
        <f t="shared" si="53"/>
        <v>205</v>
      </c>
    </row>
    <row r="147" spans="1:179" x14ac:dyDescent="0.2">
      <c r="A147" s="22"/>
      <c r="B147" s="122" t="s">
        <v>149</v>
      </c>
      <c r="C147" s="68">
        <v>100</v>
      </c>
      <c r="D147" s="69">
        <v>45</v>
      </c>
      <c r="E147" s="69">
        <v>73</v>
      </c>
      <c r="F147" s="69">
        <v>63</v>
      </c>
      <c r="G147" s="69">
        <v>114</v>
      </c>
      <c r="H147" s="69">
        <v>29</v>
      </c>
      <c r="I147" s="69">
        <v>4</v>
      </c>
      <c r="J147" s="69">
        <v>23</v>
      </c>
      <c r="K147" s="69">
        <v>8</v>
      </c>
      <c r="L147" s="69">
        <v>0</v>
      </c>
      <c r="M147" s="123">
        <f t="shared" si="36"/>
        <v>351</v>
      </c>
      <c r="N147" s="68">
        <v>0</v>
      </c>
      <c r="O147" s="69">
        <v>0</v>
      </c>
      <c r="P147" s="69">
        <v>0</v>
      </c>
      <c r="Q147" s="69">
        <v>0</v>
      </c>
      <c r="R147" s="69">
        <v>0</v>
      </c>
      <c r="S147" s="69">
        <v>0</v>
      </c>
      <c r="T147" s="69">
        <v>0</v>
      </c>
      <c r="U147" s="69">
        <v>0</v>
      </c>
      <c r="V147" s="69">
        <v>0</v>
      </c>
      <c r="W147" s="124">
        <f t="shared" si="37"/>
        <v>0</v>
      </c>
      <c r="X147" s="68">
        <v>1</v>
      </c>
      <c r="Y147" s="69">
        <v>0</v>
      </c>
      <c r="Z147" s="69">
        <v>1</v>
      </c>
      <c r="AA147" s="69">
        <v>0</v>
      </c>
      <c r="AB147" s="69">
        <v>1</v>
      </c>
      <c r="AC147" s="69">
        <v>0</v>
      </c>
      <c r="AD147" s="69">
        <v>0</v>
      </c>
      <c r="AE147" s="69">
        <v>0</v>
      </c>
      <c r="AF147" s="69">
        <v>0</v>
      </c>
      <c r="AG147" s="124">
        <f t="shared" si="38"/>
        <v>2</v>
      </c>
      <c r="AH147" s="68">
        <v>22</v>
      </c>
      <c r="AI147" s="69">
        <v>13</v>
      </c>
      <c r="AJ147" s="69">
        <v>11</v>
      </c>
      <c r="AK147" s="69">
        <v>17</v>
      </c>
      <c r="AL147" s="69">
        <v>21</v>
      </c>
      <c r="AM147" s="69">
        <v>3</v>
      </c>
      <c r="AN147" s="69">
        <v>2</v>
      </c>
      <c r="AO147" s="69">
        <v>11</v>
      </c>
      <c r="AP147" s="69">
        <v>8</v>
      </c>
      <c r="AQ147" s="69">
        <v>0</v>
      </c>
      <c r="AR147" s="123">
        <f t="shared" si="39"/>
        <v>78</v>
      </c>
      <c r="AS147" s="68">
        <v>0</v>
      </c>
      <c r="AT147" s="69">
        <v>0</v>
      </c>
      <c r="AU147" s="69">
        <v>0</v>
      </c>
      <c r="AV147" s="69">
        <v>0</v>
      </c>
      <c r="AW147" s="69">
        <v>0</v>
      </c>
      <c r="AX147" s="69">
        <v>0</v>
      </c>
      <c r="AY147" s="69">
        <v>0</v>
      </c>
      <c r="AZ147" s="69">
        <v>0</v>
      </c>
      <c r="BA147" s="69">
        <v>0</v>
      </c>
      <c r="BB147" s="69">
        <v>0</v>
      </c>
      <c r="BC147" s="123">
        <f t="shared" si="40"/>
        <v>0</v>
      </c>
      <c r="BD147" s="68">
        <v>0</v>
      </c>
      <c r="BE147" s="69">
        <v>0</v>
      </c>
      <c r="BF147" s="69">
        <v>0</v>
      </c>
      <c r="BG147" s="69">
        <v>0</v>
      </c>
      <c r="BH147" s="69">
        <v>0</v>
      </c>
      <c r="BI147" s="69">
        <v>0</v>
      </c>
      <c r="BJ147" s="69">
        <v>0</v>
      </c>
      <c r="BK147" s="69">
        <v>0</v>
      </c>
      <c r="BL147" s="69">
        <v>0</v>
      </c>
      <c r="BM147" s="69">
        <v>0</v>
      </c>
      <c r="BN147" s="123">
        <f t="shared" si="41"/>
        <v>0</v>
      </c>
      <c r="BO147" s="68">
        <v>0</v>
      </c>
      <c r="BP147" s="69">
        <v>0</v>
      </c>
      <c r="BQ147" s="69">
        <v>0</v>
      </c>
      <c r="BR147" s="69">
        <v>0</v>
      </c>
      <c r="BS147" s="69">
        <v>0</v>
      </c>
      <c r="BT147" s="69">
        <v>0</v>
      </c>
      <c r="BU147" s="69">
        <v>0</v>
      </c>
      <c r="BV147" s="69">
        <v>0</v>
      </c>
      <c r="BW147" s="69">
        <v>0</v>
      </c>
      <c r="BX147" s="69">
        <v>0</v>
      </c>
      <c r="BY147" s="123">
        <f t="shared" si="42"/>
        <v>0</v>
      </c>
      <c r="BZ147" s="68">
        <v>51</v>
      </c>
      <c r="CA147" s="69">
        <v>27</v>
      </c>
      <c r="CB147" s="69">
        <v>25</v>
      </c>
      <c r="CC147" s="69">
        <v>77</v>
      </c>
      <c r="CD147" s="69">
        <v>40</v>
      </c>
      <c r="CE147" s="69">
        <v>22</v>
      </c>
      <c r="CF147" s="69">
        <v>2</v>
      </c>
      <c r="CG147" s="69">
        <v>95</v>
      </c>
      <c r="CH147" s="69">
        <v>1</v>
      </c>
      <c r="CI147" s="69">
        <v>84</v>
      </c>
      <c r="CJ147" s="69">
        <v>0</v>
      </c>
      <c r="CK147" s="123">
        <f t="shared" si="44"/>
        <v>288</v>
      </c>
      <c r="CL147" s="68">
        <v>3</v>
      </c>
      <c r="CM147" s="69">
        <v>6</v>
      </c>
      <c r="CN147" s="69">
        <v>4</v>
      </c>
      <c r="CO147" s="69">
        <v>0</v>
      </c>
      <c r="CP147" s="69">
        <v>5</v>
      </c>
      <c r="CQ147" s="69">
        <v>0</v>
      </c>
      <c r="CR147" s="69">
        <v>0</v>
      </c>
      <c r="CS147" s="69">
        <v>6</v>
      </c>
      <c r="CT147" s="69">
        <v>6</v>
      </c>
      <c r="CU147" s="69">
        <v>0</v>
      </c>
      <c r="CV147" s="124">
        <f t="shared" si="45"/>
        <v>21</v>
      </c>
      <c r="CW147" s="123">
        <v>0</v>
      </c>
      <c r="CX147" s="123">
        <v>0</v>
      </c>
      <c r="CY147" s="123">
        <v>0</v>
      </c>
      <c r="CZ147" s="123">
        <v>0</v>
      </c>
      <c r="DA147" s="123">
        <v>0</v>
      </c>
      <c r="DB147" s="123">
        <v>0</v>
      </c>
      <c r="DC147" s="123">
        <v>0</v>
      </c>
      <c r="DD147" s="123">
        <v>0</v>
      </c>
      <c r="DE147" s="123">
        <v>0</v>
      </c>
      <c r="DF147" s="124">
        <f t="shared" si="43"/>
        <v>0</v>
      </c>
      <c r="DG147" s="68">
        <v>0</v>
      </c>
      <c r="DH147" s="69">
        <v>0</v>
      </c>
      <c r="DI147" s="69">
        <v>0</v>
      </c>
      <c r="DJ147" s="69">
        <v>0</v>
      </c>
      <c r="DK147" s="69">
        <v>0</v>
      </c>
      <c r="DL147" s="69">
        <v>0</v>
      </c>
      <c r="DM147" s="69">
        <v>0</v>
      </c>
      <c r="DN147" s="69">
        <v>0</v>
      </c>
      <c r="DO147" s="69">
        <v>0</v>
      </c>
      <c r="DP147" s="69">
        <v>0</v>
      </c>
      <c r="DQ147" s="124">
        <f t="shared" si="46"/>
        <v>0</v>
      </c>
      <c r="DR147" s="68">
        <v>0</v>
      </c>
      <c r="DS147" s="69">
        <v>0</v>
      </c>
      <c r="DT147" s="69">
        <v>0</v>
      </c>
      <c r="DU147" s="69">
        <v>0</v>
      </c>
      <c r="DV147" s="69">
        <v>0</v>
      </c>
      <c r="DW147" s="69">
        <v>0</v>
      </c>
      <c r="DX147" s="69">
        <v>0</v>
      </c>
      <c r="DY147" s="69">
        <v>0</v>
      </c>
      <c r="DZ147" s="69">
        <v>0</v>
      </c>
      <c r="EA147" s="69">
        <v>0</v>
      </c>
      <c r="EB147" s="124">
        <f t="shared" si="47"/>
        <v>0</v>
      </c>
      <c r="EC147" s="125">
        <v>0</v>
      </c>
      <c r="ED147" s="125">
        <v>0</v>
      </c>
      <c r="EE147" s="68">
        <v>0</v>
      </c>
      <c r="EF147" s="69">
        <v>0</v>
      </c>
      <c r="EG147" s="69">
        <v>0</v>
      </c>
      <c r="EH147" s="69">
        <v>0</v>
      </c>
      <c r="EI147" s="69">
        <v>0</v>
      </c>
      <c r="EJ147" s="69">
        <v>0</v>
      </c>
      <c r="EK147" s="69">
        <v>0</v>
      </c>
      <c r="EL147" s="69">
        <v>0</v>
      </c>
      <c r="EM147" s="69">
        <v>0</v>
      </c>
      <c r="EN147" s="69">
        <v>0</v>
      </c>
      <c r="EO147" s="124">
        <f t="shared" si="48"/>
        <v>0</v>
      </c>
      <c r="EP147" s="68">
        <v>0</v>
      </c>
      <c r="EQ147" s="69">
        <v>0</v>
      </c>
      <c r="ER147" s="69">
        <v>0</v>
      </c>
      <c r="ES147" s="69">
        <v>0</v>
      </c>
      <c r="ET147" s="69">
        <v>0</v>
      </c>
      <c r="EU147" s="69">
        <v>0</v>
      </c>
      <c r="EV147" s="69">
        <v>0</v>
      </c>
      <c r="EW147" s="124">
        <f t="shared" si="49"/>
        <v>0</v>
      </c>
      <c r="EX147" s="69">
        <v>67</v>
      </c>
      <c r="EY147" s="69">
        <v>5</v>
      </c>
      <c r="EZ147" s="123">
        <v>1</v>
      </c>
      <c r="FA147" s="69">
        <v>273</v>
      </c>
      <c r="FB147" s="69">
        <v>271</v>
      </c>
      <c r="FC147" s="69">
        <v>0</v>
      </c>
      <c r="FD147" s="124">
        <f t="shared" si="50"/>
        <v>550</v>
      </c>
      <c r="FE147" s="69">
        <v>210</v>
      </c>
      <c r="FF147" s="69">
        <v>770</v>
      </c>
      <c r="FG147" s="69">
        <v>1106</v>
      </c>
      <c r="FH147" s="69">
        <v>24350</v>
      </c>
      <c r="FI147" s="69">
        <v>6800</v>
      </c>
      <c r="FJ147" s="124">
        <f t="shared" si="51"/>
        <v>33026</v>
      </c>
      <c r="FK147" s="69">
        <v>2</v>
      </c>
      <c r="FL147" s="123">
        <v>0</v>
      </c>
      <c r="FM147" s="69">
        <v>4</v>
      </c>
      <c r="FN147" s="69">
        <v>0</v>
      </c>
      <c r="FO147" s="69">
        <v>0</v>
      </c>
      <c r="FP147" s="124">
        <f t="shared" si="52"/>
        <v>4</v>
      </c>
      <c r="FQ147" s="69">
        <v>94</v>
      </c>
      <c r="FR147" s="69">
        <v>420</v>
      </c>
      <c r="FS147" s="69">
        <v>414</v>
      </c>
      <c r="FT147" s="69">
        <v>14</v>
      </c>
      <c r="FU147" s="69">
        <v>17</v>
      </c>
      <c r="FV147" s="69">
        <v>0</v>
      </c>
      <c r="FW147" s="124">
        <f t="shared" si="53"/>
        <v>865</v>
      </c>
    </row>
    <row r="148" spans="1:179" x14ac:dyDescent="0.2">
      <c r="A148" s="22"/>
      <c r="B148" s="122" t="s">
        <v>150</v>
      </c>
      <c r="C148" s="68">
        <v>51</v>
      </c>
      <c r="D148" s="69">
        <v>29</v>
      </c>
      <c r="E148" s="69">
        <v>31</v>
      </c>
      <c r="F148" s="69">
        <v>41</v>
      </c>
      <c r="G148" s="69">
        <v>53</v>
      </c>
      <c r="H148" s="69">
        <v>17</v>
      </c>
      <c r="I148" s="69">
        <v>5</v>
      </c>
      <c r="J148" s="69">
        <v>31</v>
      </c>
      <c r="K148" s="69">
        <v>0</v>
      </c>
      <c r="L148" s="69">
        <v>0</v>
      </c>
      <c r="M148" s="123">
        <f t="shared" si="36"/>
        <v>207</v>
      </c>
      <c r="N148" s="68">
        <v>0</v>
      </c>
      <c r="O148" s="69">
        <v>0</v>
      </c>
      <c r="P148" s="69">
        <v>0</v>
      </c>
      <c r="Q148" s="69">
        <v>0</v>
      </c>
      <c r="R148" s="69">
        <v>0</v>
      </c>
      <c r="S148" s="69">
        <v>0</v>
      </c>
      <c r="T148" s="69">
        <v>0</v>
      </c>
      <c r="U148" s="69">
        <v>0</v>
      </c>
      <c r="V148" s="69">
        <v>0</v>
      </c>
      <c r="W148" s="124">
        <f t="shared" si="37"/>
        <v>0</v>
      </c>
      <c r="X148" s="68">
        <v>0</v>
      </c>
      <c r="Y148" s="69">
        <v>0</v>
      </c>
      <c r="Z148" s="69">
        <v>0</v>
      </c>
      <c r="AA148" s="69">
        <v>0</v>
      </c>
      <c r="AB148" s="69">
        <v>0</v>
      </c>
      <c r="AC148" s="69">
        <v>0</v>
      </c>
      <c r="AD148" s="69">
        <v>0</v>
      </c>
      <c r="AE148" s="69">
        <v>0</v>
      </c>
      <c r="AF148" s="69">
        <v>0</v>
      </c>
      <c r="AG148" s="124">
        <f t="shared" si="38"/>
        <v>0</v>
      </c>
      <c r="AH148" s="68">
        <v>0</v>
      </c>
      <c r="AI148" s="69">
        <v>0</v>
      </c>
      <c r="AJ148" s="69">
        <v>0</v>
      </c>
      <c r="AK148" s="69">
        <v>0</v>
      </c>
      <c r="AL148" s="69">
        <v>0</v>
      </c>
      <c r="AM148" s="69">
        <v>0</v>
      </c>
      <c r="AN148" s="69">
        <v>0</v>
      </c>
      <c r="AO148" s="69">
        <v>0</v>
      </c>
      <c r="AP148" s="69">
        <v>0</v>
      </c>
      <c r="AQ148" s="69">
        <v>0</v>
      </c>
      <c r="AR148" s="123">
        <f t="shared" si="39"/>
        <v>0</v>
      </c>
      <c r="AS148" s="68">
        <v>0</v>
      </c>
      <c r="AT148" s="69">
        <v>0</v>
      </c>
      <c r="AU148" s="69">
        <v>0</v>
      </c>
      <c r="AV148" s="69">
        <v>0</v>
      </c>
      <c r="AW148" s="69">
        <v>0</v>
      </c>
      <c r="AX148" s="69">
        <v>0</v>
      </c>
      <c r="AY148" s="69">
        <v>0</v>
      </c>
      <c r="AZ148" s="69">
        <v>0</v>
      </c>
      <c r="BA148" s="69">
        <v>0</v>
      </c>
      <c r="BB148" s="69">
        <v>0</v>
      </c>
      <c r="BC148" s="123">
        <f t="shared" si="40"/>
        <v>0</v>
      </c>
      <c r="BD148" s="68">
        <v>0</v>
      </c>
      <c r="BE148" s="69">
        <v>0</v>
      </c>
      <c r="BF148" s="69">
        <v>0</v>
      </c>
      <c r="BG148" s="69">
        <v>0</v>
      </c>
      <c r="BH148" s="69">
        <v>0</v>
      </c>
      <c r="BI148" s="69">
        <v>0</v>
      </c>
      <c r="BJ148" s="69">
        <v>0</v>
      </c>
      <c r="BK148" s="69">
        <v>0</v>
      </c>
      <c r="BL148" s="69">
        <v>0</v>
      </c>
      <c r="BM148" s="69">
        <v>0</v>
      </c>
      <c r="BN148" s="123">
        <f t="shared" si="41"/>
        <v>0</v>
      </c>
      <c r="BO148" s="68">
        <v>0</v>
      </c>
      <c r="BP148" s="69">
        <v>0</v>
      </c>
      <c r="BQ148" s="69">
        <v>0</v>
      </c>
      <c r="BR148" s="69">
        <v>0</v>
      </c>
      <c r="BS148" s="69">
        <v>0</v>
      </c>
      <c r="BT148" s="69">
        <v>0</v>
      </c>
      <c r="BU148" s="69">
        <v>0</v>
      </c>
      <c r="BV148" s="69">
        <v>0</v>
      </c>
      <c r="BW148" s="69">
        <v>0</v>
      </c>
      <c r="BX148" s="69">
        <v>0</v>
      </c>
      <c r="BY148" s="123">
        <f t="shared" si="42"/>
        <v>0</v>
      </c>
      <c r="BZ148" s="68">
        <v>0</v>
      </c>
      <c r="CA148" s="69">
        <v>0</v>
      </c>
      <c r="CB148" s="69">
        <v>0</v>
      </c>
      <c r="CC148" s="69">
        <v>0</v>
      </c>
      <c r="CD148" s="69">
        <v>0</v>
      </c>
      <c r="CE148" s="69">
        <v>0</v>
      </c>
      <c r="CF148" s="69">
        <v>0</v>
      </c>
      <c r="CG148" s="69">
        <v>0</v>
      </c>
      <c r="CH148" s="69">
        <v>0</v>
      </c>
      <c r="CI148" s="69">
        <v>0</v>
      </c>
      <c r="CJ148" s="69">
        <v>0</v>
      </c>
      <c r="CK148" s="123">
        <f t="shared" si="44"/>
        <v>0</v>
      </c>
      <c r="CL148" s="68">
        <v>0</v>
      </c>
      <c r="CM148" s="69">
        <v>0</v>
      </c>
      <c r="CN148" s="69">
        <v>0</v>
      </c>
      <c r="CO148" s="69">
        <v>0</v>
      </c>
      <c r="CP148" s="69">
        <v>0</v>
      </c>
      <c r="CQ148" s="69">
        <v>0</v>
      </c>
      <c r="CR148" s="69">
        <v>0</v>
      </c>
      <c r="CS148" s="69">
        <v>0</v>
      </c>
      <c r="CT148" s="69">
        <v>0</v>
      </c>
      <c r="CU148" s="69">
        <v>0</v>
      </c>
      <c r="CV148" s="124">
        <f t="shared" si="45"/>
        <v>0</v>
      </c>
      <c r="CW148" s="123">
        <v>0</v>
      </c>
      <c r="CX148" s="123">
        <v>0</v>
      </c>
      <c r="CY148" s="123">
        <v>0</v>
      </c>
      <c r="CZ148" s="123">
        <v>0</v>
      </c>
      <c r="DA148" s="123">
        <v>0</v>
      </c>
      <c r="DB148" s="123">
        <v>0</v>
      </c>
      <c r="DC148" s="123">
        <v>0</v>
      </c>
      <c r="DD148" s="123">
        <v>0</v>
      </c>
      <c r="DE148" s="123">
        <v>0</v>
      </c>
      <c r="DF148" s="124">
        <f t="shared" si="43"/>
        <v>0</v>
      </c>
      <c r="DG148" s="68">
        <v>0</v>
      </c>
      <c r="DH148" s="69">
        <v>0</v>
      </c>
      <c r="DI148" s="69">
        <v>0</v>
      </c>
      <c r="DJ148" s="69">
        <v>0</v>
      </c>
      <c r="DK148" s="69">
        <v>0</v>
      </c>
      <c r="DL148" s="69">
        <v>0</v>
      </c>
      <c r="DM148" s="69">
        <v>0</v>
      </c>
      <c r="DN148" s="69">
        <v>0</v>
      </c>
      <c r="DO148" s="69">
        <v>0</v>
      </c>
      <c r="DP148" s="69">
        <v>0</v>
      </c>
      <c r="DQ148" s="124">
        <f t="shared" si="46"/>
        <v>0</v>
      </c>
      <c r="DR148" s="68">
        <v>0</v>
      </c>
      <c r="DS148" s="69">
        <v>0</v>
      </c>
      <c r="DT148" s="69">
        <v>0</v>
      </c>
      <c r="DU148" s="69">
        <v>0</v>
      </c>
      <c r="DV148" s="69">
        <v>0</v>
      </c>
      <c r="DW148" s="69">
        <v>0</v>
      </c>
      <c r="DX148" s="69">
        <v>0</v>
      </c>
      <c r="DY148" s="69">
        <v>0</v>
      </c>
      <c r="DZ148" s="69">
        <v>0</v>
      </c>
      <c r="EA148" s="69">
        <v>0</v>
      </c>
      <c r="EB148" s="124">
        <f t="shared" si="47"/>
        <v>0</v>
      </c>
      <c r="EC148" s="125">
        <v>0</v>
      </c>
      <c r="ED148" s="125">
        <v>0</v>
      </c>
      <c r="EE148" s="68">
        <v>0</v>
      </c>
      <c r="EF148" s="69">
        <v>0</v>
      </c>
      <c r="EG148" s="69">
        <v>0</v>
      </c>
      <c r="EH148" s="69">
        <v>0</v>
      </c>
      <c r="EI148" s="69">
        <v>0</v>
      </c>
      <c r="EJ148" s="69">
        <v>0</v>
      </c>
      <c r="EK148" s="69">
        <v>0</v>
      </c>
      <c r="EL148" s="69">
        <v>0</v>
      </c>
      <c r="EM148" s="69">
        <v>0</v>
      </c>
      <c r="EN148" s="69">
        <v>0</v>
      </c>
      <c r="EO148" s="124">
        <f t="shared" si="48"/>
        <v>0</v>
      </c>
      <c r="EP148" s="68">
        <v>0</v>
      </c>
      <c r="EQ148" s="69">
        <v>0</v>
      </c>
      <c r="ER148" s="69">
        <v>0</v>
      </c>
      <c r="ES148" s="69">
        <v>0</v>
      </c>
      <c r="ET148" s="69">
        <v>0</v>
      </c>
      <c r="EU148" s="69">
        <v>0</v>
      </c>
      <c r="EV148" s="69">
        <v>0</v>
      </c>
      <c r="EW148" s="124">
        <f t="shared" si="49"/>
        <v>0</v>
      </c>
      <c r="EX148" s="69">
        <v>9</v>
      </c>
      <c r="EY148" s="69">
        <v>2</v>
      </c>
      <c r="EZ148" s="123">
        <v>0</v>
      </c>
      <c r="FA148" s="69">
        <v>5</v>
      </c>
      <c r="FB148" s="69">
        <v>3</v>
      </c>
      <c r="FC148" s="69">
        <v>0</v>
      </c>
      <c r="FD148" s="124">
        <f t="shared" si="50"/>
        <v>10</v>
      </c>
      <c r="FE148" s="69">
        <v>30</v>
      </c>
      <c r="FF148" s="69">
        <v>53</v>
      </c>
      <c r="FG148" s="69">
        <v>194</v>
      </c>
      <c r="FH148" s="69">
        <v>0</v>
      </c>
      <c r="FI148" s="69">
        <v>0</v>
      </c>
      <c r="FJ148" s="124">
        <f t="shared" si="51"/>
        <v>247</v>
      </c>
      <c r="FK148" s="69">
        <v>1</v>
      </c>
      <c r="FL148" s="123">
        <v>4</v>
      </c>
      <c r="FM148" s="69">
        <v>1</v>
      </c>
      <c r="FN148" s="69">
        <v>0</v>
      </c>
      <c r="FO148" s="69">
        <v>0</v>
      </c>
      <c r="FP148" s="124">
        <f t="shared" si="52"/>
        <v>5</v>
      </c>
      <c r="FQ148" s="69">
        <v>7</v>
      </c>
      <c r="FR148" s="69">
        <v>22</v>
      </c>
      <c r="FS148" s="69">
        <v>45</v>
      </c>
      <c r="FT148" s="69">
        <v>0</v>
      </c>
      <c r="FU148" s="69">
        <v>0</v>
      </c>
      <c r="FV148" s="69">
        <v>0</v>
      </c>
      <c r="FW148" s="124">
        <f t="shared" si="53"/>
        <v>67</v>
      </c>
    </row>
    <row r="149" spans="1:179" x14ac:dyDescent="0.2">
      <c r="A149" s="22"/>
      <c r="B149" s="122" t="s">
        <v>151</v>
      </c>
      <c r="C149" s="68">
        <v>122</v>
      </c>
      <c r="D149" s="69">
        <v>74</v>
      </c>
      <c r="E149" s="69">
        <v>69</v>
      </c>
      <c r="F149" s="69">
        <v>114</v>
      </c>
      <c r="G149" s="69">
        <v>173</v>
      </c>
      <c r="H149" s="69">
        <v>43</v>
      </c>
      <c r="I149" s="69">
        <v>18</v>
      </c>
      <c r="J149" s="69">
        <v>51</v>
      </c>
      <c r="K149" s="69">
        <v>5</v>
      </c>
      <c r="L149" s="69">
        <v>0</v>
      </c>
      <c r="M149" s="123">
        <f t="shared" si="36"/>
        <v>542</v>
      </c>
      <c r="N149" s="68">
        <v>0</v>
      </c>
      <c r="O149" s="69">
        <v>0</v>
      </c>
      <c r="P149" s="69">
        <v>0</v>
      </c>
      <c r="Q149" s="69">
        <v>0</v>
      </c>
      <c r="R149" s="69">
        <v>0</v>
      </c>
      <c r="S149" s="69">
        <v>0</v>
      </c>
      <c r="T149" s="69">
        <v>0</v>
      </c>
      <c r="U149" s="69">
        <v>0</v>
      </c>
      <c r="V149" s="69">
        <v>0</v>
      </c>
      <c r="W149" s="124">
        <f t="shared" si="37"/>
        <v>0</v>
      </c>
      <c r="X149" s="68">
        <v>0</v>
      </c>
      <c r="Y149" s="69">
        <v>0</v>
      </c>
      <c r="Z149" s="69">
        <v>0</v>
      </c>
      <c r="AA149" s="69">
        <v>0</v>
      </c>
      <c r="AB149" s="69">
        <v>0</v>
      </c>
      <c r="AC149" s="69">
        <v>0</v>
      </c>
      <c r="AD149" s="69">
        <v>0</v>
      </c>
      <c r="AE149" s="69">
        <v>0</v>
      </c>
      <c r="AF149" s="69">
        <v>0</v>
      </c>
      <c r="AG149" s="124">
        <f t="shared" si="38"/>
        <v>0</v>
      </c>
      <c r="AH149" s="68">
        <v>0</v>
      </c>
      <c r="AI149" s="69">
        <v>0</v>
      </c>
      <c r="AJ149" s="69">
        <v>0</v>
      </c>
      <c r="AK149" s="69">
        <v>0</v>
      </c>
      <c r="AL149" s="69">
        <v>0</v>
      </c>
      <c r="AM149" s="69">
        <v>0</v>
      </c>
      <c r="AN149" s="69">
        <v>0</v>
      </c>
      <c r="AO149" s="69">
        <v>0</v>
      </c>
      <c r="AP149" s="69">
        <v>0</v>
      </c>
      <c r="AQ149" s="69">
        <v>0</v>
      </c>
      <c r="AR149" s="123">
        <f t="shared" si="39"/>
        <v>0</v>
      </c>
      <c r="AS149" s="68">
        <v>1</v>
      </c>
      <c r="AT149" s="69">
        <v>0</v>
      </c>
      <c r="AU149" s="69">
        <v>1</v>
      </c>
      <c r="AV149" s="69">
        <v>0</v>
      </c>
      <c r="AW149" s="69">
        <v>1</v>
      </c>
      <c r="AX149" s="69">
        <v>0</v>
      </c>
      <c r="AY149" s="69">
        <v>0</v>
      </c>
      <c r="AZ149" s="69">
        <v>0</v>
      </c>
      <c r="BA149" s="69">
        <v>0</v>
      </c>
      <c r="BB149" s="69">
        <v>0</v>
      </c>
      <c r="BC149" s="123">
        <f t="shared" si="40"/>
        <v>2</v>
      </c>
      <c r="BD149" s="68">
        <v>0</v>
      </c>
      <c r="BE149" s="69">
        <v>0</v>
      </c>
      <c r="BF149" s="69">
        <v>0</v>
      </c>
      <c r="BG149" s="69">
        <v>0</v>
      </c>
      <c r="BH149" s="69">
        <v>0</v>
      </c>
      <c r="BI149" s="69">
        <v>0</v>
      </c>
      <c r="BJ149" s="69">
        <v>0</v>
      </c>
      <c r="BK149" s="69">
        <v>0</v>
      </c>
      <c r="BL149" s="69">
        <v>0</v>
      </c>
      <c r="BM149" s="69">
        <v>0</v>
      </c>
      <c r="BN149" s="123">
        <f t="shared" si="41"/>
        <v>0</v>
      </c>
      <c r="BO149" s="68">
        <v>1</v>
      </c>
      <c r="BP149" s="69">
        <v>0</v>
      </c>
      <c r="BQ149" s="69">
        <v>2</v>
      </c>
      <c r="BR149" s="69">
        <v>0</v>
      </c>
      <c r="BS149" s="69">
        <v>2</v>
      </c>
      <c r="BT149" s="69">
        <v>1</v>
      </c>
      <c r="BU149" s="69">
        <v>0</v>
      </c>
      <c r="BV149" s="69">
        <v>0</v>
      </c>
      <c r="BW149" s="69">
        <v>0</v>
      </c>
      <c r="BX149" s="69">
        <v>0</v>
      </c>
      <c r="BY149" s="123">
        <f t="shared" si="42"/>
        <v>5</v>
      </c>
      <c r="BZ149" s="68">
        <v>8</v>
      </c>
      <c r="CA149" s="69">
        <v>5</v>
      </c>
      <c r="CB149" s="69">
        <v>10</v>
      </c>
      <c r="CC149" s="69">
        <v>11</v>
      </c>
      <c r="CD149" s="69">
        <v>17</v>
      </c>
      <c r="CE149" s="69">
        <v>0</v>
      </c>
      <c r="CF149" s="69">
        <v>2</v>
      </c>
      <c r="CG149" s="69">
        <v>2</v>
      </c>
      <c r="CH149" s="69">
        <v>0</v>
      </c>
      <c r="CI149" s="69">
        <v>1</v>
      </c>
      <c r="CJ149" s="69">
        <v>0</v>
      </c>
      <c r="CK149" s="123">
        <f t="shared" si="44"/>
        <v>47</v>
      </c>
      <c r="CL149" s="68">
        <v>40</v>
      </c>
      <c r="CM149" s="69">
        <v>31</v>
      </c>
      <c r="CN149" s="69">
        <v>39</v>
      </c>
      <c r="CO149" s="69">
        <v>27</v>
      </c>
      <c r="CP149" s="69">
        <v>75</v>
      </c>
      <c r="CQ149" s="69">
        <v>1</v>
      </c>
      <c r="CR149" s="69">
        <v>4</v>
      </c>
      <c r="CS149" s="69">
        <v>6</v>
      </c>
      <c r="CT149" s="69">
        <v>3</v>
      </c>
      <c r="CU149" s="69">
        <v>0</v>
      </c>
      <c r="CV149" s="124">
        <f t="shared" si="45"/>
        <v>183</v>
      </c>
      <c r="CW149" s="123">
        <v>0</v>
      </c>
      <c r="CX149" s="123">
        <v>0</v>
      </c>
      <c r="CY149" s="123">
        <v>0</v>
      </c>
      <c r="CZ149" s="123">
        <v>0</v>
      </c>
      <c r="DA149" s="123">
        <v>0</v>
      </c>
      <c r="DB149" s="123">
        <v>0</v>
      </c>
      <c r="DC149" s="123">
        <v>0</v>
      </c>
      <c r="DD149" s="123">
        <v>0</v>
      </c>
      <c r="DE149" s="123">
        <v>0</v>
      </c>
      <c r="DF149" s="124">
        <f t="shared" si="43"/>
        <v>0</v>
      </c>
      <c r="DG149" s="68">
        <v>0</v>
      </c>
      <c r="DH149" s="69">
        <v>0</v>
      </c>
      <c r="DI149" s="69">
        <v>0</v>
      </c>
      <c r="DJ149" s="69">
        <v>0</v>
      </c>
      <c r="DK149" s="69">
        <v>0</v>
      </c>
      <c r="DL149" s="69">
        <v>0</v>
      </c>
      <c r="DM149" s="69">
        <v>0</v>
      </c>
      <c r="DN149" s="69">
        <v>0</v>
      </c>
      <c r="DO149" s="69">
        <v>0</v>
      </c>
      <c r="DP149" s="69">
        <v>0</v>
      </c>
      <c r="DQ149" s="124">
        <f t="shared" si="46"/>
        <v>0</v>
      </c>
      <c r="DR149" s="68">
        <v>0</v>
      </c>
      <c r="DS149" s="69">
        <v>0</v>
      </c>
      <c r="DT149" s="69">
        <v>0</v>
      </c>
      <c r="DU149" s="69">
        <v>0</v>
      </c>
      <c r="DV149" s="69">
        <v>0</v>
      </c>
      <c r="DW149" s="69">
        <v>0</v>
      </c>
      <c r="DX149" s="69">
        <v>0</v>
      </c>
      <c r="DY149" s="69">
        <v>0</v>
      </c>
      <c r="DZ149" s="69">
        <v>0</v>
      </c>
      <c r="EA149" s="69">
        <v>0</v>
      </c>
      <c r="EB149" s="124">
        <f t="shared" si="47"/>
        <v>0</v>
      </c>
      <c r="EC149" s="125">
        <v>0</v>
      </c>
      <c r="ED149" s="125">
        <v>0</v>
      </c>
      <c r="EE149" s="68">
        <v>0</v>
      </c>
      <c r="EF149" s="69">
        <v>0</v>
      </c>
      <c r="EG149" s="69">
        <v>0</v>
      </c>
      <c r="EH149" s="69">
        <v>0</v>
      </c>
      <c r="EI149" s="69">
        <v>0</v>
      </c>
      <c r="EJ149" s="69">
        <v>0</v>
      </c>
      <c r="EK149" s="69">
        <v>0</v>
      </c>
      <c r="EL149" s="69">
        <v>0</v>
      </c>
      <c r="EM149" s="69">
        <v>0</v>
      </c>
      <c r="EN149" s="69">
        <v>0</v>
      </c>
      <c r="EO149" s="124">
        <f t="shared" si="48"/>
        <v>0</v>
      </c>
      <c r="EP149" s="68">
        <v>0</v>
      </c>
      <c r="EQ149" s="69">
        <v>0</v>
      </c>
      <c r="ER149" s="69">
        <v>0</v>
      </c>
      <c r="ES149" s="69">
        <v>0</v>
      </c>
      <c r="ET149" s="69">
        <v>0</v>
      </c>
      <c r="EU149" s="69">
        <v>0</v>
      </c>
      <c r="EV149" s="69">
        <v>0</v>
      </c>
      <c r="EW149" s="124">
        <f t="shared" si="49"/>
        <v>0</v>
      </c>
      <c r="EX149" s="69">
        <v>5</v>
      </c>
      <c r="EY149" s="69">
        <v>0</v>
      </c>
      <c r="EZ149" s="123">
        <v>0</v>
      </c>
      <c r="FA149" s="69">
        <v>48</v>
      </c>
      <c r="FB149" s="69">
        <v>66</v>
      </c>
      <c r="FC149" s="69">
        <v>0</v>
      </c>
      <c r="FD149" s="124">
        <f t="shared" si="50"/>
        <v>114</v>
      </c>
      <c r="FE149" s="69">
        <v>52</v>
      </c>
      <c r="FF149" s="69">
        <v>117</v>
      </c>
      <c r="FG149" s="69">
        <v>315</v>
      </c>
      <c r="FH149" s="69">
        <v>8463</v>
      </c>
      <c r="FI149" s="69">
        <v>0</v>
      </c>
      <c r="FJ149" s="124">
        <f t="shared" si="51"/>
        <v>8895</v>
      </c>
      <c r="FK149" s="69">
        <v>5</v>
      </c>
      <c r="FL149" s="123">
        <v>16</v>
      </c>
      <c r="FM149" s="69">
        <v>53</v>
      </c>
      <c r="FN149" s="69">
        <v>0</v>
      </c>
      <c r="FO149" s="69">
        <v>0</v>
      </c>
      <c r="FP149" s="124">
        <f t="shared" si="52"/>
        <v>69</v>
      </c>
      <c r="FQ149" s="69">
        <v>30</v>
      </c>
      <c r="FR149" s="69">
        <v>57</v>
      </c>
      <c r="FS149" s="69">
        <v>79</v>
      </c>
      <c r="FT149" s="69">
        <v>0</v>
      </c>
      <c r="FU149" s="69">
        <v>0</v>
      </c>
      <c r="FV149" s="69">
        <v>0</v>
      </c>
      <c r="FW149" s="124">
        <f t="shared" si="53"/>
        <v>136</v>
      </c>
    </row>
    <row r="150" spans="1:179" s="35" customFormat="1" x14ac:dyDescent="0.2">
      <c r="A150" s="17" t="s">
        <v>152</v>
      </c>
      <c r="B150" s="34" t="s">
        <v>12</v>
      </c>
      <c r="C150" s="67">
        <v>276</v>
      </c>
      <c r="D150" s="62">
        <v>118</v>
      </c>
      <c r="E150" s="62">
        <v>189</v>
      </c>
      <c r="F150" s="62">
        <v>249</v>
      </c>
      <c r="G150" s="62">
        <v>392</v>
      </c>
      <c r="H150" s="62">
        <v>78</v>
      </c>
      <c r="I150" s="62">
        <v>49</v>
      </c>
      <c r="J150" s="62">
        <v>127</v>
      </c>
      <c r="K150" s="62">
        <v>26</v>
      </c>
      <c r="L150" s="62">
        <v>0</v>
      </c>
      <c r="M150" s="62">
        <f t="shared" si="36"/>
        <v>1202</v>
      </c>
      <c r="N150" s="67">
        <v>0</v>
      </c>
      <c r="O150" s="62">
        <v>0</v>
      </c>
      <c r="P150" s="62">
        <v>0</v>
      </c>
      <c r="Q150" s="62">
        <v>0</v>
      </c>
      <c r="R150" s="62">
        <v>0</v>
      </c>
      <c r="S150" s="62">
        <v>0</v>
      </c>
      <c r="T150" s="62">
        <v>0</v>
      </c>
      <c r="U150" s="62">
        <v>0</v>
      </c>
      <c r="V150" s="62">
        <v>0</v>
      </c>
      <c r="W150" s="72">
        <f t="shared" si="37"/>
        <v>0</v>
      </c>
      <c r="X150" s="67">
        <v>4</v>
      </c>
      <c r="Y150" s="62">
        <v>0</v>
      </c>
      <c r="Z150" s="62">
        <v>1</v>
      </c>
      <c r="AA150" s="62">
        <v>1</v>
      </c>
      <c r="AB150" s="62">
        <v>4</v>
      </c>
      <c r="AC150" s="62">
        <v>0</v>
      </c>
      <c r="AD150" s="62">
        <v>0</v>
      </c>
      <c r="AE150" s="62">
        <v>1</v>
      </c>
      <c r="AF150" s="62">
        <v>1</v>
      </c>
      <c r="AG150" s="72">
        <f t="shared" si="38"/>
        <v>7</v>
      </c>
      <c r="AH150" s="67">
        <v>11</v>
      </c>
      <c r="AI150" s="62">
        <v>0</v>
      </c>
      <c r="AJ150" s="62">
        <v>1</v>
      </c>
      <c r="AK150" s="62">
        <v>0</v>
      </c>
      <c r="AL150" s="62">
        <v>2</v>
      </c>
      <c r="AM150" s="62">
        <v>0</v>
      </c>
      <c r="AN150" s="62">
        <v>0</v>
      </c>
      <c r="AO150" s="62">
        <v>10</v>
      </c>
      <c r="AP150" s="62">
        <v>0</v>
      </c>
      <c r="AQ150" s="62">
        <v>0</v>
      </c>
      <c r="AR150" s="62">
        <f t="shared" si="39"/>
        <v>13</v>
      </c>
      <c r="AS150" s="67">
        <v>5</v>
      </c>
      <c r="AT150" s="62">
        <v>0</v>
      </c>
      <c r="AU150" s="62">
        <v>2</v>
      </c>
      <c r="AV150" s="62">
        <v>4</v>
      </c>
      <c r="AW150" s="62">
        <v>4</v>
      </c>
      <c r="AX150" s="62">
        <v>0</v>
      </c>
      <c r="AY150" s="62">
        <v>5</v>
      </c>
      <c r="AZ150" s="62">
        <v>3</v>
      </c>
      <c r="BA150" s="62">
        <v>0</v>
      </c>
      <c r="BB150" s="62">
        <v>0</v>
      </c>
      <c r="BC150" s="62">
        <f t="shared" si="40"/>
        <v>18</v>
      </c>
      <c r="BD150" s="67">
        <v>1</v>
      </c>
      <c r="BE150" s="62">
        <v>0</v>
      </c>
      <c r="BF150" s="62">
        <v>0</v>
      </c>
      <c r="BG150" s="62">
        <v>0</v>
      </c>
      <c r="BH150" s="62">
        <v>0</v>
      </c>
      <c r="BI150" s="62">
        <v>0</v>
      </c>
      <c r="BJ150" s="62">
        <v>0</v>
      </c>
      <c r="BK150" s="62">
        <v>1</v>
      </c>
      <c r="BL150" s="62">
        <v>0</v>
      </c>
      <c r="BM150" s="62">
        <v>0</v>
      </c>
      <c r="BN150" s="62">
        <f t="shared" si="41"/>
        <v>1</v>
      </c>
      <c r="BO150" s="67">
        <v>3</v>
      </c>
      <c r="BP150" s="62">
        <v>0</v>
      </c>
      <c r="BQ150" s="62">
        <v>0</v>
      </c>
      <c r="BR150" s="62">
        <v>2</v>
      </c>
      <c r="BS150" s="62">
        <v>2</v>
      </c>
      <c r="BT150" s="62">
        <v>1</v>
      </c>
      <c r="BU150" s="62">
        <v>1</v>
      </c>
      <c r="BV150" s="62">
        <v>0</v>
      </c>
      <c r="BW150" s="62">
        <v>0</v>
      </c>
      <c r="BX150" s="62">
        <v>0</v>
      </c>
      <c r="BY150" s="62">
        <f t="shared" si="42"/>
        <v>6</v>
      </c>
      <c r="BZ150" s="67">
        <v>207</v>
      </c>
      <c r="CA150" s="62">
        <v>86</v>
      </c>
      <c r="CB150" s="62">
        <v>86</v>
      </c>
      <c r="CC150" s="62">
        <v>185</v>
      </c>
      <c r="CD150" s="62">
        <v>178</v>
      </c>
      <c r="CE150" s="62">
        <v>47</v>
      </c>
      <c r="CF150" s="62">
        <v>34</v>
      </c>
      <c r="CG150" s="62">
        <v>136</v>
      </c>
      <c r="CH150" s="62">
        <v>3</v>
      </c>
      <c r="CI150" s="62">
        <v>6</v>
      </c>
      <c r="CJ150" s="62">
        <v>0</v>
      </c>
      <c r="CK150" s="62">
        <f t="shared" si="44"/>
        <v>752</v>
      </c>
      <c r="CL150" s="67">
        <v>0</v>
      </c>
      <c r="CM150" s="62">
        <v>0</v>
      </c>
      <c r="CN150" s="62">
        <v>0</v>
      </c>
      <c r="CO150" s="62">
        <v>0</v>
      </c>
      <c r="CP150" s="62">
        <v>0</v>
      </c>
      <c r="CQ150" s="62">
        <v>0</v>
      </c>
      <c r="CR150" s="62">
        <v>0</v>
      </c>
      <c r="CS150" s="62">
        <v>0</v>
      </c>
      <c r="CT150" s="62">
        <v>0</v>
      </c>
      <c r="CU150" s="62">
        <v>0</v>
      </c>
      <c r="CV150" s="72">
        <f t="shared" si="45"/>
        <v>0</v>
      </c>
      <c r="CW150" s="62">
        <v>0</v>
      </c>
      <c r="CX150" s="62">
        <v>0</v>
      </c>
      <c r="CY150" s="62">
        <v>0</v>
      </c>
      <c r="CZ150" s="62">
        <v>0</v>
      </c>
      <c r="DA150" s="62">
        <v>0</v>
      </c>
      <c r="DB150" s="62">
        <v>0</v>
      </c>
      <c r="DC150" s="62">
        <v>0</v>
      </c>
      <c r="DD150" s="62">
        <v>0</v>
      </c>
      <c r="DE150" s="62">
        <v>0</v>
      </c>
      <c r="DF150" s="72">
        <f t="shared" si="43"/>
        <v>0</v>
      </c>
      <c r="DG150" s="67">
        <v>143</v>
      </c>
      <c r="DH150" s="62">
        <v>1011</v>
      </c>
      <c r="DI150" s="62">
        <v>997</v>
      </c>
      <c r="DJ150" s="62">
        <v>1557</v>
      </c>
      <c r="DK150" s="62">
        <v>2205</v>
      </c>
      <c r="DL150" s="62">
        <v>695</v>
      </c>
      <c r="DM150" s="62">
        <v>233</v>
      </c>
      <c r="DN150" s="62">
        <v>2847</v>
      </c>
      <c r="DO150" s="62">
        <v>221</v>
      </c>
      <c r="DP150" s="62">
        <v>629</v>
      </c>
      <c r="DQ150" s="72">
        <f t="shared" si="46"/>
        <v>9545</v>
      </c>
      <c r="DR150" s="67">
        <v>0</v>
      </c>
      <c r="DS150" s="62">
        <v>0</v>
      </c>
      <c r="DT150" s="62">
        <v>0</v>
      </c>
      <c r="DU150" s="62">
        <v>0</v>
      </c>
      <c r="DV150" s="62">
        <v>0</v>
      </c>
      <c r="DW150" s="62">
        <v>0</v>
      </c>
      <c r="DX150" s="62">
        <v>0</v>
      </c>
      <c r="DY150" s="62">
        <v>0</v>
      </c>
      <c r="DZ150" s="62">
        <v>0</v>
      </c>
      <c r="EA150" s="62">
        <v>0</v>
      </c>
      <c r="EB150" s="72">
        <f t="shared" si="47"/>
        <v>0</v>
      </c>
      <c r="EC150" s="49">
        <v>0</v>
      </c>
      <c r="ED150" s="49">
        <v>0</v>
      </c>
      <c r="EE150" s="67">
        <v>0</v>
      </c>
      <c r="EF150" s="62">
        <v>0</v>
      </c>
      <c r="EG150" s="62">
        <v>0</v>
      </c>
      <c r="EH150" s="62">
        <v>0</v>
      </c>
      <c r="EI150" s="62">
        <v>0</v>
      </c>
      <c r="EJ150" s="62">
        <v>0</v>
      </c>
      <c r="EK150" s="62">
        <v>0</v>
      </c>
      <c r="EL150" s="62">
        <v>0</v>
      </c>
      <c r="EM150" s="62">
        <v>0</v>
      </c>
      <c r="EN150" s="62">
        <v>0</v>
      </c>
      <c r="EO150" s="72">
        <f t="shared" si="48"/>
        <v>0</v>
      </c>
      <c r="EP150" s="67">
        <v>227</v>
      </c>
      <c r="EQ150" s="62">
        <v>769</v>
      </c>
      <c r="ER150" s="62">
        <v>436</v>
      </c>
      <c r="ES150" s="62">
        <v>3</v>
      </c>
      <c r="ET150" s="62">
        <v>4</v>
      </c>
      <c r="EU150" s="62">
        <v>714</v>
      </c>
      <c r="EV150" s="62">
        <v>6</v>
      </c>
      <c r="EW150" s="72">
        <f t="shared" si="49"/>
        <v>1932</v>
      </c>
      <c r="EX150" s="62">
        <v>10</v>
      </c>
      <c r="EY150" s="62">
        <v>0</v>
      </c>
      <c r="EZ150" s="62">
        <v>1</v>
      </c>
      <c r="FA150" s="62">
        <v>159</v>
      </c>
      <c r="FB150" s="62">
        <v>212</v>
      </c>
      <c r="FC150" s="62">
        <v>12</v>
      </c>
      <c r="FD150" s="72">
        <f>SUM(EY150:FC150)</f>
        <v>384</v>
      </c>
      <c r="FE150" s="62">
        <v>104</v>
      </c>
      <c r="FF150" s="62">
        <v>82</v>
      </c>
      <c r="FG150" s="62">
        <v>239</v>
      </c>
      <c r="FH150" s="62">
        <v>22928</v>
      </c>
      <c r="FI150" s="62">
        <v>0</v>
      </c>
      <c r="FJ150" s="72">
        <f t="shared" si="51"/>
        <v>23249</v>
      </c>
      <c r="FK150" s="62">
        <v>0</v>
      </c>
      <c r="FL150" s="62">
        <v>0</v>
      </c>
      <c r="FM150" s="62">
        <v>0</v>
      </c>
      <c r="FN150" s="62">
        <v>0</v>
      </c>
      <c r="FO150" s="62">
        <v>0</v>
      </c>
      <c r="FP150" s="72">
        <f t="shared" si="52"/>
        <v>0</v>
      </c>
      <c r="FQ150" s="62">
        <v>6</v>
      </c>
      <c r="FR150" s="62">
        <v>8</v>
      </c>
      <c r="FS150" s="62">
        <v>8</v>
      </c>
      <c r="FT150" s="62">
        <v>0</v>
      </c>
      <c r="FU150" s="62">
        <v>0</v>
      </c>
      <c r="FV150" s="62">
        <v>0</v>
      </c>
      <c r="FW150" s="72">
        <f t="shared" si="53"/>
        <v>16</v>
      </c>
    </row>
    <row r="151" spans="1:179" x14ac:dyDescent="0.2">
      <c r="A151" s="22"/>
      <c r="B151" s="122" t="s">
        <v>153</v>
      </c>
      <c r="C151" s="68">
        <v>22</v>
      </c>
      <c r="D151" s="69">
        <v>10</v>
      </c>
      <c r="E151" s="69">
        <v>16</v>
      </c>
      <c r="F151" s="69">
        <v>15</v>
      </c>
      <c r="G151" s="69">
        <v>36</v>
      </c>
      <c r="H151" s="69">
        <v>10</v>
      </c>
      <c r="I151" s="69">
        <v>2</v>
      </c>
      <c r="J151" s="69">
        <v>6</v>
      </c>
      <c r="K151" s="69">
        <v>1</v>
      </c>
      <c r="L151" s="69">
        <v>0</v>
      </c>
      <c r="M151" s="123">
        <f t="shared" si="36"/>
        <v>95</v>
      </c>
      <c r="N151" s="68">
        <v>0</v>
      </c>
      <c r="O151" s="69">
        <v>0</v>
      </c>
      <c r="P151" s="69">
        <v>0</v>
      </c>
      <c r="Q151" s="69">
        <v>0</v>
      </c>
      <c r="R151" s="69">
        <v>0</v>
      </c>
      <c r="S151" s="69">
        <v>0</v>
      </c>
      <c r="T151" s="69">
        <v>0</v>
      </c>
      <c r="U151" s="69">
        <v>0</v>
      </c>
      <c r="V151" s="69">
        <v>0</v>
      </c>
      <c r="W151" s="124">
        <f t="shared" si="37"/>
        <v>0</v>
      </c>
      <c r="X151" s="68">
        <v>1</v>
      </c>
      <c r="Y151" s="69">
        <v>0</v>
      </c>
      <c r="Z151" s="69">
        <v>1</v>
      </c>
      <c r="AA151" s="69">
        <v>0</v>
      </c>
      <c r="AB151" s="69">
        <v>1</v>
      </c>
      <c r="AC151" s="69">
        <v>0</v>
      </c>
      <c r="AD151" s="69">
        <v>0</v>
      </c>
      <c r="AE151" s="69">
        <v>0</v>
      </c>
      <c r="AF151" s="69">
        <v>0</v>
      </c>
      <c r="AG151" s="124">
        <f t="shared" si="38"/>
        <v>2</v>
      </c>
      <c r="AH151" s="68">
        <v>0</v>
      </c>
      <c r="AI151" s="69">
        <v>0</v>
      </c>
      <c r="AJ151" s="69">
        <v>0</v>
      </c>
      <c r="AK151" s="69">
        <v>0</v>
      </c>
      <c r="AL151" s="69">
        <v>0</v>
      </c>
      <c r="AM151" s="69">
        <v>0</v>
      </c>
      <c r="AN151" s="69">
        <v>0</v>
      </c>
      <c r="AO151" s="69">
        <v>0</v>
      </c>
      <c r="AP151" s="69">
        <v>0</v>
      </c>
      <c r="AQ151" s="69">
        <v>0</v>
      </c>
      <c r="AR151" s="123">
        <f t="shared" si="39"/>
        <v>0</v>
      </c>
      <c r="AS151" s="68">
        <v>0</v>
      </c>
      <c r="AT151" s="69">
        <v>0</v>
      </c>
      <c r="AU151" s="69">
        <v>0</v>
      </c>
      <c r="AV151" s="69">
        <v>0</v>
      </c>
      <c r="AW151" s="69">
        <v>0</v>
      </c>
      <c r="AX151" s="69">
        <v>0</v>
      </c>
      <c r="AY151" s="69">
        <v>0</v>
      </c>
      <c r="AZ151" s="69">
        <v>0</v>
      </c>
      <c r="BA151" s="69">
        <v>0</v>
      </c>
      <c r="BB151" s="69">
        <v>0</v>
      </c>
      <c r="BC151" s="123">
        <f t="shared" si="40"/>
        <v>0</v>
      </c>
      <c r="BD151" s="68">
        <v>0</v>
      </c>
      <c r="BE151" s="69">
        <v>0</v>
      </c>
      <c r="BF151" s="69">
        <v>0</v>
      </c>
      <c r="BG151" s="69">
        <v>0</v>
      </c>
      <c r="BH151" s="69">
        <v>0</v>
      </c>
      <c r="BI151" s="69">
        <v>0</v>
      </c>
      <c r="BJ151" s="69">
        <v>0</v>
      </c>
      <c r="BK151" s="69">
        <v>0</v>
      </c>
      <c r="BL151" s="69">
        <v>0</v>
      </c>
      <c r="BM151" s="69">
        <v>0</v>
      </c>
      <c r="BN151" s="123">
        <f t="shared" si="41"/>
        <v>0</v>
      </c>
      <c r="BO151" s="68">
        <v>0</v>
      </c>
      <c r="BP151" s="69">
        <v>0</v>
      </c>
      <c r="BQ151" s="69">
        <v>0</v>
      </c>
      <c r="BR151" s="69">
        <v>0</v>
      </c>
      <c r="BS151" s="69">
        <v>0</v>
      </c>
      <c r="BT151" s="69">
        <v>0</v>
      </c>
      <c r="BU151" s="69">
        <v>0</v>
      </c>
      <c r="BV151" s="69">
        <v>0</v>
      </c>
      <c r="BW151" s="69">
        <v>0</v>
      </c>
      <c r="BX151" s="69">
        <v>0</v>
      </c>
      <c r="BY151" s="123">
        <f t="shared" si="42"/>
        <v>0</v>
      </c>
      <c r="BZ151" s="68">
        <v>24</v>
      </c>
      <c r="CA151" s="69">
        <v>11</v>
      </c>
      <c r="CB151" s="69">
        <v>11</v>
      </c>
      <c r="CC151" s="69">
        <v>13</v>
      </c>
      <c r="CD151" s="69">
        <v>23</v>
      </c>
      <c r="CE151" s="69">
        <v>5</v>
      </c>
      <c r="CF151" s="69">
        <v>6</v>
      </c>
      <c r="CG151" s="69">
        <v>9</v>
      </c>
      <c r="CH151" s="69">
        <v>0</v>
      </c>
      <c r="CI151" s="69">
        <v>1</v>
      </c>
      <c r="CJ151" s="69">
        <v>0</v>
      </c>
      <c r="CK151" s="123">
        <f t="shared" si="44"/>
        <v>78</v>
      </c>
      <c r="CL151" s="68">
        <v>0</v>
      </c>
      <c r="CM151" s="69">
        <v>0</v>
      </c>
      <c r="CN151" s="69">
        <v>0</v>
      </c>
      <c r="CO151" s="69">
        <v>0</v>
      </c>
      <c r="CP151" s="69">
        <v>0</v>
      </c>
      <c r="CQ151" s="69">
        <v>0</v>
      </c>
      <c r="CR151" s="69">
        <v>0</v>
      </c>
      <c r="CS151" s="69">
        <v>0</v>
      </c>
      <c r="CT151" s="69">
        <v>0</v>
      </c>
      <c r="CU151" s="69">
        <v>0</v>
      </c>
      <c r="CV151" s="124">
        <f t="shared" si="45"/>
        <v>0</v>
      </c>
      <c r="CW151" s="123">
        <v>0</v>
      </c>
      <c r="CX151" s="123">
        <v>0</v>
      </c>
      <c r="CY151" s="123">
        <v>0</v>
      </c>
      <c r="CZ151" s="123">
        <v>0</v>
      </c>
      <c r="DA151" s="123">
        <v>0</v>
      </c>
      <c r="DB151" s="123">
        <v>0</v>
      </c>
      <c r="DC151" s="123">
        <v>0</v>
      </c>
      <c r="DD151" s="123">
        <v>0</v>
      </c>
      <c r="DE151" s="123">
        <v>0</v>
      </c>
      <c r="DF151" s="124">
        <f t="shared" si="43"/>
        <v>0</v>
      </c>
      <c r="DG151" s="68">
        <v>0</v>
      </c>
      <c r="DH151" s="69">
        <v>0</v>
      </c>
      <c r="DI151" s="69">
        <v>0</v>
      </c>
      <c r="DJ151" s="69">
        <v>0</v>
      </c>
      <c r="DK151" s="69">
        <v>0</v>
      </c>
      <c r="DL151" s="69">
        <v>0</v>
      </c>
      <c r="DM151" s="69">
        <v>0</v>
      </c>
      <c r="DN151" s="69">
        <v>0</v>
      </c>
      <c r="DO151" s="69">
        <v>0</v>
      </c>
      <c r="DP151" s="69">
        <v>0</v>
      </c>
      <c r="DQ151" s="124">
        <f t="shared" si="46"/>
        <v>0</v>
      </c>
      <c r="DR151" s="68">
        <v>0</v>
      </c>
      <c r="DS151" s="69">
        <v>0</v>
      </c>
      <c r="DT151" s="69">
        <v>0</v>
      </c>
      <c r="DU151" s="69">
        <v>0</v>
      </c>
      <c r="DV151" s="69">
        <v>0</v>
      </c>
      <c r="DW151" s="69">
        <v>0</v>
      </c>
      <c r="DX151" s="69">
        <v>0</v>
      </c>
      <c r="DY151" s="69">
        <v>0</v>
      </c>
      <c r="DZ151" s="69">
        <v>0</v>
      </c>
      <c r="EA151" s="69">
        <v>0</v>
      </c>
      <c r="EB151" s="124">
        <f t="shared" si="47"/>
        <v>0</v>
      </c>
      <c r="EC151" s="125">
        <v>0</v>
      </c>
      <c r="ED151" s="125">
        <v>0</v>
      </c>
      <c r="EE151" s="68">
        <v>0</v>
      </c>
      <c r="EF151" s="69">
        <v>0</v>
      </c>
      <c r="EG151" s="69">
        <v>0</v>
      </c>
      <c r="EH151" s="69">
        <v>0</v>
      </c>
      <c r="EI151" s="69">
        <v>0</v>
      </c>
      <c r="EJ151" s="69">
        <v>0</v>
      </c>
      <c r="EK151" s="69">
        <v>0</v>
      </c>
      <c r="EL151" s="69">
        <v>0</v>
      </c>
      <c r="EM151" s="69">
        <v>0</v>
      </c>
      <c r="EN151" s="69">
        <v>0</v>
      </c>
      <c r="EO151" s="124">
        <f t="shared" si="48"/>
        <v>0</v>
      </c>
      <c r="EP151" s="68">
        <v>0</v>
      </c>
      <c r="EQ151" s="69">
        <v>0</v>
      </c>
      <c r="ER151" s="69">
        <v>0</v>
      </c>
      <c r="ES151" s="69">
        <v>0</v>
      </c>
      <c r="ET151" s="69">
        <v>0</v>
      </c>
      <c r="EU151" s="69">
        <v>0</v>
      </c>
      <c r="EV151" s="69">
        <v>0</v>
      </c>
      <c r="EW151" s="124">
        <f t="shared" si="49"/>
        <v>0</v>
      </c>
      <c r="EX151" s="69">
        <v>2</v>
      </c>
      <c r="EY151" s="69">
        <v>0</v>
      </c>
      <c r="EZ151" s="123">
        <v>0</v>
      </c>
      <c r="FA151" s="69">
        <v>73</v>
      </c>
      <c r="FB151" s="69">
        <v>120</v>
      </c>
      <c r="FC151" s="69">
        <v>0</v>
      </c>
      <c r="FD151" s="124">
        <f t="shared" si="50"/>
        <v>193</v>
      </c>
      <c r="FE151" s="69">
        <v>18</v>
      </c>
      <c r="FF151" s="69">
        <v>22</v>
      </c>
      <c r="FG151" s="69">
        <v>82</v>
      </c>
      <c r="FH151" s="69">
        <v>3155</v>
      </c>
      <c r="FI151" s="69">
        <v>0</v>
      </c>
      <c r="FJ151" s="124">
        <f t="shared" si="51"/>
        <v>3259</v>
      </c>
      <c r="FK151" s="69">
        <v>0</v>
      </c>
      <c r="FL151" s="123">
        <v>0</v>
      </c>
      <c r="FM151" s="69">
        <v>0</v>
      </c>
      <c r="FN151" s="69">
        <v>0</v>
      </c>
      <c r="FO151" s="69">
        <v>0</v>
      </c>
      <c r="FP151" s="124">
        <f t="shared" si="52"/>
        <v>0</v>
      </c>
      <c r="FQ151" s="69">
        <v>0</v>
      </c>
      <c r="FR151" s="69">
        <v>0</v>
      </c>
      <c r="FS151" s="69">
        <v>0</v>
      </c>
      <c r="FT151" s="69">
        <v>0</v>
      </c>
      <c r="FU151" s="69">
        <v>0</v>
      </c>
      <c r="FV151" s="69">
        <v>0</v>
      </c>
      <c r="FW151" s="124">
        <f t="shared" si="53"/>
        <v>0</v>
      </c>
    </row>
    <row r="152" spans="1:179" x14ac:dyDescent="0.2">
      <c r="A152" s="22"/>
      <c r="B152" s="122" t="s">
        <v>154</v>
      </c>
      <c r="C152" s="68">
        <v>2</v>
      </c>
      <c r="D152" s="69">
        <v>4</v>
      </c>
      <c r="E152" s="69">
        <v>1</v>
      </c>
      <c r="F152" s="69">
        <v>0</v>
      </c>
      <c r="G152" s="69">
        <v>4</v>
      </c>
      <c r="H152" s="69">
        <v>1</v>
      </c>
      <c r="I152" s="69">
        <v>0</v>
      </c>
      <c r="J152" s="69">
        <v>2</v>
      </c>
      <c r="K152" s="69">
        <v>1</v>
      </c>
      <c r="L152" s="69">
        <v>0</v>
      </c>
      <c r="M152" s="123">
        <f t="shared" si="36"/>
        <v>12</v>
      </c>
      <c r="N152" s="68">
        <v>0</v>
      </c>
      <c r="O152" s="69">
        <v>0</v>
      </c>
      <c r="P152" s="69">
        <v>0</v>
      </c>
      <c r="Q152" s="69">
        <v>0</v>
      </c>
      <c r="R152" s="69">
        <v>0</v>
      </c>
      <c r="S152" s="69">
        <v>0</v>
      </c>
      <c r="T152" s="69">
        <v>0</v>
      </c>
      <c r="U152" s="69">
        <v>0</v>
      </c>
      <c r="V152" s="69">
        <v>0</v>
      </c>
      <c r="W152" s="124">
        <f t="shared" si="37"/>
        <v>0</v>
      </c>
      <c r="X152" s="68">
        <v>0</v>
      </c>
      <c r="Y152" s="69">
        <v>0</v>
      </c>
      <c r="Z152" s="69">
        <v>0</v>
      </c>
      <c r="AA152" s="69">
        <v>0</v>
      </c>
      <c r="AB152" s="69">
        <v>0</v>
      </c>
      <c r="AC152" s="69">
        <v>0</v>
      </c>
      <c r="AD152" s="69">
        <v>0</v>
      </c>
      <c r="AE152" s="69">
        <v>0</v>
      </c>
      <c r="AF152" s="69">
        <v>0</v>
      </c>
      <c r="AG152" s="124">
        <f t="shared" si="38"/>
        <v>0</v>
      </c>
      <c r="AH152" s="68">
        <v>0</v>
      </c>
      <c r="AI152" s="69">
        <v>0</v>
      </c>
      <c r="AJ152" s="69">
        <v>0</v>
      </c>
      <c r="AK152" s="69">
        <v>0</v>
      </c>
      <c r="AL152" s="69">
        <v>0</v>
      </c>
      <c r="AM152" s="69">
        <v>0</v>
      </c>
      <c r="AN152" s="69">
        <v>0</v>
      </c>
      <c r="AO152" s="69">
        <v>0</v>
      </c>
      <c r="AP152" s="69">
        <v>0</v>
      </c>
      <c r="AQ152" s="69">
        <v>0</v>
      </c>
      <c r="AR152" s="123">
        <f t="shared" si="39"/>
        <v>0</v>
      </c>
      <c r="AS152" s="68">
        <v>0</v>
      </c>
      <c r="AT152" s="69">
        <v>0</v>
      </c>
      <c r="AU152" s="69">
        <v>0</v>
      </c>
      <c r="AV152" s="69">
        <v>0</v>
      </c>
      <c r="AW152" s="69">
        <v>0</v>
      </c>
      <c r="AX152" s="69">
        <v>0</v>
      </c>
      <c r="AY152" s="69">
        <v>0</v>
      </c>
      <c r="AZ152" s="69">
        <v>0</v>
      </c>
      <c r="BA152" s="69">
        <v>0</v>
      </c>
      <c r="BB152" s="69">
        <v>0</v>
      </c>
      <c r="BC152" s="123">
        <f t="shared" si="40"/>
        <v>0</v>
      </c>
      <c r="BD152" s="68">
        <v>0</v>
      </c>
      <c r="BE152" s="69">
        <v>0</v>
      </c>
      <c r="BF152" s="69">
        <v>0</v>
      </c>
      <c r="BG152" s="69">
        <v>0</v>
      </c>
      <c r="BH152" s="69">
        <v>0</v>
      </c>
      <c r="BI152" s="69">
        <v>0</v>
      </c>
      <c r="BJ152" s="69">
        <v>0</v>
      </c>
      <c r="BK152" s="69">
        <v>0</v>
      </c>
      <c r="BL152" s="69">
        <v>0</v>
      </c>
      <c r="BM152" s="69">
        <v>0</v>
      </c>
      <c r="BN152" s="123">
        <f t="shared" si="41"/>
        <v>0</v>
      </c>
      <c r="BO152" s="68">
        <v>0</v>
      </c>
      <c r="BP152" s="69">
        <v>0</v>
      </c>
      <c r="BQ152" s="69">
        <v>0</v>
      </c>
      <c r="BR152" s="69">
        <v>0</v>
      </c>
      <c r="BS152" s="69">
        <v>0</v>
      </c>
      <c r="BT152" s="69">
        <v>0</v>
      </c>
      <c r="BU152" s="69">
        <v>0</v>
      </c>
      <c r="BV152" s="69">
        <v>0</v>
      </c>
      <c r="BW152" s="69">
        <v>0</v>
      </c>
      <c r="BX152" s="69">
        <v>0</v>
      </c>
      <c r="BY152" s="123">
        <f t="shared" si="42"/>
        <v>0</v>
      </c>
      <c r="BZ152" s="68">
        <v>9</v>
      </c>
      <c r="CA152" s="69">
        <v>5</v>
      </c>
      <c r="CB152" s="69">
        <v>4</v>
      </c>
      <c r="CC152" s="69">
        <v>3</v>
      </c>
      <c r="CD152" s="69">
        <v>9</v>
      </c>
      <c r="CE152" s="69">
        <v>3</v>
      </c>
      <c r="CF152" s="69">
        <v>1</v>
      </c>
      <c r="CG152" s="69">
        <v>3</v>
      </c>
      <c r="CH152" s="69">
        <v>0</v>
      </c>
      <c r="CI152" s="69">
        <v>0</v>
      </c>
      <c r="CJ152" s="69">
        <v>0</v>
      </c>
      <c r="CK152" s="123">
        <f t="shared" si="44"/>
        <v>28</v>
      </c>
      <c r="CL152" s="68">
        <v>0</v>
      </c>
      <c r="CM152" s="69">
        <v>0</v>
      </c>
      <c r="CN152" s="69">
        <v>0</v>
      </c>
      <c r="CO152" s="69">
        <v>0</v>
      </c>
      <c r="CP152" s="69">
        <v>0</v>
      </c>
      <c r="CQ152" s="69">
        <v>0</v>
      </c>
      <c r="CR152" s="69">
        <v>0</v>
      </c>
      <c r="CS152" s="69">
        <v>0</v>
      </c>
      <c r="CT152" s="69">
        <v>0</v>
      </c>
      <c r="CU152" s="69">
        <v>0</v>
      </c>
      <c r="CV152" s="124">
        <f t="shared" si="45"/>
        <v>0</v>
      </c>
      <c r="CW152" s="123">
        <v>0</v>
      </c>
      <c r="CX152" s="123">
        <v>0</v>
      </c>
      <c r="CY152" s="123">
        <v>0</v>
      </c>
      <c r="CZ152" s="123">
        <v>0</v>
      </c>
      <c r="DA152" s="123">
        <v>0</v>
      </c>
      <c r="DB152" s="123">
        <v>0</v>
      </c>
      <c r="DC152" s="123">
        <v>0</v>
      </c>
      <c r="DD152" s="123">
        <v>0</v>
      </c>
      <c r="DE152" s="123">
        <v>0</v>
      </c>
      <c r="DF152" s="124">
        <f t="shared" si="43"/>
        <v>0</v>
      </c>
      <c r="DG152" s="68">
        <v>38</v>
      </c>
      <c r="DH152" s="69">
        <v>283</v>
      </c>
      <c r="DI152" s="69">
        <v>239</v>
      </c>
      <c r="DJ152" s="69">
        <v>788</v>
      </c>
      <c r="DK152" s="69">
        <v>490</v>
      </c>
      <c r="DL152" s="69">
        <v>279</v>
      </c>
      <c r="DM152" s="69">
        <v>2</v>
      </c>
      <c r="DN152" s="69">
        <v>863</v>
      </c>
      <c r="DO152" s="69">
        <v>57</v>
      </c>
      <c r="DP152" s="69">
        <v>156</v>
      </c>
      <c r="DQ152" s="124">
        <f t="shared" si="46"/>
        <v>2944</v>
      </c>
      <c r="DR152" s="68">
        <v>0</v>
      </c>
      <c r="DS152" s="69">
        <v>0</v>
      </c>
      <c r="DT152" s="69">
        <v>0</v>
      </c>
      <c r="DU152" s="69">
        <v>0</v>
      </c>
      <c r="DV152" s="69">
        <v>0</v>
      </c>
      <c r="DW152" s="69">
        <v>0</v>
      </c>
      <c r="DX152" s="69">
        <v>0</v>
      </c>
      <c r="DY152" s="69">
        <v>0</v>
      </c>
      <c r="DZ152" s="69">
        <v>0</v>
      </c>
      <c r="EA152" s="69">
        <v>0</v>
      </c>
      <c r="EB152" s="124">
        <f t="shared" si="47"/>
        <v>0</v>
      </c>
      <c r="EC152" s="125">
        <v>0</v>
      </c>
      <c r="ED152" s="125">
        <v>0</v>
      </c>
      <c r="EE152" s="68">
        <v>0</v>
      </c>
      <c r="EF152" s="69">
        <v>0</v>
      </c>
      <c r="EG152" s="69">
        <v>0</v>
      </c>
      <c r="EH152" s="69">
        <v>0</v>
      </c>
      <c r="EI152" s="69">
        <v>0</v>
      </c>
      <c r="EJ152" s="69">
        <v>0</v>
      </c>
      <c r="EK152" s="69">
        <v>0</v>
      </c>
      <c r="EL152" s="69">
        <v>0</v>
      </c>
      <c r="EM152" s="69">
        <v>0</v>
      </c>
      <c r="EN152" s="69">
        <v>0</v>
      </c>
      <c r="EO152" s="124">
        <f t="shared" si="48"/>
        <v>0</v>
      </c>
      <c r="EP152" s="68">
        <v>36</v>
      </c>
      <c r="EQ152" s="69">
        <v>104</v>
      </c>
      <c r="ER152" s="69">
        <v>67</v>
      </c>
      <c r="ES152" s="69">
        <v>0</v>
      </c>
      <c r="ET152" s="69">
        <v>0</v>
      </c>
      <c r="EU152" s="69">
        <v>15</v>
      </c>
      <c r="EV152" s="69">
        <v>0</v>
      </c>
      <c r="EW152" s="124">
        <f t="shared" si="49"/>
        <v>186</v>
      </c>
      <c r="EX152" s="69">
        <v>0</v>
      </c>
      <c r="EY152" s="69">
        <v>0</v>
      </c>
      <c r="EZ152" s="123">
        <v>0</v>
      </c>
      <c r="FA152" s="69">
        <v>0</v>
      </c>
      <c r="FB152" s="69">
        <v>0</v>
      </c>
      <c r="FC152" s="69">
        <v>0</v>
      </c>
      <c r="FD152" s="124">
        <f t="shared" si="50"/>
        <v>0</v>
      </c>
      <c r="FE152" s="69">
        <v>4</v>
      </c>
      <c r="FF152" s="69">
        <v>7</v>
      </c>
      <c r="FG152" s="69">
        <v>10</v>
      </c>
      <c r="FH152" s="69">
        <v>103</v>
      </c>
      <c r="FI152" s="69">
        <v>0</v>
      </c>
      <c r="FJ152" s="124">
        <f t="shared" si="51"/>
        <v>120</v>
      </c>
      <c r="FK152" s="69">
        <v>0</v>
      </c>
      <c r="FL152" s="123">
        <v>0</v>
      </c>
      <c r="FM152" s="69">
        <v>0</v>
      </c>
      <c r="FN152" s="69">
        <v>0</v>
      </c>
      <c r="FO152" s="69">
        <v>0</v>
      </c>
      <c r="FP152" s="124">
        <f t="shared" si="52"/>
        <v>0</v>
      </c>
      <c r="FQ152" s="69">
        <v>1</v>
      </c>
      <c r="FR152" s="69">
        <v>2</v>
      </c>
      <c r="FS152" s="69">
        <v>3</v>
      </c>
      <c r="FT152" s="69">
        <v>0</v>
      </c>
      <c r="FU152" s="69">
        <v>0</v>
      </c>
      <c r="FV152" s="69">
        <v>0</v>
      </c>
      <c r="FW152" s="124">
        <f t="shared" si="53"/>
        <v>5</v>
      </c>
    </row>
    <row r="153" spans="1:179" x14ac:dyDescent="0.2">
      <c r="A153" s="22"/>
      <c r="B153" s="122" t="s">
        <v>155</v>
      </c>
      <c r="C153" s="68">
        <v>61</v>
      </c>
      <c r="D153" s="69">
        <v>26</v>
      </c>
      <c r="E153" s="69">
        <v>30</v>
      </c>
      <c r="F153" s="69">
        <v>67</v>
      </c>
      <c r="G153" s="69">
        <v>70</v>
      </c>
      <c r="H153" s="69">
        <v>15</v>
      </c>
      <c r="I153" s="69">
        <v>6</v>
      </c>
      <c r="J153" s="69">
        <v>29</v>
      </c>
      <c r="K153" s="69">
        <v>8</v>
      </c>
      <c r="L153" s="69">
        <v>0</v>
      </c>
      <c r="M153" s="123">
        <f t="shared" si="36"/>
        <v>243</v>
      </c>
      <c r="N153" s="68">
        <v>0</v>
      </c>
      <c r="O153" s="69">
        <v>0</v>
      </c>
      <c r="P153" s="69">
        <v>0</v>
      </c>
      <c r="Q153" s="69">
        <v>0</v>
      </c>
      <c r="R153" s="69">
        <v>0</v>
      </c>
      <c r="S153" s="69">
        <v>0</v>
      </c>
      <c r="T153" s="69">
        <v>0</v>
      </c>
      <c r="U153" s="69">
        <v>0</v>
      </c>
      <c r="V153" s="69">
        <v>0</v>
      </c>
      <c r="W153" s="124">
        <f t="shared" si="37"/>
        <v>0</v>
      </c>
      <c r="X153" s="68">
        <v>0</v>
      </c>
      <c r="Y153" s="69">
        <v>0</v>
      </c>
      <c r="Z153" s="69">
        <v>0</v>
      </c>
      <c r="AA153" s="69">
        <v>0</v>
      </c>
      <c r="AB153" s="69">
        <v>0</v>
      </c>
      <c r="AC153" s="69">
        <v>0</v>
      </c>
      <c r="AD153" s="69">
        <v>0</v>
      </c>
      <c r="AE153" s="69">
        <v>0</v>
      </c>
      <c r="AF153" s="69">
        <v>0</v>
      </c>
      <c r="AG153" s="124">
        <f t="shared" si="38"/>
        <v>0</v>
      </c>
      <c r="AH153" s="68">
        <v>9</v>
      </c>
      <c r="AI153" s="69">
        <v>0</v>
      </c>
      <c r="AJ153" s="69">
        <v>1</v>
      </c>
      <c r="AK153" s="69">
        <v>0</v>
      </c>
      <c r="AL153" s="69">
        <v>1</v>
      </c>
      <c r="AM153" s="69">
        <v>0</v>
      </c>
      <c r="AN153" s="69">
        <v>0</v>
      </c>
      <c r="AO153" s="69">
        <v>9</v>
      </c>
      <c r="AP153" s="69">
        <v>0</v>
      </c>
      <c r="AQ153" s="69">
        <v>0</v>
      </c>
      <c r="AR153" s="123">
        <f t="shared" si="39"/>
        <v>11</v>
      </c>
      <c r="AS153" s="68">
        <v>2</v>
      </c>
      <c r="AT153" s="69">
        <v>0</v>
      </c>
      <c r="AU153" s="69">
        <v>0</v>
      </c>
      <c r="AV153" s="69">
        <v>0</v>
      </c>
      <c r="AW153" s="69">
        <v>0</v>
      </c>
      <c r="AX153" s="69">
        <v>0</v>
      </c>
      <c r="AY153" s="69">
        <v>1</v>
      </c>
      <c r="AZ153" s="69">
        <v>1</v>
      </c>
      <c r="BA153" s="69">
        <v>0</v>
      </c>
      <c r="BB153" s="69">
        <v>0</v>
      </c>
      <c r="BC153" s="123">
        <f t="shared" si="40"/>
        <v>2</v>
      </c>
      <c r="BD153" s="68">
        <v>0</v>
      </c>
      <c r="BE153" s="69">
        <v>0</v>
      </c>
      <c r="BF153" s="69">
        <v>0</v>
      </c>
      <c r="BG153" s="69">
        <v>0</v>
      </c>
      <c r="BH153" s="69">
        <v>0</v>
      </c>
      <c r="BI153" s="69">
        <v>0</v>
      </c>
      <c r="BJ153" s="69">
        <v>0</v>
      </c>
      <c r="BK153" s="69">
        <v>0</v>
      </c>
      <c r="BL153" s="69">
        <v>0</v>
      </c>
      <c r="BM153" s="69">
        <v>0</v>
      </c>
      <c r="BN153" s="123">
        <f t="shared" si="41"/>
        <v>0</v>
      </c>
      <c r="BO153" s="68">
        <v>0</v>
      </c>
      <c r="BP153" s="69">
        <v>0</v>
      </c>
      <c r="BQ153" s="69">
        <v>0</v>
      </c>
      <c r="BR153" s="69">
        <v>0</v>
      </c>
      <c r="BS153" s="69">
        <v>0</v>
      </c>
      <c r="BT153" s="69">
        <v>0</v>
      </c>
      <c r="BU153" s="69">
        <v>0</v>
      </c>
      <c r="BV153" s="69">
        <v>0</v>
      </c>
      <c r="BW153" s="69">
        <v>0</v>
      </c>
      <c r="BX153" s="69">
        <v>0</v>
      </c>
      <c r="BY153" s="123">
        <f t="shared" si="42"/>
        <v>0</v>
      </c>
      <c r="BZ153" s="68">
        <v>69</v>
      </c>
      <c r="CA153" s="69">
        <v>33</v>
      </c>
      <c r="CB153" s="69">
        <v>29</v>
      </c>
      <c r="CC153" s="69">
        <v>69</v>
      </c>
      <c r="CD153" s="69">
        <v>53</v>
      </c>
      <c r="CE153" s="69">
        <v>16</v>
      </c>
      <c r="CF153" s="69">
        <v>10</v>
      </c>
      <c r="CG153" s="69">
        <v>52</v>
      </c>
      <c r="CH153" s="69">
        <v>2</v>
      </c>
      <c r="CI153" s="69">
        <v>1</v>
      </c>
      <c r="CJ153" s="69">
        <v>0</v>
      </c>
      <c r="CK153" s="123">
        <f t="shared" si="44"/>
        <v>262</v>
      </c>
      <c r="CL153" s="68">
        <v>0</v>
      </c>
      <c r="CM153" s="69">
        <v>0</v>
      </c>
      <c r="CN153" s="69">
        <v>0</v>
      </c>
      <c r="CO153" s="69">
        <v>0</v>
      </c>
      <c r="CP153" s="69">
        <v>0</v>
      </c>
      <c r="CQ153" s="69">
        <v>0</v>
      </c>
      <c r="CR153" s="69">
        <v>0</v>
      </c>
      <c r="CS153" s="69">
        <v>0</v>
      </c>
      <c r="CT153" s="69">
        <v>0</v>
      </c>
      <c r="CU153" s="69">
        <v>0</v>
      </c>
      <c r="CV153" s="124">
        <f t="shared" si="45"/>
        <v>0</v>
      </c>
      <c r="CW153" s="123">
        <v>0</v>
      </c>
      <c r="CX153" s="123">
        <v>0</v>
      </c>
      <c r="CY153" s="123">
        <v>0</v>
      </c>
      <c r="CZ153" s="123">
        <v>0</v>
      </c>
      <c r="DA153" s="123">
        <v>0</v>
      </c>
      <c r="DB153" s="123">
        <v>0</v>
      </c>
      <c r="DC153" s="123">
        <v>0</v>
      </c>
      <c r="DD153" s="123">
        <v>0</v>
      </c>
      <c r="DE153" s="123">
        <v>0</v>
      </c>
      <c r="DF153" s="124">
        <f t="shared" si="43"/>
        <v>0</v>
      </c>
      <c r="DG153" s="68">
        <v>0</v>
      </c>
      <c r="DH153" s="69">
        <v>0</v>
      </c>
      <c r="DI153" s="69">
        <v>0</v>
      </c>
      <c r="DJ153" s="69">
        <v>0</v>
      </c>
      <c r="DK153" s="69">
        <v>0</v>
      </c>
      <c r="DL153" s="69">
        <v>0</v>
      </c>
      <c r="DM153" s="69">
        <v>0</v>
      </c>
      <c r="DN153" s="69">
        <v>0</v>
      </c>
      <c r="DO153" s="69">
        <v>0</v>
      </c>
      <c r="DP153" s="69">
        <v>0</v>
      </c>
      <c r="DQ153" s="124">
        <f t="shared" si="46"/>
        <v>0</v>
      </c>
      <c r="DR153" s="68">
        <v>0</v>
      </c>
      <c r="DS153" s="69">
        <v>0</v>
      </c>
      <c r="DT153" s="69">
        <v>0</v>
      </c>
      <c r="DU153" s="69">
        <v>0</v>
      </c>
      <c r="DV153" s="69">
        <v>0</v>
      </c>
      <c r="DW153" s="69">
        <v>0</v>
      </c>
      <c r="DX153" s="69">
        <v>0</v>
      </c>
      <c r="DY153" s="69">
        <v>0</v>
      </c>
      <c r="DZ153" s="69">
        <v>0</v>
      </c>
      <c r="EA153" s="69">
        <v>0</v>
      </c>
      <c r="EB153" s="124">
        <f t="shared" si="47"/>
        <v>0</v>
      </c>
      <c r="EC153" s="125">
        <v>0</v>
      </c>
      <c r="ED153" s="125">
        <v>0</v>
      </c>
      <c r="EE153" s="68">
        <v>0</v>
      </c>
      <c r="EF153" s="69">
        <v>0</v>
      </c>
      <c r="EG153" s="69">
        <v>0</v>
      </c>
      <c r="EH153" s="69">
        <v>0</v>
      </c>
      <c r="EI153" s="69">
        <v>0</v>
      </c>
      <c r="EJ153" s="69">
        <v>0</v>
      </c>
      <c r="EK153" s="69">
        <v>0</v>
      </c>
      <c r="EL153" s="69">
        <v>0</v>
      </c>
      <c r="EM153" s="69">
        <v>0</v>
      </c>
      <c r="EN153" s="69">
        <v>0</v>
      </c>
      <c r="EO153" s="124">
        <f t="shared" si="48"/>
        <v>0</v>
      </c>
      <c r="EP153" s="68">
        <v>13</v>
      </c>
      <c r="EQ153" s="69">
        <v>39</v>
      </c>
      <c r="ER153" s="69">
        <v>28</v>
      </c>
      <c r="ES153" s="69">
        <v>0</v>
      </c>
      <c r="ET153" s="69">
        <v>0</v>
      </c>
      <c r="EU153" s="69">
        <v>9</v>
      </c>
      <c r="EV153" s="69">
        <v>0</v>
      </c>
      <c r="EW153" s="124">
        <f t="shared" si="49"/>
        <v>76</v>
      </c>
      <c r="EX153" s="69">
        <v>6</v>
      </c>
      <c r="EY153" s="69">
        <v>0</v>
      </c>
      <c r="EZ153" s="123">
        <v>1</v>
      </c>
      <c r="FA153" s="69">
        <v>86</v>
      </c>
      <c r="FB153" s="69">
        <v>92</v>
      </c>
      <c r="FC153" s="69">
        <v>0</v>
      </c>
      <c r="FD153" s="124">
        <f t="shared" si="50"/>
        <v>179</v>
      </c>
      <c r="FE153" s="69">
        <v>44</v>
      </c>
      <c r="FF153" s="69">
        <v>15</v>
      </c>
      <c r="FG153" s="69">
        <v>19</v>
      </c>
      <c r="FH153" s="69">
        <v>4265</v>
      </c>
      <c r="FI153" s="69">
        <v>0</v>
      </c>
      <c r="FJ153" s="124">
        <f t="shared" si="51"/>
        <v>4299</v>
      </c>
      <c r="FK153" s="69">
        <v>0</v>
      </c>
      <c r="FL153" s="123">
        <v>0</v>
      </c>
      <c r="FM153" s="69">
        <v>0</v>
      </c>
      <c r="FN153" s="69">
        <v>0</v>
      </c>
      <c r="FO153" s="69">
        <v>0</v>
      </c>
      <c r="FP153" s="124">
        <f t="shared" si="52"/>
        <v>0</v>
      </c>
      <c r="FQ153" s="69">
        <v>4</v>
      </c>
      <c r="FR153" s="69">
        <v>3</v>
      </c>
      <c r="FS153" s="69">
        <v>2</v>
      </c>
      <c r="FT153" s="69">
        <v>0</v>
      </c>
      <c r="FU153" s="69">
        <v>0</v>
      </c>
      <c r="FV153" s="69">
        <v>0</v>
      </c>
      <c r="FW153" s="124">
        <f t="shared" si="53"/>
        <v>5</v>
      </c>
    </row>
    <row r="154" spans="1:179" x14ac:dyDescent="0.2">
      <c r="A154" s="22"/>
      <c r="B154" s="122" t="s">
        <v>156</v>
      </c>
      <c r="C154" s="68">
        <v>82</v>
      </c>
      <c r="D154" s="69">
        <v>27</v>
      </c>
      <c r="E154" s="69">
        <v>63</v>
      </c>
      <c r="F154" s="69">
        <v>74</v>
      </c>
      <c r="G154" s="69">
        <v>87</v>
      </c>
      <c r="H154" s="69">
        <v>10</v>
      </c>
      <c r="I154" s="69">
        <v>14</v>
      </c>
      <c r="J154" s="69">
        <v>27</v>
      </c>
      <c r="K154" s="69">
        <v>2</v>
      </c>
      <c r="L154" s="69">
        <v>0</v>
      </c>
      <c r="M154" s="123">
        <f t="shared" si="36"/>
        <v>302</v>
      </c>
      <c r="N154" s="68">
        <v>0</v>
      </c>
      <c r="O154" s="69">
        <v>0</v>
      </c>
      <c r="P154" s="69">
        <v>0</v>
      </c>
      <c r="Q154" s="69">
        <v>0</v>
      </c>
      <c r="R154" s="69">
        <v>0</v>
      </c>
      <c r="S154" s="69">
        <v>0</v>
      </c>
      <c r="T154" s="69">
        <v>0</v>
      </c>
      <c r="U154" s="69">
        <v>0</v>
      </c>
      <c r="V154" s="69">
        <v>0</v>
      </c>
      <c r="W154" s="124">
        <f t="shared" si="37"/>
        <v>0</v>
      </c>
      <c r="X154" s="68">
        <v>0</v>
      </c>
      <c r="Y154" s="69">
        <v>0</v>
      </c>
      <c r="Z154" s="69">
        <v>0</v>
      </c>
      <c r="AA154" s="69">
        <v>0</v>
      </c>
      <c r="AB154" s="69">
        <v>0</v>
      </c>
      <c r="AC154" s="69">
        <v>0</v>
      </c>
      <c r="AD154" s="69">
        <v>0</v>
      </c>
      <c r="AE154" s="69">
        <v>0</v>
      </c>
      <c r="AF154" s="69">
        <v>0</v>
      </c>
      <c r="AG154" s="124">
        <f t="shared" si="38"/>
        <v>0</v>
      </c>
      <c r="AH154" s="68">
        <v>0</v>
      </c>
      <c r="AI154" s="69">
        <v>0</v>
      </c>
      <c r="AJ154" s="69">
        <v>0</v>
      </c>
      <c r="AK154" s="69">
        <v>0</v>
      </c>
      <c r="AL154" s="69">
        <v>0</v>
      </c>
      <c r="AM154" s="69">
        <v>0</v>
      </c>
      <c r="AN154" s="69">
        <v>0</v>
      </c>
      <c r="AO154" s="69">
        <v>0</v>
      </c>
      <c r="AP154" s="69">
        <v>0</v>
      </c>
      <c r="AQ154" s="69">
        <v>0</v>
      </c>
      <c r="AR154" s="123">
        <f t="shared" si="39"/>
        <v>0</v>
      </c>
      <c r="AS154" s="68">
        <v>0</v>
      </c>
      <c r="AT154" s="69">
        <v>0</v>
      </c>
      <c r="AU154" s="69">
        <v>0</v>
      </c>
      <c r="AV154" s="69">
        <v>0</v>
      </c>
      <c r="AW154" s="69">
        <v>0</v>
      </c>
      <c r="AX154" s="69">
        <v>0</v>
      </c>
      <c r="AY154" s="69">
        <v>0</v>
      </c>
      <c r="AZ154" s="69">
        <v>0</v>
      </c>
      <c r="BA154" s="69">
        <v>0</v>
      </c>
      <c r="BB154" s="69">
        <v>0</v>
      </c>
      <c r="BC154" s="123">
        <f t="shared" si="40"/>
        <v>0</v>
      </c>
      <c r="BD154" s="68">
        <v>0</v>
      </c>
      <c r="BE154" s="69">
        <v>0</v>
      </c>
      <c r="BF154" s="69">
        <v>0</v>
      </c>
      <c r="BG154" s="69">
        <v>0</v>
      </c>
      <c r="BH154" s="69">
        <v>0</v>
      </c>
      <c r="BI154" s="69">
        <v>0</v>
      </c>
      <c r="BJ154" s="69">
        <v>0</v>
      </c>
      <c r="BK154" s="69">
        <v>0</v>
      </c>
      <c r="BL154" s="69">
        <v>0</v>
      </c>
      <c r="BM154" s="69">
        <v>0</v>
      </c>
      <c r="BN154" s="123">
        <f t="shared" si="41"/>
        <v>0</v>
      </c>
      <c r="BO154" s="68">
        <v>0</v>
      </c>
      <c r="BP154" s="69">
        <v>0</v>
      </c>
      <c r="BQ154" s="69">
        <v>0</v>
      </c>
      <c r="BR154" s="69">
        <v>0</v>
      </c>
      <c r="BS154" s="69">
        <v>0</v>
      </c>
      <c r="BT154" s="69">
        <v>0</v>
      </c>
      <c r="BU154" s="69">
        <v>0</v>
      </c>
      <c r="BV154" s="69">
        <v>0</v>
      </c>
      <c r="BW154" s="69">
        <v>0</v>
      </c>
      <c r="BX154" s="69">
        <v>0</v>
      </c>
      <c r="BY154" s="123">
        <f t="shared" si="42"/>
        <v>0</v>
      </c>
      <c r="BZ154" s="68">
        <v>0</v>
      </c>
      <c r="CA154" s="69">
        <v>0</v>
      </c>
      <c r="CB154" s="69">
        <v>0</v>
      </c>
      <c r="CC154" s="69">
        <v>0</v>
      </c>
      <c r="CD154" s="69">
        <v>0</v>
      </c>
      <c r="CE154" s="69">
        <v>0</v>
      </c>
      <c r="CF154" s="69">
        <v>0</v>
      </c>
      <c r="CG154" s="69">
        <v>0</v>
      </c>
      <c r="CH154" s="69">
        <v>0</v>
      </c>
      <c r="CI154" s="69">
        <v>0</v>
      </c>
      <c r="CJ154" s="69">
        <v>0</v>
      </c>
      <c r="CK154" s="123">
        <f t="shared" si="44"/>
        <v>0</v>
      </c>
      <c r="CL154" s="68">
        <v>0</v>
      </c>
      <c r="CM154" s="69">
        <v>0</v>
      </c>
      <c r="CN154" s="69">
        <v>0</v>
      </c>
      <c r="CO154" s="69">
        <v>0</v>
      </c>
      <c r="CP154" s="69">
        <v>0</v>
      </c>
      <c r="CQ154" s="69">
        <v>0</v>
      </c>
      <c r="CR154" s="69">
        <v>0</v>
      </c>
      <c r="CS154" s="69">
        <v>0</v>
      </c>
      <c r="CT154" s="69">
        <v>0</v>
      </c>
      <c r="CU154" s="69">
        <v>0</v>
      </c>
      <c r="CV154" s="124">
        <f t="shared" si="45"/>
        <v>0</v>
      </c>
      <c r="CW154" s="123">
        <v>0</v>
      </c>
      <c r="CX154" s="123">
        <v>0</v>
      </c>
      <c r="CY154" s="123">
        <v>0</v>
      </c>
      <c r="CZ154" s="123">
        <v>0</v>
      </c>
      <c r="DA154" s="123">
        <v>0</v>
      </c>
      <c r="DB154" s="123">
        <v>0</v>
      </c>
      <c r="DC154" s="123">
        <v>0</v>
      </c>
      <c r="DD154" s="123">
        <v>0</v>
      </c>
      <c r="DE154" s="123">
        <v>0</v>
      </c>
      <c r="DF154" s="124">
        <f t="shared" si="43"/>
        <v>0</v>
      </c>
      <c r="DG154" s="68">
        <v>0</v>
      </c>
      <c r="DH154" s="69">
        <v>0</v>
      </c>
      <c r="DI154" s="69">
        <v>0</v>
      </c>
      <c r="DJ154" s="69">
        <v>0</v>
      </c>
      <c r="DK154" s="69">
        <v>0</v>
      </c>
      <c r="DL154" s="69">
        <v>0</v>
      </c>
      <c r="DM154" s="69">
        <v>0</v>
      </c>
      <c r="DN154" s="69">
        <v>0</v>
      </c>
      <c r="DO154" s="69">
        <v>0</v>
      </c>
      <c r="DP154" s="69">
        <v>0</v>
      </c>
      <c r="DQ154" s="124">
        <f t="shared" si="46"/>
        <v>0</v>
      </c>
      <c r="DR154" s="68">
        <v>0</v>
      </c>
      <c r="DS154" s="69">
        <v>0</v>
      </c>
      <c r="DT154" s="69">
        <v>0</v>
      </c>
      <c r="DU154" s="69">
        <v>0</v>
      </c>
      <c r="DV154" s="69">
        <v>0</v>
      </c>
      <c r="DW154" s="69">
        <v>0</v>
      </c>
      <c r="DX154" s="69">
        <v>0</v>
      </c>
      <c r="DY154" s="69">
        <v>0</v>
      </c>
      <c r="DZ154" s="69">
        <v>0</v>
      </c>
      <c r="EA154" s="69">
        <v>0</v>
      </c>
      <c r="EB154" s="124">
        <f t="shared" si="47"/>
        <v>0</v>
      </c>
      <c r="EC154" s="125">
        <v>0</v>
      </c>
      <c r="ED154" s="125">
        <v>0</v>
      </c>
      <c r="EE154" s="68">
        <v>0</v>
      </c>
      <c r="EF154" s="69">
        <v>0</v>
      </c>
      <c r="EG154" s="69">
        <v>0</v>
      </c>
      <c r="EH154" s="69">
        <v>0</v>
      </c>
      <c r="EI154" s="69">
        <v>0</v>
      </c>
      <c r="EJ154" s="69">
        <v>0</v>
      </c>
      <c r="EK154" s="69">
        <v>0</v>
      </c>
      <c r="EL154" s="69">
        <v>0</v>
      </c>
      <c r="EM154" s="69">
        <v>0</v>
      </c>
      <c r="EN154" s="69">
        <v>0</v>
      </c>
      <c r="EO154" s="124">
        <f t="shared" si="48"/>
        <v>0</v>
      </c>
      <c r="EP154" s="68">
        <v>1</v>
      </c>
      <c r="EQ154" s="69">
        <v>0</v>
      </c>
      <c r="ER154" s="69">
        <v>1</v>
      </c>
      <c r="ES154" s="69">
        <v>0</v>
      </c>
      <c r="ET154" s="69">
        <v>0</v>
      </c>
      <c r="EU154" s="69">
        <v>0</v>
      </c>
      <c r="EV154" s="69">
        <v>0</v>
      </c>
      <c r="EW154" s="124">
        <f t="shared" si="49"/>
        <v>1</v>
      </c>
      <c r="EX154" s="69">
        <v>0</v>
      </c>
      <c r="EY154" s="69">
        <v>0</v>
      </c>
      <c r="EZ154" s="123">
        <v>0</v>
      </c>
      <c r="FA154" s="69">
        <v>0</v>
      </c>
      <c r="FB154" s="69">
        <v>0</v>
      </c>
      <c r="FC154" s="69">
        <v>0</v>
      </c>
      <c r="FD154" s="124">
        <f t="shared" si="50"/>
        <v>0</v>
      </c>
      <c r="FE154" s="69">
        <v>5</v>
      </c>
      <c r="FF154" s="69">
        <v>10</v>
      </c>
      <c r="FG154" s="69">
        <v>32</v>
      </c>
      <c r="FH154" s="69">
        <v>0</v>
      </c>
      <c r="FI154" s="69">
        <v>0</v>
      </c>
      <c r="FJ154" s="124">
        <f t="shared" si="51"/>
        <v>42</v>
      </c>
      <c r="FK154" s="69">
        <v>0</v>
      </c>
      <c r="FL154" s="123">
        <v>0</v>
      </c>
      <c r="FM154" s="69">
        <v>0</v>
      </c>
      <c r="FN154" s="69">
        <v>0</v>
      </c>
      <c r="FO154" s="69">
        <v>0</v>
      </c>
      <c r="FP154" s="124">
        <f t="shared" si="52"/>
        <v>0</v>
      </c>
      <c r="FQ154" s="69">
        <v>0</v>
      </c>
      <c r="FR154" s="69">
        <v>0</v>
      </c>
      <c r="FS154" s="69">
        <v>0</v>
      </c>
      <c r="FT154" s="69">
        <v>0</v>
      </c>
      <c r="FU154" s="69">
        <v>0</v>
      </c>
      <c r="FV154" s="69">
        <v>0</v>
      </c>
      <c r="FW154" s="124">
        <f t="shared" si="53"/>
        <v>0</v>
      </c>
    </row>
    <row r="155" spans="1:179" x14ac:dyDescent="0.2">
      <c r="A155" s="22"/>
      <c r="B155" s="122" t="s">
        <v>157</v>
      </c>
      <c r="C155" s="68">
        <v>0</v>
      </c>
      <c r="D155" s="69">
        <v>0</v>
      </c>
      <c r="E155" s="69">
        <v>0</v>
      </c>
      <c r="F155" s="69">
        <v>0</v>
      </c>
      <c r="G155" s="69">
        <v>0</v>
      </c>
      <c r="H155" s="69">
        <v>0</v>
      </c>
      <c r="I155" s="69">
        <v>0</v>
      </c>
      <c r="J155" s="69">
        <v>0</v>
      </c>
      <c r="K155" s="69">
        <v>0</v>
      </c>
      <c r="L155" s="69">
        <v>0</v>
      </c>
      <c r="M155" s="123">
        <f t="shared" si="36"/>
        <v>0</v>
      </c>
      <c r="N155" s="68">
        <v>0</v>
      </c>
      <c r="O155" s="69">
        <v>0</v>
      </c>
      <c r="P155" s="69">
        <v>0</v>
      </c>
      <c r="Q155" s="69">
        <v>0</v>
      </c>
      <c r="R155" s="69">
        <v>0</v>
      </c>
      <c r="S155" s="69">
        <v>0</v>
      </c>
      <c r="T155" s="69">
        <v>0</v>
      </c>
      <c r="U155" s="69">
        <v>0</v>
      </c>
      <c r="V155" s="69">
        <v>0</v>
      </c>
      <c r="W155" s="124">
        <f t="shared" si="37"/>
        <v>0</v>
      </c>
      <c r="X155" s="68">
        <v>0</v>
      </c>
      <c r="Y155" s="69">
        <v>0</v>
      </c>
      <c r="Z155" s="69">
        <v>0</v>
      </c>
      <c r="AA155" s="69">
        <v>0</v>
      </c>
      <c r="AB155" s="69">
        <v>0</v>
      </c>
      <c r="AC155" s="69">
        <v>0</v>
      </c>
      <c r="AD155" s="69">
        <v>0</v>
      </c>
      <c r="AE155" s="69">
        <v>0</v>
      </c>
      <c r="AF155" s="69">
        <v>0</v>
      </c>
      <c r="AG155" s="124">
        <f t="shared" si="38"/>
        <v>0</v>
      </c>
      <c r="AH155" s="68">
        <v>0</v>
      </c>
      <c r="AI155" s="69">
        <v>0</v>
      </c>
      <c r="AJ155" s="69">
        <v>0</v>
      </c>
      <c r="AK155" s="69">
        <v>0</v>
      </c>
      <c r="AL155" s="69">
        <v>0</v>
      </c>
      <c r="AM155" s="69">
        <v>0</v>
      </c>
      <c r="AN155" s="69">
        <v>0</v>
      </c>
      <c r="AO155" s="69">
        <v>0</v>
      </c>
      <c r="AP155" s="69">
        <v>0</v>
      </c>
      <c r="AQ155" s="69">
        <v>0</v>
      </c>
      <c r="AR155" s="123">
        <f t="shared" si="39"/>
        <v>0</v>
      </c>
      <c r="AS155" s="68">
        <v>0</v>
      </c>
      <c r="AT155" s="69">
        <v>0</v>
      </c>
      <c r="AU155" s="69">
        <v>0</v>
      </c>
      <c r="AV155" s="69">
        <v>0</v>
      </c>
      <c r="AW155" s="69">
        <v>0</v>
      </c>
      <c r="AX155" s="69">
        <v>0</v>
      </c>
      <c r="AY155" s="69">
        <v>0</v>
      </c>
      <c r="AZ155" s="69">
        <v>0</v>
      </c>
      <c r="BA155" s="69">
        <v>0</v>
      </c>
      <c r="BB155" s="69">
        <v>0</v>
      </c>
      <c r="BC155" s="123">
        <f t="shared" si="40"/>
        <v>0</v>
      </c>
      <c r="BD155" s="68">
        <v>0</v>
      </c>
      <c r="BE155" s="69">
        <v>0</v>
      </c>
      <c r="BF155" s="69">
        <v>0</v>
      </c>
      <c r="BG155" s="69">
        <v>0</v>
      </c>
      <c r="BH155" s="69">
        <v>0</v>
      </c>
      <c r="BI155" s="69">
        <v>0</v>
      </c>
      <c r="BJ155" s="69">
        <v>0</v>
      </c>
      <c r="BK155" s="69">
        <v>0</v>
      </c>
      <c r="BL155" s="69">
        <v>0</v>
      </c>
      <c r="BM155" s="69">
        <v>0</v>
      </c>
      <c r="BN155" s="123">
        <f t="shared" si="41"/>
        <v>0</v>
      </c>
      <c r="BO155" s="68">
        <v>0</v>
      </c>
      <c r="BP155" s="69">
        <v>0</v>
      </c>
      <c r="BQ155" s="69">
        <v>0</v>
      </c>
      <c r="BR155" s="69">
        <v>0</v>
      </c>
      <c r="BS155" s="69">
        <v>0</v>
      </c>
      <c r="BT155" s="69">
        <v>0</v>
      </c>
      <c r="BU155" s="69">
        <v>0</v>
      </c>
      <c r="BV155" s="69">
        <v>0</v>
      </c>
      <c r="BW155" s="69">
        <v>0</v>
      </c>
      <c r="BX155" s="69">
        <v>0</v>
      </c>
      <c r="BY155" s="123">
        <f t="shared" si="42"/>
        <v>0</v>
      </c>
      <c r="BZ155" s="68">
        <v>0</v>
      </c>
      <c r="CA155" s="69">
        <v>0</v>
      </c>
      <c r="CB155" s="69">
        <v>0</v>
      </c>
      <c r="CC155" s="69">
        <v>0</v>
      </c>
      <c r="CD155" s="69">
        <v>0</v>
      </c>
      <c r="CE155" s="69">
        <v>0</v>
      </c>
      <c r="CF155" s="69">
        <v>0</v>
      </c>
      <c r="CG155" s="69">
        <v>0</v>
      </c>
      <c r="CH155" s="69">
        <v>0</v>
      </c>
      <c r="CI155" s="69">
        <v>0</v>
      </c>
      <c r="CJ155" s="69">
        <v>0</v>
      </c>
      <c r="CK155" s="123">
        <f t="shared" si="44"/>
        <v>0</v>
      </c>
      <c r="CL155" s="68">
        <v>0</v>
      </c>
      <c r="CM155" s="69">
        <v>0</v>
      </c>
      <c r="CN155" s="69">
        <v>0</v>
      </c>
      <c r="CO155" s="69">
        <v>0</v>
      </c>
      <c r="CP155" s="69">
        <v>0</v>
      </c>
      <c r="CQ155" s="69">
        <v>0</v>
      </c>
      <c r="CR155" s="69">
        <v>0</v>
      </c>
      <c r="CS155" s="69">
        <v>0</v>
      </c>
      <c r="CT155" s="69">
        <v>0</v>
      </c>
      <c r="CU155" s="69">
        <v>0</v>
      </c>
      <c r="CV155" s="124">
        <f t="shared" si="45"/>
        <v>0</v>
      </c>
      <c r="CW155" s="123">
        <v>0</v>
      </c>
      <c r="CX155" s="123">
        <v>0</v>
      </c>
      <c r="CY155" s="123">
        <v>0</v>
      </c>
      <c r="CZ155" s="123">
        <v>0</v>
      </c>
      <c r="DA155" s="123">
        <v>0</v>
      </c>
      <c r="DB155" s="123">
        <v>0</v>
      </c>
      <c r="DC155" s="123">
        <v>0</v>
      </c>
      <c r="DD155" s="123">
        <v>0</v>
      </c>
      <c r="DE155" s="123">
        <v>0</v>
      </c>
      <c r="DF155" s="124">
        <f t="shared" si="43"/>
        <v>0</v>
      </c>
      <c r="DG155" s="68">
        <v>57</v>
      </c>
      <c r="DH155" s="69">
        <v>347</v>
      </c>
      <c r="DI155" s="69">
        <v>359</v>
      </c>
      <c r="DJ155" s="69">
        <v>206</v>
      </c>
      <c r="DK155" s="69">
        <v>706</v>
      </c>
      <c r="DL155" s="69">
        <v>13</v>
      </c>
      <c r="DM155" s="69">
        <v>175</v>
      </c>
      <c r="DN155" s="69">
        <v>959</v>
      </c>
      <c r="DO155" s="69">
        <v>69</v>
      </c>
      <c r="DP155" s="69">
        <v>33</v>
      </c>
      <c r="DQ155" s="124">
        <f t="shared" si="46"/>
        <v>2765</v>
      </c>
      <c r="DR155" s="68">
        <v>0</v>
      </c>
      <c r="DS155" s="69">
        <v>0</v>
      </c>
      <c r="DT155" s="69">
        <v>0</v>
      </c>
      <c r="DU155" s="69">
        <v>0</v>
      </c>
      <c r="DV155" s="69">
        <v>0</v>
      </c>
      <c r="DW155" s="69">
        <v>0</v>
      </c>
      <c r="DX155" s="69">
        <v>0</v>
      </c>
      <c r="DY155" s="69">
        <v>0</v>
      </c>
      <c r="DZ155" s="69">
        <v>0</v>
      </c>
      <c r="EA155" s="69">
        <v>0</v>
      </c>
      <c r="EB155" s="124">
        <f t="shared" si="47"/>
        <v>0</v>
      </c>
      <c r="EC155" s="125">
        <v>0</v>
      </c>
      <c r="ED155" s="125">
        <v>0</v>
      </c>
      <c r="EE155" s="68">
        <v>0</v>
      </c>
      <c r="EF155" s="69">
        <v>0</v>
      </c>
      <c r="EG155" s="69">
        <v>0</v>
      </c>
      <c r="EH155" s="69">
        <v>0</v>
      </c>
      <c r="EI155" s="69">
        <v>0</v>
      </c>
      <c r="EJ155" s="69">
        <v>0</v>
      </c>
      <c r="EK155" s="69">
        <v>0</v>
      </c>
      <c r="EL155" s="69">
        <v>0</v>
      </c>
      <c r="EM155" s="69">
        <v>0</v>
      </c>
      <c r="EN155" s="69">
        <v>0</v>
      </c>
      <c r="EO155" s="124">
        <f t="shared" si="48"/>
        <v>0</v>
      </c>
      <c r="EP155" s="68">
        <v>94</v>
      </c>
      <c r="EQ155" s="69">
        <v>310</v>
      </c>
      <c r="ER155" s="69">
        <v>138</v>
      </c>
      <c r="ES155" s="69">
        <v>0</v>
      </c>
      <c r="ET155" s="69">
        <v>0</v>
      </c>
      <c r="EU155" s="69">
        <v>420</v>
      </c>
      <c r="EV155" s="69">
        <v>1</v>
      </c>
      <c r="EW155" s="124">
        <f t="shared" si="49"/>
        <v>869</v>
      </c>
      <c r="EX155" s="69">
        <v>0</v>
      </c>
      <c r="EY155" s="69">
        <v>0</v>
      </c>
      <c r="EZ155" s="123">
        <v>0</v>
      </c>
      <c r="FA155" s="69">
        <v>0</v>
      </c>
      <c r="FB155" s="69">
        <v>0</v>
      </c>
      <c r="FC155" s="69">
        <v>0</v>
      </c>
      <c r="FD155" s="124">
        <f t="shared" si="50"/>
        <v>0</v>
      </c>
      <c r="FE155" s="69">
        <v>0</v>
      </c>
      <c r="FF155" s="69">
        <v>0</v>
      </c>
      <c r="FG155" s="69">
        <v>0</v>
      </c>
      <c r="FH155" s="69">
        <v>0</v>
      </c>
      <c r="FI155" s="69">
        <v>0</v>
      </c>
      <c r="FJ155" s="124">
        <f t="shared" si="51"/>
        <v>0</v>
      </c>
      <c r="FK155" s="69">
        <v>0</v>
      </c>
      <c r="FL155" s="123">
        <v>0</v>
      </c>
      <c r="FM155" s="69">
        <v>0</v>
      </c>
      <c r="FN155" s="69">
        <v>0</v>
      </c>
      <c r="FO155" s="69">
        <v>0</v>
      </c>
      <c r="FP155" s="124">
        <f t="shared" si="52"/>
        <v>0</v>
      </c>
      <c r="FQ155" s="69">
        <v>0</v>
      </c>
      <c r="FR155" s="69">
        <v>0</v>
      </c>
      <c r="FS155" s="69">
        <v>0</v>
      </c>
      <c r="FT155" s="69">
        <v>0</v>
      </c>
      <c r="FU155" s="69">
        <v>0</v>
      </c>
      <c r="FV155" s="69">
        <v>0</v>
      </c>
      <c r="FW155" s="124">
        <f t="shared" si="53"/>
        <v>0</v>
      </c>
    </row>
    <row r="156" spans="1:179" x14ac:dyDescent="0.2">
      <c r="A156" s="22"/>
      <c r="B156" s="122" t="s">
        <v>158</v>
      </c>
      <c r="C156" s="68">
        <v>109</v>
      </c>
      <c r="D156" s="69">
        <v>51</v>
      </c>
      <c r="E156" s="69">
        <v>79</v>
      </c>
      <c r="F156" s="69">
        <v>93</v>
      </c>
      <c r="G156" s="69">
        <v>195</v>
      </c>
      <c r="H156" s="69">
        <v>42</v>
      </c>
      <c r="I156" s="69">
        <v>27</v>
      </c>
      <c r="J156" s="69">
        <v>63</v>
      </c>
      <c r="K156" s="69">
        <v>14</v>
      </c>
      <c r="L156" s="69">
        <v>0</v>
      </c>
      <c r="M156" s="123">
        <f t="shared" si="36"/>
        <v>550</v>
      </c>
      <c r="N156" s="68">
        <v>0</v>
      </c>
      <c r="O156" s="69">
        <v>0</v>
      </c>
      <c r="P156" s="69">
        <v>0</v>
      </c>
      <c r="Q156" s="69">
        <v>0</v>
      </c>
      <c r="R156" s="69">
        <v>0</v>
      </c>
      <c r="S156" s="69">
        <v>0</v>
      </c>
      <c r="T156" s="69">
        <v>0</v>
      </c>
      <c r="U156" s="69">
        <v>0</v>
      </c>
      <c r="V156" s="69">
        <v>0</v>
      </c>
      <c r="W156" s="124">
        <f t="shared" si="37"/>
        <v>0</v>
      </c>
      <c r="X156" s="68">
        <v>3</v>
      </c>
      <c r="Y156" s="69">
        <v>0</v>
      </c>
      <c r="Z156" s="69">
        <v>0</v>
      </c>
      <c r="AA156" s="69">
        <v>1</v>
      </c>
      <c r="AB156" s="69">
        <v>3</v>
      </c>
      <c r="AC156" s="69">
        <v>0</v>
      </c>
      <c r="AD156" s="69">
        <v>0</v>
      </c>
      <c r="AE156" s="69">
        <v>1</v>
      </c>
      <c r="AF156" s="69">
        <v>1</v>
      </c>
      <c r="AG156" s="124">
        <f t="shared" si="38"/>
        <v>5</v>
      </c>
      <c r="AH156" s="68">
        <v>2</v>
      </c>
      <c r="AI156" s="69">
        <v>0</v>
      </c>
      <c r="AJ156" s="69">
        <v>0</v>
      </c>
      <c r="AK156" s="69">
        <v>0</v>
      </c>
      <c r="AL156" s="69">
        <v>1</v>
      </c>
      <c r="AM156" s="69">
        <v>0</v>
      </c>
      <c r="AN156" s="69">
        <v>0</v>
      </c>
      <c r="AO156" s="69">
        <v>1</v>
      </c>
      <c r="AP156" s="69">
        <v>0</v>
      </c>
      <c r="AQ156" s="69">
        <v>0</v>
      </c>
      <c r="AR156" s="123">
        <f t="shared" si="39"/>
        <v>2</v>
      </c>
      <c r="AS156" s="68">
        <v>2</v>
      </c>
      <c r="AT156" s="69">
        <v>0</v>
      </c>
      <c r="AU156" s="69">
        <v>1</v>
      </c>
      <c r="AV156" s="69">
        <v>4</v>
      </c>
      <c r="AW156" s="69">
        <v>3</v>
      </c>
      <c r="AX156" s="69">
        <v>0</v>
      </c>
      <c r="AY156" s="69">
        <v>2</v>
      </c>
      <c r="AZ156" s="69">
        <v>2</v>
      </c>
      <c r="BA156" s="69">
        <v>0</v>
      </c>
      <c r="BB156" s="69">
        <v>0</v>
      </c>
      <c r="BC156" s="123">
        <f t="shared" si="40"/>
        <v>12</v>
      </c>
      <c r="BD156" s="68">
        <v>1</v>
      </c>
      <c r="BE156" s="69">
        <v>0</v>
      </c>
      <c r="BF156" s="69">
        <v>0</v>
      </c>
      <c r="BG156" s="69">
        <v>0</v>
      </c>
      <c r="BH156" s="69">
        <v>0</v>
      </c>
      <c r="BI156" s="69">
        <v>0</v>
      </c>
      <c r="BJ156" s="69">
        <v>0</v>
      </c>
      <c r="BK156" s="69">
        <v>1</v>
      </c>
      <c r="BL156" s="69">
        <v>0</v>
      </c>
      <c r="BM156" s="69">
        <v>0</v>
      </c>
      <c r="BN156" s="123">
        <f t="shared" si="41"/>
        <v>1</v>
      </c>
      <c r="BO156" s="68">
        <v>3</v>
      </c>
      <c r="BP156" s="69">
        <v>0</v>
      </c>
      <c r="BQ156" s="69">
        <v>0</v>
      </c>
      <c r="BR156" s="69">
        <v>2</v>
      </c>
      <c r="BS156" s="69">
        <v>2</v>
      </c>
      <c r="BT156" s="69">
        <v>1</v>
      </c>
      <c r="BU156" s="69">
        <v>1</v>
      </c>
      <c r="BV156" s="69">
        <v>0</v>
      </c>
      <c r="BW156" s="69">
        <v>0</v>
      </c>
      <c r="BX156" s="69">
        <v>0</v>
      </c>
      <c r="BY156" s="123">
        <f t="shared" si="42"/>
        <v>6</v>
      </c>
      <c r="BZ156" s="68">
        <v>105</v>
      </c>
      <c r="CA156" s="69">
        <v>37</v>
      </c>
      <c r="CB156" s="69">
        <v>42</v>
      </c>
      <c r="CC156" s="69">
        <v>100</v>
      </c>
      <c r="CD156" s="69">
        <v>93</v>
      </c>
      <c r="CE156" s="69">
        <v>23</v>
      </c>
      <c r="CF156" s="69">
        <v>17</v>
      </c>
      <c r="CG156" s="69">
        <v>72</v>
      </c>
      <c r="CH156" s="69">
        <v>1</v>
      </c>
      <c r="CI156" s="69">
        <v>4</v>
      </c>
      <c r="CJ156" s="69">
        <v>0</v>
      </c>
      <c r="CK156" s="123">
        <f t="shared" si="44"/>
        <v>384</v>
      </c>
      <c r="CL156" s="68">
        <v>0</v>
      </c>
      <c r="CM156" s="69">
        <v>0</v>
      </c>
      <c r="CN156" s="69">
        <v>0</v>
      </c>
      <c r="CO156" s="69">
        <v>0</v>
      </c>
      <c r="CP156" s="69">
        <v>0</v>
      </c>
      <c r="CQ156" s="69">
        <v>0</v>
      </c>
      <c r="CR156" s="69">
        <v>0</v>
      </c>
      <c r="CS156" s="69">
        <v>0</v>
      </c>
      <c r="CT156" s="69">
        <v>0</v>
      </c>
      <c r="CU156" s="69">
        <v>0</v>
      </c>
      <c r="CV156" s="124">
        <f t="shared" si="45"/>
        <v>0</v>
      </c>
      <c r="CW156" s="123">
        <v>0</v>
      </c>
      <c r="CX156" s="123">
        <v>0</v>
      </c>
      <c r="CY156" s="123">
        <v>0</v>
      </c>
      <c r="CZ156" s="123">
        <v>0</v>
      </c>
      <c r="DA156" s="123">
        <v>0</v>
      </c>
      <c r="DB156" s="123">
        <v>0</v>
      </c>
      <c r="DC156" s="123">
        <v>0</v>
      </c>
      <c r="DD156" s="123">
        <v>0</v>
      </c>
      <c r="DE156" s="123">
        <v>0</v>
      </c>
      <c r="DF156" s="124">
        <f t="shared" si="43"/>
        <v>0</v>
      </c>
      <c r="DG156" s="68">
        <v>0</v>
      </c>
      <c r="DH156" s="69">
        <v>0</v>
      </c>
      <c r="DI156" s="69">
        <v>0</v>
      </c>
      <c r="DJ156" s="69">
        <v>0</v>
      </c>
      <c r="DK156" s="69">
        <v>0</v>
      </c>
      <c r="DL156" s="69">
        <v>0</v>
      </c>
      <c r="DM156" s="69">
        <v>0</v>
      </c>
      <c r="DN156" s="69">
        <v>0</v>
      </c>
      <c r="DO156" s="69">
        <v>0</v>
      </c>
      <c r="DP156" s="69">
        <v>0</v>
      </c>
      <c r="DQ156" s="124">
        <f t="shared" si="46"/>
        <v>0</v>
      </c>
      <c r="DR156" s="68">
        <v>0</v>
      </c>
      <c r="DS156" s="69">
        <v>0</v>
      </c>
      <c r="DT156" s="69">
        <v>0</v>
      </c>
      <c r="DU156" s="69">
        <v>0</v>
      </c>
      <c r="DV156" s="69">
        <v>0</v>
      </c>
      <c r="DW156" s="69">
        <v>0</v>
      </c>
      <c r="DX156" s="69">
        <v>0</v>
      </c>
      <c r="DY156" s="69">
        <v>0</v>
      </c>
      <c r="DZ156" s="69">
        <v>0</v>
      </c>
      <c r="EA156" s="69">
        <v>0</v>
      </c>
      <c r="EB156" s="124">
        <f t="shared" si="47"/>
        <v>0</v>
      </c>
      <c r="EC156" s="125">
        <v>0</v>
      </c>
      <c r="ED156" s="125">
        <v>0</v>
      </c>
      <c r="EE156" s="68">
        <v>0</v>
      </c>
      <c r="EF156" s="69">
        <v>0</v>
      </c>
      <c r="EG156" s="69">
        <v>0</v>
      </c>
      <c r="EH156" s="69">
        <v>0</v>
      </c>
      <c r="EI156" s="69">
        <v>0</v>
      </c>
      <c r="EJ156" s="69">
        <v>0</v>
      </c>
      <c r="EK156" s="69">
        <v>0</v>
      </c>
      <c r="EL156" s="69">
        <v>0</v>
      </c>
      <c r="EM156" s="69">
        <v>0</v>
      </c>
      <c r="EN156" s="69">
        <v>0</v>
      </c>
      <c r="EO156" s="124">
        <f t="shared" si="48"/>
        <v>0</v>
      </c>
      <c r="EP156" s="68">
        <v>6</v>
      </c>
      <c r="EQ156" s="69">
        <v>10</v>
      </c>
      <c r="ER156" s="69">
        <v>15</v>
      </c>
      <c r="ES156" s="69">
        <v>0</v>
      </c>
      <c r="ET156" s="69">
        <v>4</v>
      </c>
      <c r="EU156" s="69">
        <v>11</v>
      </c>
      <c r="EV156" s="69">
        <v>0</v>
      </c>
      <c r="EW156" s="124">
        <f t="shared" si="49"/>
        <v>40</v>
      </c>
      <c r="EX156" s="69">
        <v>2</v>
      </c>
      <c r="EY156" s="69">
        <v>0</v>
      </c>
      <c r="EZ156" s="123">
        <v>0</v>
      </c>
      <c r="FA156" s="69">
        <v>0</v>
      </c>
      <c r="FB156" s="69">
        <v>0</v>
      </c>
      <c r="FC156" s="69">
        <v>12</v>
      </c>
      <c r="FD156" s="124">
        <f t="shared" si="50"/>
        <v>12</v>
      </c>
      <c r="FE156" s="69">
        <v>33</v>
      </c>
      <c r="FF156" s="69">
        <v>28</v>
      </c>
      <c r="FG156" s="69">
        <v>96</v>
      </c>
      <c r="FH156" s="69">
        <v>15405</v>
      </c>
      <c r="FI156" s="69">
        <v>0</v>
      </c>
      <c r="FJ156" s="124">
        <f t="shared" si="51"/>
        <v>15529</v>
      </c>
      <c r="FK156" s="69">
        <v>0</v>
      </c>
      <c r="FL156" s="123">
        <v>0</v>
      </c>
      <c r="FM156" s="69">
        <v>0</v>
      </c>
      <c r="FN156" s="69">
        <v>0</v>
      </c>
      <c r="FO156" s="69">
        <v>0</v>
      </c>
      <c r="FP156" s="124">
        <f t="shared" si="52"/>
        <v>0</v>
      </c>
      <c r="FQ156" s="69">
        <v>1</v>
      </c>
      <c r="FR156" s="69">
        <v>3</v>
      </c>
      <c r="FS156" s="69">
        <v>3</v>
      </c>
      <c r="FT156" s="69">
        <v>0</v>
      </c>
      <c r="FU156" s="69">
        <v>0</v>
      </c>
      <c r="FV156" s="69">
        <v>0</v>
      </c>
      <c r="FW156" s="124">
        <f t="shared" si="53"/>
        <v>6</v>
      </c>
    </row>
    <row r="157" spans="1:179" x14ac:dyDescent="0.2">
      <c r="A157" s="22"/>
      <c r="B157" s="122" t="s">
        <v>159</v>
      </c>
      <c r="C157" s="68">
        <v>0</v>
      </c>
      <c r="D157" s="69">
        <v>0</v>
      </c>
      <c r="E157" s="69">
        <v>0</v>
      </c>
      <c r="F157" s="69">
        <v>0</v>
      </c>
      <c r="G157" s="69">
        <v>0</v>
      </c>
      <c r="H157" s="69">
        <v>0</v>
      </c>
      <c r="I157" s="69">
        <v>0</v>
      </c>
      <c r="J157" s="69">
        <v>0</v>
      </c>
      <c r="K157" s="69">
        <v>0</v>
      </c>
      <c r="L157" s="69">
        <v>0</v>
      </c>
      <c r="M157" s="123">
        <f t="shared" si="36"/>
        <v>0</v>
      </c>
      <c r="N157" s="68">
        <v>0</v>
      </c>
      <c r="O157" s="69">
        <v>0</v>
      </c>
      <c r="P157" s="69">
        <v>0</v>
      </c>
      <c r="Q157" s="69">
        <v>0</v>
      </c>
      <c r="R157" s="69">
        <v>0</v>
      </c>
      <c r="S157" s="69">
        <v>0</v>
      </c>
      <c r="T157" s="69">
        <v>0</v>
      </c>
      <c r="U157" s="69">
        <v>0</v>
      </c>
      <c r="V157" s="69">
        <v>0</v>
      </c>
      <c r="W157" s="124">
        <f t="shared" si="37"/>
        <v>0</v>
      </c>
      <c r="X157" s="68">
        <v>0</v>
      </c>
      <c r="Y157" s="69">
        <v>0</v>
      </c>
      <c r="Z157" s="69">
        <v>0</v>
      </c>
      <c r="AA157" s="69">
        <v>0</v>
      </c>
      <c r="AB157" s="69">
        <v>0</v>
      </c>
      <c r="AC157" s="69">
        <v>0</v>
      </c>
      <c r="AD157" s="69">
        <v>0</v>
      </c>
      <c r="AE157" s="69">
        <v>0</v>
      </c>
      <c r="AF157" s="69">
        <v>0</v>
      </c>
      <c r="AG157" s="124">
        <f t="shared" si="38"/>
        <v>0</v>
      </c>
      <c r="AH157" s="68">
        <v>0</v>
      </c>
      <c r="AI157" s="69">
        <v>0</v>
      </c>
      <c r="AJ157" s="69">
        <v>0</v>
      </c>
      <c r="AK157" s="69">
        <v>0</v>
      </c>
      <c r="AL157" s="69">
        <v>0</v>
      </c>
      <c r="AM157" s="69">
        <v>0</v>
      </c>
      <c r="AN157" s="69">
        <v>0</v>
      </c>
      <c r="AO157" s="69">
        <v>0</v>
      </c>
      <c r="AP157" s="69">
        <v>0</v>
      </c>
      <c r="AQ157" s="69">
        <v>0</v>
      </c>
      <c r="AR157" s="123">
        <f t="shared" si="39"/>
        <v>0</v>
      </c>
      <c r="AS157" s="68">
        <v>1</v>
      </c>
      <c r="AT157" s="69">
        <v>0</v>
      </c>
      <c r="AU157" s="69">
        <v>1</v>
      </c>
      <c r="AV157" s="69">
        <v>0</v>
      </c>
      <c r="AW157" s="69">
        <v>1</v>
      </c>
      <c r="AX157" s="69">
        <v>0</v>
      </c>
      <c r="AY157" s="69">
        <v>2</v>
      </c>
      <c r="AZ157" s="69">
        <v>0</v>
      </c>
      <c r="BA157" s="69">
        <v>0</v>
      </c>
      <c r="BB157" s="69">
        <v>0</v>
      </c>
      <c r="BC157" s="123">
        <f t="shared" si="40"/>
        <v>4</v>
      </c>
      <c r="BD157" s="68">
        <v>0</v>
      </c>
      <c r="BE157" s="69">
        <v>0</v>
      </c>
      <c r="BF157" s="69">
        <v>0</v>
      </c>
      <c r="BG157" s="69">
        <v>0</v>
      </c>
      <c r="BH157" s="69">
        <v>0</v>
      </c>
      <c r="BI157" s="69">
        <v>0</v>
      </c>
      <c r="BJ157" s="69">
        <v>0</v>
      </c>
      <c r="BK157" s="69">
        <v>0</v>
      </c>
      <c r="BL157" s="69">
        <v>0</v>
      </c>
      <c r="BM157" s="69">
        <v>0</v>
      </c>
      <c r="BN157" s="123">
        <f t="shared" si="41"/>
        <v>0</v>
      </c>
      <c r="BO157" s="68">
        <v>0</v>
      </c>
      <c r="BP157" s="69">
        <v>0</v>
      </c>
      <c r="BQ157" s="69">
        <v>0</v>
      </c>
      <c r="BR157" s="69">
        <v>0</v>
      </c>
      <c r="BS157" s="69">
        <v>0</v>
      </c>
      <c r="BT157" s="69">
        <v>0</v>
      </c>
      <c r="BU157" s="69">
        <v>0</v>
      </c>
      <c r="BV157" s="69">
        <v>0</v>
      </c>
      <c r="BW157" s="69">
        <v>0</v>
      </c>
      <c r="BX157" s="69">
        <v>0</v>
      </c>
      <c r="BY157" s="123">
        <f t="shared" si="42"/>
        <v>0</v>
      </c>
      <c r="BZ157" s="68">
        <v>0</v>
      </c>
      <c r="CA157" s="69">
        <v>0</v>
      </c>
      <c r="CB157" s="69">
        <v>0</v>
      </c>
      <c r="CC157" s="69">
        <v>0</v>
      </c>
      <c r="CD157" s="69">
        <v>0</v>
      </c>
      <c r="CE157" s="69">
        <v>0</v>
      </c>
      <c r="CF157" s="69">
        <v>0</v>
      </c>
      <c r="CG157" s="69">
        <v>0</v>
      </c>
      <c r="CH157" s="69">
        <v>0</v>
      </c>
      <c r="CI157" s="69">
        <v>0</v>
      </c>
      <c r="CJ157" s="69">
        <v>0</v>
      </c>
      <c r="CK157" s="123">
        <f t="shared" si="44"/>
        <v>0</v>
      </c>
      <c r="CL157" s="68">
        <v>0</v>
      </c>
      <c r="CM157" s="69">
        <v>0</v>
      </c>
      <c r="CN157" s="69">
        <v>0</v>
      </c>
      <c r="CO157" s="69">
        <v>0</v>
      </c>
      <c r="CP157" s="69">
        <v>0</v>
      </c>
      <c r="CQ157" s="69">
        <v>0</v>
      </c>
      <c r="CR157" s="69">
        <v>0</v>
      </c>
      <c r="CS157" s="69">
        <v>0</v>
      </c>
      <c r="CT157" s="69">
        <v>0</v>
      </c>
      <c r="CU157" s="69">
        <v>0</v>
      </c>
      <c r="CV157" s="124">
        <f t="shared" si="45"/>
        <v>0</v>
      </c>
      <c r="CW157" s="123">
        <v>0</v>
      </c>
      <c r="CX157" s="123">
        <v>0</v>
      </c>
      <c r="CY157" s="123">
        <v>0</v>
      </c>
      <c r="CZ157" s="123">
        <v>0</v>
      </c>
      <c r="DA157" s="123">
        <v>0</v>
      </c>
      <c r="DB157" s="123">
        <v>0</v>
      </c>
      <c r="DC157" s="123">
        <v>0</v>
      </c>
      <c r="DD157" s="123">
        <v>0</v>
      </c>
      <c r="DE157" s="123">
        <v>0</v>
      </c>
      <c r="DF157" s="124">
        <f t="shared" si="43"/>
        <v>0</v>
      </c>
      <c r="DG157" s="68">
        <v>26</v>
      </c>
      <c r="DH157" s="69">
        <v>229</v>
      </c>
      <c r="DI157" s="69">
        <v>239</v>
      </c>
      <c r="DJ157" s="69">
        <v>368</v>
      </c>
      <c r="DK157" s="69">
        <v>595</v>
      </c>
      <c r="DL157" s="69">
        <v>235</v>
      </c>
      <c r="DM157" s="69">
        <v>6</v>
      </c>
      <c r="DN157" s="69">
        <v>572</v>
      </c>
      <c r="DO157" s="69">
        <v>60</v>
      </c>
      <c r="DP157" s="69">
        <v>289</v>
      </c>
      <c r="DQ157" s="124">
        <f t="shared" si="46"/>
        <v>2244</v>
      </c>
      <c r="DR157" s="68">
        <v>0</v>
      </c>
      <c r="DS157" s="69">
        <v>0</v>
      </c>
      <c r="DT157" s="69">
        <v>0</v>
      </c>
      <c r="DU157" s="69">
        <v>0</v>
      </c>
      <c r="DV157" s="69">
        <v>0</v>
      </c>
      <c r="DW157" s="69">
        <v>0</v>
      </c>
      <c r="DX157" s="69">
        <v>0</v>
      </c>
      <c r="DY157" s="69">
        <v>0</v>
      </c>
      <c r="DZ157" s="69">
        <v>0</v>
      </c>
      <c r="EA157" s="69">
        <v>0</v>
      </c>
      <c r="EB157" s="124">
        <f t="shared" si="47"/>
        <v>0</v>
      </c>
      <c r="EC157" s="125">
        <v>0</v>
      </c>
      <c r="ED157" s="125">
        <v>0</v>
      </c>
      <c r="EE157" s="68">
        <v>0</v>
      </c>
      <c r="EF157" s="69">
        <v>0</v>
      </c>
      <c r="EG157" s="69">
        <v>0</v>
      </c>
      <c r="EH157" s="69">
        <v>0</v>
      </c>
      <c r="EI157" s="69">
        <v>0</v>
      </c>
      <c r="EJ157" s="69">
        <v>0</v>
      </c>
      <c r="EK157" s="69">
        <v>0</v>
      </c>
      <c r="EL157" s="69">
        <v>0</v>
      </c>
      <c r="EM157" s="69">
        <v>0</v>
      </c>
      <c r="EN157" s="69">
        <v>0</v>
      </c>
      <c r="EO157" s="124">
        <f t="shared" si="48"/>
        <v>0</v>
      </c>
      <c r="EP157" s="68">
        <v>43</v>
      </c>
      <c r="EQ157" s="69">
        <v>199</v>
      </c>
      <c r="ER157" s="69">
        <v>117</v>
      </c>
      <c r="ES157" s="69">
        <v>3</v>
      </c>
      <c r="ET157" s="69">
        <v>0</v>
      </c>
      <c r="EU157" s="69">
        <v>97</v>
      </c>
      <c r="EV157" s="69">
        <v>0</v>
      </c>
      <c r="EW157" s="124">
        <f t="shared" si="49"/>
        <v>416</v>
      </c>
      <c r="EX157" s="69">
        <v>0</v>
      </c>
      <c r="EY157" s="69">
        <v>0</v>
      </c>
      <c r="EZ157" s="123">
        <v>0</v>
      </c>
      <c r="FA157" s="69">
        <v>0</v>
      </c>
      <c r="FB157" s="69">
        <v>0</v>
      </c>
      <c r="FC157" s="69">
        <v>0</v>
      </c>
      <c r="FD157" s="124">
        <f t="shared" si="50"/>
        <v>0</v>
      </c>
      <c r="FE157" s="69">
        <v>0</v>
      </c>
      <c r="FF157" s="69">
        <v>0</v>
      </c>
      <c r="FG157" s="69">
        <v>0</v>
      </c>
      <c r="FH157" s="69">
        <v>0</v>
      </c>
      <c r="FI157" s="69">
        <v>0</v>
      </c>
      <c r="FJ157" s="124">
        <f t="shared" si="51"/>
        <v>0</v>
      </c>
      <c r="FK157" s="69">
        <v>0</v>
      </c>
      <c r="FL157" s="123">
        <v>0</v>
      </c>
      <c r="FM157" s="69">
        <v>0</v>
      </c>
      <c r="FN157" s="69">
        <v>0</v>
      </c>
      <c r="FO157" s="69">
        <v>0</v>
      </c>
      <c r="FP157" s="124">
        <f t="shared" si="52"/>
        <v>0</v>
      </c>
      <c r="FQ157" s="69">
        <v>0</v>
      </c>
      <c r="FR157" s="69">
        <v>0</v>
      </c>
      <c r="FS157" s="69">
        <v>0</v>
      </c>
      <c r="FT157" s="69">
        <v>0</v>
      </c>
      <c r="FU157" s="69">
        <v>0</v>
      </c>
      <c r="FV157" s="69">
        <v>0</v>
      </c>
      <c r="FW157" s="124">
        <f t="shared" si="53"/>
        <v>0</v>
      </c>
    </row>
    <row r="158" spans="1:179" x14ac:dyDescent="0.2">
      <c r="A158" s="22"/>
      <c r="B158" s="122" t="s">
        <v>160</v>
      </c>
      <c r="C158" s="68">
        <v>0</v>
      </c>
      <c r="D158" s="69">
        <v>0</v>
      </c>
      <c r="E158" s="69">
        <v>0</v>
      </c>
      <c r="F158" s="69">
        <v>0</v>
      </c>
      <c r="G158" s="69">
        <v>0</v>
      </c>
      <c r="H158" s="69">
        <v>0</v>
      </c>
      <c r="I158" s="69">
        <v>0</v>
      </c>
      <c r="J158" s="69">
        <v>0</v>
      </c>
      <c r="K158" s="69">
        <v>0</v>
      </c>
      <c r="L158" s="69">
        <v>0</v>
      </c>
      <c r="M158" s="123">
        <f t="shared" si="36"/>
        <v>0</v>
      </c>
      <c r="N158" s="68">
        <v>0</v>
      </c>
      <c r="O158" s="69">
        <v>0</v>
      </c>
      <c r="P158" s="69">
        <v>0</v>
      </c>
      <c r="Q158" s="69">
        <v>0</v>
      </c>
      <c r="R158" s="69">
        <v>0</v>
      </c>
      <c r="S158" s="69">
        <v>0</v>
      </c>
      <c r="T158" s="69">
        <v>0</v>
      </c>
      <c r="U158" s="69">
        <v>0</v>
      </c>
      <c r="V158" s="69">
        <v>0</v>
      </c>
      <c r="W158" s="124">
        <f t="shared" si="37"/>
        <v>0</v>
      </c>
      <c r="X158" s="68">
        <v>0</v>
      </c>
      <c r="Y158" s="69">
        <v>0</v>
      </c>
      <c r="Z158" s="69">
        <v>0</v>
      </c>
      <c r="AA158" s="69">
        <v>0</v>
      </c>
      <c r="AB158" s="69">
        <v>0</v>
      </c>
      <c r="AC158" s="69">
        <v>0</v>
      </c>
      <c r="AD158" s="69">
        <v>0</v>
      </c>
      <c r="AE158" s="69">
        <v>0</v>
      </c>
      <c r="AF158" s="69">
        <v>0</v>
      </c>
      <c r="AG158" s="124">
        <f t="shared" si="38"/>
        <v>0</v>
      </c>
      <c r="AH158" s="68">
        <v>0</v>
      </c>
      <c r="AI158" s="69">
        <v>0</v>
      </c>
      <c r="AJ158" s="69">
        <v>0</v>
      </c>
      <c r="AK158" s="69">
        <v>0</v>
      </c>
      <c r="AL158" s="69">
        <v>0</v>
      </c>
      <c r="AM158" s="69">
        <v>0</v>
      </c>
      <c r="AN158" s="69">
        <v>0</v>
      </c>
      <c r="AO158" s="69">
        <v>0</v>
      </c>
      <c r="AP158" s="69">
        <v>0</v>
      </c>
      <c r="AQ158" s="69">
        <v>0</v>
      </c>
      <c r="AR158" s="123">
        <f t="shared" si="39"/>
        <v>0</v>
      </c>
      <c r="AS158" s="68">
        <v>0</v>
      </c>
      <c r="AT158" s="69">
        <v>0</v>
      </c>
      <c r="AU158" s="69">
        <v>0</v>
      </c>
      <c r="AV158" s="69">
        <v>0</v>
      </c>
      <c r="AW158" s="69">
        <v>0</v>
      </c>
      <c r="AX158" s="69">
        <v>0</v>
      </c>
      <c r="AY158" s="69">
        <v>0</v>
      </c>
      <c r="AZ158" s="69">
        <v>0</v>
      </c>
      <c r="BA158" s="69">
        <v>0</v>
      </c>
      <c r="BB158" s="69">
        <v>0</v>
      </c>
      <c r="BC158" s="123">
        <f t="shared" si="40"/>
        <v>0</v>
      </c>
      <c r="BD158" s="68">
        <v>0</v>
      </c>
      <c r="BE158" s="69">
        <v>0</v>
      </c>
      <c r="BF158" s="69">
        <v>0</v>
      </c>
      <c r="BG158" s="69">
        <v>0</v>
      </c>
      <c r="BH158" s="69">
        <v>0</v>
      </c>
      <c r="BI158" s="69">
        <v>0</v>
      </c>
      <c r="BJ158" s="69">
        <v>0</v>
      </c>
      <c r="BK158" s="69">
        <v>0</v>
      </c>
      <c r="BL158" s="69">
        <v>0</v>
      </c>
      <c r="BM158" s="69">
        <v>0</v>
      </c>
      <c r="BN158" s="123">
        <f t="shared" si="41"/>
        <v>0</v>
      </c>
      <c r="BO158" s="68">
        <v>0</v>
      </c>
      <c r="BP158" s="69">
        <v>0</v>
      </c>
      <c r="BQ158" s="69">
        <v>0</v>
      </c>
      <c r="BR158" s="69">
        <v>0</v>
      </c>
      <c r="BS158" s="69">
        <v>0</v>
      </c>
      <c r="BT158" s="69">
        <v>0</v>
      </c>
      <c r="BU158" s="69">
        <v>0</v>
      </c>
      <c r="BV158" s="69">
        <v>0</v>
      </c>
      <c r="BW158" s="69">
        <v>0</v>
      </c>
      <c r="BX158" s="69">
        <v>0</v>
      </c>
      <c r="BY158" s="123">
        <f t="shared" si="42"/>
        <v>0</v>
      </c>
      <c r="BZ158" s="68">
        <v>0</v>
      </c>
      <c r="CA158" s="69">
        <v>0</v>
      </c>
      <c r="CB158" s="69">
        <v>0</v>
      </c>
      <c r="CC158" s="69">
        <v>0</v>
      </c>
      <c r="CD158" s="69">
        <v>0</v>
      </c>
      <c r="CE158" s="69">
        <v>0</v>
      </c>
      <c r="CF158" s="69">
        <v>0</v>
      </c>
      <c r="CG158" s="69">
        <v>0</v>
      </c>
      <c r="CH158" s="69">
        <v>0</v>
      </c>
      <c r="CI158" s="69">
        <v>0</v>
      </c>
      <c r="CJ158" s="69">
        <v>0</v>
      </c>
      <c r="CK158" s="123">
        <f t="shared" si="44"/>
        <v>0</v>
      </c>
      <c r="CL158" s="68">
        <v>0</v>
      </c>
      <c r="CM158" s="69">
        <v>0</v>
      </c>
      <c r="CN158" s="69">
        <v>0</v>
      </c>
      <c r="CO158" s="69">
        <v>0</v>
      </c>
      <c r="CP158" s="69">
        <v>0</v>
      </c>
      <c r="CQ158" s="69">
        <v>0</v>
      </c>
      <c r="CR158" s="69">
        <v>0</v>
      </c>
      <c r="CS158" s="69">
        <v>0</v>
      </c>
      <c r="CT158" s="69">
        <v>0</v>
      </c>
      <c r="CU158" s="69">
        <v>0</v>
      </c>
      <c r="CV158" s="124">
        <f t="shared" si="45"/>
        <v>0</v>
      </c>
      <c r="CW158" s="123">
        <v>0</v>
      </c>
      <c r="CX158" s="123">
        <v>0</v>
      </c>
      <c r="CY158" s="123">
        <v>0</v>
      </c>
      <c r="CZ158" s="123">
        <v>0</v>
      </c>
      <c r="DA158" s="123">
        <v>0</v>
      </c>
      <c r="DB158" s="123">
        <v>0</v>
      </c>
      <c r="DC158" s="123">
        <v>0</v>
      </c>
      <c r="DD158" s="123">
        <v>0</v>
      </c>
      <c r="DE158" s="123">
        <v>0</v>
      </c>
      <c r="DF158" s="124">
        <f t="shared" si="43"/>
        <v>0</v>
      </c>
      <c r="DG158" s="68">
        <v>22</v>
      </c>
      <c r="DH158" s="69">
        <v>152</v>
      </c>
      <c r="DI158" s="69">
        <v>160</v>
      </c>
      <c r="DJ158" s="69">
        <v>195</v>
      </c>
      <c r="DK158" s="69">
        <v>414</v>
      </c>
      <c r="DL158" s="69">
        <v>168</v>
      </c>
      <c r="DM158" s="69">
        <v>50</v>
      </c>
      <c r="DN158" s="69">
        <v>453</v>
      </c>
      <c r="DO158" s="69">
        <v>35</v>
      </c>
      <c r="DP158" s="69">
        <v>151</v>
      </c>
      <c r="DQ158" s="124">
        <f t="shared" si="46"/>
        <v>1592</v>
      </c>
      <c r="DR158" s="68">
        <v>0</v>
      </c>
      <c r="DS158" s="69">
        <v>0</v>
      </c>
      <c r="DT158" s="69">
        <v>0</v>
      </c>
      <c r="DU158" s="69">
        <v>0</v>
      </c>
      <c r="DV158" s="69">
        <v>0</v>
      </c>
      <c r="DW158" s="69">
        <v>0</v>
      </c>
      <c r="DX158" s="69">
        <v>0</v>
      </c>
      <c r="DY158" s="69">
        <v>0</v>
      </c>
      <c r="DZ158" s="69">
        <v>0</v>
      </c>
      <c r="EA158" s="69">
        <v>0</v>
      </c>
      <c r="EB158" s="124">
        <f t="shared" si="47"/>
        <v>0</v>
      </c>
      <c r="EC158" s="125">
        <v>0</v>
      </c>
      <c r="ED158" s="125">
        <v>0</v>
      </c>
      <c r="EE158" s="68">
        <v>0</v>
      </c>
      <c r="EF158" s="69">
        <v>0</v>
      </c>
      <c r="EG158" s="69">
        <v>0</v>
      </c>
      <c r="EH158" s="69">
        <v>0</v>
      </c>
      <c r="EI158" s="69">
        <v>0</v>
      </c>
      <c r="EJ158" s="69">
        <v>0</v>
      </c>
      <c r="EK158" s="69">
        <v>0</v>
      </c>
      <c r="EL158" s="69">
        <v>0</v>
      </c>
      <c r="EM158" s="69">
        <v>0</v>
      </c>
      <c r="EN158" s="69">
        <v>0</v>
      </c>
      <c r="EO158" s="124">
        <f t="shared" si="48"/>
        <v>0</v>
      </c>
      <c r="EP158" s="68">
        <v>34</v>
      </c>
      <c r="EQ158" s="69">
        <v>107</v>
      </c>
      <c r="ER158" s="69">
        <v>70</v>
      </c>
      <c r="ES158" s="69">
        <v>0</v>
      </c>
      <c r="ET158" s="69">
        <v>0</v>
      </c>
      <c r="EU158" s="69">
        <v>162</v>
      </c>
      <c r="EV158" s="69">
        <v>5</v>
      </c>
      <c r="EW158" s="124">
        <f t="shared" si="49"/>
        <v>344</v>
      </c>
      <c r="EX158" s="69">
        <v>0</v>
      </c>
      <c r="EY158" s="69">
        <v>0</v>
      </c>
      <c r="EZ158" s="123">
        <v>0</v>
      </c>
      <c r="FA158" s="69">
        <v>0</v>
      </c>
      <c r="FB158" s="69">
        <v>0</v>
      </c>
      <c r="FC158" s="69">
        <v>0</v>
      </c>
      <c r="FD158" s="124">
        <f t="shared" si="50"/>
        <v>0</v>
      </c>
      <c r="FE158" s="69">
        <v>0</v>
      </c>
      <c r="FF158" s="69">
        <v>0</v>
      </c>
      <c r="FG158" s="69">
        <v>0</v>
      </c>
      <c r="FH158" s="69">
        <v>0</v>
      </c>
      <c r="FI158" s="69">
        <v>0</v>
      </c>
      <c r="FJ158" s="124">
        <f t="shared" si="51"/>
        <v>0</v>
      </c>
      <c r="FK158" s="69">
        <v>0</v>
      </c>
      <c r="FL158" s="123">
        <v>0</v>
      </c>
      <c r="FM158" s="69">
        <v>0</v>
      </c>
      <c r="FN158" s="69">
        <v>0</v>
      </c>
      <c r="FO158" s="69">
        <v>0</v>
      </c>
      <c r="FP158" s="124">
        <f t="shared" si="52"/>
        <v>0</v>
      </c>
      <c r="FQ158" s="69">
        <v>0</v>
      </c>
      <c r="FR158" s="69">
        <v>0</v>
      </c>
      <c r="FS158" s="69">
        <v>0</v>
      </c>
      <c r="FT158" s="69">
        <v>0</v>
      </c>
      <c r="FU158" s="69">
        <v>0</v>
      </c>
      <c r="FV158" s="69">
        <v>0</v>
      </c>
      <c r="FW158" s="124">
        <f t="shared" si="53"/>
        <v>0</v>
      </c>
    </row>
    <row r="159" spans="1:179" s="35" customFormat="1" x14ac:dyDescent="0.2">
      <c r="A159" s="17" t="s">
        <v>161</v>
      </c>
      <c r="B159" s="34" t="s">
        <v>12</v>
      </c>
      <c r="C159" s="67">
        <v>2542</v>
      </c>
      <c r="D159" s="62">
        <v>850</v>
      </c>
      <c r="E159" s="62">
        <v>1003</v>
      </c>
      <c r="F159" s="62">
        <v>1803</v>
      </c>
      <c r="G159" s="62">
        <v>2310</v>
      </c>
      <c r="H159" s="62">
        <v>434</v>
      </c>
      <c r="I159" s="62">
        <v>233</v>
      </c>
      <c r="J159" s="62">
        <v>753</v>
      </c>
      <c r="K159" s="62">
        <v>130</v>
      </c>
      <c r="L159" s="62">
        <v>0</v>
      </c>
      <c r="M159" s="62">
        <f t="shared" si="36"/>
        <v>7386</v>
      </c>
      <c r="N159" s="67">
        <v>109</v>
      </c>
      <c r="O159" s="62">
        <v>26</v>
      </c>
      <c r="P159" s="62">
        <v>17</v>
      </c>
      <c r="Q159" s="62">
        <v>81</v>
      </c>
      <c r="R159" s="62">
        <v>52</v>
      </c>
      <c r="S159" s="62">
        <v>6</v>
      </c>
      <c r="T159" s="62">
        <v>9</v>
      </c>
      <c r="U159" s="62">
        <v>24</v>
      </c>
      <c r="V159" s="62">
        <v>3</v>
      </c>
      <c r="W159" s="72">
        <f t="shared" si="37"/>
        <v>215</v>
      </c>
      <c r="X159" s="67">
        <v>88</v>
      </c>
      <c r="Y159" s="62">
        <v>17</v>
      </c>
      <c r="Z159" s="62">
        <v>42</v>
      </c>
      <c r="AA159" s="62">
        <v>73</v>
      </c>
      <c r="AB159" s="62">
        <v>66</v>
      </c>
      <c r="AC159" s="62">
        <v>16</v>
      </c>
      <c r="AD159" s="62">
        <v>9</v>
      </c>
      <c r="AE159" s="62">
        <v>7</v>
      </c>
      <c r="AF159" s="62">
        <v>3</v>
      </c>
      <c r="AG159" s="72">
        <f t="shared" si="38"/>
        <v>230</v>
      </c>
      <c r="AH159" s="67">
        <v>1198</v>
      </c>
      <c r="AI159" s="62">
        <v>535</v>
      </c>
      <c r="AJ159" s="62">
        <v>748</v>
      </c>
      <c r="AK159" s="62">
        <v>900</v>
      </c>
      <c r="AL159" s="62">
        <v>1870</v>
      </c>
      <c r="AM159" s="62">
        <v>205</v>
      </c>
      <c r="AN159" s="62">
        <v>236</v>
      </c>
      <c r="AO159" s="62">
        <v>938</v>
      </c>
      <c r="AP159" s="62">
        <v>482</v>
      </c>
      <c r="AQ159" s="62">
        <v>0</v>
      </c>
      <c r="AR159" s="62">
        <f t="shared" si="39"/>
        <v>5432</v>
      </c>
      <c r="AS159" s="67">
        <v>868</v>
      </c>
      <c r="AT159" s="62">
        <v>371</v>
      </c>
      <c r="AU159" s="62">
        <v>431</v>
      </c>
      <c r="AV159" s="62">
        <v>915</v>
      </c>
      <c r="AW159" s="62">
        <v>1114</v>
      </c>
      <c r="AX159" s="62">
        <v>186</v>
      </c>
      <c r="AY159" s="62">
        <v>183</v>
      </c>
      <c r="AZ159" s="62">
        <v>447</v>
      </c>
      <c r="BA159" s="62">
        <v>121</v>
      </c>
      <c r="BB159" s="62">
        <v>0</v>
      </c>
      <c r="BC159" s="62">
        <f t="shared" si="40"/>
        <v>3647</v>
      </c>
      <c r="BD159" s="67">
        <v>339</v>
      </c>
      <c r="BE159" s="62">
        <v>94</v>
      </c>
      <c r="BF159" s="62">
        <v>94</v>
      </c>
      <c r="BG159" s="62">
        <v>420</v>
      </c>
      <c r="BH159" s="62">
        <v>277</v>
      </c>
      <c r="BI159" s="62">
        <v>26</v>
      </c>
      <c r="BJ159" s="62">
        <v>75</v>
      </c>
      <c r="BK159" s="62">
        <v>139</v>
      </c>
      <c r="BL159" s="62">
        <v>12</v>
      </c>
      <c r="BM159" s="62">
        <v>98</v>
      </c>
      <c r="BN159" s="62">
        <f t="shared" si="41"/>
        <v>1223</v>
      </c>
      <c r="BO159" s="67">
        <v>200</v>
      </c>
      <c r="BP159" s="62">
        <v>42</v>
      </c>
      <c r="BQ159" s="62">
        <v>49</v>
      </c>
      <c r="BR159" s="62">
        <v>176</v>
      </c>
      <c r="BS159" s="62">
        <v>151</v>
      </c>
      <c r="BT159" s="62">
        <v>71</v>
      </c>
      <c r="BU159" s="62">
        <v>43</v>
      </c>
      <c r="BV159" s="62">
        <v>121</v>
      </c>
      <c r="BW159" s="62">
        <v>18</v>
      </c>
      <c r="BX159" s="62">
        <v>0</v>
      </c>
      <c r="BY159" s="62">
        <f t="shared" si="42"/>
        <v>653</v>
      </c>
      <c r="BZ159" s="67">
        <v>726</v>
      </c>
      <c r="CA159" s="62">
        <v>154</v>
      </c>
      <c r="CB159" s="62">
        <v>196</v>
      </c>
      <c r="CC159" s="62">
        <v>529</v>
      </c>
      <c r="CD159" s="62">
        <v>396</v>
      </c>
      <c r="CE159" s="62">
        <v>97</v>
      </c>
      <c r="CF159" s="62">
        <v>149</v>
      </c>
      <c r="CG159" s="62">
        <v>390</v>
      </c>
      <c r="CH159" s="62">
        <v>48</v>
      </c>
      <c r="CI159" s="62">
        <v>103</v>
      </c>
      <c r="CJ159" s="62">
        <v>0</v>
      </c>
      <c r="CK159" s="62">
        <f t="shared" si="44"/>
        <v>1911</v>
      </c>
      <c r="CL159" s="67">
        <v>398</v>
      </c>
      <c r="CM159" s="62">
        <v>82</v>
      </c>
      <c r="CN159" s="62">
        <v>103</v>
      </c>
      <c r="CO159" s="62">
        <v>352</v>
      </c>
      <c r="CP159" s="62">
        <v>199</v>
      </c>
      <c r="CQ159" s="62">
        <v>26</v>
      </c>
      <c r="CR159" s="62">
        <v>147</v>
      </c>
      <c r="CS159" s="62">
        <v>208</v>
      </c>
      <c r="CT159" s="62">
        <v>88</v>
      </c>
      <c r="CU159" s="62">
        <v>0</v>
      </c>
      <c r="CV159" s="72">
        <f t="shared" si="45"/>
        <v>1117</v>
      </c>
      <c r="CW159" s="62">
        <v>37</v>
      </c>
      <c r="CX159" s="62">
        <v>0</v>
      </c>
      <c r="CY159" s="62">
        <v>0</v>
      </c>
      <c r="CZ159" s="62">
        <v>0</v>
      </c>
      <c r="DA159" s="62">
        <v>0</v>
      </c>
      <c r="DB159" s="62">
        <v>0</v>
      </c>
      <c r="DC159" s="62">
        <v>0</v>
      </c>
      <c r="DD159" s="62">
        <v>37</v>
      </c>
      <c r="DE159" s="62">
        <v>37</v>
      </c>
      <c r="DF159" s="72">
        <f t="shared" si="43"/>
        <v>37</v>
      </c>
      <c r="DG159" s="67">
        <v>224</v>
      </c>
      <c r="DH159" s="62">
        <v>438</v>
      </c>
      <c r="DI159" s="62">
        <v>629</v>
      </c>
      <c r="DJ159" s="62">
        <v>970</v>
      </c>
      <c r="DK159" s="62">
        <v>1372</v>
      </c>
      <c r="DL159" s="62">
        <v>133</v>
      </c>
      <c r="DM159" s="62">
        <v>158</v>
      </c>
      <c r="DN159" s="62">
        <v>898</v>
      </c>
      <c r="DO159" s="62">
        <v>261</v>
      </c>
      <c r="DP159" s="62">
        <v>4</v>
      </c>
      <c r="DQ159" s="72">
        <f t="shared" si="46"/>
        <v>4598</v>
      </c>
      <c r="DR159" s="67">
        <v>309</v>
      </c>
      <c r="DS159" s="62">
        <v>228</v>
      </c>
      <c r="DT159" s="62">
        <v>413</v>
      </c>
      <c r="DU159" s="62">
        <v>1183</v>
      </c>
      <c r="DV159" s="62">
        <v>3812</v>
      </c>
      <c r="DW159" s="62">
        <v>326</v>
      </c>
      <c r="DX159" s="62">
        <v>250</v>
      </c>
      <c r="DY159" s="62">
        <v>2132</v>
      </c>
      <c r="DZ159" s="62">
        <v>33</v>
      </c>
      <c r="EA159" s="62">
        <v>200</v>
      </c>
      <c r="EB159" s="72">
        <f t="shared" si="47"/>
        <v>8544</v>
      </c>
      <c r="EC159" s="49">
        <v>201</v>
      </c>
      <c r="ED159" s="49">
        <v>262</v>
      </c>
      <c r="EE159" s="67">
        <v>0</v>
      </c>
      <c r="EF159" s="62">
        <v>0</v>
      </c>
      <c r="EG159" s="62">
        <v>0</v>
      </c>
      <c r="EH159" s="62">
        <v>0</v>
      </c>
      <c r="EI159" s="62">
        <v>0</v>
      </c>
      <c r="EJ159" s="62">
        <v>0</v>
      </c>
      <c r="EK159" s="62">
        <v>0</v>
      </c>
      <c r="EL159" s="62">
        <v>0</v>
      </c>
      <c r="EM159" s="62">
        <v>0</v>
      </c>
      <c r="EN159" s="62">
        <v>0</v>
      </c>
      <c r="EO159" s="72">
        <f t="shared" si="48"/>
        <v>0</v>
      </c>
      <c r="EP159" s="67">
        <v>293</v>
      </c>
      <c r="EQ159" s="62">
        <v>567</v>
      </c>
      <c r="ER159" s="62">
        <v>294</v>
      </c>
      <c r="ES159" s="62">
        <v>6</v>
      </c>
      <c r="ET159" s="62">
        <v>2</v>
      </c>
      <c r="EU159" s="62">
        <v>45</v>
      </c>
      <c r="EV159" s="62">
        <v>4</v>
      </c>
      <c r="EW159" s="72">
        <f t="shared" si="49"/>
        <v>918</v>
      </c>
      <c r="EX159" s="62">
        <v>21</v>
      </c>
      <c r="EY159" s="62">
        <v>17</v>
      </c>
      <c r="EZ159" s="62">
        <v>13</v>
      </c>
      <c r="FA159" s="62">
        <v>91</v>
      </c>
      <c r="FB159" s="62">
        <v>40</v>
      </c>
      <c r="FC159" s="62">
        <v>29</v>
      </c>
      <c r="FD159" s="72">
        <f>SUM(EY159:FC159)</f>
        <v>190</v>
      </c>
      <c r="FE159" s="62">
        <v>374</v>
      </c>
      <c r="FF159" s="62">
        <v>306</v>
      </c>
      <c r="FG159" s="62">
        <v>739</v>
      </c>
      <c r="FH159" s="62">
        <v>18297</v>
      </c>
      <c r="FI159" s="62">
        <v>2</v>
      </c>
      <c r="FJ159" s="72">
        <f t="shared" si="51"/>
        <v>19344</v>
      </c>
      <c r="FK159" s="62">
        <v>91</v>
      </c>
      <c r="FL159" s="62">
        <v>214</v>
      </c>
      <c r="FM159" s="62">
        <v>388</v>
      </c>
      <c r="FN159" s="62">
        <v>112</v>
      </c>
      <c r="FO159" s="62">
        <v>282</v>
      </c>
      <c r="FP159" s="72">
        <f t="shared" si="52"/>
        <v>996</v>
      </c>
      <c r="FQ159" s="62">
        <v>47</v>
      </c>
      <c r="FR159" s="62">
        <v>51</v>
      </c>
      <c r="FS159" s="62">
        <v>33</v>
      </c>
      <c r="FT159" s="62">
        <v>0</v>
      </c>
      <c r="FU159" s="62">
        <v>0</v>
      </c>
      <c r="FV159" s="62">
        <v>0</v>
      </c>
      <c r="FW159" s="72">
        <f t="shared" si="53"/>
        <v>84</v>
      </c>
    </row>
    <row r="160" spans="1:179" x14ac:dyDescent="0.2">
      <c r="A160" s="22"/>
      <c r="B160" s="122" t="s">
        <v>162</v>
      </c>
      <c r="C160" s="68">
        <v>58</v>
      </c>
      <c r="D160" s="69">
        <v>27</v>
      </c>
      <c r="E160" s="69">
        <v>20</v>
      </c>
      <c r="F160" s="69">
        <v>35</v>
      </c>
      <c r="G160" s="69">
        <v>47</v>
      </c>
      <c r="H160" s="69">
        <v>12</v>
      </c>
      <c r="I160" s="69">
        <v>1</v>
      </c>
      <c r="J160" s="69">
        <v>23</v>
      </c>
      <c r="K160" s="69">
        <v>4</v>
      </c>
      <c r="L160" s="69">
        <v>0</v>
      </c>
      <c r="M160" s="123">
        <f t="shared" si="36"/>
        <v>165</v>
      </c>
      <c r="N160" s="68">
        <v>0</v>
      </c>
      <c r="O160" s="69">
        <v>0</v>
      </c>
      <c r="P160" s="69">
        <v>0</v>
      </c>
      <c r="Q160" s="69">
        <v>0</v>
      </c>
      <c r="R160" s="69">
        <v>0</v>
      </c>
      <c r="S160" s="69">
        <v>0</v>
      </c>
      <c r="T160" s="69">
        <v>0</v>
      </c>
      <c r="U160" s="69">
        <v>0</v>
      </c>
      <c r="V160" s="69">
        <v>0</v>
      </c>
      <c r="W160" s="124">
        <f t="shared" si="37"/>
        <v>0</v>
      </c>
      <c r="X160" s="68">
        <v>0</v>
      </c>
      <c r="Y160" s="69">
        <v>0</v>
      </c>
      <c r="Z160" s="69">
        <v>0</v>
      </c>
      <c r="AA160" s="69">
        <v>0</v>
      </c>
      <c r="AB160" s="69">
        <v>0</v>
      </c>
      <c r="AC160" s="69">
        <v>0</v>
      </c>
      <c r="AD160" s="69">
        <v>0</v>
      </c>
      <c r="AE160" s="69">
        <v>0</v>
      </c>
      <c r="AF160" s="69">
        <v>0</v>
      </c>
      <c r="AG160" s="124">
        <f t="shared" si="38"/>
        <v>0</v>
      </c>
      <c r="AH160" s="68">
        <v>27</v>
      </c>
      <c r="AI160" s="69">
        <v>3</v>
      </c>
      <c r="AJ160" s="69">
        <v>4</v>
      </c>
      <c r="AK160" s="69">
        <v>6</v>
      </c>
      <c r="AL160" s="69">
        <v>15</v>
      </c>
      <c r="AM160" s="69">
        <v>4</v>
      </c>
      <c r="AN160" s="69">
        <v>3</v>
      </c>
      <c r="AO160" s="69">
        <v>8</v>
      </c>
      <c r="AP160" s="69">
        <v>0</v>
      </c>
      <c r="AQ160" s="69">
        <v>0</v>
      </c>
      <c r="AR160" s="123">
        <f t="shared" si="39"/>
        <v>43</v>
      </c>
      <c r="AS160" s="68">
        <v>42</v>
      </c>
      <c r="AT160" s="69">
        <v>10</v>
      </c>
      <c r="AU160" s="69">
        <v>10</v>
      </c>
      <c r="AV160" s="69">
        <v>30</v>
      </c>
      <c r="AW160" s="69">
        <v>18</v>
      </c>
      <c r="AX160" s="69">
        <v>6</v>
      </c>
      <c r="AY160" s="69">
        <v>4</v>
      </c>
      <c r="AZ160" s="69">
        <v>7</v>
      </c>
      <c r="BA160" s="69">
        <v>0</v>
      </c>
      <c r="BB160" s="69">
        <v>0</v>
      </c>
      <c r="BC160" s="123">
        <f t="shared" si="40"/>
        <v>85</v>
      </c>
      <c r="BD160" s="68">
        <v>57</v>
      </c>
      <c r="BE160" s="69">
        <v>20</v>
      </c>
      <c r="BF160" s="69">
        <v>16</v>
      </c>
      <c r="BG160" s="69">
        <v>78</v>
      </c>
      <c r="BH160" s="69">
        <v>34</v>
      </c>
      <c r="BI160" s="69">
        <v>4</v>
      </c>
      <c r="BJ160" s="69">
        <v>32</v>
      </c>
      <c r="BK160" s="69">
        <v>8</v>
      </c>
      <c r="BL160" s="69">
        <v>0</v>
      </c>
      <c r="BM160" s="69">
        <v>0</v>
      </c>
      <c r="BN160" s="123">
        <f t="shared" si="41"/>
        <v>192</v>
      </c>
      <c r="BO160" s="68">
        <v>11</v>
      </c>
      <c r="BP160" s="69">
        <v>4</v>
      </c>
      <c r="BQ160" s="69">
        <v>4</v>
      </c>
      <c r="BR160" s="69">
        <v>18</v>
      </c>
      <c r="BS160" s="69">
        <v>8</v>
      </c>
      <c r="BT160" s="69">
        <v>0</v>
      </c>
      <c r="BU160" s="69">
        <v>6</v>
      </c>
      <c r="BV160" s="69">
        <v>4</v>
      </c>
      <c r="BW160" s="69">
        <v>0</v>
      </c>
      <c r="BX160" s="69">
        <v>0</v>
      </c>
      <c r="BY160" s="123">
        <f t="shared" si="42"/>
        <v>44</v>
      </c>
      <c r="BZ160" s="68">
        <v>52</v>
      </c>
      <c r="CA160" s="69">
        <v>9</v>
      </c>
      <c r="CB160" s="69">
        <v>18</v>
      </c>
      <c r="CC160" s="69">
        <v>32</v>
      </c>
      <c r="CD160" s="69">
        <v>30</v>
      </c>
      <c r="CE160" s="69">
        <v>11</v>
      </c>
      <c r="CF160" s="69">
        <v>7</v>
      </c>
      <c r="CG160" s="69">
        <v>34</v>
      </c>
      <c r="CH160" s="69">
        <v>1</v>
      </c>
      <c r="CI160" s="69">
        <v>0</v>
      </c>
      <c r="CJ160" s="69">
        <v>0</v>
      </c>
      <c r="CK160" s="123">
        <f t="shared" si="44"/>
        <v>141</v>
      </c>
      <c r="CL160" s="68">
        <v>27</v>
      </c>
      <c r="CM160" s="69">
        <v>4</v>
      </c>
      <c r="CN160" s="69">
        <v>9</v>
      </c>
      <c r="CO160" s="69">
        <v>35</v>
      </c>
      <c r="CP160" s="69">
        <v>14</v>
      </c>
      <c r="CQ160" s="69">
        <v>5</v>
      </c>
      <c r="CR160" s="69">
        <v>32</v>
      </c>
      <c r="CS160" s="69">
        <v>4</v>
      </c>
      <c r="CT160" s="69">
        <v>0</v>
      </c>
      <c r="CU160" s="69">
        <v>0</v>
      </c>
      <c r="CV160" s="124">
        <f t="shared" si="45"/>
        <v>103</v>
      </c>
      <c r="CW160" s="123">
        <v>0</v>
      </c>
      <c r="CX160" s="123">
        <v>0</v>
      </c>
      <c r="CY160" s="123">
        <v>0</v>
      </c>
      <c r="CZ160" s="123">
        <v>0</v>
      </c>
      <c r="DA160" s="123">
        <v>0</v>
      </c>
      <c r="DB160" s="123">
        <v>0</v>
      </c>
      <c r="DC160" s="123">
        <v>0</v>
      </c>
      <c r="DD160" s="123">
        <v>0</v>
      </c>
      <c r="DE160" s="123">
        <v>0</v>
      </c>
      <c r="DF160" s="124">
        <f t="shared" si="43"/>
        <v>0</v>
      </c>
      <c r="DG160" s="68">
        <v>0</v>
      </c>
      <c r="DH160" s="69">
        <v>0</v>
      </c>
      <c r="DI160" s="69">
        <v>0</v>
      </c>
      <c r="DJ160" s="69">
        <v>0</v>
      </c>
      <c r="DK160" s="69">
        <v>0</v>
      </c>
      <c r="DL160" s="69">
        <v>0</v>
      </c>
      <c r="DM160" s="69">
        <v>0</v>
      </c>
      <c r="DN160" s="69">
        <v>0</v>
      </c>
      <c r="DO160" s="69">
        <v>0</v>
      </c>
      <c r="DP160" s="69">
        <v>0</v>
      </c>
      <c r="DQ160" s="124">
        <f t="shared" si="46"/>
        <v>0</v>
      </c>
      <c r="DR160" s="68">
        <v>0</v>
      </c>
      <c r="DS160" s="69">
        <v>0</v>
      </c>
      <c r="DT160" s="69">
        <v>0</v>
      </c>
      <c r="DU160" s="69">
        <v>0</v>
      </c>
      <c r="DV160" s="69">
        <v>0</v>
      </c>
      <c r="DW160" s="69">
        <v>0</v>
      </c>
      <c r="DX160" s="69">
        <v>0</v>
      </c>
      <c r="DY160" s="69">
        <v>0</v>
      </c>
      <c r="DZ160" s="69">
        <v>0</v>
      </c>
      <c r="EA160" s="69">
        <v>0</v>
      </c>
      <c r="EB160" s="124">
        <f t="shared" si="47"/>
        <v>0</v>
      </c>
      <c r="EC160" s="125">
        <v>0</v>
      </c>
      <c r="ED160" s="125">
        <v>0</v>
      </c>
      <c r="EE160" s="68">
        <v>0</v>
      </c>
      <c r="EF160" s="69">
        <v>0</v>
      </c>
      <c r="EG160" s="69">
        <v>0</v>
      </c>
      <c r="EH160" s="69">
        <v>0</v>
      </c>
      <c r="EI160" s="69">
        <v>0</v>
      </c>
      <c r="EJ160" s="69">
        <v>0</v>
      </c>
      <c r="EK160" s="69">
        <v>0</v>
      </c>
      <c r="EL160" s="69">
        <v>0</v>
      </c>
      <c r="EM160" s="69">
        <v>0</v>
      </c>
      <c r="EN160" s="69">
        <v>0</v>
      </c>
      <c r="EO160" s="124">
        <f t="shared" si="48"/>
        <v>0</v>
      </c>
      <c r="EP160" s="68">
        <v>2</v>
      </c>
      <c r="EQ160" s="69">
        <v>1</v>
      </c>
      <c r="ER160" s="69">
        <v>2</v>
      </c>
      <c r="ES160" s="69">
        <v>0</v>
      </c>
      <c r="ET160" s="69">
        <v>0</v>
      </c>
      <c r="EU160" s="69">
        <v>0</v>
      </c>
      <c r="EV160" s="69">
        <v>0</v>
      </c>
      <c r="EW160" s="124">
        <f t="shared" si="49"/>
        <v>3</v>
      </c>
      <c r="EX160" s="69">
        <v>0</v>
      </c>
      <c r="EY160" s="69">
        <v>0</v>
      </c>
      <c r="EZ160" s="123">
        <v>0</v>
      </c>
      <c r="FA160" s="69">
        <v>0</v>
      </c>
      <c r="FB160" s="69">
        <v>0</v>
      </c>
      <c r="FC160" s="69">
        <v>0</v>
      </c>
      <c r="FD160" s="124">
        <f t="shared" si="50"/>
        <v>0</v>
      </c>
      <c r="FE160" s="69">
        <v>2</v>
      </c>
      <c r="FF160" s="69">
        <v>0</v>
      </c>
      <c r="FG160" s="69">
        <v>0</v>
      </c>
      <c r="FH160" s="69">
        <v>34</v>
      </c>
      <c r="FI160" s="69">
        <v>0</v>
      </c>
      <c r="FJ160" s="124">
        <f t="shared" si="51"/>
        <v>34</v>
      </c>
      <c r="FK160" s="69">
        <v>0</v>
      </c>
      <c r="FL160" s="123">
        <v>0</v>
      </c>
      <c r="FM160" s="69">
        <v>0</v>
      </c>
      <c r="FN160" s="69">
        <v>0</v>
      </c>
      <c r="FO160" s="69">
        <v>0</v>
      </c>
      <c r="FP160" s="124">
        <f t="shared" si="52"/>
        <v>0</v>
      </c>
      <c r="FQ160" s="69">
        <v>0</v>
      </c>
      <c r="FR160" s="69">
        <v>0</v>
      </c>
      <c r="FS160" s="69">
        <v>0</v>
      </c>
      <c r="FT160" s="69">
        <v>0</v>
      </c>
      <c r="FU160" s="69">
        <v>0</v>
      </c>
      <c r="FV160" s="69">
        <v>0</v>
      </c>
      <c r="FW160" s="124">
        <f t="shared" si="53"/>
        <v>0</v>
      </c>
    </row>
    <row r="161" spans="1:179" x14ac:dyDescent="0.2">
      <c r="A161" s="22"/>
      <c r="B161" s="122" t="s">
        <v>163</v>
      </c>
      <c r="C161" s="68">
        <v>114</v>
      </c>
      <c r="D161" s="69">
        <v>35</v>
      </c>
      <c r="E161" s="69">
        <v>37</v>
      </c>
      <c r="F161" s="69">
        <v>56</v>
      </c>
      <c r="G161" s="69">
        <v>87</v>
      </c>
      <c r="H161" s="69">
        <v>0</v>
      </c>
      <c r="I161" s="69">
        <v>18</v>
      </c>
      <c r="J161" s="69">
        <v>5</v>
      </c>
      <c r="K161" s="69">
        <v>1</v>
      </c>
      <c r="L161" s="69">
        <v>0</v>
      </c>
      <c r="M161" s="123">
        <f t="shared" si="36"/>
        <v>238</v>
      </c>
      <c r="N161" s="68">
        <v>0</v>
      </c>
      <c r="O161" s="69">
        <v>0</v>
      </c>
      <c r="P161" s="69">
        <v>0</v>
      </c>
      <c r="Q161" s="69">
        <v>0</v>
      </c>
      <c r="R161" s="69">
        <v>0</v>
      </c>
      <c r="S161" s="69">
        <v>0</v>
      </c>
      <c r="T161" s="69">
        <v>0</v>
      </c>
      <c r="U161" s="69">
        <v>0</v>
      </c>
      <c r="V161" s="69">
        <v>0</v>
      </c>
      <c r="W161" s="124">
        <f t="shared" si="37"/>
        <v>0</v>
      </c>
      <c r="X161" s="68">
        <v>0</v>
      </c>
      <c r="Y161" s="69">
        <v>0</v>
      </c>
      <c r="Z161" s="69">
        <v>0</v>
      </c>
      <c r="AA161" s="69">
        <v>0</v>
      </c>
      <c r="AB161" s="69">
        <v>0</v>
      </c>
      <c r="AC161" s="69">
        <v>0</v>
      </c>
      <c r="AD161" s="69">
        <v>0</v>
      </c>
      <c r="AE161" s="69">
        <v>0</v>
      </c>
      <c r="AF161" s="69">
        <v>0</v>
      </c>
      <c r="AG161" s="124">
        <f t="shared" si="38"/>
        <v>0</v>
      </c>
      <c r="AH161" s="68">
        <v>45</v>
      </c>
      <c r="AI161" s="69">
        <v>22</v>
      </c>
      <c r="AJ161" s="69">
        <v>10</v>
      </c>
      <c r="AK161" s="69">
        <v>18</v>
      </c>
      <c r="AL161" s="69">
        <v>4</v>
      </c>
      <c r="AM161" s="69">
        <v>0</v>
      </c>
      <c r="AN161" s="69">
        <v>4</v>
      </c>
      <c r="AO161" s="69">
        <v>6</v>
      </c>
      <c r="AP161" s="69">
        <v>0</v>
      </c>
      <c r="AQ161" s="69">
        <v>0</v>
      </c>
      <c r="AR161" s="123">
        <f t="shared" si="39"/>
        <v>64</v>
      </c>
      <c r="AS161" s="68">
        <v>17</v>
      </c>
      <c r="AT161" s="69">
        <v>5</v>
      </c>
      <c r="AU161" s="69">
        <v>5</v>
      </c>
      <c r="AV161" s="69">
        <v>10</v>
      </c>
      <c r="AW161" s="69">
        <v>10</v>
      </c>
      <c r="AX161" s="69">
        <v>1</v>
      </c>
      <c r="AY161" s="69">
        <v>4</v>
      </c>
      <c r="AZ161" s="69">
        <v>10</v>
      </c>
      <c r="BA161" s="69">
        <v>1</v>
      </c>
      <c r="BB161" s="69">
        <v>0</v>
      </c>
      <c r="BC161" s="123">
        <f t="shared" si="40"/>
        <v>45</v>
      </c>
      <c r="BD161" s="68">
        <v>29</v>
      </c>
      <c r="BE161" s="69">
        <v>8</v>
      </c>
      <c r="BF161" s="69">
        <v>8</v>
      </c>
      <c r="BG161" s="69">
        <v>24</v>
      </c>
      <c r="BH161" s="69">
        <v>13</v>
      </c>
      <c r="BI161" s="69">
        <v>1</v>
      </c>
      <c r="BJ161" s="69">
        <v>17</v>
      </c>
      <c r="BK161" s="69">
        <v>11</v>
      </c>
      <c r="BL161" s="69">
        <v>0</v>
      </c>
      <c r="BM161" s="69">
        <v>0</v>
      </c>
      <c r="BN161" s="123">
        <f t="shared" si="41"/>
        <v>82</v>
      </c>
      <c r="BO161" s="68">
        <v>10</v>
      </c>
      <c r="BP161" s="69">
        <v>3</v>
      </c>
      <c r="BQ161" s="69">
        <v>3</v>
      </c>
      <c r="BR161" s="69">
        <v>7</v>
      </c>
      <c r="BS161" s="69">
        <v>6</v>
      </c>
      <c r="BT161" s="69">
        <v>0</v>
      </c>
      <c r="BU161" s="69">
        <v>3</v>
      </c>
      <c r="BV161" s="69">
        <v>5</v>
      </c>
      <c r="BW161" s="69">
        <v>0</v>
      </c>
      <c r="BX161" s="69">
        <v>0</v>
      </c>
      <c r="BY161" s="123">
        <f t="shared" si="42"/>
        <v>27</v>
      </c>
      <c r="BZ161" s="68">
        <v>66</v>
      </c>
      <c r="CA161" s="69">
        <v>15</v>
      </c>
      <c r="CB161" s="69">
        <v>11</v>
      </c>
      <c r="CC161" s="69">
        <v>33</v>
      </c>
      <c r="CD161" s="69">
        <v>36</v>
      </c>
      <c r="CE161" s="69">
        <v>1</v>
      </c>
      <c r="CF161" s="69">
        <v>14</v>
      </c>
      <c r="CG161" s="69">
        <v>15</v>
      </c>
      <c r="CH161" s="69">
        <v>0</v>
      </c>
      <c r="CI161" s="69">
        <v>0</v>
      </c>
      <c r="CJ161" s="69">
        <v>0</v>
      </c>
      <c r="CK161" s="123">
        <f t="shared" si="44"/>
        <v>125</v>
      </c>
      <c r="CL161" s="68">
        <v>4</v>
      </c>
      <c r="CM161" s="69">
        <v>1</v>
      </c>
      <c r="CN161" s="69">
        <v>1</v>
      </c>
      <c r="CO161" s="69">
        <v>2</v>
      </c>
      <c r="CP161" s="69">
        <v>2</v>
      </c>
      <c r="CQ161" s="69">
        <v>0</v>
      </c>
      <c r="CR161" s="69">
        <v>2</v>
      </c>
      <c r="CS161" s="69">
        <v>3</v>
      </c>
      <c r="CT161" s="69">
        <v>0</v>
      </c>
      <c r="CU161" s="69">
        <v>0</v>
      </c>
      <c r="CV161" s="124">
        <f t="shared" si="45"/>
        <v>11</v>
      </c>
      <c r="CW161" s="123">
        <v>1</v>
      </c>
      <c r="CX161" s="123">
        <v>0</v>
      </c>
      <c r="CY161" s="123">
        <v>0</v>
      </c>
      <c r="CZ161" s="123">
        <v>0</v>
      </c>
      <c r="DA161" s="123">
        <v>0</v>
      </c>
      <c r="DB161" s="123">
        <v>0</v>
      </c>
      <c r="DC161" s="123">
        <v>0</v>
      </c>
      <c r="DD161" s="123">
        <v>1</v>
      </c>
      <c r="DE161" s="123">
        <v>1</v>
      </c>
      <c r="DF161" s="124">
        <f t="shared" si="43"/>
        <v>1</v>
      </c>
      <c r="DG161" s="68">
        <v>0</v>
      </c>
      <c r="DH161" s="69">
        <v>0</v>
      </c>
      <c r="DI161" s="69">
        <v>0</v>
      </c>
      <c r="DJ161" s="69">
        <v>0</v>
      </c>
      <c r="DK161" s="69">
        <v>0</v>
      </c>
      <c r="DL161" s="69">
        <v>0</v>
      </c>
      <c r="DM161" s="69">
        <v>0</v>
      </c>
      <c r="DN161" s="69">
        <v>0</v>
      </c>
      <c r="DO161" s="69">
        <v>0</v>
      </c>
      <c r="DP161" s="69">
        <v>0</v>
      </c>
      <c r="DQ161" s="124">
        <f t="shared" si="46"/>
        <v>0</v>
      </c>
      <c r="DR161" s="68">
        <v>0</v>
      </c>
      <c r="DS161" s="69">
        <v>0</v>
      </c>
      <c r="DT161" s="69">
        <v>0</v>
      </c>
      <c r="DU161" s="69">
        <v>0</v>
      </c>
      <c r="DV161" s="69">
        <v>0</v>
      </c>
      <c r="DW161" s="69">
        <v>0</v>
      </c>
      <c r="DX161" s="69">
        <v>0</v>
      </c>
      <c r="DY161" s="69">
        <v>0</v>
      </c>
      <c r="DZ161" s="69">
        <v>0</v>
      </c>
      <c r="EA161" s="69">
        <v>0</v>
      </c>
      <c r="EB161" s="124">
        <f t="shared" si="47"/>
        <v>0</v>
      </c>
      <c r="EC161" s="125">
        <v>0</v>
      </c>
      <c r="ED161" s="125">
        <v>0</v>
      </c>
      <c r="EE161" s="68">
        <v>0</v>
      </c>
      <c r="EF161" s="69">
        <v>0</v>
      </c>
      <c r="EG161" s="69">
        <v>0</v>
      </c>
      <c r="EH161" s="69">
        <v>0</v>
      </c>
      <c r="EI161" s="69">
        <v>0</v>
      </c>
      <c r="EJ161" s="69">
        <v>0</v>
      </c>
      <c r="EK161" s="69">
        <v>0</v>
      </c>
      <c r="EL161" s="69">
        <v>0</v>
      </c>
      <c r="EM161" s="69">
        <v>0</v>
      </c>
      <c r="EN161" s="69">
        <v>0</v>
      </c>
      <c r="EO161" s="124">
        <f t="shared" si="48"/>
        <v>0</v>
      </c>
      <c r="EP161" s="68">
        <v>1</v>
      </c>
      <c r="EQ161" s="69">
        <v>1</v>
      </c>
      <c r="ER161" s="69">
        <v>0</v>
      </c>
      <c r="ES161" s="69">
        <v>0</v>
      </c>
      <c r="ET161" s="69">
        <v>0</v>
      </c>
      <c r="EU161" s="69">
        <v>0</v>
      </c>
      <c r="EV161" s="69">
        <v>0</v>
      </c>
      <c r="EW161" s="124">
        <f t="shared" si="49"/>
        <v>1</v>
      </c>
      <c r="EX161" s="69">
        <v>0</v>
      </c>
      <c r="EY161" s="69">
        <v>0</v>
      </c>
      <c r="EZ161" s="123">
        <v>0</v>
      </c>
      <c r="FA161" s="69">
        <v>0</v>
      </c>
      <c r="FB161" s="69">
        <v>0</v>
      </c>
      <c r="FC161" s="69">
        <v>0</v>
      </c>
      <c r="FD161" s="124">
        <f t="shared" si="50"/>
        <v>0</v>
      </c>
      <c r="FE161" s="69">
        <v>0</v>
      </c>
      <c r="FF161" s="69">
        <v>0</v>
      </c>
      <c r="FG161" s="69">
        <v>0</v>
      </c>
      <c r="FH161" s="69">
        <v>0</v>
      </c>
      <c r="FI161" s="69">
        <v>0</v>
      </c>
      <c r="FJ161" s="124">
        <f t="shared" si="51"/>
        <v>0</v>
      </c>
      <c r="FK161" s="69">
        <v>0</v>
      </c>
      <c r="FL161" s="123">
        <v>0</v>
      </c>
      <c r="FM161" s="69">
        <v>0</v>
      </c>
      <c r="FN161" s="69">
        <v>0</v>
      </c>
      <c r="FO161" s="69">
        <v>0</v>
      </c>
      <c r="FP161" s="124">
        <f t="shared" si="52"/>
        <v>0</v>
      </c>
      <c r="FQ161" s="69">
        <v>2</v>
      </c>
      <c r="FR161" s="69">
        <v>2</v>
      </c>
      <c r="FS161" s="69">
        <v>0</v>
      </c>
      <c r="FT161" s="69">
        <v>0</v>
      </c>
      <c r="FU161" s="69">
        <v>0</v>
      </c>
      <c r="FV161" s="69">
        <v>0</v>
      </c>
      <c r="FW161" s="124">
        <f t="shared" si="53"/>
        <v>2</v>
      </c>
    </row>
    <row r="162" spans="1:179" x14ac:dyDescent="0.2">
      <c r="A162" s="22"/>
      <c r="B162" s="122" t="s">
        <v>164</v>
      </c>
      <c r="C162" s="68">
        <v>293</v>
      </c>
      <c r="D162" s="69">
        <v>88</v>
      </c>
      <c r="E162" s="69">
        <v>117</v>
      </c>
      <c r="F162" s="69">
        <v>274</v>
      </c>
      <c r="G162" s="69">
        <v>328</v>
      </c>
      <c r="H162" s="69">
        <v>40</v>
      </c>
      <c r="I162" s="69">
        <v>32</v>
      </c>
      <c r="J162" s="69">
        <v>116</v>
      </c>
      <c r="K162" s="69">
        <v>12</v>
      </c>
      <c r="L162" s="69">
        <v>0</v>
      </c>
      <c r="M162" s="123">
        <f t="shared" si="36"/>
        <v>995</v>
      </c>
      <c r="N162" s="68">
        <v>0</v>
      </c>
      <c r="O162" s="69">
        <v>0</v>
      </c>
      <c r="P162" s="69">
        <v>0</v>
      </c>
      <c r="Q162" s="69">
        <v>0</v>
      </c>
      <c r="R162" s="69">
        <v>0</v>
      </c>
      <c r="S162" s="69">
        <v>0</v>
      </c>
      <c r="T162" s="69">
        <v>0</v>
      </c>
      <c r="U162" s="69">
        <v>0</v>
      </c>
      <c r="V162" s="69">
        <v>0</v>
      </c>
      <c r="W162" s="124">
        <f t="shared" si="37"/>
        <v>0</v>
      </c>
      <c r="X162" s="68">
        <v>0</v>
      </c>
      <c r="Y162" s="69">
        <v>0</v>
      </c>
      <c r="Z162" s="69">
        <v>0</v>
      </c>
      <c r="AA162" s="69">
        <v>0</v>
      </c>
      <c r="AB162" s="69">
        <v>0</v>
      </c>
      <c r="AC162" s="69">
        <v>0</v>
      </c>
      <c r="AD162" s="69">
        <v>0</v>
      </c>
      <c r="AE162" s="69">
        <v>0</v>
      </c>
      <c r="AF162" s="69">
        <v>0</v>
      </c>
      <c r="AG162" s="124">
        <f t="shared" si="38"/>
        <v>0</v>
      </c>
      <c r="AH162" s="68">
        <v>18</v>
      </c>
      <c r="AI162" s="69">
        <v>0</v>
      </c>
      <c r="AJ162" s="69">
        <v>3</v>
      </c>
      <c r="AK162" s="69">
        <v>7</v>
      </c>
      <c r="AL162" s="69">
        <v>8</v>
      </c>
      <c r="AM162" s="69">
        <v>0</v>
      </c>
      <c r="AN162" s="69">
        <v>2</v>
      </c>
      <c r="AO162" s="69">
        <v>13</v>
      </c>
      <c r="AP162" s="69">
        <v>8</v>
      </c>
      <c r="AQ162" s="69">
        <v>0</v>
      </c>
      <c r="AR162" s="123">
        <f t="shared" si="39"/>
        <v>33</v>
      </c>
      <c r="AS162" s="68">
        <v>20</v>
      </c>
      <c r="AT162" s="69">
        <v>1</v>
      </c>
      <c r="AU162" s="69">
        <v>9</v>
      </c>
      <c r="AV162" s="69">
        <v>17</v>
      </c>
      <c r="AW162" s="69">
        <v>15</v>
      </c>
      <c r="AX162" s="69">
        <v>5</v>
      </c>
      <c r="AY162" s="69">
        <v>3</v>
      </c>
      <c r="AZ162" s="69">
        <v>13</v>
      </c>
      <c r="BA162" s="69">
        <v>1</v>
      </c>
      <c r="BB162" s="69">
        <v>0</v>
      </c>
      <c r="BC162" s="123">
        <f t="shared" si="40"/>
        <v>63</v>
      </c>
      <c r="BD162" s="68">
        <v>7</v>
      </c>
      <c r="BE162" s="69">
        <v>5</v>
      </c>
      <c r="BF162" s="69">
        <v>3</v>
      </c>
      <c r="BG162" s="69">
        <v>6</v>
      </c>
      <c r="BH162" s="69">
        <v>8</v>
      </c>
      <c r="BI162" s="69">
        <v>2</v>
      </c>
      <c r="BJ162" s="69">
        <v>1</v>
      </c>
      <c r="BK162" s="69">
        <v>4</v>
      </c>
      <c r="BL162" s="69">
        <v>0</v>
      </c>
      <c r="BM162" s="69">
        <v>0</v>
      </c>
      <c r="BN162" s="123">
        <f t="shared" si="41"/>
        <v>29</v>
      </c>
      <c r="BO162" s="68">
        <v>20</v>
      </c>
      <c r="BP162" s="69">
        <v>5</v>
      </c>
      <c r="BQ162" s="69">
        <v>10</v>
      </c>
      <c r="BR162" s="69">
        <v>13</v>
      </c>
      <c r="BS162" s="69">
        <v>15</v>
      </c>
      <c r="BT162" s="69">
        <v>2</v>
      </c>
      <c r="BU162" s="69">
        <v>7</v>
      </c>
      <c r="BV162" s="69">
        <v>5</v>
      </c>
      <c r="BW162" s="69">
        <v>0</v>
      </c>
      <c r="BX162" s="69">
        <v>0</v>
      </c>
      <c r="BY162" s="123">
        <f t="shared" si="42"/>
        <v>57</v>
      </c>
      <c r="BZ162" s="68">
        <v>44</v>
      </c>
      <c r="CA162" s="69">
        <v>6</v>
      </c>
      <c r="CB162" s="69">
        <v>26</v>
      </c>
      <c r="CC162" s="69">
        <v>28</v>
      </c>
      <c r="CD162" s="69">
        <v>43</v>
      </c>
      <c r="CE162" s="69">
        <v>2</v>
      </c>
      <c r="CF162" s="69">
        <v>6</v>
      </c>
      <c r="CG162" s="69">
        <v>16</v>
      </c>
      <c r="CH162" s="69">
        <v>2</v>
      </c>
      <c r="CI162" s="69">
        <v>0</v>
      </c>
      <c r="CJ162" s="69">
        <v>0</v>
      </c>
      <c r="CK162" s="123">
        <f t="shared" si="44"/>
        <v>127</v>
      </c>
      <c r="CL162" s="68">
        <v>25</v>
      </c>
      <c r="CM162" s="69">
        <v>2</v>
      </c>
      <c r="CN162" s="69">
        <v>2</v>
      </c>
      <c r="CO162" s="69">
        <v>20</v>
      </c>
      <c r="CP162" s="69">
        <v>9</v>
      </c>
      <c r="CQ162" s="69">
        <v>5</v>
      </c>
      <c r="CR162" s="69">
        <v>9</v>
      </c>
      <c r="CS162" s="69">
        <v>19</v>
      </c>
      <c r="CT162" s="69">
        <v>1</v>
      </c>
      <c r="CU162" s="69">
        <v>0</v>
      </c>
      <c r="CV162" s="124">
        <f t="shared" si="45"/>
        <v>66</v>
      </c>
      <c r="CW162" s="123">
        <v>0</v>
      </c>
      <c r="CX162" s="123">
        <v>0</v>
      </c>
      <c r="CY162" s="123">
        <v>0</v>
      </c>
      <c r="CZ162" s="123">
        <v>0</v>
      </c>
      <c r="DA162" s="123">
        <v>0</v>
      </c>
      <c r="DB162" s="123">
        <v>0</v>
      </c>
      <c r="DC162" s="123">
        <v>0</v>
      </c>
      <c r="DD162" s="123">
        <v>0</v>
      </c>
      <c r="DE162" s="123">
        <v>0</v>
      </c>
      <c r="DF162" s="124">
        <f t="shared" si="43"/>
        <v>0</v>
      </c>
      <c r="DG162" s="68">
        <v>0</v>
      </c>
      <c r="DH162" s="69">
        <v>0</v>
      </c>
      <c r="DI162" s="69">
        <v>0</v>
      </c>
      <c r="DJ162" s="69">
        <v>0</v>
      </c>
      <c r="DK162" s="69">
        <v>0</v>
      </c>
      <c r="DL162" s="69">
        <v>0</v>
      </c>
      <c r="DM162" s="69">
        <v>0</v>
      </c>
      <c r="DN162" s="69">
        <v>0</v>
      </c>
      <c r="DO162" s="69">
        <v>0</v>
      </c>
      <c r="DP162" s="69">
        <v>0</v>
      </c>
      <c r="DQ162" s="124">
        <f t="shared" si="46"/>
        <v>0</v>
      </c>
      <c r="DR162" s="68">
        <v>0</v>
      </c>
      <c r="DS162" s="69">
        <v>0</v>
      </c>
      <c r="DT162" s="69">
        <v>0</v>
      </c>
      <c r="DU162" s="69">
        <v>0</v>
      </c>
      <c r="DV162" s="69">
        <v>0</v>
      </c>
      <c r="DW162" s="69">
        <v>0</v>
      </c>
      <c r="DX162" s="69">
        <v>0</v>
      </c>
      <c r="DY162" s="69">
        <v>0</v>
      </c>
      <c r="DZ162" s="69">
        <v>0</v>
      </c>
      <c r="EA162" s="69">
        <v>0</v>
      </c>
      <c r="EB162" s="124">
        <f t="shared" si="47"/>
        <v>0</v>
      </c>
      <c r="EC162" s="125">
        <v>0</v>
      </c>
      <c r="ED162" s="125">
        <v>0</v>
      </c>
      <c r="EE162" s="68">
        <v>0</v>
      </c>
      <c r="EF162" s="69">
        <v>0</v>
      </c>
      <c r="EG162" s="69">
        <v>0</v>
      </c>
      <c r="EH162" s="69">
        <v>0</v>
      </c>
      <c r="EI162" s="69">
        <v>0</v>
      </c>
      <c r="EJ162" s="69">
        <v>0</v>
      </c>
      <c r="EK162" s="69">
        <v>0</v>
      </c>
      <c r="EL162" s="69">
        <v>0</v>
      </c>
      <c r="EM162" s="69">
        <v>0</v>
      </c>
      <c r="EN162" s="69">
        <v>0</v>
      </c>
      <c r="EO162" s="124">
        <f t="shared" si="48"/>
        <v>0</v>
      </c>
      <c r="EP162" s="68">
        <v>0</v>
      </c>
      <c r="EQ162" s="69">
        <v>0</v>
      </c>
      <c r="ER162" s="69">
        <v>0</v>
      </c>
      <c r="ES162" s="69">
        <v>0</v>
      </c>
      <c r="ET162" s="69">
        <v>0</v>
      </c>
      <c r="EU162" s="69">
        <v>0</v>
      </c>
      <c r="EV162" s="69">
        <v>0</v>
      </c>
      <c r="EW162" s="124">
        <f t="shared" si="49"/>
        <v>0</v>
      </c>
      <c r="EX162" s="69">
        <v>2</v>
      </c>
      <c r="EY162" s="69">
        <v>0</v>
      </c>
      <c r="EZ162" s="123">
        <v>0</v>
      </c>
      <c r="FA162" s="69">
        <v>55</v>
      </c>
      <c r="FB162" s="69">
        <v>20</v>
      </c>
      <c r="FC162" s="69">
        <v>0</v>
      </c>
      <c r="FD162" s="124">
        <f t="shared" si="50"/>
        <v>75</v>
      </c>
      <c r="FE162" s="69">
        <v>27</v>
      </c>
      <c r="FF162" s="69">
        <v>29</v>
      </c>
      <c r="FG162" s="69">
        <v>86</v>
      </c>
      <c r="FH162" s="69">
        <v>202</v>
      </c>
      <c r="FI162" s="69">
        <v>0</v>
      </c>
      <c r="FJ162" s="124">
        <f t="shared" si="51"/>
        <v>317</v>
      </c>
      <c r="FK162" s="69">
        <v>0</v>
      </c>
      <c r="FL162" s="123">
        <v>0</v>
      </c>
      <c r="FM162" s="69">
        <v>0</v>
      </c>
      <c r="FN162" s="69">
        <v>0</v>
      </c>
      <c r="FO162" s="69">
        <v>0</v>
      </c>
      <c r="FP162" s="124">
        <f t="shared" si="52"/>
        <v>0</v>
      </c>
      <c r="FQ162" s="69">
        <v>1</v>
      </c>
      <c r="FR162" s="69">
        <v>3</v>
      </c>
      <c r="FS162" s="69">
        <v>0</v>
      </c>
      <c r="FT162" s="69">
        <v>0</v>
      </c>
      <c r="FU162" s="69">
        <v>0</v>
      </c>
      <c r="FV162" s="69">
        <v>0</v>
      </c>
      <c r="FW162" s="124">
        <f t="shared" si="53"/>
        <v>3</v>
      </c>
    </row>
    <row r="163" spans="1:179" x14ac:dyDescent="0.2">
      <c r="A163" s="22"/>
      <c r="B163" s="122" t="s">
        <v>165</v>
      </c>
      <c r="C163" s="68">
        <v>118</v>
      </c>
      <c r="D163" s="69">
        <v>47</v>
      </c>
      <c r="E163" s="69">
        <v>30</v>
      </c>
      <c r="F163" s="69">
        <v>48</v>
      </c>
      <c r="G163" s="69">
        <v>101</v>
      </c>
      <c r="H163" s="69">
        <v>2</v>
      </c>
      <c r="I163" s="69">
        <v>6</v>
      </c>
      <c r="J163" s="69">
        <v>44</v>
      </c>
      <c r="K163" s="69">
        <v>31</v>
      </c>
      <c r="L163" s="69">
        <v>0</v>
      </c>
      <c r="M163" s="123">
        <f t="shared" si="36"/>
        <v>278</v>
      </c>
      <c r="N163" s="68">
        <v>0</v>
      </c>
      <c r="O163" s="69">
        <v>0</v>
      </c>
      <c r="P163" s="69">
        <v>0</v>
      </c>
      <c r="Q163" s="69">
        <v>0</v>
      </c>
      <c r="R163" s="69">
        <v>0</v>
      </c>
      <c r="S163" s="69">
        <v>0</v>
      </c>
      <c r="T163" s="69">
        <v>0</v>
      </c>
      <c r="U163" s="69">
        <v>0</v>
      </c>
      <c r="V163" s="69">
        <v>0</v>
      </c>
      <c r="W163" s="124">
        <f t="shared" si="37"/>
        <v>0</v>
      </c>
      <c r="X163" s="68">
        <v>0</v>
      </c>
      <c r="Y163" s="69">
        <v>0</v>
      </c>
      <c r="Z163" s="69">
        <v>0</v>
      </c>
      <c r="AA163" s="69">
        <v>0</v>
      </c>
      <c r="AB163" s="69">
        <v>0</v>
      </c>
      <c r="AC163" s="69">
        <v>0</v>
      </c>
      <c r="AD163" s="69">
        <v>0</v>
      </c>
      <c r="AE163" s="69">
        <v>0</v>
      </c>
      <c r="AF163" s="69">
        <v>0</v>
      </c>
      <c r="AG163" s="124">
        <f t="shared" si="38"/>
        <v>0</v>
      </c>
      <c r="AH163" s="68">
        <v>96</v>
      </c>
      <c r="AI163" s="69">
        <v>31</v>
      </c>
      <c r="AJ163" s="69">
        <v>41</v>
      </c>
      <c r="AK163" s="69">
        <v>85</v>
      </c>
      <c r="AL163" s="69">
        <v>82</v>
      </c>
      <c r="AM163" s="69">
        <v>0</v>
      </c>
      <c r="AN163" s="69">
        <v>37</v>
      </c>
      <c r="AO163" s="69">
        <v>197</v>
      </c>
      <c r="AP163" s="69">
        <v>167</v>
      </c>
      <c r="AQ163" s="69">
        <v>0</v>
      </c>
      <c r="AR163" s="123">
        <f t="shared" si="39"/>
        <v>473</v>
      </c>
      <c r="AS163" s="68">
        <v>59</v>
      </c>
      <c r="AT163" s="69">
        <v>13</v>
      </c>
      <c r="AU163" s="69">
        <v>28</v>
      </c>
      <c r="AV163" s="69">
        <v>59</v>
      </c>
      <c r="AW163" s="69">
        <v>48</v>
      </c>
      <c r="AX163" s="69">
        <v>0</v>
      </c>
      <c r="AY163" s="69">
        <v>10</v>
      </c>
      <c r="AZ163" s="69">
        <v>82</v>
      </c>
      <c r="BA163" s="69">
        <v>48</v>
      </c>
      <c r="BB163" s="69">
        <v>0</v>
      </c>
      <c r="BC163" s="123">
        <f t="shared" si="40"/>
        <v>240</v>
      </c>
      <c r="BD163" s="68">
        <v>11</v>
      </c>
      <c r="BE163" s="69">
        <v>2</v>
      </c>
      <c r="BF163" s="69">
        <v>5</v>
      </c>
      <c r="BG163" s="69">
        <v>17</v>
      </c>
      <c r="BH163" s="69">
        <v>7</v>
      </c>
      <c r="BI163" s="69">
        <v>0</v>
      </c>
      <c r="BJ163" s="69">
        <v>1</v>
      </c>
      <c r="BK163" s="69">
        <v>21</v>
      </c>
      <c r="BL163" s="69">
        <v>5</v>
      </c>
      <c r="BM163" s="69">
        <v>0</v>
      </c>
      <c r="BN163" s="123">
        <f t="shared" si="41"/>
        <v>53</v>
      </c>
      <c r="BO163" s="68">
        <v>14</v>
      </c>
      <c r="BP163" s="69">
        <v>3</v>
      </c>
      <c r="BQ163" s="69">
        <v>2</v>
      </c>
      <c r="BR163" s="69">
        <v>15</v>
      </c>
      <c r="BS163" s="69">
        <v>5</v>
      </c>
      <c r="BT163" s="69">
        <v>1</v>
      </c>
      <c r="BU163" s="69">
        <v>1</v>
      </c>
      <c r="BV163" s="69">
        <v>28</v>
      </c>
      <c r="BW163" s="69">
        <v>14</v>
      </c>
      <c r="BX163" s="69">
        <v>0</v>
      </c>
      <c r="BY163" s="123">
        <f t="shared" si="42"/>
        <v>55</v>
      </c>
      <c r="BZ163" s="68">
        <v>123</v>
      </c>
      <c r="CA163" s="69">
        <v>31</v>
      </c>
      <c r="CB163" s="69">
        <v>38</v>
      </c>
      <c r="CC163" s="69">
        <v>116</v>
      </c>
      <c r="CD163" s="69">
        <v>82</v>
      </c>
      <c r="CE163" s="69">
        <v>1</v>
      </c>
      <c r="CF163" s="69">
        <v>29</v>
      </c>
      <c r="CG163" s="69">
        <v>147</v>
      </c>
      <c r="CH163" s="69">
        <v>35</v>
      </c>
      <c r="CI163" s="69">
        <v>84</v>
      </c>
      <c r="CJ163" s="69">
        <v>0</v>
      </c>
      <c r="CK163" s="123">
        <f t="shared" si="44"/>
        <v>444</v>
      </c>
      <c r="CL163" s="68">
        <v>93</v>
      </c>
      <c r="CM163" s="69">
        <v>22</v>
      </c>
      <c r="CN163" s="69">
        <v>22</v>
      </c>
      <c r="CO163" s="69">
        <v>78</v>
      </c>
      <c r="CP163" s="69">
        <v>49</v>
      </c>
      <c r="CQ163" s="69">
        <v>3</v>
      </c>
      <c r="CR163" s="69">
        <v>24</v>
      </c>
      <c r="CS163" s="69">
        <v>102</v>
      </c>
      <c r="CT163" s="69">
        <v>78</v>
      </c>
      <c r="CU163" s="69">
        <v>0</v>
      </c>
      <c r="CV163" s="124">
        <f t="shared" si="45"/>
        <v>300</v>
      </c>
      <c r="CW163" s="123">
        <v>17</v>
      </c>
      <c r="CX163" s="123">
        <v>0</v>
      </c>
      <c r="CY163" s="123">
        <v>0</v>
      </c>
      <c r="CZ163" s="123">
        <v>0</v>
      </c>
      <c r="DA163" s="123">
        <v>0</v>
      </c>
      <c r="DB163" s="123">
        <v>0</v>
      </c>
      <c r="DC163" s="123">
        <v>0</v>
      </c>
      <c r="DD163" s="123">
        <v>17</v>
      </c>
      <c r="DE163" s="123">
        <v>17</v>
      </c>
      <c r="DF163" s="124">
        <f t="shared" si="43"/>
        <v>17</v>
      </c>
      <c r="DG163" s="68">
        <v>0</v>
      </c>
      <c r="DH163" s="69">
        <v>0</v>
      </c>
      <c r="DI163" s="69">
        <v>0</v>
      </c>
      <c r="DJ163" s="69">
        <v>0</v>
      </c>
      <c r="DK163" s="69">
        <v>0</v>
      </c>
      <c r="DL163" s="69">
        <v>0</v>
      </c>
      <c r="DM163" s="69">
        <v>0</v>
      </c>
      <c r="DN163" s="69">
        <v>0</v>
      </c>
      <c r="DO163" s="69">
        <v>0</v>
      </c>
      <c r="DP163" s="69">
        <v>0</v>
      </c>
      <c r="DQ163" s="124">
        <f t="shared" si="46"/>
        <v>0</v>
      </c>
      <c r="DR163" s="68">
        <v>1</v>
      </c>
      <c r="DS163" s="69">
        <v>0</v>
      </c>
      <c r="DT163" s="69">
        <v>0</v>
      </c>
      <c r="DU163" s="69">
        <v>6</v>
      </c>
      <c r="DV163" s="69">
        <v>0</v>
      </c>
      <c r="DW163" s="69">
        <v>0</v>
      </c>
      <c r="DX163" s="69">
        <v>0</v>
      </c>
      <c r="DY163" s="69">
        <v>3</v>
      </c>
      <c r="DZ163" s="69">
        <v>0</v>
      </c>
      <c r="EA163" s="69">
        <v>0</v>
      </c>
      <c r="EB163" s="124">
        <f t="shared" si="47"/>
        <v>9</v>
      </c>
      <c r="EC163" s="125">
        <v>0</v>
      </c>
      <c r="ED163" s="125">
        <v>0</v>
      </c>
      <c r="EE163" s="68">
        <v>0</v>
      </c>
      <c r="EF163" s="69">
        <v>0</v>
      </c>
      <c r="EG163" s="69">
        <v>0</v>
      </c>
      <c r="EH163" s="69">
        <v>0</v>
      </c>
      <c r="EI163" s="69">
        <v>0</v>
      </c>
      <c r="EJ163" s="69">
        <v>0</v>
      </c>
      <c r="EK163" s="69">
        <v>0</v>
      </c>
      <c r="EL163" s="69">
        <v>0</v>
      </c>
      <c r="EM163" s="69">
        <v>0</v>
      </c>
      <c r="EN163" s="69">
        <v>0</v>
      </c>
      <c r="EO163" s="124">
        <f t="shared" si="48"/>
        <v>0</v>
      </c>
      <c r="EP163" s="68">
        <v>20</v>
      </c>
      <c r="EQ163" s="69">
        <v>11</v>
      </c>
      <c r="ER163" s="69">
        <v>21</v>
      </c>
      <c r="ES163" s="69">
        <v>0</v>
      </c>
      <c r="ET163" s="69">
        <v>0</v>
      </c>
      <c r="EU163" s="69">
        <v>6</v>
      </c>
      <c r="EV163" s="69">
        <v>0</v>
      </c>
      <c r="EW163" s="124">
        <f t="shared" si="49"/>
        <v>38</v>
      </c>
      <c r="EX163" s="69">
        <v>0</v>
      </c>
      <c r="EY163" s="69">
        <v>0</v>
      </c>
      <c r="EZ163" s="123">
        <v>0</v>
      </c>
      <c r="FA163" s="69">
        <v>0</v>
      </c>
      <c r="FB163" s="69">
        <v>0</v>
      </c>
      <c r="FC163" s="69">
        <v>0</v>
      </c>
      <c r="FD163" s="124">
        <f t="shared" si="50"/>
        <v>0</v>
      </c>
      <c r="FE163" s="69">
        <v>147</v>
      </c>
      <c r="FF163" s="69">
        <v>149</v>
      </c>
      <c r="FG163" s="69">
        <v>434</v>
      </c>
      <c r="FH163" s="69">
        <v>829</v>
      </c>
      <c r="FI163" s="69">
        <v>0</v>
      </c>
      <c r="FJ163" s="124">
        <f t="shared" si="51"/>
        <v>1412</v>
      </c>
      <c r="FK163" s="69">
        <v>1</v>
      </c>
      <c r="FL163" s="123">
        <v>0</v>
      </c>
      <c r="FM163" s="69">
        <v>1</v>
      </c>
      <c r="FN163" s="69">
        <v>0</v>
      </c>
      <c r="FO163" s="69">
        <v>0</v>
      </c>
      <c r="FP163" s="124">
        <f t="shared" si="52"/>
        <v>1</v>
      </c>
      <c r="FQ163" s="69">
        <v>3</v>
      </c>
      <c r="FR163" s="69">
        <v>2</v>
      </c>
      <c r="FS163" s="69">
        <v>2</v>
      </c>
      <c r="FT163" s="69">
        <v>0</v>
      </c>
      <c r="FU163" s="69">
        <v>0</v>
      </c>
      <c r="FV163" s="69">
        <v>0</v>
      </c>
      <c r="FW163" s="124">
        <f t="shared" si="53"/>
        <v>4</v>
      </c>
    </row>
    <row r="164" spans="1:179" x14ac:dyDescent="0.2">
      <c r="A164" s="22"/>
      <c r="B164" s="122" t="s">
        <v>166</v>
      </c>
      <c r="C164" s="68">
        <v>121</v>
      </c>
      <c r="D164" s="69">
        <v>47</v>
      </c>
      <c r="E164" s="69">
        <v>45</v>
      </c>
      <c r="F164" s="69">
        <v>181</v>
      </c>
      <c r="G164" s="69">
        <v>97</v>
      </c>
      <c r="H164" s="69">
        <v>7</v>
      </c>
      <c r="I164" s="69">
        <v>7</v>
      </c>
      <c r="J164" s="69">
        <v>100</v>
      </c>
      <c r="K164" s="69">
        <v>6</v>
      </c>
      <c r="L164" s="69">
        <v>0</v>
      </c>
      <c r="M164" s="123">
        <f t="shared" si="36"/>
        <v>484</v>
      </c>
      <c r="N164" s="68">
        <v>0</v>
      </c>
      <c r="O164" s="69">
        <v>0</v>
      </c>
      <c r="P164" s="69">
        <v>0</v>
      </c>
      <c r="Q164" s="69">
        <v>0</v>
      </c>
      <c r="R164" s="69">
        <v>0</v>
      </c>
      <c r="S164" s="69">
        <v>0</v>
      </c>
      <c r="T164" s="69">
        <v>0</v>
      </c>
      <c r="U164" s="69">
        <v>0</v>
      </c>
      <c r="V164" s="69">
        <v>0</v>
      </c>
      <c r="W164" s="124">
        <f t="shared" si="37"/>
        <v>0</v>
      </c>
      <c r="X164" s="68">
        <v>0</v>
      </c>
      <c r="Y164" s="69">
        <v>0</v>
      </c>
      <c r="Z164" s="69">
        <v>0</v>
      </c>
      <c r="AA164" s="69">
        <v>0</v>
      </c>
      <c r="AB164" s="69">
        <v>0</v>
      </c>
      <c r="AC164" s="69">
        <v>0</v>
      </c>
      <c r="AD164" s="69">
        <v>0</v>
      </c>
      <c r="AE164" s="69">
        <v>0</v>
      </c>
      <c r="AF164" s="69">
        <v>0</v>
      </c>
      <c r="AG164" s="124">
        <f t="shared" si="38"/>
        <v>0</v>
      </c>
      <c r="AH164" s="68">
        <v>63</v>
      </c>
      <c r="AI164" s="69">
        <v>35</v>
      </c>
      <c r="AJ164" s="69">
        <v>38</v>
      </c>
      <c r="AK164" s="69">
        <v>72</v>
      </c>
      <c r="AL164" s="69">
        <v>94</v>
      </c>
      <c r="AM164" s="69">
        <v>14</v>
      </c>
      <c r="AN164" s="69">
        <v>12</v>
      </c>
      <c r="AO164" s="69">
        <v>55</v>
      </c>
      <c r="AP164" s="69">
        <v>17</v>
      </c>
      <c r="AQ164" s="69">
        <v>0</v>
      </c>
      <c r="AR164" s="123">
        <f t="shared" si="39"/>
        <v>320</v>
      </c>
      <c r="AS164" s="68">
        <v>158</v>
      </c>
      <c r="AT164" s="69">
        <v>109</v>
      </c>
      <c r="AU164" s="69">
        <v>116</v>
      </c>
      <c r="AV164" s="69">
        <v>251</v>
      </c>
      <c r="AW164" s="69">
        <v>237</v>
      </c>
      <c r="AX164" s="69">
        <v>27</v>
      </c>
      <c r="AY164" s="69">
        <v>22</v>
      </c>
      <c r="AZ164" s="69">
        <v>121</v>
      </c>
      <c r="BA164" s="69">
        <v>32</v>
      </c>
      <c r="BB164" s="69">
        <v>0</v>
      </c>
      <c r="BC164" s="123">
        <f t="shared" si="40"/>
        <v>883</v>
      </c>
      <c r="BD164" s="68">
        <v>29</v>
      </c>
      <c r="BE164" s="69">
        <v>18</v>
      </c>
      <c r="BF164" s="69">
        <v>8</v>
      </c>
      <c r="BG164" s="69">
        <v>59</v>
      </c>
      <c r="BH164" s="69">
        <v>28</v>
      </c>
      <c r="BI164" s="69">
        <v>1</v>
      </c>
      <c r="BJ164" s="69">
        <v>4</v>
      </c>
      <c r="BK164" s="69">
        <v>16</v>
      </c>
      <c r="BL164" s="69">
        <v>3</v>
      </c>
      <c r="BM164" s="69">
        <v>0</v>
      </c>
      <c r="BN164" s="123">
        <f t="shared" si="41"/>
        <v>134</v>
      </c>
      <c r="BO164" s="68">
        <v>2</v>
      </c>
      <c r="BP164" s="69">
        <v>0</v>
      </c>
      <c r="BQ164" s="69">
        <v>0</v>
      </c>
      <c r="BR164" s="69">
        <v>7</v>
      </c>
      <c r="BS164" s="69">
        <v>0</v>
      </c>
      <c r="BT164" s="69">
        <v>0</v>
      </c>
      <c r="BU164" s="69">
        <v>0</v>
      </c>
      <c r="BV164" s="69">
        <v>3</v>
      </c>
      <c r="BW164" s="69">
        <v>0</v>
      </c>
      <c r="BX164" s="69">
        <v>0</v>
      </c>
      <c r="BY164" s="123">
        <f t="shared" si="42"/>
        <v>10</v>
      </c>
      <c r="BZ164" s="68">
        <v>0</v>
      </c>
      <c r="CA164" s="69">
        <v>0</v>
      </c>
      <c r="CB164" s="69">
        <v>0</v>
      </c>
      <c r="CC164" s="69">
        <v>0</v>
      </c>
      <c r="CD164" s="69">
        <v>0</v>
      </c>
      <c r="CE164" s="69">
        <v>0</v>
      </c>
      <c r="CF164" s="69">
        <v>0</v>
      </c>
      <c r="CG164" s="69">
        <v>0</v>
      </c>
      <c r="CH164" s="69">
        <v>0</v>
      </c>
      <c r="CI164" s="69">
        <v>0</v>
      </c>
      <c r="CJ164" s="69">
        <v>0</v>
      </c>
      <c r="CK164" s="123">
        <f t="shared" si="44"/>
        <v>0</v>
      </c>
      <c r="CL164" s="68">
        <v>0</v>
      </c>
      <c r="CM164" s="69">
        <v>0</v>
      </c>
      <c r="CN164" s="69">
        <v>0</v>
      </c>
      <c r="CO164" s="69">
        <v>0</v>
      </c>
      <c r="CP164" s="69">
        <v>0</v>
      </c>
      <c r="CQ164" s="69">
        <v>0</v>
      </c>
      <c r="CR164" s="69">
        <v>0</v>
      </c>
      <c r="CS164" s="69">
        <v>0</v>
      </c>
      <c r="CT164" s="69">
        <v>0</v>
      </c>
      <c r="CU164" s="69">
        <v>0</v>
      </c>
      <c r="CV164" s="124">
        <f t="shared" si="45"/>
        <v>0</v>
      </c>
      <c r="CW164" s="123">
        <v>0</v>
      </c>
      <c r="CX164" s="123">
        <v>0</v>
      </c>
      <c r="CY164" s="123">
        <v>0</v>
      </c>
      <c r="CZ164" s="123">
        <v>0</v>
      </c>
      <c r="DA164" s="123">
        <v>0</v>
      </c>
      <c r="DB164" s="123">
        <v>0</v>
      </c>
      <c r="DC164" s="123">
        <v>0</v>
      </c>
      <c r="DD164" s="123">
        <v>0</v>
      </c>
      <c r="DE164" s="123">
        <v>0</v>
      </c>
      <c r="DF164" s="124">
        <f t="shared" si="43"/>
        <v>0</v>
      </c>
      <c r="DG164" s="68">
        <v>0</v>
      </c>
      <c r="DH164" s="69">
        <v>0</v>
      </c>
      <c r="DI164" s="69">
        <v>0</v>
      </c>
      <c r="DJ164" s="69">
        <v>0</v>
      </c>
      <c r="DK164" s="69">
        <v>0</v>
      </c>
      <c r="DL164" s="69">
        <v>0</v>
      </c>
      <c r="DM164" s="69">
        <v>0</v>
      </c>
      <c r="DN164" s="69">
        <v>0</v>
      </c>
      <c r="DO164" s="69">
        <v>0</v>
      </c>
      <c r="DP164" s="69">
        <v>0</v>
      </c>
      <c r="DQ164" s="124">
        <f t="shared" si="46"/>
        <v>0</v>
      </c>
      <c r="DR164" s="68">
        <v>0</v>
      </c>
      <c r="DS164" s="69">
        <v>0</v>
      </c>
      <c r="DT164" s="69">
        <v>0</v>
      </c>
      <c r="DU164" s="69">
        <v>0</v>
      </c>
      <c r="DV164" s="69">
        <v>0</v>
      </c>
      <c r="DW164" s="69">
        <v>0</v>
      </c>
      <c r="DX164" s="69">
        <v>0</v>
      </c>
      <c r="DY164" s="69">
        <v>0</v>
      </c>
      <c r="DZ164" s="69">
        <v>0</v>
      </c>
      <c r="EA164" s="69">
        <v>0</v>
      </c>
      <c r="EB164" s="124">
        <f t="shared" si="47"/>
        <v>0</v>
      </c>
      <c r="EC164" s="125">
        <v>0</v>
      </c>
      <c r="ED164" s="125">
        <v>0</v>
      </c>
      <c r="EE164" s="68">
        <v>0</v>
      </c>
      <c r="EF164" s="69">
        <v>0</v>
      </c>
      <c r="EG164" s="69">
        <v>0</v>
      </c>
      <c r="EH164" s="69">
        <v>0</v>
      </c>
      <c r="EI164" s="69">
        <v>0</v>
      </c>
      <c r="EJ164" s="69">
        <v>0</v>
      </c>
      <c r="EK164" s="69">
        <v>0</v>
      </c>
      <c r="EL164" s="69">
        <v>0</v>
      </c>
      <c r="EM164" s="69">
        <v>0</v>
      </c>
      <c r="EN164" s="69">
        <v>0</v>
      </c>
      <c r="EO164" s="124">
        <f t="shared" si="48"/>
        <v>0</v>
      </c>
      <c r="EP164" s="68">
        <v>0</v>
      </c>
      <c r="EQ164" s="69">
        <v>0</v>
      </c>
      <c r="ER164" s="69">
        <v>0</v>
      </c>
      <c r="ES164" s="69">
        <v>0</v>
      </c>
      <c r="ET164" s="69">
        <v>0</v>
      </c>
      <c r="EU164" s="69">
        <v>0</v>
      </c>
      <c r="EV164" s="69">
        <v>0</v>
      </c>
      <c r="EW164" s="124">
        <f t="shared" si="49"/>
        <v>0</v>
      </c>
      <c r="EX164" s="69">
        <v>2</v>
      </c>
      <c r="EY164" s="69">
        <v>0</v>
      </c>
      <c r="EZ164" s="123">
        <v>0</v>
      </c>
      <c r="FA164" s="69">
        <v>4</v>
      </c>
      <c r="FB164" s="69">
        <v>0</v>
      </c>
      <c r="FC164" s="69">
        <v>0</v>
      </c>
      <c r="FD164" s="124">
        <f t="shared" si="50"/>
        <v>4</v>
      </c>
      <c r="FE164" s="69">
        <v>6</v>
      </c>
      <c r="FF164" s="69">
        <v>0</v>
      </c>
      <c r="FG164" s="69">
        <v>0</v>
      </c>
      <c r="FH164" s="69">
        <v>1185</v>
      </c>
      <c r="FI164" s="69">
        <v>0</v>
      </c>
      <c r="FJ164" s="124">
        <f t="shared" si="51"/>
        <v>1185</v>
      </c>
      <c r="FK164" s="69">
        <v>0</v>
      </c>
      <c r="FL164" s="123">
        <v>0</v>
      </c>
      <c r="FM164" s="69">
        <v>0</v>
      </c>
      <c r="FN164" s="69">
        <v>0</v>
      </c>
      <c r="FO164" s="69">
        <v>0</v>
      </c>
      <c r="FP164" s="124">
        <f t="shared" si="52"/>
        <v>0</v>
      </c>
      <c r="FQ164" s="69">
        <v>0</v>
      </c>
      <c r="FR164" s="69">
        <v>0</v>
      </c>
      <c r="FS164" s="69">
        <v>0</v>
      </c>
      <c r="FT164" s="69">
        <v>0</v>
      </c>
      <c r="FU164" s="69">
        <v>0</v>
      </c>
      <c r="FV164" s="69">
        <v>0</v>
      </c>
      <c r="FW164" s="124">
        <f t="shared" si="53"/>
        <v>0</v>
      </c>
    </row>
    <row r="165" spans="1:179" x14ac:dyDescent="0.2">
      <c r="A165" s="22"/>
      <c r="B165" s="122" t="s">
        <v>167</v>
      </c>
      <c r="C165" s="68">
        <v>175</v>
      </c>
      <c r="D165" s="69">
        <v>32</v>
      </c>
      <c r="E165" s="69">
        <v>42</v>
      </c>
      <c r="F165" s="69">
        <v>111</v>
      </c>
      <c r="G165" s="69">
        <v>110</v>
      </c>
      <c r="H165" s="69">
        <v>71</v>
      </c>
      <c r="I165" s="69">
        <v>4</v>
      </c>
      <c r="J165" s="69">
        <v>75</v>
      </c>
      <c r="K165" s="69">
        <v>3</v>
      </c>
      <c r="L165" s="69">
        <v>0</v>
      </c>
      <c r="M165" s="123">
        <f t="shared" si="36"/>
        <v>445</v>
      </c>
      <c r="N165" s="68">
        <v>100</v>
      </c>
      <c r="O165" s="69">
        <v>23</v>
      </c>
      <c r="P165" s="69">
        <v>16</v>
      </c>
      <c r="Q165" s="69">
        <v>75</v>
      </c>
      <c r="R165" s="69">
        <v>46</v>
      </c>
      <c r="S165" s="69">
        <v>6</v>
      </c>
      <c r="T165" s="69">
        <v>8</v>
      </c>
      <c r="U165" s="69">
        <v>23</v>
      </c>
      <c r="V165" s="69">
        <v>3</v>
      </c>
      <c r="W165" s="124">
        <f t="shared" si="37"/>
        <v>197</v>
      </c>
      <c r="X165" s="68">
        <v>6</v>
      </c>
      <c r="Y165" s="69">
        <v>4</v>
      </c>
      <c r="Z165" s="69">
        <v>0</v>
      </c>
      <c r="AA165" s="69">
        <v>1</v>
      </c>
      <c r="AB165" s="69">
        <v>5</v>
      </c>
      <c r="AC165" s="69">
        <v>0</v>
      </c>
      <c r="AD165" s="69">
        <v>1</v>
      </c>
      <c r="AE165" s="69">
        <v>1</v>
      </c>
      <c r="AF165" s="69">
        <v>1</v>
      </c>
      <c r="AG165" s="124">
        <f t="shared" si="38"/>
        <v>12</v>
      </c>
      <c r="AH165" s="68">
        <v>172</v>
      </c>
      <c r="AI165" s="69">
        <v>20</v>
      </c>
      <c r="AJ165" s="69">
        <v>18</v>
      </c>
      <c r="AK165" s="69">
        <v>56</v>
      </c>
      <c r="AL165" s="69">
        <v>51</v>
      </c>
      <c r="AM165" s="69">
        <v>22</v>
      </c>
      <c r="AN165" s="69">
        <v>26</v>
      </c>
      <c r="AO165" s="69">
        <v>152</v>
      </c>
      <c r="AP165" s="69">
        <v>106</v>
      </c>
      <c r="AQ165" s="69">
        <v>0</v>
      </c>
      <c r="AR165" s="123">
        <f t="shared" si="39"/>
        <v>345</v>
      </c>
      <c r="AS165" s="68">
        <v>118</v>
      </c>
      <c r="AT165" s="69">
        <v>26</v>
      </c>
      <c r="AU165" s="69">
        <v>9</v>
      </c>
      <c r="AV165" s="69">
        <v>79</v>
      </c>
      <c r="AW165" s="69">
        <v>29</v>
      </c>
      <c r="AX165" s="69">
        <v>23</v>
      </c>
      <c r="AY165" s="69">
        <v>7</v>
      </c>
      <c r="AZ165" s="69">
        <v>54</v>
      </c>
      <c r="BA165" s="69">
        <v>11</v>
      </c>
      <c r="BB165" s="69">
        <v>0</v>
      </c>
      <c r="BC165" s="123">
        <f t="shared" si="40"/>
        <v>227</v>
      </c>
      <c r="BD165" s="68">
        <v>25</v>
      </c>
      <c r="BE165" s="69">
        <v>4</v>
      </c>
      <c r="BF165" s="69">
        <v>1</v>
      </c>
      <c r="BG165" s="69">
        <v>9</v>
      </c>
      <c r="BH165" s="69">
        <v>4</v>
      </c>
      <c r="BI165" s="69">
        <v>1</v>
      </c>
      <c r="BJ165" s="69">
        <v>3</v>
      </c>
      <c r="BK165" s="69">
        <v>21</v>
      </c>
      <c r="BL165" s="69">
        <v>3</v>
      </c>
      <c r="BM165" s="69">
        <v>0</v>
      </c>
      <c r="BN165" s="123">
        <f t="shared" si="41"/>
        <v>43</v>
      </c>
      <c r="BO165" s="68">
        <v>3</v>
      </c>
      <c r="BP165" s="69">
        <v>0</v>
      </c>
      <c r="BQ165" s="69">
        <v>0</v>
      </c>
      <c r="BR165" s="69">
        <v>1</v>
      </c>
      <c r="BS165" s="69">
        <v>0</v>
      </c>
      <c r="BT165" s="69">
        <v>1</v>
      </c>
      <c r="BU165" s="69">
        <v>0</v>
      </c>
      <c r="BV165" s="69">
        <v>1</v>
      </c>
      <c r="BW165" s="69">
        <v>1</v>
      </c>
      <c r="BX165" s="69">
        <v>0</v>
      </c>
      <c r="BY165" s="123">
        <f t="shared" si="42"/>
        <v>3</v>
      </c>
      <c r="BZ165" s="68">
        <v>173</v>
      </c>
      <c r="CA165" s="69">
        <v>19</v>
      </c>
      <c r="CB165" s="69">
        <v>19</v>
      </c>
      <c r="CC165" s="69">
        <v>128</v>
      </c>
      <c r="CD165" s="69">
        <v>46</v>
      </c>
      <c r="CE165" s="69">
        <v>44</v>
      </c>
      <c r="CF165" s="69">
        <v>21</v>
      </c>
      <c r="CG165" s="69">
        <v>78</v>
      </c>
      <c r="CH165" s="69">
        <v>3</v>
      </c>
      <c r="CI165" s="69">
        <v>3</v>
      </c>
      <c r="CJ165" s="69">
        <v>0</v>
      </c>
      <c r="CK165" s="123">
        <f t="shared" si="44"/>
        <v>355</v>
      </c>
      <c r="CL165" s="68">
        <v>5</v>
      </c>
      <c r="CM165" s="69">
        <v>0</v>
      </c>
      <c r="CN165" s="69">
        <v>1</v>
      </c>
      <c r="CO165" s="69">
        <v>3</v>
      </c>
      <c r="CP165" s="69">
        <v>1</v>
      </c>
      <c r="CQ165" s="69">
        <v>0</v>
      </c>
      <c r="CR165" s="69">
        <v>1</v>
      </c>
      <c r="CS165" s="69">
        <v>2</v>
      </c>
      <c r="CT165" s="69">
        <v>0</v>
      </c>
      <c r="CU165" s="69">
        <v>0</v>
      </c>
      <c r="CV165" s="124">
        <f t="shared" si="45"/>
        <v>8</v>
      </c>
      <c r="CW165" s="123">
        <v>3</v>
      </c>
      <c r="CX165" s="123">
        <v>0</v>
      </c>
      <c r="CY165" s="123">
        <v>0</v>
      </c>
      <c r="CZ165" s="123">
        <v>0</v>
      </c>
      <c r="DA165" s="123">
        <v>0</v>
      </c>
      <c r="DB165" s="123">
        <v>0</v>
      </c>
      <c r="DC165" s="123">
        <v>0</v>
      </c>
      <c r="DD165" s="123">
        <v>3</v>
      </c>
      <c r="DE165" s="123">
        <v>3</v>
      </c>
      <c r="DF165" s="124">
        <f t="shared" si="43"/>
        <v>3</v>
      </c>
      <c r="DG165" s="68">
        <v>0</v>
      </c>
      <c r="DH165" s="69">
        <v>0</v>
      </c>
      <c r="DI165" s="69">
        <v>0</v>
      </c>
      <c r="DJ165" s="69">
        <v>0</v>
      </c>
      <c r="DK165" s="69">
        <v>0</v>
      </c>
      <c r="DL165" s="69">
        <v>0</v>
      </c>
      <c r="DM165" s="69">
        <v>0</v>
      </c>
      <c r="DN165" s="69">
        <v>0</v>
      </c>
      <c r="DO165" s="69">
        <v>0</v>
      </c>
      <c r="DP165" s="69">
        <v>0</v>
      </c>
      <c r="DQ165" s="124">
        <f t="shared" si="46"/>
        <v>0</v>
      </c>
      <c r="DR165" s="68">
        <v>0</v>
      </c>
      <c r="DS165" s="69">
        <v>0</v>
      </c>
      <c r="DT165" s="69">
        <v>0</v>
      </c>
      <c r="DU165" s="69">
        <v>0</v>
      </c>
      <c r="DV165" s="69">
        <v>0</v>
      </c>
      <c r="DW165" s="69">
        <v>0</v>
      </c>
      <c r="DX165" s="69">
        <v>0</v>
      </c>
      <c r="DY165" s="69">
        <v>0</v>
      </c>
      <c r="DZ165" s="69">
        <v>0</v>
      </c>
      <c r="EA165" s="69">
        <v>0</v>
      </c>
      <c r="EB165" s="124">
        <f t="shared" si="47"/>
        <v>0</v>
      </c>
      <c r="EC165" s="125">
        <v>0</v>
      </c>
      <c r="ED165" s="125">
        <v>0</v>
      </c>
      <c r="EE165" s="68">
        <v>0</v>
      </c>
      <c r="EF165" s="69">
        <v>0</v>
      </c>
      <c r="EG165" s="69">
        <v>0</v>
      </c>
      <c r="EH165" s="69">
        <v>0</v>
      </c>
      <c r="EI165" s="69">
        <v>0</v>
      </c>
      <c r="EJ165" s="69">
        <v>0</v>
      </c>
      <c r="EK165" s="69">
        <v>0</v>
      </c>
      <c r="EL165" s="69">
        <v>0</v>
      </c>
      <c r="EM165" s="69">
        <v>0</v>
      </c>
      <c r="EN165" s="69">
        <v>0</v>
      </c>
      <c r="EO165" s="124">
        <f t="shared" si="48"/>
        <v>0</v>
      </c>
      <c r="EP165" s="68">
        <v>0</v>
      </c>
      <c r="EQ165" s="69">
        <v>0</v>
      </c>
      <c r="ER165" s="69">
        <v>0</v>
      </c>
      <c r="ES165" s="69">
        <v>0</v>
      </c>
      <c r="ET165" s="69">
        <v>0</v>
      </c>
      <c r="EU165" s="69">
        <v>0</v>
      </c>
      <c r="EV165" s="69">
        <v>0</v>
      </c>
      <c r="EW165" s="124">
        <f t="shared" si="49"/>
        <v>0</v>
      </c>
      <c r="EX165" s="69">
        <v>6</v>
      </c>
      <c r="EY165" s="69">
        <v>0</v>
      </c>
      <c r="EZ165" s="123">
        <v>0</v>
      </c>
      <c r="FA165" s="69">
        <v>13</v>
      </c>
      <c r="FB165" s="69">
        <v>7</v>
      </c>
      <c r="FC165" s="69">
        <v>0</v>
      </c>
      <c r="FD165" s="124">
        <f t="shared" si="50"/>
        <v>20</v>
      </c>
      <c r="FE165" s="69">
        <v>37</v>
      </c>
      <c r="FF165" s="69">
        <v>25</v>
      </c>
      <c r="FG165" s="69">
        <v>52</v>
      </c>
      <c r="FH165" s="69">
        <v>1221</v>
      </c>
      <c r="FI165" s="69">
        <v>0</v>
      </c>
      <c r="FJ165" s="124">
        <f t="shared" si="51"/>
        <v>1298</v>
      </c>
      <c r="FK165" s="69">
        <v>0</v>
      </c>
      <c r="FL165" s="123">
        <v>0</v>
      </c>
      <c r="FM165" s="69">
        <v>0</v>
      </c>
      <c r="FN165" s="69">
        <v>0</v>
      </c>
      <c r="FO165" s="69">
        <v>0</v>
      </c>
      <c r="FP165" s="124">
        <f t="shared" si="52"/>
        <v>0</v>
      </c>
      <c r="FQ165" s="69">
        <v>1</v>
      </c>
      <c r="FR165" s="69">
        <v>0</v>
      </c>
      <c r="FS165" s="69">
        <v>1</v>
      </c>
      <c r="FT165" s="69">
        <v>0</v>
      </c>
      <c r="FU165" s="69">
        <v>0</v>
      </c>
      <c r="FV165" s="69">
        <v>0</v>
      </c>
      <c r="FW165" s="124">
        <f t="shared" si="53"/>
        <v>1</v>
      </c>
    </row>
    <row r="166" spans="1:179" x14ac:dyDescent="0.2">
      <c r="A166" s="22"/>
      <c r="B166" s="122" t="s">
        <v>168</v>
      </c>
      <c r="C166" s="68">
        <v>11</v>
      </c>
      <c r="D166" s="69">
        <v>1</v>
      </c>
      <c r="E166" s="69">
        <v>4</v>
      </c>
      <c r="F166" s="69">
        <v>6</v>
      </c>
      <c r="G166" s="69">
        <v>9</v>
      </c>
      <c r="H166" s="69">
        <v>1</v>
      </c>
      <c r="I166" s="69">
        <v>0</v>
      </c>
      <c r="J166" s="69">
        <v>1</v>
      </c>
      <c r="K166" s="69">
        <v>1</v>
      </c>
      <c r="L166" s="69">
        <v>0</v>
      </c>
      <c r="M166" s="123">
        <f t="shared" si="36"/>
        <v>22</v>
      </c>
      <c r="N166" s="68">
        <v>1</v>
      </c>
      <c r="O166" s="69">
        <v>0</v>
      </c>
      <c r="P166" s="69">
        <v>0</v>
      </c>
      <c r="Q166" s="69">
        <v>1</v>
      </c>
      <c r="R166" s="69">
        <v>0</v>
      </c>
      <c r="S166" s="69">
        <v>0</v>
      </c>
      <c r="T166" s="69">
        <v>0</v>
      </c>
      <c r="U166" s="69">
        <v>0</v>
      </c>
      <c r="V166" s="69">
        <v>0</v>
      </c>
      <c r="W166" s="124">
        <f t="shared" si="37"/>
        <v>1</v>
      </c>
      <c r="X166" s="68">
        <v>0</v>
      </c>
      <c r="Y166" s="69">
        <v>0</v>
      </c>
      <c r="Z166" s="69">
        <v>0</v>
      </c>
      <c r="AA166" s="69">
        <v>0</v>
      </c>
      <c r="AB166" s="69">
        <v>0</v>
      </c>
      <c r="AC166" s="69">
        <v>0</v>
      </c>
      <c r="AD166" s="69">
        <v>0</v>
      </c>
      <c r="AE166" s="69">
        <v>0</v>
      </c>
      <c r="AF166" s="69">
        <v>0</v>
      </c>
      <c r="AG166" s="124">
        <f t="shared" si="38"/>
        <v>0</v>
      </c>
      <c r="AH166" s="68">
        <v>142</v>
      </c>
      <c r="AI166" s="69">
        <v>187</v>
      </c>
      <c r="AJ166" s="69">
        <v>274</v>
      </c>
      <c r="AK166" s="69">
        <v>323</v>
      </c>
      <c r="AL166" s="69">
        <v>1020</v>
      </c>
      <c r="AM166" s="69">
        <v>124</v>
      </c>
      <c r="AN166" s="69">
        <v>88</v>
      </c>
      <c r="AO166" s="69">
        <v>92</v>
      </c>
      <c r="AP166" s="69">
        <v>1</v>
      </c>
      <c r="AQ166" s="69">
        <v>0</v>
      </c>
      <c r="AR166" s="123">
        <f t="shared" si="39"/>
        <v>2108</v>
      </c>
      <c r="AS166" s="68">
        <v>122</v>
      </c>
      <c r="AT166" s="69">
        <v>115</v>
      </c>
      <c r="AU166" s="69">
        <v>151</v>
      </c>
      <c r="AV166" s="69">
        <v>213</v>
      </c>
      <c r="AW166" s="69">
        <v>449</v>
      </c>
      <c r="AX166" s="69">
        <v>80</v>
      </c>
      <c r="AY166" s="69">
        <v>65</v>
      </c>
      <c r="AZ166" s="69">
        <v>52</v>
      </c>
      <c r="BA166" s="69">
        <v>1</v>
      </c>
      <c r="BB166" s="69">
        <v>0</v>
      </c>
      <c r="BC166" s="123">
        <f t="shared" si="40"/>
        <v>1125</v>
      </c>
      <c r="BD166" s="68">
        <v>2</v>
      </c>
      <c r="BE166" s="69">
        <v>0</v>
      </c>
      <c r="BF166" s="69">
        <v>0</v>
      </c>
      <c r="BG166" s="69">
        <v>0</v>
      </c>
      <c r="BH166" s="69">
        <v>2</v>
      </c>
      <c r="BI166" s="69">
        <v>0</v>
      </c>
      <c r="BJ166" s="69">
        <v>0</v>
      </c>
      <c r="BK166" s="69">
        <v>0</v>
      </c>
      <c r="BL166" s="69">
        <v>0</v>
      </c>
      <c r="BM166" s="69">
        <v>0</v>
      </c>
      <c r="BN166" s="123">
        <f t="shared" si="41"/>
        <v>2</v>
      </c>
      <c r="BO166" s="68">
        <v>0</v>
      </c>
      <c r="BP166" s="69">
        <v>0</v>
      </c>
      <c r="BQ166" s="69">
        <v>0</v>
      </c>
      <c r="BR166" s="69">
        <v>0</v>
      </c>
      <c r="BS166" s="69">
        <v>0</v>
      </c>
      <c r="BT166" s="69">
        <v>0</v>
      </c>
      <c r="BU166" s="69">
        <v>0</v>
      </c>
      <c r="BV166" s="69">
        <v>0</v>
      </c>
      <c r="BW166" s="69">
        <v>0</v>
      </c>
      <c r="BX166" s="69">
        <v>0</v>
      </c>
      <c r="BY166" s="123">
        <f t="shared" si="42"/>
        <v>0</v>
      </c>
      <c r="BZ166" s="68">
        <v>7</v>
      </c>
      <c r="CA166" s="69">
        <v>5</v>
      </c>
      <c r="CB166" s="69">
        <v>6</v>
      </c>
      <c r="CC166" s="69">
        <v>16</v>
      </c>
      <c r="CD166" s="69">
        <v>6</v>
      </c>
      <c r="CE166" s="69">
        <v>11</v>
      </c>
      <c r="CF166" s="69">
        <v>1</v>
      </c>
      <c r="CG166" s="69">
        <v>6</v>
      </c>
      <c r="CH166" s="69">
        <v>2</v>
      </c>
      <c r="CI166" s="69">
        <v>1</v>
      </c>
      <c r="CJ166" s="69">
        <v>0</v>
      </c>
      <c r="CK166" s="123">
        <f t="shared" si="44"/>
        <v>51</v>
      </c>
      <c r="CL166" s="68">
        <v>0</v>
      </c>
      <c r="CM166" s="69">
        <v>0</v>
      </c>
      <c r="CN166" s="69">
        <v>0</v>
      </c>
      <c r="CO166" s="69">
        <v>0</v>
      </c>
      <c r="CP166" s="69">
        <v>0</v>
      </c>
      <c r="CQ166" s="69">
        <v>0</v>
      </c>
      <c r="CR166" s="69">
        <v>0</v>
      </c>
      <c r="CS166" s="69">
        <v>0</v>
      </c>
      <c r="CT166" s="69">
        <v>0</v>
      </c>
      <c r="CU166" s="69">
        <v>0</v>
      </c>
      <c r="CV166" s="124">
        <f t="shared" si="45"/>
        <v>0</v>
      </c>
      <c r="CW166" s="123">
        <v>9</v>
      </c>
      <c r="CX166" s="123">
        <v>0</v>
      </c>
      <c r="CY166" s="123">
        <v>0</v>
      </c>
      <c r="CZ166" s="123">
        <v>0</v>
      </c>
      <c r="DA166" s="123">
        <v>0</v>
      </c>
      <c r="DB166" s="123">
        <v>0</v>
      </c>
      <c r="DC166" s="123">
        <v>0</v>
      </c>
      <c r="DD166" s="123">
        <v>9</v>
      </c>
      <c r="DE166" s="123">
        <v>9</v>
      </c>
      <c r="DF166" s="124">
        <f t="shared" si="43"/>
        <v>9</v>
      </c>
      <c r="DG166" s="68">
        <v>73</v>
      </c>
      <c r="DH166" s="69">
        <v>221</v>
      </c>
      <c r="DI166" s="69">
        <v>336</v>
      </c>
      <c r="DJ166" s="69">
        <v>315</v>
      </c>
      <c r="DK166" s="69">
        <v>700</v>
      </c>
      <c r="DL166" s="69">
        <v>69</v>
      </c>
      <c r="DM166" s="69">
        <v>88</v>
      </c>
      <c r="DN166" s="69">
        <v>292</v>
      </c>
      <c r="DO166" s="69">
        <v>88</v>
      </c>
      <c r="DP166" s="69">
        <v>4</v>
      </c>
      <c r="DQ166" s="124">
        <f t="shared" si="46"/>
        <v>2021</v>
      </c>
      <c r="DR166" s="68">
        <v>142</v>
      </c>
      <c r="DS166" s="69">
        <v>197</v>
      </c>
      <c r="DT166" s="69">
        <v>364</v>
      </c>
      <c r="DU166" s="69">
        <v>689</v>
      </c>
      <c r="DV166" s="69">
        <v>2442</v>
      </c>
      <c r="DW166" s="69">
        <v>222</v>
      </c>
      <c r="DX166" s="69">
        <v>205</v>
      </c>
      <c r="DY166" s="69">
        <v>1248</v>
      </c>
      <c r="DZ166" s="69">
        <v>33</v>
      </c>
      <c r="EA166" s="69">
        <v>0</v>
      </c>
      <c r="EB166" s="124">
        <f t="shared" si="47"/>
        <v>5367</v>
      </c>
      <c r="EC166" s="125">
        <v>103</v>
      </c>
      <c r="ED166" s="125">
        <v>132</v>
      </c>
      <c r="EE166" s="68">
        <v>0</v>
      </c>
      <c r="EF166" s="69">
        <v>0</v>
      </c>
      <c r="EG166" s="69">
        <v>0</v>
      </c>
      <c r="EH166" s="69">
        <v>0</v>
      </c>
      <c r="EI166" s="69">
        <v>0</v>
      </c>
      <c r="EJ166" s="69">
        <v>0</v>
      </c>
      <c r="EK166" s="69">
        <v>0</v>
      </c>
      <c r="EL166" s="69">
        <v>0</v>
      </c>
      <c r="EM166" s="69">
        <v>0</v>
      </c>
      <c r="EN166" s="69">
        <v>0</v>
      </c>
      <c r="EO166" s="124">
        <f t="shared" si="48"/>
        <v>0</v>
      </c>
      <c r="EP166" s="68">
        <v>128</v>
      </c>
      <c r="EQ166" s="69">
        <v>320</v>
      </c>
      <c r="ER166" s="69">
        <v>156</v>
      </c>
      <c r="ES166" s="69">
        <v>5</v>
      </c>
      <c r="ET166" s="69">
        <v>1</v>
      </c>
      <c r="EU166" s="69">
        <v>18</v>
      </c>
      <c r="EV166" s="69">
        <v>4</v>
      </c>
      <c r="EW166" s="124">
        <f t="shared" si="49"/>
        <v>504</v>
      </c>
      <c r="EX166" s="69">
        <v>1</v>
      </c>
      <c r="EY166" s="69">
        <v>0</v>
      </c>
      <c r="EZ166" s="123">
        <v>0</v>
      </c>
      <c r="FA166" s="69">
        <v>2</v>
      </c>
      <c r="FB166" s="69">
        <v>8</v>
      </c>
      <c r="FC166" s="69">
        <v>0</v>
      </c>
      <c r="FD166" s="124">
        <f t="shared" si="50"/>
        <v>10</v>
      </c>
      <c r="FE166" s="69">
        <v>11</v>
      </c>
      <c r="FF166" s="69">
        <v>1</v>
      </c>
      <c r="FG166" s="69">
        <v>1</v>
      </c>
      <c r="FH166" s="69">
        <v>443</v>
      </c>
      <c r="FI166" s="69">
        <v>0</v>
      </c>
      <c r="FJ166" s="124">
        <f t="shared" si="51"/>
        <v>445</v>
      </c>
      <c r="FK166" s="69">
        <v>14</v>
      </c>
      <c r="FL166" s="123">
        <v>98</v>
      </c>
      <c r="FM166" s="69">
        <v>231</v>
      </c>
      <c r="FN166" s="69">
        <v>66</v>
      </c>
      <c r="FO166" s="69">
        <v>210</v>
      </c>
      <c r="FP166" s="124">
        <f t="shared" si="52"/>
        <v>605</v>
      </c>
      <c r="FQ166" s="69">
        <v>28</v>
      </c>
      <c r="FR166" s="69">
        <v>33</v>
      </c>
      <c r="FS166" s="69">
        <v>21</v>
      </c>
      <c r="FT166" s="69">
        <v>0</v>
      </c>
      <c r="FU166" s="69">
        <v>0</v>
      </c>
      <c r="FV166" s="69">
        <v>0</v>
      </c>
      <c r="FW166" s="124">
        <f t="shared" si="53"/>
        <v>54</v>
      </c>
    </row>
    <row r="167" spans="1:179" x14ac:dyDescent="0.2">
      <c r="A167" s="22"/>
      <c r="B167" s="122" t="s">
        <v>169</v>
      </c>
      <c r="C167" s="68">
        <v>124</v>
      </c>
      <c r="D167" s="69">
        <v>52</v>
      </c>
      <c r="E167" s="69">
        <v>49</v>
      </c>
      <c r="F167" s="69">
        <v>106</v>
      </c>
      <c r="G167" s="69">
        <v>128</v>
      </c>
      <c r="H167" s="69">
        <v>0</v>
      </c>
      <c r="I167" s="69">
        <v>4</v>
      </c>
      <c r="J167" s="69">
        <v>46</v>
      </c>
      <c r="K167" s="69">
        <v>6</v>
      </c>
      <c r="L167" s="69">
        <v>0</v>
      </c>
      <c r="M167" s="123">
        <f t="shared" si="36"/>
        <v>385</v>
      </c>
      <c r="N167" s="68">
        <v>3</v>
      </c>
      <c r="O167" s="69">
        <v>2</v>
      </c>
      <c r="P167" s="69">
        <v>1</v>
      </c>
      <c r="Q167" s="69">
        <v>3</v>
      </c>
      <c r="R167" s="69">
        <v>2</v>
      </c>
      <c r="S167" s="69">
        <v>0</v>
      </c>
      <c r="T167" s="69">
        <v>1</v>
      </c>
      <c r="U167" s="69">
        <v>0</v>
      </c>
      <c r="V167" s="69">
        <v>0</v>
      </c>
      <c r="W167" s="124">
        <f t="shared" si="37"/>
        <v>9</v>
      </c>
      <c r="X167" s="68">
        <v>0</v>
      </c>
      <c r="Y167" s="69">
        <v>0</v>
      </c>
      <c r="Z167" s="69">
        <v>0</v>
      </c>
      <c r="AA167" s="69">
        <v>0</v>
      </c>
      <c r="AB167" s="69">
        <v>0</v>
      </c>
      <c r="AC167" s="69">
        <v>0</v>
      </c>
      <c r="AD167" s="69">
        <v>0</v>
      </c>
      <c r="AE167" s="69">
        <v>0</v>
      </c>
      <c r="AF167" s="69">
        <v>0</v>
      </c>
      <c r="AG167" s="124">
        <f t="shared" si="38"/>
        <v>0</v>
      </c>
      <c r="AH167" s="68">
        <v>45</v>
      </c>
      <c r="AI167" s="69">
        <v>12</v>
      </c>
      <c r="AJ167" s="69">
        <v>13</v>
      </c>
      <c r="AK167" s="69">
        <v>15</v>
      </c>
      <c r="AL167" s="69">
        <v>12</v>
      </c>
      <c r="AM167" s="69">
        <v>2</v>
      </c>
      <c r="AN167" s="69">
        <v>3</v>
      </c>
      <c r="AO167" s="69">
        <v>20</v>
      </c>
      <c r="AP167" s="69">
        <v>9</v>
      </c>
      <c r="AQ167" s="69">
        <v>0</v>
      </c>
      <c r="AR167" s="123">
        <f t="shared" si="39"/>
        <v>77</v>
      </c>
      <c r="AS167" s="68">
        <v>23</v>
      </c>
      <c r="AT167" s="69">
        <v>4</v>
      </c>
      <c r="AU167" s="69">
        <v>6</v>
      </c>
      <c r="AV167" s="69">
        <v>10</v>
      </c>
      <c r="AW167" s="69">
        <v>6</v>
      </c>
      <c r="AX167" s="69">
        <v>2</v>
      </c>
      <c r="AY167" s="69">
        <v>1</v>
      </c>
      <c r="AZ167" s="69">
        <v>5</v>
      </c>
      <c r="BA167" s="69">
        <v>0</v>
      </c>
      <c r="BB167" s="69">
        <v>0</v>
      </c>
      <c r="BC167" s="123">
        <f t="shared" si="40"/>
        <v>34</v>
      </c>
      <c r="BD167" s="68">
        <v>3</v>
      </c>
      <c r="BE167" s="69">
        <v>2</v>
      </c>
      <c r="BF167" s="69">
        <v>1</v>
      </c>
      <c r="BG167" s="69">
        <v>1</v>
      </c>
      <c r="BH167" s="69">
        <v>2</v>
      </c>
      <c r="BI167" s="69">
        <v>1</v>
      </c>
      <c r="BJ167" s="69">
        <v>0</v>
      </c>
      <c r="BK167" s="69">
        <v>0</v>
      </c>
      <c r="BL167" s="69">
        <v>0</v>
      </c>
      <c r="BM167" s="69">
        <v>0</v>
      </c>
      <c r="BN167" s="123">
        <f t="shared" si="41"/>
        <v>7</v>
      </c>
      <c r="BO167" s="68">
        <v>47</v>
      </c>
      <c r="BP167" s="69">
        <v>9</v>
      </c>
      <c r="BQ167" s="69">
        <v>18</v>
      </c>
      <c r="BR167" s="69">
        <v>37</v>
      </c>
      <c r="BS167" s="69">
        <v>62</v>
      </c>
      <c r="BT167" s="69">
        <v>26</v>
      </c>
      <c r="BU167" s="69">
        <v>15</v>
      </c>
      <c r="BV167" s="69">
        <v>47</v>
      </c>
      <c r="BW167" s="69">
        <v>2</v>
      </c>
      <c r="BX167" s="69">
        <v>0</v>
      </c>
      <c r="BY167" s="123">
        <f t="shared" si="42"/>
        <v>214</v>
      </c>
      <c r="BZ167" s="68">
        <v>95</v>
      </c>
      <c r="CA167" s="69">
        <v>28</v>
      </c>
      <c r="CB167" s="69">
        <v>33</v>
      </c>
      <c r="CC167" s="69">
        <v>71</v>
      </c>
      <c r="CD167" s="69">
        <v>60</v>
      </c>
      <c r="CE167" s="69">
        <v>5</v>
      </c>
      <c r="CF167" s="69">
        <v>29</v>
      </c>
      <c r="CG167" s="69">
        <v>41</v>
      </c>
      <c r="CH167" s="69">
        <v>0</v>
      </c>
      <c r="CI167" s="69">
        <v>1</v>
      </c>
      <c r="CJ167" s="69">
        <v>0</v>
      </c>
      <c r="CK167" s="123">
        <f t="shared" si="44"/>
        <v>267</v>
      </c>
      <c r="CL167" s="68">
        <v>6</v>
      </c>
      <c r="CM167" s="69">
        <v>1</v>
      </c>
      <c r="CN167" s="69">
        <v>6</v>
      </c>
      <c r="CO167" s="69">
        <v>3</v>
      </c>
      <c r="CP167" s="69">
        <v>7</v>
      </c>
      <c r="CQ167" s="69">
        <v>0</v>
      </c>
      <c r="CR167" s="69">
        <v>0</v>
      </c>
      <c r="CS167" s="69">
        <v>1</v>
      </c>
      <c r="CT167" s="69">
        <v>0</v>
      </c>
      <c r="CU167" s="69">
        <v>0</v>
      </c>
      <c r="CV167" s="124">
        <f t="shared" si="45"/>
        <v>18</v>
      </c>
      <c r="CW167" s="123">
        <v>1</v>
      </c>
      <c r="CX167" s="123">
        <v>0</v>
      </c>
      <c r="CY167" s="123">
        <v>0</v>
      </c>
      <c r="CZ167" s="123">
        <v>0</v>
      </c>
      <c r="DA167" s="123">
        <v>0</v>
      </c>
      <c r="DB167" s="123">
        <v>0</v>
      </c>
      <c r="DC167" s="123">
        <v>0</v>
      </c>
      <c r="DD167" s="123">
        <v>1</v>
      </c>
      <c r="DE167" s="123">
        <v>1</v>
      </c>
      <c r="DF167" s="124">
        <f t="shared" si="43"/>
        <v>1</v>
      </c>
      <c r="DG167" s="68">
        <v>0</v>
      </c>
      <c r="DH167" s="69">
        <v>0</v>
      </c>
      <c r="DI167" s="69">
        <v>0</v>
      </c>
      <c r="DJ167" s="69">
        <v>0</v>
      </c>
      <c r="DK167" s="69">
        <v>0</v>
      </c>
      <c r="DL167" s="69">
        <v>0</v>
      </c>
      <c r="DM167" s="69">
        <v>0</v>
      </c>
      <c r="DN167" s="69">
        <v>0</v>
      </c>
      <c r="DO167" s="69">
        <v>0</v>
      </c>
      <c r="DP167" s="69">
        <v>0</v>
      </c>
      <c r="DQ167" s="124">
        <f t="shared" si="46"/>
        <v>0</v>
      </c>
      <c r="DR167" s="68">
        <v>0</v>
      </c>
      <c r="DS167" s="69">
        <v>0</v>
      </c>
      <c r="DT167" s="69">
        <v>0</v>
      </c>
      <c r="DU167" s="69">
        <v>0</v>
      </c>
      <c r="DV167" s="69">
        <v>0</v>
      </c>
      <c r="DW167" s="69">
        <v>0</v>
      </c>
      <c r="DX167" s="69">
        <v>0</v>
      </c>
      <c r="DY167" s="69">
        <v>0</v>
      </c>
      <c r="DZ167" s="69">
        <v>0</v>
      </c>
      <c r="EA167" s="69">
        <v>0</v>
      </c>
      <c r="EB167" s="124">
        <f t="shared" si="47"/>
        <v>0</v>
      </c>
      <c r="EC167" s="125">
        <v>0</v>
      </c>
      <c r="ED167" s="125">
        <v>0</v>
      </c>
      <c r="EE167" s="68">
        <v>0</v>
      </c>
      <c r="EF167" s="69">
        <v>0</v>
      </c>
      <c r="EG167" s="69">
        <v>0</v>
      </c>
      <c r="EH167" s="69">
        <v>0</v>
      </c>
      <c r="EI167" s="69">
        <v>0</v>
      </c>
      <c r="EJ167" s="69">
        <v>0</v>
      </c>
      <c r="EK167" s="69">
        <v>0</v>
      </c>
      <c r="EL167" s="69">
        <v>0</v>
      </c>
      <c r="EM167" s="69">
        <v>0</v>
      </c>
      <c r="EN167" s="69">
        <v>0</v>
      </c>
      <c r="EO167" s="124">
        <f t="shared" si="48"/>
        <v>0</v>
      </c>
      <c r="EP167" s="68">
        <v>1</v>
      </c>
      <c r="EQ167" s="69">
        <v>0</v>
      </c>
      <c r="ER167" s="69">
        <v>3</v>
      </c>
      <c r="ES167" s="69">
        <v>0</v>
      </c>
      <c r="ET167" s="69">
        <v>0</v>
      </c>
      <c r="EU167" s="69">
        <v>0</v>
      </c>
      <c r="EV167" s="69">
        <v>0</v>
      </c>
      <c r="EW167" s="124">
        <f t="shared" si="49"/>
        <v>3</v>
      </c>
      <c r="EX167" s="69">
        <v>3</v>
      </c>
      <c r="EY167" s="69">
        <v>0</v>
      </c>
      <c r="EZ167" s="123">
        <v>0</v>
      </c>
      <c r="FA167" s="69">
        <v>3</v>
      </c>
      <c r="FB167" s="69">
        <v>4</v>
      </c>
      <c r="FC167" s="69">
        <v>0</v>
      </c>
      <c r="FD167" s="124">
        <f t="shared" si="50"/>
        <v>7</v>
      </c>
      <c r="FE167" s="69">
        <v>11</v>
      </c>
      <c r="FF167" s="69">
        <v>2</v>
      </c>
      <c r="FG167" s="69">
        <v>3</v>
      </c>
      <c r="FH167" s="69">
        <v>649</v>
      </c>
      <c r="FI167" s="69">
        <v>0</v>
      </c>
      <c r="FJ167" s="124">
        <f t="shared" si="51"/>
        <v>654</v>
      </c>
      <c r="FK167" s="69">
        <v>1</v>
      </c>
      <c r="FL167" s="123">
        <v>0</v>
      </c>
      <c r="FM167" s="69">
        <v>1</v>
      </c>
      <c r="FN167" s="69">
        <v>0</v>
      </c>
      <c r="FO167" s="69">
        <v>0</v>
      </c>
      <c r="FP167" s="124">
        <f t="shared" si="52"/>
        <v>1</v>
      </c>
      <c r="FQ167" s="69">
        <v>2</v>
      </c>
      <c r="FR167" s="69">
        <v>2</v>
      </c>
      <c r="FS167" s="69">
        <v>0</v>
      </c>
      <c r="FT167" s="69">
        <v>0</v>
      </c>
      <c r="FU167" s="69">
        <v>0</v>
      </c>
      <c r="FV167" s="69">
        <v>0</v>
      </c>
      <c r="FW167" s="124">
        <f t="shared" si="53"/>
        <v>2</v>
      </c>
    </row>
    <row r="168" spans="1:179" x14ac:dyDescent="0.2">
      <c r="A168" s="22"/>
      <c r="B168" s="122" t="s">
        <v>170</v>
      </c>
      <c r="C168" s="68">
        <v>303</v>
      </c>
      <c r="D168" s="69">
        <v>64</v>
      </c>
      <c r="E168" s="69">
        <v>89</v>
      </c>
      <c r="F168" s="69">
        <v>199</v>
      </c>
      <c r="G168" s="69">
        <v>270</v>
      </c>
      <c r="H168" s="69">
        <v>76</v>
      </c>
      <c r="I168" s="69">
        <v>8</v>
      </c>
      <c r="J168" s="69">
        <v>75</v>
      </c>
      <c r="K168" s="69">
        <v>5</v>
      </c>
      <c r="L168" s="69">
        <v>0</v>
      </c>
      <c r="M168" s="123">
        <f t="shared" si="36"/>
        <v>781</v>
      </c>
      <c r="N168" s="68">
        <v>3</v>
      </c>
      <c r="O168" s="69">
        <v>0</v>
      </c>
      <c r="P168" s="69">
        <v>0</v>
      </c>
      <c r="Q168" s="69">
        <v>0</v>
      </c>
      <c r="R168" s="69">
        <v>3</v>
      </c>
      <c r="S168" s="69">
        <v>0</v>
      </c>
      <c r="T168" s="69">
        <v>0</v>
      </c>
      <c r="U168" s="69">
        <v>1</v>
      </c>
      <c r="V168" s="69">
        <v>0</v>
      </c>
      <c r="W168" s="124">
        <f t="shared" si="37"/>
        <v>4</v>
      </c>
      <c r="X168" s="68">
        <v>1</v>
      </c>
      <c r="Y168" s="69">
        <v>0</v>
      </c>
      <c r="Z168" s="69">
        <v>1</v>
      </c>
      <c r="AA168" s="69">
        <v>0</v>
      </c>
      <c r="AB168" s="69">
        <v>1</v>
      </c>
      <c r="AC168" s="69">
        <v>0</v>
      </c>
      <c r="AD168" s="69">
        <v>0</v>
      </c>
      <c r="AE168" s="69">
        <v>0</v>
      </c>
      <c r="AF168" s="69">
        <v>0</v>
      </c>
      <c r="AG168" s="124">
        <f t="shared" si="38"/>
        <v>2</v>
      </c>
      <c r="AH168" s="68">
        <v>166</v>
      </c>
      <c r="AI168" s="69">
        <v>49</v>
      </c>
      <c r="AJ168" s="69">
        <v>94</v>
      </c>
      <c r="AK168" s="69">
        <v>71</v>
      </c>
      <c r="AL168" s="69">
        <v>11</v>
      </c>
      <c r="AM168" s="69">
        <v>3</v>
      </c>
      <c r="AN168" s="69">
        <v>1</v>
      </c>
      <c r="AO168" s="69">
        <v>52</v>
      </c>
      <c r="AP168" s="69">
        <v>19</v>
      </c>
      <c r="AQ168" s="69">
        <v>0</v>
      </c>
      <c r="AR168" s="123">
        <f t="shared" si="39"/>
        <v>281</v>
      </c>
      <c r="AS168" s="68">
        <v>36</v>
      </c>
      <c r="AT168" s="69">
        <v>9</v>
      </c>
      <c r="AU168" s="69">
        <v>7</v>
      </c>
      <c r="AV168" s="69">
        <v>21</v>
      </c>
      <c r="AW168" s="69">
        <v>37</v>
      </c>
      <c r="AX168" s="69">
        <v>4</v>
      </c>
      <c r="AY168" s="69">
        <v>1</v>
      </c>
      <c r="AZ168" s="69">
        <v>6</v>
      </c>
      <c r="BA168" s="69">
        <v>2</v>
      </c>
      <c r="BB168" s="69">
        <v>0</v>
      </c>
      <c r="BC168" s="123">
        <f t="shared" si="40"/>
        <v>85</v>
      </c>
      <c r="BD168" s="68">
        <v>9</v>
      </c>
      <c r="BE168" s="69">
        <v>0</v>
      </c>
      <c r="BF168" s="69">
        <v>1</v>
      </c>
      <c r="BG168" s="69">
        <v>7</v>
      </c>
      <c r="BH168" s="69">
        <v>7</v>
      </c>
      <c r="BI168" s="69">
        <v>6</v>
      </c>
      <c r="BJ168" s="69">
        <v>1</v>
      </c>
      <c r="BK168" s="69">
        <v>2</v>
      </c>
      <c r="BL168" s="69">
        <v>0</v>
      </c>
      <c r="BM168" s="69">
        <v>0</v>
      </c>
      <c r="BN168" s="123">
        <f t="shared" si="41"/>
        <v>24</v>
      </c>
      <c r="BO168" s="68">
        <v>40</v>
      </c>
      <c r="BP168" s="69">
        <v>6</v>
      </c>
      <c r="BQ168" s="69">
        <v>2</v>
      </c>
      <c r="BR168" s="69">
        <v>17</v>
      </c>
      <c r="BS168" s="69">
        <v>23</v>
      </c>
      <c r="BT168" s="69">
        <v>12</v>
      </c>
      <c r="BU168" s="69">
        <v>0</v>
      </c>
      <c r="BV168" s="69">
        <v>6</v>
      </c>
      <c r="BW168" s="69">
        <v>1</v>
      </c>
      <c r="BX168" s="69">
        <v>0</v>
      </c>
      <c r="BY168" s="123">
        <f t="shared" si="42"/>
        <v>66</v>
      </c>
      <c r="BZ168" s="68">
        <v>0</v>
      </c>
      <c r="CA168" s="69">
        <v>0</v>
      </c>
      <c r="CB168" s="69">
        <v>0</v>
      </c>
      <c r="CC168" s="69">
        <v>0</v>
      </c>
      <c r="CD168" s="69">
        <v>0</v>
      </c>
      <c r="CE168" s="69">
        <v>0</v>
      </c>
      <c r="CF168" s="69">
        <v>0</v>
      </c>
      <c r="CG168" s="69">
        <v>0</v>
      </c>
      <c r="CH168" s="69">
        <v>0</v>
      </c>
      <c r="CI168" s="69">
        <v>0</v>
      </c>
      <c r="CJ168" s="69">
        <v>0</v>
      </c>
      <c r="CK168" s="123">
        <f t="shared" si="44"/>
        <v>0</v>
      </c>
      <c r="CL168" s="68">
        <v>5</v>
      </c>
      <c r="CM168" s="69">
        <v>0</v>
      </c>
      <c r="CN168" s="69">
        <v>2</v>
      </c>
      <c r="CO168" s="69">
        <v>1</v>
      </c>
      <c r="CP168" s="69">
        <v>3</v>
      </c>
      <c r="CQ168" s="69">
        <v>1</v>
      </c>
      <c r="CR168" s="69">
        <v>0</v>
      </c>
      <c r="CS168" s="69">
        <v>0</v>
      </c>
      <c r="CT168" s="69">
        <v>0</v>
      </c>
      <c r="CU168" s="69">
        <v>0</v>
      </c>
      <c r="CV168" s="124">
        <f t="shared" si="45"/>
        <v>7</v>
      </c>
      <c r="CW168" s="123">
        <v>4</v>
      </c>
      <c r="CX168" s="123">
        <v>0</v>
      </c>
      <c r="CY168" s="123">
        <v>0</v>
      </c>
      <c r="CZ168" s="123">
        <v>0</v>
      </c>
      <c r="DA168" s="123">
        <v>0</v>
      </c>
      <c r="DB168" s="123">
        <v>0</v>
      </c>
      <c r="DC168" s="123">
        <v>0</v>
      </c>
      <c r="DD168" s="123">
        <v>4</v>
      </c>
      <c r="DE168" s="123">
        <v>4</v>
      </c>
      <c r="DF168" s="124">
        <f t="shared" si="43"/>
        <v>4</v>
      </c>
      <c r="DG168" s="68">
        <v>0</v>
      </c>
      <c r="DH168" s="69">
        <v>0</v>
      </c>
      <c r="DI168" s="69">
        <v>0</v>
      </c>
      <c r="DJ168" s="69">
        <v>0</v>
      </c>
      <c r="DK168" s="69">
        <v>0</v>
      </c>
      <c r="DL168" s="69">
        <v>0</v>
      </c>
      <c r="DM168" s="69">
        <v>0</v>
      </c>
      <c r="DN168" s="69">
        <v>0</v>
      </c>
      <c r="DO168" s="69">
        <v>0</v>
      </c>
      <c r="DP168" s="69">
        <v>0</v>
      </c>
      <c r="DQ168" s="124">
        <f t="shared" si="46"/>
        <v>0</v>
      </c>
      <c r="DR168" s="68">
        <v>0</v>
      </c>
      <c r="DS168" s="69">
        <v>0</v>
      </c>
      <c r="DT168" s="69">
        <v>0</v>
      </c>
      <c r="DU168" s="69">
        <v>0</v>
      </c>
      <c r="DV168" s="69">
        <v>0</v>
      </c>
      <c r="DW168" s="69">
        <v>0</v>
      </c>
      <c r="DX168" s="69">
        <v>0</v>
      </c>
      <c r="DY168" s="69">
        <v>0</v>
      </c>
      <c r="DZ168" s="69">
        <v>0</v>
      </c>
      <c r="EA168" s="69">
        <v>0</v>
      </c>
      <c r="EB168" s="124">
        <f t="shared" si="47"/>
        <v>0</v>
      </c>
      <c r="EC168" s="125">
        <v>0</v>
      </c>
      <c r="ED168" s="125">
        <v>0</v>
      </c>
      <c r="EE168" s="68">
        <v>0</v>
      </c>
      <c r="EF168" s="69">
        <v>0</v>
      </c>
      <c r="EG168" s="69">
        <v>0</v>
      </c>
      <c r="EH168" s="69">
        <v>0</v>
      </c>
      <c r="EI168" s="69">
        <v>0</v>
      </c>
      <c r="EJ168" s="69">
        <v>0</v>
      </c>
      <c r="EK168" s="69">
        <v>0</v>
      </c>
      <c r="EL168" s="69">
        <v>0</v>
      </c>
      <c r="EM168" s="69">
        <v>0</v>
      </c>
      <c r="EN168" s="69">
        <v>0</v>
      </c>
      <c r="EO168" s="124">
        <f t="shared" si="48"/>
        <v>0</v>
      </c>
      <c r="EP168" s="68">
        <v>5</v>
      </c>
      <c r="EQ168" s="69">
        <v>5</v>
      </c>
      <c r="ER168" s="69">
        <v>0</v>
      </c>
      <c r="ES168" s="69">
        <v>0</v>
      </c>
      <c r="ET168" s="69">
        <v>0</v>
      </c>
      <c r="EU168" s="69">
        <v>3</v>
      </c>
      <c r="EV168" s="69">
        <v>0</v>
      </c>
      <c r="EW168" s="124">
        <f t="shared" si="49"/>
        <v>8</v>
      </c>
      <c r="EX168" s="69">
        <v>2</v>
      </c>
      <c r="EY168" s="69">
        <v>0</v>
      </c>
      <c r="EZ168" s="123">
        <v>0</v>
      </c>
      <c r="FA168" s="69">
        <v>0</v>
      </c>
      <c r="FB168" s="69">
        <v>0</v>
      </c>
      <c r="FC168" s="69">
        <v>29</v>
      </c>
      <c r="FD168" s="124">
        <f t="shared" si="50"/>
        <v>29</v>
      </c>
      <c r="FE168" s="69">
        <v>7</v>
      </c>
      <c r="FF168" s="69">
        <v>3</v>
      </c>
      <c r="FG168" s="69">
        <v>3</v>
      </c>
      <c r="FH168" s="69">
        <v>4009</v>
      </c>
      <c r="FI168" s="69">
        <v>0</v>
      </c>
      <c r="FJ168" s="124">
        <f t="shared" si="51"/>
        <v>4015</v>
      </c>
      <c r="FK168" s="69">
        <v>0</v>
      </c>
      <c r="FL168" s="123">
        <v>0</v>
      </c>
      <c r="FM168" s="69">
        <v>0</v>
      </c>
      <c r="FN168" s="69">
        <v>0</v>
      </c>
      <c r="FO168" s="69">
        <v>0</v>
      </c>
      <c r="FP168" s="124">
        <f t="shared" si="52"/>
        <v>0</v>
      </c>
      <c r="FQ168" s="69">
        <v>1</v>
      </c>
      <c r="FR168" s="69">
        <v>1</v>
      </c>
      <c r="FS168" s="69">
        <v>0</v>
      </c>
      <c r="FT168" s="69">
        <v>0</v>
      </c>
      <c r="FU168" s="69">
        <v>0</v>
      </c>
      <c r="FV168" s="69">
        <v>0</v>
      </c>
      <c r="FW168" s="124">
        <f t="shared" si="53"/>
        <v>1</v>
      </c>
    </row>
    <row r="169" spans="1:179" x14ac:dyDescent="0.2">
      <c r="A169" s="22"/>
      <c r="B169" s="122" t="s">
        <v>171</v>
      </c>
      <c r="C169" s="68">
        <v>42</v>
      </c>
      <c r="D169" s="69">
        <v>9</v>
      </c>
      <c r="E169" s="69">
        <v>16</v>
      </c>
      <c r="F169" s="69">
        <v>6</v>
      </c>
      <c r="G169" s="69">
        <v>51</v>
      </c>
      <c r="H169" s="69">
        <v>1</v>
      </c>
      <c r="I169" s="69">
        <v>10</v>
      </c>
      <c r="J169" s="69">
        <v>27</v>
      </c>
      <c r="K169" s="69">
        <v>4</v>
      </c>
      <c r="L169" s="69">
        <v>0</v>
      </c>
      <c r="M169" s="123">
        <f t="shared" si="36"/>
        <v>120</v>
      </c>
      <c r="N169" s="68">
        <v>0</v>
      </c>
      <c r="O169" s="69">
        <v>0</v>
      </c>
      <c r="P169" s="69">
        <v>0</v>
      </c>
      <c r="Q169" s="69">
        <v>0</v>
      </c>
      <c r="R169" s="69">
        <v>0</v>
      </c>
      <c r="S169" s="69">
        <v>0</v>
      </c>
      <c r="T169" s="69">
        <v>0</v>
      </c>
      <c r="U169" s="69">
        <v>0</v>
      </c>
      <c r="V169" s="69">
        <v>0</v>
      </c>
      <c r="W169" s="124">
        <f t="shared" si="37"/>
        <v>0</v>
      </c>
      <c r="X169" s="68">
        <v>0</v>
      </c>
      <c r="Y169" s="69">
        <v>0</v>
      </c>
      <c r="Z169" s="69">
        <v>0</v>
      </c>
      <c r="AA169" s="69">
        <v>0</v>
      </c>
      <c r="AB169" s="69">
        <v>0</v>
      </c>
      <c r="AC169" s="69">
        <v>0</v>
      </c>
      <c r="AD169" s="69">
        <v>0</v>
      </c>
      <c r="AE169" s="69">
        <v>0</v>
      </c>
      <c r="AF169" s="69">
        <v>0</v>
      </c>
      <c r="AG169" s="124">
        <f t="shared" si="38"/>
        <v>0</v>
      </c>
      <c r="AH169" s="68">
        <v>142</v>
      </c>
      <c r="AI169" s="69">
        <v>115</v>
      </c>
      <c r="AJ169" s="69">
        <v>186</v>
      </c>
      <c r="AK169" s="69">
        <v>153</v>
      </c>
      <c r="AL169" s="69">
        <v>449</v>
      </c>
      <c r="AM169" s="69">
        <v>3</v>
      </c>
      <c r="AN169" s="69">
        <v>12</v>
      </c>
      <c r="AO169" s="69">
        <v>136</v>
      </c>
      <c r="AP169" s="69">
        <v>0</v>
      </c>
      <c r="AQ169" s="69">
        <v>0</v>
      </c>
      <c r="AR169" s="123">
        <f t="shared" si="39"/>
        <v>1054</v>
      </c>
      <c r="AS169" s="68">
        <v>86</v>
      </c>
      <c r="AT169" s="69">
        <v>28</v>
      </c>
      <c r="AU169" s="69">
        <v>38</v>
      </c>
      <c r="AV169" s="69">
        <v>71</v>
      </c>
      <c r="AW169" s="69">
        <v>157</v>
      </c>
      <c r="AX169" s="69">
        <v>3</v>
      </c>
      <c r="AY169" s="69">
        <v>5</v>
      </c>
      <c r="AZ169" s="69">
        <v>30</v>
      </c>
      <c r="BA169" s="69">
        <v>0</v>
      </c>
      <c r="BB169" s="69">
        <v>0</v>
      </c>
      <c r="BC169" s="123">
        <f t="shared" si="40"/>
        <v>332</v>
      </c>
      <c r="BD169" s="68">
        <v>130</v>
      </c>
      <c r="BE169" s="69">
        <v>28</v>
      </c>
      <c r="BF169" s="69">
        <v>45</v>
      </c>
      <c r="BG169" s="69">
        <v>192</v>
      </c>
      <c r="BH169" s="69">
        <v>164</v>
      </c>
      <c r="BI169" s="69">
        <v>0</v>
      </c>
      <c r="BJ169" s="69">
        <v>9</v>
      </c>
      <c r="BK169" s="69">
        <v>36</v>
      </c>
      <c r="BL169" s="69">
        <v>0</v>
      </c>
      <c r="BM169" s="69">
        <v>98</v>
      </c>
      <c r="BN169" s="123">
        <f t="shared" si="41"/>
        <v>572</v>
      </c>
      <c r="BO169" s="68">
        <v>2</v>
      </c>
      <c r="BP169" s="69">
        <v>0</v>
      </c>
      <c r="BQ169" s="69">
        <v>0</v>
      </c>
      <c r="BR169" s="69">
        <v>0</v>
      </c>
      <c r="BS169" s="69">
        <v>2</v>
      </c>
      <c r="BT169" s="69">
        <v>2</v>
      </c>
      <c r="BU169" s="69">
        <v>0</v>
      </c>
      <c r="BV169" s="69">
        <v>2</v>
      </c>
      <c r="BW169" s="69">
        <v>0</v>
      </c>
      <c r="BX169" s="69">
        <v>0</v>
      </c>
      <c r="BY169" s="123">
        <f t="shared" si="42"/>
        <v>6</v>
      </c>
      <c r="BZ169" s="68">
        <v>1</v>
      </c>
      <c r="CA169" s="69">
        <v>0</v>
      </c>
      <c r="CB169" s="69">
        <v>0</v>
      </c>
      <c r="CC169" s="69">
        <v>1</v>
      </c>
      <c r="CD169" s="69">
        <v>0</v>
      </c>
      <c r="CE169" s="69">
        <v>0</v>
      </c>
      <c r="CF169" s="69">
        <v>0</v>
      </c>
      <c r="CG169" s="69">
        <v>0</v>
      </c>
      <c r="CH169" s="69">
        <v>0</v>
      </c>
      <c r="CI169" s="69">
        <v>0</v>
      </c>
      <c r="CJ169" s="69">
        <v>0</v>
      </c>
      <c r="CK169" s="123">
        <f t="shared" si="44"/>
        <v>1</v>
      </c>
      <c r="CL169" s="68">
        <v>0</v>
      </c>
      <c r="CM169" s="69">
        <v>0</v>
      </c>
      <c r="CN169" s="69">
        <v>0</v>
      </c>
      <c r="CO169" s="69">
        <v>0</v>
      </c>
      <c r="CP169" s="69">
        <v>0</v>
      </c>
      <c r="CQ169" s="69">
        <v>0</v>
      </c>
      <c r="CR169" s="69">
        <v>0</v>
      </c>
      <c r="CS169" s="69">
        <v>0</v>
      </c>
      <c r="CT169" s="69">
        <v>0</v>
      </c>
      <c r="CU169" s="69">
        <v>0</v>
      </c>
      <c r="CV169" s="124">
        <f t="shared" si="45"/>
        <v>0</v>
      </c>
      <c r="CW169" s="123">
        <v>0</v>
      </c>
      <c r="CX169" s="123">
        <v>0</v>
      </c>
      <c r="CY169" s="123">
        <v>0</v>
      </c>
      <c r="CZ169" s="123">
        <v>0</v>
      </c>
      <c r="DA169" s="123">
        <v>0</v>
      </c>
      <c r="DB169" s="123">
        <v>0</v>
      </c>
      <c r="DC169" s="123">
        <v>0</v>
      </c>
      <c r="DD169" s="123">
        <v>0</v>
      </c>
      <c r="DE169" s="123">
        <v>0</v>
      </c>
      <c r="DF169" s="124">
        <f t="shared" si="43"/>
        <v>0</v>
      </c>
      <c r="DG169" s="68">
        <v>143</v>
      </c>
      <c r="DH169" s="69">
        <v>212</v>
      </c>
      <c r="DI169" s="69">
        <v>286</v>
      </c>
      <c r="DJ169" s="69">
        <v>648</v>
      </c>
      <c r="DK169" s="69">
        <v>672</v>
      </c>
      <c r="DL169" s="69">
        <v>28</v>
      </c>
      <c r="DM169" s="69">
        <v>70</v>
      </c>
      <c r="DN169" s="69">
        <v>586</v>
      </c>
      <c r="DO169" s="69">
        <v>155</v>
      </c>
      <c r="DP169" s="69">
        <v>0</v>
      </c>
      <c r="DQ169" s="124">
        <f t="shared" si="46"/>
        <v>2502</v>
      </c>
      <c r="DR169" s="68">
        <v>155</v>
      </c>
      <c r="DS169" s="69">
        <v>7</v>
      </c>
      <c r="DT169" s="69">
        <v>15</v>
      </c>
      <c r="DU169" s="69">
        <v>406</v>
      </c>
      <c r="DV169" s="69">
        <v>1290</v>
      </c>
      <c r="DW169" s="69">
        <v>8</v>
      </c>
      <c r="DX169" s="69">
        <v>43</v>
      </c>
      <c r="DY169" s="69">
        <v>773</v>
      </c>
      <c r="DZ169" s="69">
        <v>0</v>
      </c>
      <c r="EA169" s="69">
        <v>200</v>
      </c>
      <c r="EB169" s="124">
        <f t="shared" si="47"/>
        <v>2742</v>
      </c>
      <c r="EC169" s="125">
        <v>92</v>
      </c>
      <c r="ED169" s="125">
        <v>123</v>
      </c>
      <c r="EE169" s="68">
        <v>0</v>
      </c>
      <c r="EF169" s="69">
        <v>0</v>
      </c>
      <c r="EG169" s="69">
        <v>0</v>
      </c>
      <c r="EH169" s="69">
        <v>0</v>
      </c>
      <c r="EI169" s="69">
        <v>0</v>
      </c>
      <c r="EJ169" s="69">
        <v>0</v>
      </c>
      <c r="EK169" s="69">
        <v>0</v>
      </c>
      <c r="EL169" s="69">
        <v>0</v>
      </c>
      <c r="EM169" s="69">
        <v>0</v>
      </c>
      <c r="EN169" s="69">
        <v>0</v>
      </c>
      <c r="EO169" s="124">
        <f t="shared" si="48"/>
        <v>0</v>
      </c>
      <c r="EP169" s="68">
        <v>128</v>
      </c>
      <c r="EQ169" s="69">
        <v>223</v>
      </c>
      <c r="ER169" s="69">
        <v>99</v>
      </c>
      <c r="ES169" s="69">
        <v>0</v>
      </c>
      <c r="ET169" s="69">
        <v>0</v>
      </c>
      <c r="EU169" s="69">
        <v>13</v>
      </c>
      <c r="EV169" s="69">
        <v>0</v>
      </c>
      <c r="EW169" s="124">
        <f t="shared" si="49"/>
        <v>335</v>
      </c>
      <c r="EX169" s="69">
        <v>0</v>
      </c>
      <c r="EY169" s="69">
        <v>0</v>
      </c>
      <c r="EZ169" s="123">
        <v>0</v>
      </c>
      <c r="FA169" s="69">
        <v>0</v>
      </c>
      <c r="FB169" s="69">
        <v>0</v>
      </c>
      <c r="FC169" s="69">
        <v>0</v>
      </c>
      <c r="FD169" s="124">
        <f t="shared" si="50"/>
        <v>0</v>
      </c>
      <c r="FE169" s="69">
        <v>14</v>
      </c>
      <c r="FF169" s="69">
        <v>3</v>
      </c>
      <c r="FG169" s="69">
        <v>10</v>
      </c>
      <c r="FH169" s="69">
        <v>410</v>
      </c>
      <c r="FI169" s="69">
        <v>0</v>
      </c>
      <c r="FJ169" s="124">
        <f t="shared" si="51"/>
        <v>423</v>
      </c>
      <c r="FK169" s="69">
        <v>74</v>
      </c>
      <c r="FL169" s="123">
        <v>114</v>
      </c>
      <c r="FM169" s="69">
        <v>144</v>
      </c>
      <c r="FN169" s="69">
        <v>46</v>
      </c>
      <c r="FO169" s="69">
        <v>72</v>
      </c>
      <c r="FP169" s="124">
        <f t="shared" si="52"/>
        <v>376</v>
      </c>
      <c r="FQ169" s="69">
        <v>3</v>
      </c>
      <c r="FR169" s="69">
        <v>2</v>
      </c>
      <c r="FS169" s="69">
        <v>2</v>
      </c>
      <c r="FT169" s="69">
        <v>0</v>
      </c>
      <c r="FU169" s="69">
        <v>0</v>
      </c>
      <c r="FV169" s="69">
        <v>0</v>
      </c>
      <c r="FW169" s="124">
        <f t="shared" si="53"/>
        <v>4</v>
      </c>
    </row>
    <row r="170" spans="1:179" x14ac:dyDescent="0.2">
      <c r="A170" s="22"/>
      <c r="B170" s="122" t="s">
        <v>172</v>
      </c>
      <c r="C170" s="68">
        <v>276</v>
      </c>
      <c r="D170" s="69">
        <v>137</v>
      </c>
      <c r="E170" s="69">
        <v>156</v>
      </c>
      <c r="F170" s="69">
        <v>210</v>
      </c>
      <c r="G170" s="69">
        <v>307</v>
      </c>
      <c r="H170" s="69">
        <v>93</v>
      </c>
      <c r="I170" s="69">
        <v>42</v>
      </c>
      <c r="J170" s="69">
        <v>74</v>
      </c>
      <c r="K170" s="69">
        <v>16</v>
      </c>
      <c r="L170" s="69">
        <v>0</v>
      </c>
      <c r="M170" s="123">
        <f t="shared" si="36"/>
        <v>1019</v>
      </c>
      <c r="N170" s="68">
        <v>0</v>
      </c>
      <c r="O170" s="69">
        <v>0</v>
      </c>
      <c r="P170" s="69">
        <v>0</v>
      </c>
      <c r="Q170" s="69">
        <v>0</v>
      </c>
      <c r="R170" s="69">
        <v>0</v>
      </c>
      <c r="S170" s="69">
        <v>0</v>
      </c>
      <c r="T170" s="69">
        <v>0</v>
      </c>
      <c r="U170" s="69">
        <v>0</v>
      </c>
      <c r="V170" s="69">
        <v>0</v>
      </c>
      <c r="W170" s="124">
        <f t="shared" si="37"/>
        <v>0</v>
      </c>
      <c r="X170" s="68">
        <v>5</v>
      </c>
      <c r="Y170" s="69">
        <v>2</v>
      </c>
      <c r="Z170" s="69">
        <v>3</v>
      </c>
      <c r="AA170" s="69">
        <v>0</v>
      </c>
      <c r="AB170" s="69">
        <v>2</v>
      </c>
      <c r="AC170" s="69">
        <v>1</v>
      </c>
      <c r="AD170" s="69">
        <v>0</v>
      </c>
      <c r="AE170" s="69">
        <v>1</v>
      </c>
      <c r="AF170" s="69">
        <v>0</v>
      </c>
      <c r="AG170" s="124">
        <f t="shared" si="38"/>
        <v>9</v>
      </c>
      <c r="AH170" s="68">
        <v>16</v>
      </c>
      <c r="AI170" s="69">
        <v>1</v>
      </c>
      <c r="AJ170" s="69">
        <v>1</v>
      </c>
      <c r="AK170" s="69">
        <v>10</v>
      </c>
      <c r="AL170" s="69">
        <v>11</v>
      </c>
      <c r="AM170" s="69">
        <v>24</v>
      </c>
      <c r="AN170" s="69">
        <v>2</v>
      </c>
      <c r="AO170" s="69">
        <v>13</v>
      </c>
      <c r="AP170" s="69">
        <v>8</v>
      </c>
      <c r="AQ170" s="69">
        <v>0</v>
      </c>
      <c r="AR170" s="123">
        <f t="shared" si="39"/>
        <v>62</v>
      </c>
      <c r="AS170" s="68">
        <v>10</v>
      </c>
      <c r="AT170" s="69">
        <v>0</v>
      </c>
      <c r="AU170" s="69">
        <v>1</v>
      </c>
      <c r="AV170" s="69">
        <v>2</v>
      </c>
      <c r="AW170" s="69">
        <v>6</v>
      </c>
      <c r="AX170" s="69">
        <v>19</v>
      </c>
      <c r="AY170" s="69">
        <v>1</v>
      </c>
      <c r="AZ170" s="69">
        <v>2</v>
      </c>
      <c r="BA170" s="69">
        <v>0</v>
      </c>
      <c r="BB170" s="69">
        <v>0</v>
      </c>
      <c r="BC170" s="123">
        <f t="shared" si="40"/>
        <v>31</v>
      </c>
      <c r="BD170" s="68">
        <v>2</v>
      </c>
      <c r="BE170" s="69">
        <v>0</v>
      </c>
      <c r="BF170" s="69">
        <v>3</v>
      </c>
      <c r="BG170" s="69">
        <v>9</v>
      </c>
      <c r="BH170" s="69">
        <v>0</v>
      </c>
      <c r="BI170" s="69">
        <v>5</v>
      </c>
      <c r="BJ170" s="69">
        <v>0</v>
      </c>
      <c r="BK170" s="69">
        <v>1</v>
      </c>
      <c r="BL170" s="69">
        <v>0</v>
      </c>
      <c r="BM170" s="69">
        <v>0</v>
      </c>
      <c r="BN170" s="123">
        <f t="shared" si="41"/>
        <v>18</v>
      </c>
      <c r="BO170" s="68">
        <v>9</v>
      </c>
      <c r="BP170" s="69">
        <v>3</v>
      </c>
      <c r="BQ170" s="69">
        <v>3</v>
      </c>
      <c r="BR170" s="69">
        <v>22</v>
      </c>
      <c r="BS170" s="69">
        <v>13</v>
      </c>
      <c r="BT170" s="69">
        <v>16</v>
      </c>
      <c r="BU170" s="69">
        <v>1</v>
      </c>
      <c r="BV170" s="69">
        <v>5</v>
      </c>
      <c r="BW170" s="69">
        <v>0</v>
      </c>
      <c r="BX170" s="69">
        <v>0</v>
      </c>
      <c r="BY170" s="123">
        <f t="shared" si="42"/>
        <v>63</v>
      </c>
      <c r="BZ170" s="68">
        <v>0</v>
      </c>
      <c r="CA170" s="69">
        <v>0</v>
      </c>
      <c r="CB170" s="69">
        <v>0</v>
      </c>
      <c r="CC170" s="69">
        <v>0</v>
      </c>
      <c r="CD170" s="69">
        <v>0</v>
      </c>
      <c r="CE170" s="69">
        <v>0</v>
      </c>
      <c r="CF170" s="69">
        <v>0</v>
      </c>
      <c r="CG170" s="69">
        <v>0</v>
      </c>
      <c r="CH170" s="69">
        <v>0</v>
      </c>
      <c r="CI170" s="69">
        <v>0</v>
      </c>
      <c r="CJ170" s="69">
        <v>0</v>
      </c>
      <c r="CK170" s="123">
        <f t="shared" si="44"/>
        <v>0</v>
      </c>
      <c r="CL170" s="68">
        <v>0</v>
      </c>
      <c r="CM170" s="69">
        <v>0</v>
      </c>
      <c r="CN170" s="69">
        <v>0</v>
      </c>
      <c r="CO170" s="69">
        <v>0</v>
      </c>
      <c r="CP170" s="69">
        <v>0</v>
      </c>
      <c r="CQ170" s="69">
        <v>0</v>
      </c>
      <c r="CR170" s="69">
        <v>0</v>
      </c>
      <c r="CS170" s="69">
        <v>0</v>
      </c>
      <c r="CT170" s="69">
        <v>0</v>
      </c>
      <c r="CU170" s="69">
        <v>0</v>
      </c>
      <c r="CV170" s="124">
        <f t="shared" si="45"/>
        <v>0</v>
      </c>
      <c r="CW170" s="123">
        <v>1</v>
      </c>
      <c r="CX170" s="123">
        <v>0</v>
      </c>
      <c r="CY170" s="123">
        <v>0</v>
      </c>
      <c r="CZ170" s="123">
        <v>0</v>
      </c>
      <c r="DA170" s="123">
        <v>0</v>
      </c>
      <c r="DB170" s="123">
        <v>0</v>
      </c>
      <c r="DC170" s="123">
        <v>0</v>
      </c>
      <c r="DD170" s="123">
        <v>1</v>
      </c>
      <c r="DE170" s="123">
        <v>1</v>
      </c>
      <c r="DF170" s="124">
        <f t="shared" si="43"/>
        <v>1</v>
      </c>
      <c r="DG170" s="68">
        <v>7</v>
      </c>
      <c r="DH170" s="69">
        <v>5</v>
      </c>
      <c r="DI170" s="69">
        <v>7</v>
      </c>
      <c r="DJ170" s="69">
        <v>7</v>
      </c>
      <c r="DK170" s="69">
        <v>0</v>
      </c>
      <c r="DL170" s="69">
        <v>36</v>
      </c>
      <c r="DM170" s="69">
        <v>0</v>
      </c>
      <c r="DN170" s="69">
        <v>18</v>
      </c>
      <c r="DO170" s="69">
        <v>18</v>
      </c>
      <c r="DP170" s="69">
        <v>0</v>
      </c>
      <c r="DQ170" s="124">
        <f t="shared" si="46"/>
        <v>73</v>
      </c>
      <c r="DR170" s="68">
        <v>8</v>
      </c>
      <c r="DS170" s="69">
        <v>11</v>
      </c>
      <c r="DT170" s="69">
        <v>17</v>
      </c>
      <c r="DU170" s="69">
        <v>59</v>
      </c>
      <c r="DV170" s="69">
        <v>48</v>
      </c>
      <c r="DW170" s="69">
        <v>82</v>
      </c>
      <c r="DX170" s="69">
        <v>0</v>
      </c>
      <c r="DY170" s="69">
        <v>91</v>
      </c>
      <c r="DZ170" s="69">
        <v>0</v>
      </c>
      <c r="EA170" s="69">
        <v>0</v>
      </c>
      <c r="EB170" s="124">
        <f t="shared" si="47"/>
        <v>308</v>
      </c>
      <c r="EC170" s="125">
        <v>5</v>
      </c>
      <c r="ED170" s="125">
        <v>6</v>
      </c>
      <c r="EE170" s="68">
        <v>0</v>
      </c>
      <c r="EF170" s="69">
        <v>0</v>
      </c>
      <c r="EG170" s="69">
        <v>0</v>
      </c>
      <c r="EH170" s="69">
        <v>0</v>
      </c>
      <c r="EI170" s="69">
        <v>0</v>
      </c>
      <c r="EJ170" s="69">
        <v>0</v>
      </c>
      <c r="EK170" s="69">
        <v>0</v>
      </c>
      <c r="EL170" s="69">
        <v>0</v>
      </c>
      <c r="EM170" s="69">
        <v>0</v>
      </c>
      <c r="EN170" s="69">
        <v>0</v>
      </c>
      <c r="EO170" s="124">
        <f t="shared" si="48"/>
        <v>0</v>
      </c>
      <c r="EP170" s="68">
        <v>2</v>
      </c>
      <c r="EQ170" s="69">
        <v>4</v>
      </c>
      <c r="ER170" s="69">
        <v>9</v>
      </c>
      <c r="ES170" s="69">
        <v>1</v>
      </c>
      <c r="ET170" s="69">
        <v>0</v>
      </c>
      <c r="EU170" s="69">
        <v>4</v>
      </c>
      <c r="EV170" s="69">
        <v>0</v>
      </c>
      <c r="EW170" s="124">
        <f t="shared" si="49"/>
        <v>18</v>
      </c>
      <c r="EX170" s="69">
        <v>0</v>
      </c>
      <c r="EY170" s="69">
        <v>0</v>
      </c>
      <c r="EZ170" s="123">
        <v>0</v>
      </c>
      <c r="FA170" s="69">
        <v>0</v>
      </c>
      <c r="FB170" s="69">
        <v>0</v>
      </c>
      <c r="FC170" s="69">
        <v>0</v>
      </c>
      <c r="FD170" s="124">
        <f t="shared" si="50"/>
        <v>0</v>
      </c>
      <c r="FE170" s="69">
        <v>26</v>
      </c>
      <c r="FF170" s="69">
        <v>21</v>
      </c>
      <c r="FG170" s="69">
        <v>10</v>
      </c>
      <c r="FH170" s="69">
        <v>2298</v>
      </c>
      <c r="FI170" s="69">
        <v>0</v>
      </c>
      <c r="FJ170" s="124">
        <f t="shared" si="51"/>
        <v>2329</v>
      </c>
      <c r="FK170" s="69">
        <v>0</v>
      </c>
      <c r="FL170" s="123">
        <v>0</v>
      </c>
      <c r="FM170" s="69">
        <v>0</v>
      </c>
      <c r="FN170" s="69">
        <v>0</v>
      </c>
      <c r="FO170" s="69">
        <v>0</v>
      </c>
      <c r="FP170" s="124">
        <f t="shared" si="52"/>
        <v>0</v>
      </c>
      <c r="FQ170" s="69">
        <v>3</v>
      </c>
      <c r="FR170" s="69">
        <v>4</v>
      </c>
      <c r="FS170" s="69">
        <v>1</v>
      </c>
      <c r="FT170" s="69">
        <v>0</v>
      </c>
      <c r="FU170" s="69">
        <v>0</v>
      </c>
      <c r="FV170" s="69">
        <v>0</v>
      </c>
      <c r="FW170" s="124">
        <f t="shared" si="53"/>
        <v>5</v>
      </c>
    </row>
    <row r="171" spans="1:179" x14ac:dyDescent="0.2">
      <c r="A171" s="22"/>
      <c r="B171" s="122" t="s">
        <v>173</v>
      </c>
      <c r="C171" s="68">
        <v>200</v>
      </c>
      <c r="D171" s="69">
        <v>98</v>
      </c>
      <c r="E171" s="69">
        <v>132</v>
      </c>
      <c r="F171" s="69">
        <v>116</v>
      </c>
      <c r="G171" s="69">
        <v>261</v>
      </c>
      <c r="H171" s="69">
        <v>29</v>
      </c>
      <c r="I171" s="69">
        <v>19</v>
      </c>
      <c r="J171" s="69">
        <v>26</v>
      </c>
      <c r="K171" s="69">
        <v>4</v>
      </c>
      <c r="L171" s="69">
        <v>0</v>
      </c>
      <c r="M171" s="123">
        <f t="shared" si="36"/>
        <v>681</v>
      </c>
      <c r="N171" s="68">
        <v>0</v>
      </c>
      <c r="O171" s="69">
        <v>0</v>
      </c>
      <c r="P171" s="69">
        <v>0</v>
      </c>
      <c r="Q171" s="69">
        <v>0</v>
      </c>
      <c r="R171" s="69">
        <v>0</v>
      </c>
      <c r="S171" s="69">
        <v>0</v>
      </c>
      <c r="T171" s="69">
        <v>0</v>
      </c>
      <c r="U171" s="69">
        <v>0</v>
      </c>
      <c r="V171" s="69">
        <v>0</v>
      </c>
      <c r="W171" s="124">
        <f t="shared" si="37"/>
        <v>0</v>
      </c>
      <c r="X171" s="68">
        <v>1</v>
      </c>
      <c r="Y171" s="69">
        <v>0</v>
      </c>
      <c r="Z171" s="69">
        <v>0</v>
      </c>
      <c r="AA171" s="69">
        <v>0</v>
      </c>
      <c r="AB171" s="69">
        <v>1</v>
      </c>
      <c r="AC171" s="69">
        <v>0</v>
      </c>
      <c r="AD171" s="69">
        <v>0</v>
      </c>
      <c r="AE171" s="69">
        <v>0</v>
      </c>
      <c r="AF171" s="69">
        <v>0</v>
      </c>
      <c r="AG171" s="124">
        <f t="shared" si="38"/>
        <v>1</v>
      </c>
      <c r="AH171" s="68">
        <v>72</v>
      </c>
      <c r="AI171" s="69">
        <v>26</v>
      </c>
      <c r="AJ171" s="69">
        <v>27</v>
      </c>
      <c r="AK171" s="69">
        <v>31</v>
      </c>
      <c r="AL171" s="69">
        <v>29</v>
      </c>
      <c r="AM171" s="69">
        <v>3</v>
      </c>
      <c r="AN171" s="69">
        <v>5</v>
      </c>
      <c r="AO171" s="69">
        <v>24</v>
      </c>
      <c r="AP171" s="69">
        <v>4</v>
      </c>
      <c r="AQ171" s="69">
        <v>0</v>
      </c>
      <c r="AR171" s="123">
        <f t="shared" si="39"/>
        <v>145</v>
      </c>
      <c r="AS171" s="68">
        <v>22</v>
      </c>
      <c r="AT171" s="69">
        <v>18</v>
      </c>
      <c r="AU171" s="69">
        <v>11</v>
      </c>
      <c r="AV171" s="69">
        <v>16</v>
      </c>
      <c r="AW171" s="69">
        <v>26</v>
      </c>
      <c r="AX171" s="69">
        <v>6</v>
      </c>
      <c r="AY171" s="69">
        <v>2</v>
      </c>
      <c r="AZ171" s="69">
        <v>9</v>
      </c>
      <c r="BA171" s="69">
        <v>0</v>
      </c>
      <c r="BB171" s="69">
        <v>0</v>
      </c>
      <c r="BC171" s="123">
        <f t="shared" si="40"/>
        <v>88</v>
      </c>
      <c r="BD171" s="68">
        <v>0</v>
      </c>
      <c r="BE171" s="69">
        <v>0</v>
      </c>
      <c r="BF171" s="69">
        <v>0</v>
      </c>
      <c r="BG171" s="69">
        <v>0</v>
      </c>
      <c r="BH171" s="69">
        <v>0</v>
      </c>
      <c r="BI171" s="69">
        <v>0</v>
      </c>
      <c r="BJ171" s="69">
        <v>0</v>
      </c>
      <c r="BK171" s="69">
        <v>0</v>
      </c>
      <c r="BL171" s="69">
        <v>0</v>
      </c>
      <c r="BM171" s="69">
        <v>0</v>
      </c>
      <c r="BN171" s="123">
        <f t="shared" si="41"/>
        <v>0</v>
      </c>
      <c r="BO171" s="68">
        <v>0</v>
      </c>
      <c r="BP171" s="69">
        <v>0</v>
      </c>
      <c r="BQ171" s="69">
        <v>0</v>
      </c>
      <c r="BR171" s="69">
        <v>0</v>
      </c>
      <c r="BS171" s="69">
        <v>0</v>
      </c>
      <c r="BT171" s="69">
        <v>0</v>
      </c>
      <c r="BU171" s="69">
        <v>0</v>
      </c>
      <c r="BV171" s="69">
        <v>0</v>
      </c>
      <c r="BW171" s="69">
        <v>0</v>
      </c>
      <c r="BX171" s="69">
        <v>0</v>
      </c>
      <c r="BY171" s="123">
        <f t="shared" si="42"/>
        <v>0</v>
      </c>
      <c r="BZ171" s="68">
        <v>33</v>
      </c>
      <c r="CA171" s="69">
        <v>11</v>
      </c>
      <c r="CB171" s="69">
        <v>7</v>
      </c>
      <c r="CC171" s="69">
        <v>11</v>
      </c>
      <c r="CD171" s="69">
        <v>22</v>
      </c>
      <c r="CE171" s="69">
        <v>13</v>
      </c>
      <c r="CF171" s="69">
        <v>6</v>
      </c>
      <c r="CG171" s="69">
        <v>4</v>
      </c>
      <c r="CH171" s="69">
        <v>0</v>
      </c>
      <c r="CI171" s="69">
        <v>0</v>
      </c>
      <c r="CJ171" s="69">
        <v>0</v>
      </c>
      <c r="CK171" s="123">
        <f t="shared" si="44"/>
        <v>74</v>
      </c>
      <c r="CL171" s="68">
        <v>22</v>
      </c>
      <c r="CM171" s="69">
        <v>6</v>
      </c>
      <c r="CN171" s="69">
        <v>8</v>
      </c>
      <c r="CO171" s="69">
        <v>13</v>
      </c>
      <c r="CP171" s="69">
        <v>21</v>
      </c>
      <c r="CQ171" s="69">
        <v>1</v>
      </c>
      <c r="CR171" s="69">
        <v>1</v>
      </c>
      <c r="CS171" s="69">
        <v>1</v>
      </c>
      <c r="CT171" s="69">
        <v>0</v>
      </c>
      <c r="CU171" s="69">
        <v>0</v>
      </c>
      <c r="CV171" s="124">
        <f t="shared" si="45"/>
        <v>51</v>
      </c>
      <c r="CW171" s="123">
        <v>1</v>
      </c>
      <c r="CX171" s="123">
        <v>0</v>
      </c>
      <c r="CY171" s="123">
        <v>0</v>
      </c>
      <c r="CZ171" s="123">
        <v>0</v>
      </c>
      <c r="DA171" s="123">
        <v>0</v>
      </c>
      <c r="DB171" s="123">
        <v>0</v>
      </c>
      <c r="DC171" s="123">
        <v>0</v>
      </c>
      <c r="DD171" s="123">
        <v>1</v>
      </c>
      <c r="DE171" s="123">
        <v>1</v>
      </c>
      <c r="DF171" s="124">
        <f t="shared" si="43"/>
        <v>1</v>
      </c>
      <c r="DG171" s="68">
        <v>1</v>
      </c>
      <c r="DH171" s="69">
        <v>0</v>
      </c>
      <c r="DI171" s="69">
        <v>0</v>
      </c>
      <c r="DJ171" s="69">
        <v>0</v>
      </c>
      <c r="DK171" s="69">
        <v>0</v>
      </c>
      <c r="DL171" s="69">
        <v>0</v>
      </c>
      <c r="DM171" s="69">
        <v>0</v>
      </c>
      <c r="DN171" s="69">
        <v>2</v>
      </c>
      <c r="DO171" s="69">
        <v>0</v>
      </c>
      <c r="DP171" s="69">
        <v>0</v>
      </c>
      <c r="DQ171" s="124">
        <f t="shared" si="46"/>
        <v>2</v>
      </c>
      <c r="DR171" s="68">
        <v>3</v>
      </c>
      <c r="DS171" s="69">
        <v>13</v>
      </c>
      <c r="DT171" s="69">
        <v>17</v>
      </c>
      <c r="DU171" s="69">
        <v>23</v>
      </c>
      <c r="DV171" s="69">
        <v>32</v>
      </c>
      <c r="DW171" s="69">
        <v>14</v>
      </c>
      <c r="DX171" s="69">
        <v>2</v>
      </c>
      <c r="DY171" s="69">
        <v>17</v>
      </c>
      <c r="DZ171" s="69">
        <v>0</v>
      </c>
      <c r="EA171" s="69">
        <v>0</v>
      </c>
      <c r="EB171" s="124">
        <f t="shared" si="47"/>
        <v>118</v>
      </c>
      <c r="EC171" s="125">
        <v>1</v>
      </c>
      <c r="ED171" s="125">
        <v>1</v>
      </c>
      <c r="EE171" s="68">
        <v>0</v>
      </c>
      <c r="EF171" s="69">
        <v>0</v>
      </c>
      <c r="EG171" s="69">
        <v>0</v>
      </c>
      <c r="EH171" s="69">
        <v>0</v>
      </c>
      <c r="EI171" s="69">
        <v>0</v>
      </c>
      <c r="EJ171" s="69">
        <v>0</v>
      </c>
      <c r="EK171" s="69">
        <v>0</v>
      </c>
      <c r="EL171" s="69">
        <v>0</v>
      </c>
      <c r="EM171" s="69">
        <v>0</v>
      </c>
      <c r="EN171" s="69">
        <v>0</v>
      </c>
      <c r="EO171" s="124">
        <f t="shared" si="48"/>
        <v>0</v>
      </c>
      <c r="EP171" s="68">
        <v>2</v>
      </c>
      <c r="EQ171" s="69">
        <v>0</v>
      </c>
      <c r="ER171" s="69">
        <v>2</v>
      </c>
      <c r="ES171" s="69">
        <v>0</v>
      </c>
      <c r="ET171" s="69">
        <v>0</v>
      </c>
      <c r="EU171" s="69">
        <v>0</v>
      </c>
      <c r="EV171" s="69">
        <v>0</v>
      </c>
      <c r="EW171" s="124">
        <f t="shared" si="49"/>
        <v>2</v>
      </c>
      <c r="EX171" s="69">
        <v>0</v>
      </c>
      <c r="EY171" s="69">
        <v>0</v>
      </c>
      <c r="EZ171" s="123">
        <v>0</v>
      </c>
      <c r="FA171" s="69">
        <v>0</v>
      </c>
      <c r="FB171" s="69">
        <v>0</v>
      </c>
      <c r="FC171" s="69">
        <v>0</v>
      </c>
      <c r="FD171" s="124">
        <f t="shared" si="50"/>
        <v>0</v>
      </c>
      <c r="FE171" s="69">
        <v>5</v>
      </c>
      <c r="FF171" s="69">
        <v>2</v>
      </c>
      <c r="FG171" s="69">
        <v>12</v>
      </c>
      <c r="FH171" s="69">
        <v>2511</v>
      </c>
      <c r="FI171" s="69">
        <v>0</v>
      </c>
      <c r="FJ171" s="124">
        <f t="shared" si="51"/>
        <v>2525</v>
      </c>
      <c r="FK171" s="69">
        <v>1</v>
      </c>
      <c r="FL171" s="123">
        <v>2</v>
      </c>
      <c r="FM171" s="69">
        <v>11</v>
      </c>
      <c r="FN171" s="69">
        <v>0</v>
      </c>
      <c r="FO171" s="69">
        <v>0</v>
      </c>
      <c r="FP171" s="124">
        <f t="shared" si="52"/>
        <v>13</v>
      </c>
      <c r="FQ171" s="69">
        <v>2</v>
      </c>
      <c r="FR171" s="69">
        <v>1</v>
      </c>
      <c r="FS171" s="69">
        <v>6</v>
      </c>
      <c r="FT171" s="69">
        <v>0</v>
      </c>
      <c r="FU171" s="69">
        <v>0</v>
      </c>
      <c r="FV171" s="69">
        <v>0</v>
      </c>
      <c r="FW171" s="124">
        <f t="shared" si="53"/>
        <v>7</v>
      </c>
    </row>
    <row r="172" spans="1:179" x14ac:dyDescent="0.2">
      <c r="A172" s="22"/>
      <c r="B172" s="122" t="s">
        <v>174</v>
      </c>
      <c r="C172" s="68">
        <v>194</v>
      </c>
      <c r="D172" s="69">
        <v>64</v>
      </c>
      <c r="E172" s="69">
        <v>67</v>
      </c>
      <c r="F172" s="69">
        <v>89</v>
      </c>
      <c r="G172" s="69">
        <v>131</v>
      </c>
      <c r="H172" s="69">
        <v>12</v>
      </c>
      <c r="I172" s="69">
        <v>28</v>
      </c>
      <c r="J172" s="69">
        <v>32</v>
      </c>
      <c r="K172" s="69">
        <v>3</v>
      </c>
      <c r="L172" s="69">
        <v>0</v>
      </c>
      <c r="M172" s="123">
        <f t="shared" si="36"/>
        <v>423</v>
      </c>
      <c r="N172" s="68">
        <v>0</v>
      </c>
      <c r="O172" s="69">
        <v>0</v>
      </c>
      <c r="P172" s="69">
        <v>0</v>
      </c>
      <c r="Q172" s="69">
        <v>0</v>
      </c>
      <c r="R172" s="69">
        <v>0</v>
      </c>
      <c r="S172" s="69">
        <v>0</v>
      </c>
      <c r="T172" s="69">
        <v>0</v>
      </c>
      <c r="U172" s="69">
        <v>0</v>
      </c>
      <c r="V172" s="69">
        <v>0</v>
      </c>
      <c r="W172" s="124">
        <f t="shared" si="37"/>
        <v>0</v>
      </c>
      <c r="X172" s="68">
        <v>0</v>
      </c>
      <c r="Y172" s="69">
        <v>0</v>
      </c>
      <c r="Z172" s="69">
        <v>0</v>
      </c>
      <c r="AA172" s="69">
        <v>0</v>
      </c>
      <c r="AB172" s="69">
        <v>0</v>
      </c>
      <c r="AC172" s="69">
        <v>0</v>
      </c>
      <c r="AD172" s="69">
        <v>0</v>
      </c>
      <c r="AE172" s="69">
        <v>0</v>
      </c>
      <c r="AF172" s="69">
        <v>0</v>
      </c>
      <c r="AG172" s="124">
        <f t="shared" si="38"/>
        <v>0</v>
      </c>
      <c r="AH172" s="68">
        <v>46</v>
      </c>
      <c r="AI172" s="69">
        <v>4</v>
      </c>
      <c r="AJ172" s="69">
        <v>6</v>
      </c>
      <c r="AK172" s="69">
        <v>12</v>
      </c>
      <c r="AL172" s="69">
        <v>10</v>
      </c>
      <c r="AM172" s="69">
        <v>0</v>
      </c>
      <c r="AN172" s="69">
        <v>5</v>
      </c>
      <c r="AO172" s="69">
        <v>56</v>
      </c>
      <c r="AP172" s="69">
        <v>45</v>
      </c>
      <c r="AQ172" s="69">
        <v>0</v>
      </c>
      <c r="AR172" s="123">
        <f t="shared" si="39"/>
        <v>93</v>
      </c>
      <c r="AS172" s="68">
        <v>24</v>
      </c>
      <c r="AT172" s="69">
        <v>5</v>
      </c>
      <c r="AU172" s="69">
        <v>4</v>
      </c>
      <c r="AV172" s="69">
        <v>10</v>
      </c>
      <c r="AW172" s="69">
        <v>10</v>
      </c>
      <c r="AX172" s="69">
        <v>0</v>
      </c>
      <c r="AY172" s="69">
        <v>5</v>
      </c>
      <c r="AZ172" s="69">
        <v>9</v>
      </c>
      <c r="BA172" s="69">
        <v>3</v>
      </c>
      <c r="BB172" s="69">
        <v>0</v>
      </c>
      <c r="BC172" s="123">
        <f t="shared" si="40"/>
        <v>43</v>
      </c>
      <c r="BD172" s="68">
        <v>11</v>
      </c>
      <c r="BE172" s="69">
        <v>0</v>
      </c>
      <c r="BF172" s="69">
        <v>0</v>
      </c>
      <c r="BG172" s="69">
        <v>2</v>
      </c>
      <c r="BH172" s="69">
        <v>0</v>
      </c>
      <c r="BI172" s="69">
        <v>1</v>
      </c>
      <c r="BJ172" s="69">
        <v>1</v>
      </c>
      <c r="BK172" s="69">
        <v>10</v>
      </c>
      <c r="BL172" s="69">
        <v>1</v>
      </c>
      <c r="BM172" s="69">
        <v>0</v>
      </c>
      <c r="BN172" s="123">
        <f t="shared" si="41"/>
        <v>14</v>
      </c>
      <c r="BO172" s="68">
        <v>1</v>
      </c>
      <c r="BP172" s="69">
        <v>0</v>
      </c>
      <c r="BQ172" s="69">
        <v>0</v>
      </c>
      <c r="BR172" s="69">
        <v>0</v>
      </c>
      <c r="BS172" s="69">
        <v>0</v>
      </c>
      <c r="BT172" s="69">
        <v>1</v>
      </c>
      <c r="BU172" s="69">
        <v>0</v>
      </c>
      <c r="BV172" s="69">
        <v>0</v>
      </c>
      <c r="BW172" s="69">
        <v>0</v>
      </c>
      <c r="BX172" s="69">
        <v>0</v>
      </c>
      <c r="BY172" s="123">
        <f t="shared" si="42"/>
        <v>1</v>
      </c>
      <c r="BZ172" s="68">
        <v>83</v>
      </c>
      <c r="CA172" s="69">
        <v>20</v>
      </c>
      <c r="CB172" s="69">
        <v>23</v>
      </c>
      <c r="CC172" s="69">
        <v>43</v>
      </c>
      <c r="CD172" s="69">
        <v>42</v>
      </c>
      <c r="CE172" s="69">
        <v>2</v>
      </c>
      <c r="CF172" s="69">
        <v>10</v>
      </c>
      <c r="CG172" s="69">
        <v>34</v>
      </c>
      <c r="CH172" s="69">
        <v>3</v>
      </c>
      <c r="CI172" s="69">
        <v>10</v>
      </c>
      <c r="CJ172" s="69">
        <v>0</v>
      </c>
      <c r="CK172" s="123">
        <f t="shared" si="44"/>
        <v>174</v>
      </c>
      <c r="CL172" s="68">
        <v>58</v>
      </c>
      <c r="CM172" s="69">
        <v>10</v>
      </c>
      <c r="CN172" s="69">
        <v>14</v>
      </c>
      <c r="CO172" s="69">
        <v>33</v>
      </c>
      <c r="CP172" s="69">
        <v>23</v>
      </c>
      <c r="CQ172" s="69">
        <v>3</v>
      </c>
      <c r="CR172" s="69">
        <v>5</v>
      </c>
      <c r="CS172" s="69">
        <v>20</v>
      </c>
      <c r="CT172" s="69">
        <v>0</v>
      </c>
      <c r="CU172" s="69">
        <v>0</v>
      </c>
      <c r="CV172" s="124">
        <f t="shared" si="45"/>
        <v>108</v>
      </c>
      <c r="CW172" s="123">
        <v>0</v>
      </c>
      <c r="CX172" s="123">
        <v>0</v>
      </c>
      <c r="CY172" s="123">
        <v>0</v>
      </c>
      <c r="CZ172" s="123">
        <v>0</v>
      </c>
      <c r="DA172" s="123">
        <v>0</v>
      </c>
      <c r="DB172" s="123">
        <v>0</v>
      </c>
      <c r="DC172" s="123">
        <v>0</v>
      </c>
      <c r="DD172" s="123">
        <v>0</v>
      </c>
      <c r="DE172" s="123">
        <v>0</v>
      </c>
      <c r="DF172" s="124">
        <f t="shared" si="43"/>
        <v>0</v>
      </c>
      <c r="DG172" s="68">
        <v>0</v>
      </c>
      <c r="DH172" s="69">
        <v>0</v>
      </c>
      <c r="DI172" s="69">
        <v>0</v>
      </c>
      <c r="DJ172" s="69">
        <v>0</v>
      </c>
      <c r="DK172" s="69">
        <v>0</v>
      </c>
      <c r="DL172" s="69">
        <v>0</v>
      </c>
      <c r="DM172" s="69">
        <v>0</v>
      </c>
      <c r="DN172" s="69">
        <v>0</v>
      </c>
      <c r="DO172" s="69">
        <v>0</v>
      </c>
      <c r="DP172" s="69">
        <v>0</v>
      </c>
      <c r="DQ172" s="124">
        <f t="shared" si="46"/>
        <v>0</v>
      </c>
      <c r="DR172" s="68">
        <v>0</v>
      </c>
      <c r="DS172" s="69">
        <v>0</v>
      </c>
      <c r="DT172" s="69">
        <v>0</v>
      </c>
      <c r="DU172" s="69">
        <v>0</v>
      </c>
      <c r="DV172" s="69">
        <v>0</v>
      </c>
      <c r="DW172" s="69">
        <v>0</v>
      </c>
      <c r="DX172" s="69">
        <v>0</v>
      </c>
      <c r="DY172" s="69">
        <v>0</v>
      </c>
      <c r="DZ172" s="69">
        <v>0</v>
      </c>
      <c r="EA172" s="69">
        <v>0</v>
      </c>
      <c r="EB172" s="124">
        <f t="shared" si="47"/>
        <v>0</v>
      </c>
      <c r="EC172" s="125">
        <v>0</v>
      </c>
      <c r="ED172" s="125">
        <v>0</v>
      </c>
      <c r="EE172" s="68">
        <v>0</v>
      </c>
      <c r="EF172" s="69">
        <v>0</v>
      </c>
      <c r="EG172" s="69">
        <v>0</v>
      </c>
      <c r="EH172" s="69">
        <v>0</v>
      </c>
      <c r="EI172" s="69">
        <v>0</v>
      </c>
      <c r="EJ172" s="69">
        <v>0</v>
      </c>
      <c r="EK172" s="69">
        <v>0</v>
      </c>
      <c r="EL172" s="69">
        <v>0</v>
      </c>
      <c r="EM172" s="69">
        <v>0</v>
      </c>
      <c r="EN172" s="69">
        <v>0</v>
      </c>
      <c r="EO172" s="124">
        <f t="shared" si="48"/>
        <v>0</v>
      </c>
      <c r="EP172" s="68">
        <v>1</v>
      </c>
      <c r="EQ172" s="69">
        <v>0</v>
      </c>
      <c r="ER172" s="69">
        <v>0</v>
      </c>
      <c r="ES172" s="69">
        <v>0</v>
      </c>
      <c r="ET172" s="69">
        <v>0</v>
      </c>
      <c r="EU172" s="69">
        <v>1</v>
      </c>
      <c r="EV172" s="69">
        <v>0</v>
      </c>
      <c r="EW172" s="124">
        <f t="shared" si="49"/>
        <v>1</v>
      </c>
      <c r="EX172" s="69">
        <v>2</v>
      </c>
      <c r="EY172" s="69">
        <v>17</v>
      </c>
      <c r="EZ172" s="123">
        <v>13</v>
      </c>
      <c r="FA172" s="69">
        <v>12</v>
      </c>
      <c r="FB172" s="69">
        <v>0</v>
      </c>
      <c r="FC172" s="69">
        <v>0</v>
      </c>
      <c r="FD172" s="124">
        <f t="shared" si="50"/>
        <v>42</v>
      </c>
      <c r="FE172" s="69">
        <v>22</v>
      </c>
      <c r="FF172" s="69">
        <v>21</v>
      </c>
      <c r="FG172" s="69">
        <v>43</v>
      </c>
      <c r="FH172" s="69">
        <v>667</v>
      </c>
      <c r="FI172" s="69">
        <v>0</v>
      </c>
      <c r="FJ172" s="124">
        <f t="shared" si="51"/>
        <v>731</v>
      </c>
      <c r="FK172" s="69">
        <v>0</v>
      </c>
      <c r="FL172" s="123">
        <v>0</v>
      </c>
      <c r="FM172" s="69">
        <v>0</v>
      </c>
      <c r="FN172" s="69">
        <v>0</v>
      </c>
      <c r="FO172" s="69">
        <v>0</v>
      </c>
      <c r="FP172" s="124">
        <f t="shared" si="52"/>
        <v>0</v>
      </c>
      <c r="FQ172" s="69">
        <v>0</v>
      </c>
      <c r="FR172" s="69">
        <v>0</v>
      </c>
      <c r="FS172" s="69">
        <v>0</v>
      </c>
      <c r="FT172" s="69">
        <v>0</v>
      </c>
      <c r="FU172" s="69">
        <v>0</v>
      </c>
      <c r="FV172" s="69">
        <v>0</v>
      </c>
      <c r="FW172" s="124">
        <f t="shared" si="53"/>
        <v>0</v>
      </c>
    </row>
    <row r="173" spans="1:179" x14ac:dyDescent="0.2">
      <c r="A173" s="22"/>
      <c r="B173" s="122" t="s">
        <v>175</v>
      </c>
      <c r="C173" s="68">
        <v>219</v>
      </c>
      <c r="D173" s="69">
        <v>77</v>
      </c>
      <c r="E173" s="69">
        <v>88</v>
      </c>
      <c r="F173" s="69">
        <v>141</v>
      </c>
      <c r="G173" s="69">
        <v>166</v>
      </c>
      <c r="H173" s="69">
        <v>12</v>
      </c>
      <c r="I173" s="69">
        <v>22</v>
      </c>
      <c r="J173" s="69">
        <v>20</v>
      </c>
      <c r="K173" s="69">
        <v>7</v>
      </c>
      <c r="L173" s="69">
        <v>0</v>
      </c>
      <c r="M173" s="123">
        <f t="shared" si="36"/>
        <v>526</v>
      </c>
      <c r="N173" s="68">
        <v>0</v>
      </c>
      <c r="O173" s="69">
        <v>0</v>
      </c>
      <c r="P173" s="69">
        <v>0</v>
      </c>
      <c r="Q173" s="69">
        <v>0</v>
      </c>
      <c r="R173" s="69">
        <v>0</v>
      </c>
      <c r="S173" s="69">
        <v>0</v>
      </c>
      <c r="T173" s="69">
        <v>0</v>
      </c>
      <c r="U173" s="69">
        <v>0</v>
      </c>
      <c r="V173" s="69">
        <v>0</v>
      </c>
      <c r="W173" s="124">
        <f t="shared" si="37"/>
        <v>0</v>
      </c>
      <c r="X173" s="68">
        <v>0</v>
      </c>
      <c r="Y173" s="69">
        <v>0</v>
      </c>
      <c r="Z173" s="69">
        <v>0</v>
      </c>
      <c r="AA173" s="69">
        <v>0</v>
      </c>
      <c r="AB173" s="69">
        <v>0</v>
      </c>
      <c r="AC173" s="69">
        <v>0</v>
      </c>
      <c r="AD173" s="69">
        <v>0</v>
      </c>
      <c r="AE173" s="69">
        <v>0</v>
      </c>
      <c r="AF173" s="69">
        <v>0</v>
      </c>
      <c r="AG173" s="124">
        <f t="shared" si="38"/>
        <v>0</v>
      </c>
      <c r="AH173" s="68">
        <v>116</v>
      </c>
      <c r="AI173" s="69">
        <v>30</v>
      </c>
      <c r="AJ173" s="69">
        <v>31</v>
      </c>
      <c r="AK173" s="69">
        <v>40</v>
      </c>
      <c r="AL173" s="69">
        <v>68</v>
      </c>
      <c r="AM173" s="69">
        <v>2</v>
      </c>
      <c r="AN173" s="69">
        <v>20</v>
      </c>
      <c r="AO173" s="69">
        <v>107</v>
      </c>
      <c r="AP173" s="69">
        <v>94</v>
      </c>
      <c r="AQ173" s="69">
        <v>0</v>
      </c>
      <c r="AR173" s="123">
        <f t="shared" si="39"/>
        <v>298</v>
      </c>
      <c r="AS173" s="68">
        <v>88</v>
      </c>
      <c r="AT173" s="69">
        <v>23</v>
      </c>
      <c r="AU173" s="69">
        <v>28</v>
      </c>
      <c r="AV173" s="69">
        <v>103</v>
      </c>
      <c r="AW173" s="69">
        <v>53</v>
      </c>
      <c r="AX173" s="69">
        <v>2</v>
      </c>
      <c r="AY173" s="69">
        <v>50</v>
      </c>
      <c r="AZ173" s="69">
        <v>27</v>
      </c>
      <c r="BA173" s="69">
        <v>18</v>
      </c>
      <c r="BB173" s="69">
        <v>0</v>
      </c>
      <c r="BC173" s="123">
        <f t="shared" si="40"/>
        <v>286</v>
      </c>
      <c r="BD173" s="68">
        <v>7</v>
      </c>
      <c r="BE173" s="69">
        <v>4</v>
      </c>
      <c r="BF173" s="69">
        <v>1</v>
      </c>
      <c r="BG173" s="69">
        <v>7</v>
      </c>
      <c r="BH173" s="69">
        <v>4</v>
      </c>
      <c r="BI173" s="69">
        <v>1</v>
      </c>
      <c r="BJ173" s="69">
        <v>0</v>
      </c>
      <c r="BK173" s="69">
        <v>0</v>
      </c>
      <c r="BL173" s="69">
        <v>0</v>
      </c>
      <c r="BM173" s="69">
        <v>0</v>
      </c>
      <c r="BN173" s="123">
        <f t="shared" si="41"/>
        <v>17</v>
      </c>
      <c r="BO173" s="68">
        <v>10</v>
      </c>
      <c r="BP173" s="69">
        <v>6</v>
      </c>
      <c r="BQ173" s="69">
        <v>2</v>
      </c>
      <c r="BR173" s="69">
        <v>12</v>
      </c>
      <c r="BS173" s="69">
        <v>8</v>
      </c>
      <c r="BT173" s="69">
        <v>2</v>
      </c>
      <c r="BU173" s="69">
        <v>4</v>
      </c>
      <c r="BV173" s="69">
        <v>2</v>
      </c>
      <c r="BW173" s="69">
        <v>0</v>
      </c>
      <c r="BX173" s="69">
        <v>0</v>
      </c>
      <c r="BY173" s="123">
        <f t="shared" si="42"/>
        <v>36</v>
      </c>
      <c r="BZ173" s="68">
        <v>24</v>
      </c>
      <c r="CA173" s="69">
        <v>6</v>
      </c>
      <c r="CB173" s="69">
        <v>10</v>
      </c>
      <c r="CC173" s="69">
        <v>35</v>
      </c>
      <c r="CD173" s="69">
        <v>17</v>
      </c>
      <c r="CE173" s="69">
        <v>1</v>
      </c>
      <c r="CF173" s="69">
        <v>20</v>
      </c>
      <c r="CG173" s="69">
        <v>5</v>
      </c>
      <c r="CH173" s="69">
        <v>1</v>
      </c>
      <c r="CI173" s="69">
        <v>3</v>
      </c>
      <c r="CJ173" s="69">
        <v>0</v>
      </c>
      <c r="CK173" s="123">
        <f t="shared" si="44"/>
        <v>94</v>
      </c>
      <c r="CL173" s="68">
        <v>151</v>
      </c>
      <c r="CM173" s="69">
        <v>35</v>
      </c>
      <c r="CN173" s="69">
        <v>37</v>
      </c>
      <c r="CO173" s="69">
        <v>162</v>
      </c>
      <c r="CP173" s="69">
        <v>66</v>
      </c>
      <c r="CQ173" s="69">
        <v>8</v>
      </c>
      <c r="CR173" s="69">
        <v>73</v>
      </c>
      <c r="CS173" s="69">
        <v>54</v>
      </c>
      <c r="CT173" s="69">
        <v>9</v>
      </c>
      <c r="CU173" s="69">
        <v>0</v>
      </c>
      <c r="CV173" s="124">
        <f t="shared" si="45"/>
        <v>435</v>
      </c>
      <c r="CW173" s="123">
        <v>0</v>
      </c>
      <c r="CX173" s="123">
        <v>0</v>
      </c>
      <c r="CY173" s="123">
        <v>0</v>
      </c>
      <c r="CZ173" s="123">
        <v>0</v>
      </c>
      <c r="DA173" s="123">
        <v>0</v>
      </c>
      <c r="DB173" s="123">
        <v>0</v>
      </c>
      <c r="DC173" s="123">
        <v>0</v>
      </c>
      <c r="DD173" s="123">
        <v>0</v>
      </c>
      <c r="DE173" s="123">
        <v>0</v>
      </c>
      <c r="DF173" s="124">
        <f t="shared" si="43"/>
        <v>0</v>
      </c>
      <c r="DG173" s="68">
        <v>0</v>
      </c>
      <c r="DH173" s="69">
        <v>0</v>
      </c>
      <c r="DI173" s="69">
        <v>0</v>
      </c>
      <c r="DJ173" s="69">
        <v>0</v>
      </c>
      <c r="DK173" s="69">
        <v>0</v>
      </c>
      <c r="DL173" s="69">
        <v>0</v>
      </c>
      <c r="DM173" s="69">
        <v>0</v>
      </c>
      <c r="DN173" s="69">
        <v>0</v>
      </c>
      <c r="DO173" s="69">
        <v>0</v>
      </c>
      <c r="DP173" s="69">
        <v>0</v>
      </c>
      <c r="DQ173" s="124">
        <f t="shared" si="46"/>
        <v>0</v>
      </c>
      <c r="DR173" s="68">
        <v>0</v>
      </c>
      <c r="DS173" s="69">
        <v>0</v>
      </c>
      <c r="DT173" s="69">
        <v>0</v>
      </c>
      <c r="DU173" s="69">
        <v>0</v>
      </c>
      <c r="DV173" s="69">
        <v>0</v>
      </c>
      <c r="DW173" s="69">
        <v>0</v>
      </c>
      <c r="DX173" s="69">
        <v>0</v>
      </c>
      <c r="DY173" s="69">
        <v>0</v>
      </c>
      <c r="DZ173" s="69">
        <v>0</v>
      </c>
      <c r="EA173" s="69">
        <v>0</v>
      </c>
      <c r="EB173" s="124">
        <f t="shared" si="47"/>
        <v>0</v>
      </c>
      <c r="EC173" s="125">
        <v>0</v>
      </c>
      <c r="ED173" s="125">
        <v>0</v>
      </c>
      <c r="EE173" s="68">
        <v>0</v>
      </c>
      <c r="EF173" s="69">
        <v>0</v>
      </c>
      <c r="EG173" s="69">
        <v>0</v>
      </c>
      <c r="EH173" s="69">
        <v>0</v>
      </c>
      <c r="EI173" s="69">
        <v>0</v>
      </c>
      <c r="EJ173" s="69">
        <v>0</v>
      </c>
      <c r="EK173" s="69">
        <v>0</v>
      </c>
      <c r="EL173" s="69">
        <v>0</v>
      </c>
      <c r="EM173" s="69">
        <v>0</v>
      </c>
      <c r="EN173" s="69">
        <v>0</v>
      </c>
      <c r="EO173" s="124">
        <f t="shared" si="48"/>
        <v>0</v>
      </c>
      <c r="EP173" s="68">
        <v>2</v>
      </c>
      <c r="EQ173" s="69">
        <v>2</v>
      </c>
      <c r="ER173" s="69">
        <v>1</v>
      </c>
      <c r="ES173" s="69">
        <v>0</v>
      </c>
      <c r="ET173" s="69">
        <v>0</v>
      </c>
      <c r="EU173" s="69">
        <v>0</v>
      </c>
      <c r="EV173" s="69">
        <v>0</v>
      </c>
      <c r="EW173" s="124">
        <f t="shared" si="49"/>
        <v>3</v>
      </c>
      <c r="EX173" s="69">
        <v>2</v>
      </c>
      <c r="EY173" s="69">
        <v>0</v>
      </c>
      <c r="EZ173" s="123">
        <v>0</v>
      </c>
      <c r="FA173" s="69">
        <v>2</v>
      </c>
      <c r="FB173" s="69">
        <v>0</v>
      </c>
      <c r="FC173" s="69">
        <v>0</v>
      </c>
      <c r="FD173" s="124">
        <f t="shared" si="50"/>
        <v>2</v>
      </c>
      <c r="FE173" s="69">
        <v>30</v>
      </c>
      <c r="FF173" s="69">
        <v>40</v>
      </c>
      <c r="FG173" s="69">
        <v>69</v>
      </c>
      <c r="FH173" s="69">
        <v>388</v>
      </c>
      <c r="FI173" s="69">
        <v>0</v>
      </c>
      <c r="FJ173" s="124">
        <f t="shared" si="51"/>
        <v>497</v>
      </c>
      <c r="FK173" s="69">
        <v>0</v>
      </c>
      <c r="FL173" s="123">
        <v>0</v>
      </c>
      <c r="FM173" s="69">
        <v>0</v>
      </c>
      <c r="FN173" s="69">
        <v>0</v>
      </c>
      <c r="FO173" s="69">
        <v>0</v>
      </c>
      <c r="FP173" s="124">
        <f t="shared" si="52"/>
        <v>0</v>
      </c>
      <c r="FQ173" s="69">
        <v>1</v>
      </c>
      <c r="FR173" s="69">
        <v>1</v>
      </c>
      <c r="FS173" s="69">
        <v>0</v>
      </c>
      <c r="FT173" s="69">
        <v>0</v>
      </c>
      <c r="FU173" s="69">
        <v>0</v>
      </c>
      <c r="FV173" s="69">
        <v>0</v>
      </c>
      <c r="FW173" s="124">
        <f t="shared" si="53"/>
        <v>1</v>
      </c>
    </row>
    <row r="174" spans="1:179" x14ac:dyDescent="0.2">
      <c r="A174" s="22"/>
      <c r="B174" s="122" t="s">
        <v>176</v>
      </c>
      <c r="C174" s="68">
        <v>294</v>
      </c>
      <c r="D174" s="69">
        <v>72</v>
      </c>
      <c r="E174" s="69">
        <v>111</v>
      </c>
      <c r="F174" s="69">
        <v>225</v>
      </c>
      <c r="G174" s="69">
        <v>217</v>
      </c>
      <c r="H174" s="69">
        <v>78</v>
      </c>
      <c r="I174" s="69">
        <v>32</v>
      </c>
      <c r="J174" s="69">
        <v>89</v>
      </c>
      <c r="K174" s="69">
        <v>27</v>
      </c>
      <c r="L174" s="69">
        <v>0</v>
      </c>
      <c r="M174" s="123">
        <f t="shared" si="36"/>
        <v>824</v>
      </c>
      <c r="N174" s="68">
        <v>2</v>
      </c>
      <c r="O174" s="69">
        <v>1</v>
      </c>
      <c r="P174" s="69">
        <v>0</v>
      </c>
      <c r="Q174" s="69">
        <v>2</v>
      </c>
      <c r="R174" s="69">
        <v>1</v>
      </c>
      <c r="S174" s="69">
        <v>0</v>
      </c>
      <c r="T174" s="69">
        <v>0</v>
      </c>
      <c r="U174" s="69">
        <v>0</v>
      </c>
      <c r="V174" s="69">
        <v>0</v>
      </c>
      <c r="W174" s="124">
        <f t="shared" si="37"/>
        <v>4</v>
      </c>
      <c r="X174" s="68">
        <v>75</v>
      </c>
      <c r="Y174" s="69">
        <v>11</v>
      </c>
      <c r="Z174" s="69">
        <v>38</v>
      </c>
      <c r="AA174" s="69">
        <v>72</v>
      </c>
      <c r="AB174" s="69">
        <v>57</v>
      </c>
      <c r="AC174" s="69">
        <v>15</v>
      </c>
      <c r="AD174" s="69">
        <v>8</v>
      </c>
      <c r="AE174" s="69">
        <v>5</v>
      </c>
      <c r="AF174" s="69">
        <v>2</v>
      </c>
      <c r="AG174" s="124">
        <f t="shared" si="38"/>
        <v>206</v>
      </c>
      <c r="AH174" s="68">
        <v>32</v>
      </c>
      <c r="AI174" s="69">
        <v>0</v>
      </c>
      <c r="AJ174" s="69">
        <v>2</v>
      </c>
      <c r="AK174" s="69">
        <v>1</v>
      </c>
      <c r="AL174" s="69">
        <v>6</v>
      </c>
      <c r="AM174" s="69">
        <v>4</v>
      </c>
      <c r="AN174" s="69">
        <v>16</v>
      </c>
      <c r="AO174" s="69">
        <v>7</v>
      </c>
      <c r="AP174" s="69">
        <v>4</v>
      </c>
      <c r="AQ174" s="69">
        <v>0</v>
      </c>
      <c r="AR174" s="123">
        <f t="shared" si="39"/>
        <v>36</v>
      </c>
      <c r="AS174" s="68">
        <v>43</v>
      </c>
      <c r="AT174" s="69">
        <v>5</v>
      </c>
      <c r="AU174" s="69">
        <v>8</v>
      </c>
      <c r="AV174" s="69">
        <v>23</v>
      </c>
      <c r="AW174" s="69">
        <v>13</v>
      </c>
      <c r="AX174" s="69">
        <v>8</v>
      </c>
      <c r="AY174" s="69">
        <v>3</v>
      </c>
      <c r="AZ174" s="69">
        <v>20</v>
      </c>
      <c r="BA174" s="69">
        <v>4</v>
      </c>
      <c r="BB174" s="69">
        <v>0</v>
      </c>
      <c r="BC174" s="123">
        <f t="shared" si="40"/>
        <v>80</v>
      </c>
      <c r="BD174" s="68">
        <v>17</v>
      </c>
      <c r="BE174" s="69">
        <v>3</v>
      </c>
      <c r="BF174" s="69">
        <v>2</v>
      </c>
      <c r="BG174" s="69">
        <v>9</v>
      </c>
      <c r="BH174" s="69">
        <v>4</v>
      </c>
      <c r="BI174" s="69">
        <v>3</v>
      </c>
      <c r="BJ174" s="69">
        <v>6</v>
      </c>
      <c r="BK174" s="69">
        <v>9</v>
      </c>
      <c r="BL174" s="69">
        <v>0</v>
      </c>
      <c r="BM174" s="69">
        <v>0</v>
      </c>
      <c r="BN174" s="123">
        <f t="shared" si="41"/>
        <v>36</v>
      </c>
      <c r="BO174" s="68">
        <v>31</v>
      </c>
      <c r="BP174" s="69">
        <v>3</v>
      </c>
      <c r="BQ174" s="69">
        <v>5</v>
      </c>
      <c r="BR174" s="69">
        <v>27</v>
      </c>
      <c r="BS174" s="69">
        <v>9</v>
      </c>
      <c r="BT174" s="69">
        <v>8</v>
      </c>
      <c r="BU174" s="69">
        <v>6</v>
      </c>
      <c r="BV174" s="69">
        <v>13</v>
      </c>
      <c r="BW174" s="69">
        <v>0</v>
      </c>
      <c r="BX174" s="69">
        <v>0</v>
      </c>
      <c r="BY174" s="123">
        <f t="shared" si="42"/>
        <v>71</v>
      </c>
      <c r="BZ174" s="68">
        <v>25</v>
      </c>
      <c r="CA174" s="69">
        <v>4</v>
      </c>
      <c r="CB174" s="69">
        <v>5</v>
      </c>
      <c r="CC174" s="69">
        <v>15</v>
      </c>
      <c r="CD174" s="69">
        <v>12</v>
      </c>
      <c r="CE174" s="69">
        <v>6</v>
      </c>
      <c r="CF174" s="69">
        <v>6</v>
      </c>
      <c r="CG174" s="69">
        <v>10</v>
      </c>
      <c r="CH174" s="69">
        <v>1</v>
      </c>
      <c r="CI174" s="69">
        <v>1</v>
      </c>
      <c r="CJ174" s="69">
        <v>0</v>
      </c>
      <c r="CK174" s="123">
        <f t="shared" si="44"/>
        <v>58</v>
      </c>
      <c r="CL174" s="68">
        <v>2</v>
      </c>
      <c r="CM174" s="69">
        <v>1</v>
      </c>
      <c r="CN174" s="69">
        <v>1</v>
      </c>
      <c r="CO174" s="69">
        <v>2</v>
      </c>
      <c r="CP174" s="69">
        <v>4</v>
      </c>
      <c r="CQ174" s="69">
        <v>0</v>
      </c>
      <c r="CR174" s="69">
        <v>0</v>
      </c>
      <c r="CS174" s="69">
        <v>2</v>
      </c>
      <c r="CT174" s="69">
        <v>0</v>
      </c>
      <c r="CU174" s="69">
        <v>0</v>
      </c>
      <c r="CV174" s="124">
        <f t="shared" si="45"/>
        <v>10</v>
      </c>
      <c r="CW174" s="123">
        <v>0</v>
      </c>
      <c r="CX174" s="123">
        <v>0</v>
      </c>
      <c r="CY174" s="123">
        <v>0</v>
      </c>
      <c r="CZ174" s="123">
        <v>0</v>
      </c>
      <c r="DA174" s="123">
        <v>0</v>
      </c>
      <c r="DB174" s="123">
        <v>0</v>
      </c>
      <c r="DC174" s="123">
        <v>0</v>
      </c>
      <c r="DD174" s="123">
        <v>0</v>
      </c>
      <c r="DE174" s="123">
        <v>0</v>
      </c>
      <c r="DF174" s="124">
        <f t="shared" si="43"/>
        <v>0</v>
      </c>
      <c r="DG174" s="68">
        <v>0</v>
      </c>
      <c r="DH174" s="69">
        <v>0</v>
      </c>
      <c r="DI174" s="69">
        <v>0</v>
      </c>
      <c r="DJ174" s="69">
        <v>0</v>
      </c>
      <c r="DK174" s="69">
        <v>0</v>
      </c>
      <c r="DL174" s="69">
        <v>0</v>
      </c>
      <c r="DM174" s="69">
        <v>0</v>
      </c>
      <c r="DN174" s="69">
        <v>0</v>
      </c>
      <c r="DO174" s="69">
        <v>0</v>
      </c>
      <c r="DP174" s="69">
        <v>0</v>
      </c>
      <c r="DQ174" s="124">
        <f t="shared" si="46"/>
        <v>0</v>
      </c>
      <c r="DR174" s="68">
        <v>0</v>
      </c>
      <c r="DS174" s="69">
        <v>0</v>
      </c>
      <c r="DT174" s="69">
        <v>0</v>
      </c>
      <c r="DU174" s="69">
        <v>0</v>
      </c>
      <c r="DV174" s="69">
        <v>0</v>
      </c>
      <c r="DW174" s="69">
        <v>0</v>
      </c>
      <c r="DX174" s="69">
        <v>0</v>
      </c>
      <c r="DY174" s="69">
        <v>0</v>
      </c>
      <c r="DZ174" s="69">
        <v>0</v>
      </c>
      <c r="EA174" s="69">
        <v>0</v>
      </c>
      <c r="EB174" s="124">
        <f t="shared" si="47"/>
        <v>0</v>
      </c>
      <c r="EC174" s="125">
        <v>0</v>
      </c>
      <c r="ED174" s="125">
        <v>0</v>
      </c>
      <c r="EE174" s="68">
        <v>0</v>
      </c>
      <c r="EF174" s="69">
        <v>0</v>
      </c>
      <c r="EG174" s="69">
        <v>0</v>
      </c>
      <c r="EH174" s="69">
        <v>0</v>
      </c>
      <c r="EI174" s="69">
        <v>0</v>
      </c>
      <c r="EJ174" s="69">
        <v>0</v>
      </c>
      <c r="EK174" s="69">
        <v>0</v>
      </c>
      <c r="EL174" s="69">
        <v>0</v>
      </c>
      <c r="EM174" s="69">
        <v>0</v>
      </c>
      <c r="EN174" s="69">
        <v>0</v>
      </c>
      <c r="EO174" s="124">
        <f t="shared" si="48"/>
        <v>0</v>
      </c>
      <c r="EP174" s="68">
        <v>1</v>
      </c>
      <c r="EQ174" s="69">
        <v>0</v>
      </c>
      <c r="ER174" s="69">
        <v>1</v>
      </c>
      <c r="ES174" s="69">
        <v>0</v>
      </c>
      <c r="ET174" s="69">
        <v>1</v>
      </c>
      <c r="EU174" s="69">
        <v>0</v>
      </c>
      <c r="EV174" s="69">
        <v>0</v>
      </c>
      <c r="EW174" s="124">
        <f t="shared" si="49"/>
        <v>2</v>
      </c>
      <c r="EX174" s="69">
        <v>1</v>
      </c>
      <c r="EY174" s="69">
        <v>0</v>
      </c>
      <c r="EZ174" s="123">
        <v>0</v>
      </c>
      <c r="FA174" s="69">
        <v>0</v>
      </c>
      <c r="FB174" s="69">
        <v>1</v>
      </c>
      <c r="FC174" s="69">
        <v>0</v>
      </c>
      <c r="FD174" s="124">
        <f t="shared" si="50"/>
        <v>1</v>
      </c>
      <c r="FE174" s="69">
        <v>29</v>
      </c>
      <c r="FF174" s="69">
        <v>10</v>
      </c>
      <c r="FG174" s="69">
        <v>16</v>
      </c>
      <c r="FH174" s="69">
        <v>3451</v>
      </c>
      <c r="FI174" s="69">
        <v>2</v>
      </c>
      <c r="FJ174" s="124">
        <f t="shared" si="51"/>
        <v>3479</v>
      </c>
      <c r="FK174" s="69">
        <v>0</v>
      </c>
      <c r="FL174" s="123">
        <v>0</v>
      </c>
      <c r="FM174" s="69">
        <v>0</v>
      </c>
      <c r="FN174" s="69">
        <v>0</v>
      </c>
      <c r="FO174" s="69">
        <v>0</v>
      </c>
      <c r="FP174" s="124">
        <f t="shared" si="52"/>
        <v>0</v>
      </c>
      <c r="FQ174" s="69">
        <v>0</v>
      </c>
      <c r="FR174" s="69">
        <v>0</v>
      </c>
      <c r="FS174" s="69">
        <v>0</v>
      </c>
      <c r="FT174" s="69">
        <v>0</v>
      </c>
      <c r="FU174" s="69">
        <v>0</v>
      </c>
      <c r="FV174" s="69">
        <v>0</v>
      </c>
      <c r="FW174" s="124">
        <f t="shared" si="53"/>
        <v>0</v>
      </c>
    </row>
    <row r="175" spans="1:179" s="35" customFormat="1" x14ac:dyDescent="0.2">
      <c r="A175" s="17" t="s">
        <v>177</v>
      </c>
      <c r="B175" s="34" t="s">
        <v>12</v>
      </c>
      <c r="C175" s="67">
        <v>784</v>
      </c>
      <c r="D175" s="62">
        <v>285</v>
      </c>
      <c r="E175" s="62">
        <v>313</v>
      </c>
      <c r="F175" s="62">
        <v>631</v>
      </c>
      <c r="G175" s="62">
        <v>666</v>
      </c>
      <c r="H175" s="62">
        <v>113</v>
      </c>
      <c r="I175" s="62">
        <v>240</v>
      </c>
      <c r="J175" s="62">
        <v>497</v>
      </c>
      <c r="K175" s="62">
        <v>56</v>
      </c>
      <c r="L175" s="62">
        <v>0</v>
      </c>
      <c r="M175" s="62">
        <f t="shared" si="36"/>
        <v>2745</v>
      </c>
      <c r="N175" s="67">
        <v>49</v>
      </c>
      <c r="O175" s="62">
        <v>27</v>
      </c>
      <c r="P175" s="62">
        <v>22</v>
      </c>
      <c r="Q175" s="62">
        <v>14</v>
      </c>
      <c r="R175" s="62">
        <v>38</v>
      </c>
      <c r="S175" s="62">
        <v>12</v>
      </c>
      <c r="T175" s="62">
        <v>5</v>
      </c>
      <c r="U175" s="62">
        <v>34</v>
      </c>
      <c r="V175" s="62">
        <v>0</v>
      </c>
      <c r="W175" s="72">
        <f t="shared" si="37"/>
        <v>152</v>
      </c>
      <c r="X175" s="67">
        <v>3</v>
      </c>
      <c r="Y175" s="62">
        <v>1</v>
      </c>
      <c r="Z175" s="62">
        <v>2</v>
      </c>
      <c r="AA175" s="62">
        <v>3</v>
      </c>
      <c r="AB175" s="62">
        <v>3</v>
      </c>
      <c r="AC175" s="62">
        <v>0</v>
      </c>
      <c r="AD175" s="62">
        <v>2</v>
      </c>
      <c r="AE175" s="62">
        <v>1</v>
      </c>
      <c r="AF175" s="62">
        <v>1</v>
      </c>
      <c r="AG175" s="72">
        <f t="shared" si="38"/>
        <v>12</v>
      </c>
      <c r="AH175" s="67">
        <v>142</v>
      </c>
      <c r="AI175" s="62">
        <v>50</v>
      </c>
      <c r="AJ175" s="62">
        <v>59</v>
      </c>
      <c r="AK175" s="62">
        <v>106</v>
      </c>
      <c r="AL175" s="62">
        <v>98</v>
      </c>
      <c r="AM175" s="62">
        <v>27</v>
      </c>
      <c r="AN175" s="62">
        <v>62</v>
      </c>
      <c r="AO175" s="62">
        <v>102</v>
      </c>
      <c r="AP175" s="62">
        <v>22</v>
      </c>
      <c r="AQ175" s="62">
        <v>0</v>
      </c>
      <c r="AR175" s="62">
        <f t="shared" si="39"/>
        <v>504</v>
      </c>
      <c r="AS175" s="67">
        <v>170</v>
      </c>
      <c r="AT175" s="62">
        <v>54</v>
      </c>
      <c r="AU175" s="62">
        <v>56</v>
      </c>
      <c r="AV175" s="62">
        <v>161</v>
      </c>
      <c r="AW175" s="62">
        <v>131</v>
      </c>
      <c r="AX175" s="62">
        <v>18</v>
      </c>
      <c r="AY175" s="62">
        <v>72</v>
      </c>
      <c r="AZ175" s="62">
        <v>114</v>
      </c>
      <c r="BA175" s="62">
        <v>7</v>
      </c>
      <c r="BB175" s="62">
        <v>0</v>
      </c>
      <c r="BC175" s="62">
        <f t="shared" si="40"/>
        <v>606</v>
      </c>
      <c r="BD175" s="67">
        <v>97</v>
      </c>
      <c r="BE175" s="62">
        <v>53</v>
      </c>
      <c r="BF175" s="62">
        <v>39</v>
      </c>
      <c r="BG175" s="62">
        <v>77</v>
      </c>
      <c r="BH175" s="62">
        <v>118</v>
      </c>
      <c r="BI175" s="62">
        <v>17</v>
      </c>
      <c r="BJ175" s="62">
        <v>32</v>
      </c>
      <c r="BK175" s="62">
        <v>34</v>
      </c>
      <c r="BL175" s="62">
        <v>4</v>
      </c>
      <c r="BM175" s="62">
        <v>0</v>
      </c>
      <c r="BN175" s="62">
        <f t="shared" si="41"/>
        <v>370</v>
      </c>
      <c r="BO175" s="67">
        <v>325</v>
      </c>
      <c r="BP175" s="62">
        <v>141</v>
      </c>
      <c r="BQ175" s="62">
        <v>167</v>
      </c>
      <c r="BR175" s="62">
        <v>322</v>
      </c>
      <c r="BS175" s="62">
        <v>266</v>
      </c>
      <c r="BT175" s="62">
        <v>60</v>
      </c>
      <c r="BU175" s="62">
        <v>256</v>
      </c>
      <c r="BV175" s="62">
        <v>207</v>
      </c>
      <c r="BW175" s="62">
        <v>10</v>
      </c>
      <c r="BX175" s="62">
        <v>0</v>
      </c>
      <c r="BY175" s="62">
        <f t="shared" si="42"/>
        <v>1419</v>
      </c>
      <c r="BZ175" s="62">
        <v>347</v>
      </c>
      <c r="CA175" s="62">
        <v>200</v>
      </c>
      <c r="CB175" s="62">
        <v>197</v>
      </c>
      <c r="CC175" s="62">
        <v>406</v>
      </c>
      <c r="CD175" s="62">
        <v>389</v>
      </c>
      <c r="CE175" s="62">
        <v>140</v>
      </c>
      <c r="CF175" s="62">
        <v>133</v>
      </c>
      <c r="CG175" s="62">
        <v>391</v>
      </c>
      <c r="CH175" s="62">
        <v>14</v>
      </c>
      <c r="CI175" s="62">
        <v>30</v>
      </c>
      <c r="CJ175" s="62">
        <v>0</v>
      </c>
      <c r="CK175" s="62">
        <f t="shared" si="44"/>
        <v>1856</v>
      </c>
      <c r="CL175" s="67">
        <v>52</v>
      </c>
      <c r="CM175" s="62">
        <v>34</v>
      </c>
      <c r="CN175" s="62">
        <v>38</v>
      </c>
      <c r="CO175" s="62">
        <v>48</v>
      </c>
      <c r="CP175" s="62">
        <v>69</v>
      </c>
      <c r="CQ175" s="62">
        <v>25</v>
      </c>
      <c r="CR175" s="62">
        <v>11</v>
      </c>
      <c r="CS175" s="62">
        <v>70</v>
      </c>
      <c r="CT175" s="62">
        <v>2</v>
      </c>
      <c r="CU175" s="62">
        <v>0</v>
      </c>
      <c r="CV175" s="72">
        <f t="shared" si="45"/>
        <v>295</v>
      </c>
      <c r="CW175" s="62">
        <v>2</v>
      </c>
      <c r="CX175" s="62">
        <v>0</v>
      </c>
      <c r="CY175" s="62">
        <v>0</v>
      </c>
      <c r="CZ175" s="62">
        <v>0</v>
      </c>
      <c r="DA175" s="62">
        <v>0</v>
      </c>
      <c r="DB175" s="62">
        <v>0</v>
      </c>
      <c r="DC175" s="62">
        <v>0</v>
      </c>
      <c r="DD175" s="62">
        <v>2</v>
      </c>
      <c r="DE175" s="62">
        <v>2</v>
      </c>
      <c r="DF175" s="72">
        <f t="shared" si="43"/>
        <v>2</v>
      </c>
      <c r="DG175" s="67">
        <v>4</v>
      </c>
      <c r="DH175" s="62">
        <v>20</v>
      </c>
      <c r="DI175" s="62">
        <v>35</v>
      </c>
      <c r="DJ175" s="62">
        <v>82</v>
      </c>
      <c r="DK175" s="62">
        <v>84</v>
      </c>
      <c r="DL175" s="62">
        <v>57</v>
      </c>
      <c r="DM175" s="62">
        <v>22</v>
      </c>
      <c r="DN175" s="62">
        <v>45</v>
      </c>
      <c r="DO175" s="62">
        <v>5</v>
      </c>
      <c r="DP175" s="62">
        <v>0</v>
      </c>
      <c r="DQ175" s="72">
        <f t="shared" si="46"/>
        <v>345</v>
      </c>
      <c r="DR175" s="67">
        <v>0</v>
      </c>
      <c r="DS175" s="62">
        <v>0</v>
      </c>
      <c r="DT175" s="62">
        <v>0</v>
      </c>
      <c r="DU175" s="62">
        <v>0</v>
      </c>
      <c r="DV175" s="62">
        <v>0</v>
      </c>
      <c r="DW175" s="62">
        <v>0</v>
      </c>
      <c r="DX175" s="62">
        <v>0</v>
      </c>
      <c r="DY175" s="62">
        <v>0</v>
      </c>
      <c r="DZ175" s="62">
        <v>0</v>
      </c>
      <c r="EA175" s="62">
        <v>0</v>
      </c>
      <c r="EB175" s="72">
        <f t="shared" si="47"/>
        <v>0</v>
      </c>
      <c r="EC175" s="49">
        <v>0</v>
      </c>
      <c r="ED175" s="49">
        <v>0</v>
      </c>
      <c r="EE175" s="67">
        <v>0</v>
      </c>
      <c r="EF175" s="62">
        <v>0</v>
      </c>
      <c r="EG175" s="62">
        <v>0</v>
      </c>
      <c r="EH175" s="62">
        <v>0</v>
      </c>
      <c r="EI175" s="62">
        <v>0</v>
      </c>
      <c r="EJ175" s="62">
        <v>0</v>
      </c>
      <c r="EK175" s="62">
        <v>0</v>
      </c>
      <c r="EL175" s="62">
        <v>0</v>
      </c>
      <c r="EM175" s="62">
        <v>0</v>
      </c>
      <c r="EN175" s="62">
        <v>0</v>
      </c>
      <c r="EO175" s="72">
        <f t="shared" si="48"/>
        <v>0</v>
      </c>
      <c r="EP175" s="67">
        <v>272</v>
      </c>
      <c r="EQ175" s="62">
        <v>290</v>
      </c>
      <c r="ER175" s="62">
        <v>260</v>
      </c>
      <c r="ES175" s="62">
        <v>58</v>
      </c>
      <c r="ET175" s="62">
        <v>42</v>
      </c>
      <c r="EU175" s="62">
        <v>78</v>
      </c>
      <c r="EV175" s="62">
        <v>2</v>
      </c>
      <c r="EW175" s="72">
        <f t="shared" si="49"/>
        <v>730</v>
      </c>
      <c r="EX175" s="62">
        <v>29</v>
      </c>
      <c r="EY175" s="62">
        <v>1</v>
      </c>
      <c r="EZ175" s="62">
        <v>0</v>
      </c>
      <c r="FA175" s="62">
        <v>50</v>
      </c>
      <c r="FB175" s="62">
        <v>78</v>
      </c>
      <c r="FC175" s="62">
        <v>0</v>
      </c>
      <c r="FD175" s="72">
        <f t="shared" si="50"/>
        <v>129</v>
      </c>
      <c r="FE175" s="62">
        <v>153</v>
      </c>
      <c r="FF175" s="62">
        <v>74</v>
      </c>
      <c r="FG175" s="62">
        <v>179</v>
      </c>
      <c r="FH175" s="62">
        <v>4095</v>
      </c>
      <c r="FI175" s="62">
        <v>0</v>
      </c>
      <c r="FJ175" s="72">
        <f t="shared" si="51"/>
        <v>4348</v>
      </c>
      <c r="FK175" s="62">
        <v>0</v>
      </c>
      <c r="FL175" s="62">
        <v>0</v>
      </c>
      <c r="FM175" s="62">
        <v>0</v>
      </c>
      <c r="FN175" s="62">
        <v>0</v>
      </c>
      <c r="FO175" s="62">
        <v>0</v>
      </c>
      <c r="FP175" s="72">
        <f t="shared" si="52"/>
        <v>0</v>
      </c>
      <c r="FQ175" s="62">
        <v>9</v>
      </c>
      <c r="FR175" s="62">
        <v>9</v>
      </c>
      <c r="FS175" s="62">
        <v>7</v>
      </c>
      <c r="FT175" s="62">
        <v>0</v>
      </c>
      <c r="FU175" s="62">
        <v>0</v>
      </c>
      <c r="FV175" s="62">
        <v>0</v>
      </c>
      <c r="FW175" s="72">
        <f t="shared" si="53"/>
        <v>16</v>
      </c>
    </row>
    <row r="176" spans="1:179" x14ac:dyDescent="0.2">
      <c r="A176" s="22"/>
      <c r="B176" s="122" t="s">
        <v>178</v>
      </c>
      <c r="C176" s="68">
        <v>98</v>
      </c>
      <c r="D176" s="69">
        <v>43</v>
      </c>
      <c r="E176" s="69">
        <v>61</v>
      </c>
      <c r="F176" s="69">
        <v>91</v>
      </c>
      <c r="G176" s="69">
        <v>115</v>
      </c>
      <c r="H176" s="69">
        <v>29</v>
      </c>
      <c r="I176" s="69">
        <v>14</v>
      </c>
      <c r="J176" s="69">
        <v>83</v>
      </c>
      <c r="K176" s="69">
        <v>4</v>
      </c>
      <c r="L176" s="69">
        <v>0</v>
      </c>
      <c r="M176" s="123">
        <f t="shared" si="36"/>
        <v>436</v>
      </c>
      <c r="N176" s="68">
        <v>2</v>
      </c>
      <c r="O176" s="69">
        <v>0</v>
      </c>
      <c r="P176" s="69">
        <v>0</v>
      </c>
      <c r="Q176" s="69">
        <v>1</v>
      </c>
      <c r="R176" s="69">
        <v>0</v>
      </c>
      <c r="S176" s="69">
        <v>0</v>
      </c>
      <c r="T176" s="69">
        <v>0</v>
      </c>
      <c r="U176" s="69">
        <v>0</v>
      </c>
      <c r="V176" s="69">
        <v>0</v>
      </c>
      <c r="W176" s="124">
        <f t="shared" si="37"/>
        <v>1</v>
      </c>
      <c r="X176" s="68">
        <v>0</v>
      </c>
      <c r="Y176" s="69">
        <v>0</v>
      </c>
      <c r="Z176" s="69">
        <v>0</v>
      </c>
      <c r="AA176" s="69">
        <v>0</v>
      </c>
      <c r="AB176" s="69">
        <v>0</v>
      </c>
      <c r="AC176" s="69">
        <v>0</v>
      </c>
      <c r="AD176" s="69">
        <v>0</v>
      </c>
      <c r="AE176" s="69">
        <v>0</v>
      </c>
      <c r="AF176" s="69">
        <v>0</v>
      </c>
      <c r="AG176" s="124">
        <f t="shared" si="38"/>
        <v>0</v>
      </c>
      <c r="AH176" s="68">
        <v>10</v>
      </c>
      <c r="AI176" s="69">
        <v>0</v>
      </c>
      <c r="AJ176" s="69">
        <v>5</v>
      </c>
      <c r="AK176" s="69">
        <v>7</v>
      </c>
      <c r="AL176" s="69">
        <v>8</v>
      </c>
      <c r="AM176" s="69">
        <v>2</v>
      </c>
      <c r="AN176" s="69">
        <v>0</v>
      </c>
      <c r="AO176" s="69">
        <v>1</v>
      </c>
      <c r="AP176" s="69">
        <v>0</v>
      </c>
      <c r="AQ176" s="69">
        <v>0</v>
      </c>
      <c r="AR176" s="123">
        <f t="shared" si="39"/>
        <v>23</v>
      </c>
      <c r="AS176" s="68">
        <v>15</v>
      </c>
      <c r="AT176" s="69">
        <v>7</v>
      </c>
      <c r="AU176" s="69">
        <v>4</v>
      </c>
      <c r="AV176" s="69">
        <v>18</v>
      </c>
      <c r="AW176" s="69">
        <v>17</v>
      </c>
      <c r="AX176" s="69">
        <v>3</v>
      </c>
      <c r="AY176" s="69">
        <v>1</v>
      </c>
      <c r="AZ176" s="69">
        <v>6</v>
      </c>
      <c r="BA176" s="69">
        <v>0</v>
      </c>
      <c r="BB176" s="69">
        <v>0</v>
      </c>
      <c r="BC176" s="123">
        <f t="shared" si="40"/>
        <v>56</v>
      </c>
      <c r="BD176" s="68">
        <v>0</v>
      </c>
      <c r="BE176" s="69">
        <v>0</v>
      </c>
      <c r="BF176" s="69">
        <v>0</v>
      </c>
      <c r="BG176" s="69">
        <v>0</v>
      </c>
      <c r="BH176" s="69">
        <v>0</v>
      </c>
      <c r="BI176" s="69">
        <v>0</v>
      </c>
      <c r="BJ176" s="69">
        <v>0</v>
      </c>
      <c r="BK176" s="69">
        <v>0</v>
      </c>
      <c r="BL176" s="69">
        <v>0</v>
      </c>
      <c r="BM176" s="69">
        <v>0</v>
      </c>
      <c r="BN176" s="123">
        <f t="shared" si="41"/>
        <v>0</v>
      </c>
      <c r="BO176" s="68">
        <v>6</v>
      </c>
      <c r="BP176" s="69">
        <v>0</v>
      </c>
      <c r="BQ176" s="69">
        <v>1</v>
      </c>
      <c r="BR176" s="69">
        <v>14</v>
      </c>
      <c r="BS176" s="69">
        <v>5</v>
      </c>
      <c r="BT176" s="69">
        <v>5</v>
      </c>
      <c r="BU176" s="69">
        <v>0</v>
      </c>
      <c r="BV176" s="69">
        <v>7</v>
      </c>
      <c r="BW176" s="69">
        <v>1</v>
      </c>
      <c r="BX176" s="69">
        <v>0</v>
      </c>
      <c r="BY176" s="123">
        <f t="shared" si="42"/>
        <v>32</v>
      </c>
      <c r="BZ176" s="68">
        <v>144</v>
      </c>
      <c r="CA176" s="69">
        <v>114</v>
      </c>
      <c r="CB176" s="69">
        <v>108</v>
      </c>
      <c r="CC176" s="69">
        <v>221</v>
      </c>
      <c r="CD176" s="69">
        <v>207</v>
      </c>
      <c r="CE176" s="69">
        <v>103</v>
      </c>
      <c r="CF176" s="69">
        <v>32</v>
      </c>
      <c r="CG176" s="69">
        <v>216</v>
      </c>
      <c r="CH176" s="69">
        <v>7</v>
      </c>
      <c r="CI176" s="69">
        <v>6</v>
      </c>
      <c r="CJ176" s="69">
        <v>0</v>
      </c>
      <c r="CK176" s="123">
        <f t="shared" si="44"/>
        <v>1001</v>
      </c>
      <c r="CL176" s="68">
        <v>15</v>
      </c>
      <c r="CM176" s="69">
        <v>13</v>
      </c>
      <c r="CN176" s="69">
        <v>13</v>
      </c>
      <c r="CO176" s="69">
        <v>39</v>
      </c>
      <c r="CP176" s="69">
        <v>23</v>
      </c>
      <c r="CQ176" s="69">
        <v>15</v>
      </c>
      <c r="CR176" s="69">
        <v>6</v>
      </c>
      <c r="CS176" s="69">
        <v>35</v>
      </c>
      <c r="CT176" s="69">
        <v>2</v>
      </c>
      <c r="CU176" s="69">
        <v>0</v>
      </c>
      <c r="CV176" s="124">
        <f t="shared" si="45"/>
        <v>144</v>
      </c>
      <c r="CW176" s="123">
        <v>0</v>
      </c>
      <c r="CX176" s="123">
        <v>0</v>
      </c>
      <c r="CY176" s="123">
        <v>0</v>
      </c>
      <c r="CZ176" s="123">
        <v>0</v>
      </c>
      <c r="DA176" s="123">
        <v>0</v>
      </c>
      <c r="DB176" s="123">
        <v>0</v>
      </c>
      <c r="DC176" s="123">
        <v>0</v>
      </c>
      <c r="DD176" s="123">
        <v>0</v>
      </c>
      <c r="DE176" s="123">
        <v>0</v>
      </c>
      <c r="DF176" s="124">
        <f t="shared" si="43"/>
        <v>0</v>
      </c>
      <c r="DG176" s="68">
        <v>4</v>
      </c>
      <c r="DH176" s="69">
        <v>20</v>
      </c>
      <c r="DI176" s="69">
        <v>35</v>
      </c>
      <c r="DJ176" s="69">
        <v>82</v>
      </c>
      <c r="DK176" s="69">
        <v>84</v>
      </c>
      <c r="DL176" s="69">
        <v>57</v>
      </c>
      <c r="DM176" s="69">
        <v>22</v>
      </c>
      <c r="DN176" s="69">
        <v>45</v>
      </c>
      <c r="DO176" s="69">
        <v>5</v>
      </c>
      <c r="DP176" s="69">
        <v>0</v>
      </c>
      <c r="DQ176" s="124">
        <f t="shared" si="46"/>
        <v>345</v>
      </c>
      <c r="DR176" s="68">
        <v>0</v>
      </c>
      <c r="DS176" s="69">
        <v>0</v>
      </c>
      <c r="DT176" s="69">
        <v>0</v>
      </c>
      <c r="DU176" s="69">
        <v>0</v>
      </c>
      <c r="DV176" s="69">
        <v>0</v>
      </c>
      <c r="DW176" s="69">
        <v>0</v>
      </c>
      <c r="DX176" s="69">
        <v>0</v>
      </c>
      <c r="DY176" s="69">
        <v>0</v>
      </c>
      <c r="DZ176" s="69">
        <v>0</v>
      </c>
      <c r="EA176" s="69">
        <v>0</v>
      </c>
      <c r="EB176" s="124">
        <f t="shared" si="47"/>
        <v>0</v>
      </c>
      <c r="EC176" s="125">
        <v>0</v>
      </c>
      <c r="ED176" s="125">
        <v>0</v>
      </c>
      <c r="EE176" s="68">
        <v>0</v>
      </c>
      <c r="EF176" s="69">
        <v>0</v>
      </c>
      <c r="EG176" s="69">
        <v>0</v>
      </c>
      <c r="EH176" s="69">
        <v>0</v>
      </c>
      <c r="EI176" s="69">
        <v>0</v>
      </c>
      <c r="EJ176" s="69">
        <v>0</v>
      </c>
      <c r="EK176" s="69">
        <v>0</v>
      </c>
      <c r="EL176" s="69">
        <v>0</v>
      </c>
      <c r="EM176" s="69">
        <v>0</v>
      </c>
      <c r="EN176" s="69">
        <v>0</v>
      </c>
      <c r="EO176" s="124">
        <f t="shared" si="48"/>
        <v>0</v>
      </c>
      <c r="EP176" s="68">
        <v>55</v>
      </c>
      <c r="EQ176" s="69">
        <v>79</v>
      </c>
      <c r="ER176" s="69">
        <v>33</v>
      </c>
      <c r="ES176" s="69">
        <v>7</v>
      </c>
      <c r="ET176" s="69">
        <v>1</v>
      </c>
      <c r="EU176" s="69">
        <v>0</v>
      </c>
      <c r="EV176" s="69">
        <v>0</v>
      </c>
      <c r="EW176" s="124">
        <f t="shared" si="49"/>
        <v>120</v>
      </c>
      <c r="EX176" s="69">
        <v>0</v>
      </c>
      <c r="EY176" s="69">
        <v>0</v>
      </c>
      <c r="EZ176" s="123">
        <v>0</v>
      </c>
      <c r="FA176" s="69">
        <v>0</v>
      </c>
      <c r="FB176" s="69">
        <v>0</v>
      </c>
      <c r="FC176" s="69">
        <v>0</v>
      </c>
      <c r="FD176" s="124">
        <f t="shared" si="50"/>
        <v>0</v>
      </c>
      <c r="FE176" s="69">
        <v>24</v>
      </c>
      <c r="FF176" s="69">
        <v>8</v>
      </c>
      <c r="FG176" s="69">
        <v>15</v>
      </c>
      <c r="FH176" s="69">
        <v>764</v>
      </c>
      <c r="FI176" s="69">
        <v>0</v>
      </c>
      <c r="FJ176" s="124">
        <f t="shared" si="51"/>
        <v>787</v>
      </c>
      <c r="FK176" s="69">
        <v>0</v>
      </c>
      <c r="FL176" s="123">
        <v>0</v>
      </c>
      <c r="FM176" s="69">
        <v>0</v>
      </c>
      <c r="FN176" s="69">
        <v>0</v>
      </c>
      <c r="FO176" s="69">
        <v>0</v>
      </c>
      <c r="FP176" s="124">
        <f t="shared" si="52"/>
        <v>0</v>
      </c>
      <c r="FQ176" s="69">
        <v>0</v>
      </c>
      <c r="FR176" s="69">
        <v>0</v>
      </c>
      <c r="FS176" s="69">
        <v>0</v>
      </c>
      <c r="FT176" s="69">
        <v>0</v>
      </c>
      <c r="FU176" s="69">
        <v>0</v>
      </c>
      <c r="FV176" s="69">
        <v>0</v>
      </c>
      <c r="FW176" s="124">
        <f t="shared" si="53"/>
        <v>0</v>
      </c>
    </row>
    <row r="177" spans="1:179" x14ac:dyDescent="0.2">
      <c r="A177" s="22"/>
      <c r="B177" s="122" t="s">
        <v>179</v>
      </c>
      <c r="C177" s="68">
        <v>21</v>
      </c>
      <c r="D177" s="69">
        <v>7</v>
      </c>
      <c r="E177" s="69">
        <v>9</v>
      </c>
      <c r="F177" s="69">
        <v>9</v>
      </c>
      <c r="G177" s="69">
        <v>23</v>
      </c>
      <c r="H177" s="69">
        <v>5</v>
      </c>
      <c r="I177" s="69">
        <v>1</v>
      </c>
      <c r="J177" s="69">
        <v>5</v>
      </c>
      <c r="K177" s="69">
        <v>1</v>
      </c>
      <c r="L177" s="69">
        <v>0</v>
      </c>
      <c r="M177" s="123">
        <f t="shared" si="36"/>
        <v>59</v>
      </c>
      <c r="N177" s="68">
        <v>1</v>
      </c>
      <c r="O177" s="69">
        <v>0</v>
      </c>
      <c r="P177" s="69">
        <v>0</v>
      </c>
      <c r="Q177" s="69">
        <v>0</v>
      </c>
      <c r="R177" s="69">
        <v>0</v>
      </c>
      <c r="S177" s="69">
        <v>0</v>
      </c>
      <c r="T177" s="69">
        <v>0</v>
      </c>
      <c r="U177" s="69">
        <v>0</v>
      </c>
      <c r="V177" s="69">
        <v>0</v>
      </c>
      <c r="W177" s="124">
        <f t="shared" si="37"/>
        <v>0</v>
      </c>
      <c r="X177" s="68">
        <v>2</v>
      </c>
      <c r="Y177" s="69">
        <v>0</v>
      </c>
      <c r="Z177" s="69">
        <v>2</v>
      </c>
      <c r="AA177" s="69">
        <v>0</v>
      </c>
      <c r="AB177" s="69">
        <v>2</v>
      </c>
      <c r="AC177" s="69">
        <v>0</v>
      </c>
      <c r="AD177" s="69">
        <v>0</v>
      </c>
      <c r="AE177" s="69">
        <v>0</v>
      </c>
      <c r="AF177" s="69">
        <v>0</v>
      </c>
      <c r="AG177" s="124">
        <f t="shared" si="38"/>
        <v>4</v>
      </c>
      <c r="AH177" s="68">
        <v>6</v>
      </c>
      <c r="AI177" s="69">
        <v>2</v>
      </c>
      <c r="AJ177" s="69">
        <v>1</v>
      </c>
      <c r="AK177" s="69">
        <v>7</v>
      </c>
      <c r="AL177" s="69">
        <v>4</v>
      </c>
      <c r="AM177" s="69">
        <v>1</v>
      </c>
      <c r="AN177" s="69">
        <v>3</v>
      </c>
      <c r="AO177" s="69">
        <v>3</v>
      </c>
      <c r="AP177" s="69">
        <v>1</v>
      </c>
      <c r="AQ177" s="69">
        <v>0</v>
      </c>
      <c r="AR177" s="123">
        <f t="shared" si="39"/>
        <v>21</v>
      </c>
      <c r="AS177" s="68">
        <v>10</v>
      </c>
      <c r="AT177" s="69">
        <v>5</v>
      </c>
      <c r="AU177" s="69">
        <v>2</v>
      </c>
      <c r="AV177" s="69">
        <v>4</v>
      </c>
      <c r="AW177" s="69">
        <v>13</v>
      </c>
      <c r="AX177" s="69">
        <v>2</v>
      </c>
      <c r="AY177" s="69">
        <v>5</v>
      </c>
      <c r="AZ177" s="69">
        <v>2</v>
      </c>
      <c r="BA177" s="69">
        <v>0</v>
      </c>
      <c r="BB177" s="69">
        <v>0</v>
      </c>
      <c r="BC177" s="123">
        <f t="shared" si="40"/>
        <v>33</v>
      </c>
      <c r="BD177" s="68">
        <v>82</v>
      </c>
      <c r="BE177" s="69">
        <v>45</v>
      </c>
      <c r="BF177" s="69">
        <v>32</v>
      </c>
      <c r="BG177" s="69">
        <v>61</v>
      </c>
      <c r="BH177" s="69">
        <v>101</v>
      </c>
      <c r="BI177" s="69">
        <v>17</v>
      </c>
      <c r="BJ177" s="69">
        <v>21</v>
      </c>
      <c r="BK177" s="69">
        <v>24</v>
      </c>
      <c r="BL177" s="69">
        <v>2</v>
      </c>
      <c r="BM177" s="69">
        <v>0</v>
      </c>
      <c r="BN177" s="123">
        <f t="shared" si="41"/>
        <v>301</v>
      </c>
      <c r="BO177" s="68">
        <v>12</v>
      </c>
      <c r="BP177" s="69">
        <v>5</v>
      </c>
      <c r="BQ177" s="69">
        <v>9</v>
      </c>
      <c r="BR177" s="69">
        <v>8</v>
      </c>
      <c r="BS177" s="69">
        <v>13</v>
      </c>
      <c r="BT177" s="69">
        <v>1</v>
      </c>
      <c r="BU177" s="69">
        <v>3</v>
      </c>
      <c r="BV177" s="69">
        <v>0</v>
      </c>
      <c r="BW177" s="69">
        <v>0</v>
      </c>
      <c r="BX177" s="69">
        <v>0</v>
      </c>
      <c r="BY177" s="123">
        <f t="shared" si="42"/>
        <v>39</v>
      </c>
      <c r="BZ177" s="68">
        <v>0</v>
      </c>
      <c r="CA177" s="69">
        <v>0</v>
      </c>
      <c r="CB177" s="69">
        <v>0</v>
      </c>
      <c r="CC177" s="69">
        <v>0</v>
      </c>
      <c r="CD177" s="69">
        <v>0</v>
      </c>
      <c r="CE177" s="69">
        <v>0</v>
      </c>
      <c r="CF177" s="69">
        <v>0</v>
      </c>
      <c r="CG177" s="69">
        <v>0</v>
      </c>
      <c r="CH177" s="69">
        <v>0</v>
      </c>
      <c r="CI177" s="69">
        <v>0</v>
      </c>
      <c r="CJ177" s="69">
        <v>0</v>
      </c>
      <c r="CK177" s="123">
        <f t="shared" si="44"/>
        <v>0</v>
      </c>
      <c r="CL177" s="68">
        <v>1</v>
      </c>
      <c r="CM177" s="69">
        <v>1</v>
      </c>
      <c r="CN177" s="69">
        <v>0</v>
      </c>
      <c r="CO177" s="69">
        <v>1</v>
      </c>
      <c r="CP177" s="69">
        <v>1</v>
      </c>
      <c r="CQ177" s="69">
        <v>0</v>
      </c>
      <c r="CR177" s="69">
        <v>0</v>
      </c>
      <c r="CS177" s="69">
        <v>0</v>
      </c>
      <c r="CT177" s="69">
        <v>0</v>
      </c>
      <c r="CU177" s="69">
        <v>0</v>
      </c>
      <c r="CV177" s="124">
        <f t="shared" si="45"/>
        <v>3</v>
      </c>
      <c r="CW177" s="123">
        <v>0</v>
      </c>
      <c r="CX177" s="123">
        <v>0</v>
      </c>
      <c r="CY177" s="123">
        <v>0</v>
      </c>
      <c r="CZ177" s="123">
        <v>0</v>
      </c>
      <c r="DA177" s="123">
        <v>0</v>
      </c>
      <c r="DB177" s="123">
        <v>0</v>
      </c>
      <c r="DC177" s="123">
        <v>0</v>
      </c>
      <c r="DD177" s="123">
        <v>0</v>
      </c>
      <c r="DE177" s="123">
        <v>0</v>
      </c>
      <c r="DF177" s="124">
        <f t="shared" si="43"/>
        <v>0</v>
      </c>
      <c r="DG177" s="68">
        <v>0</v>
      </c>
      <c r="DH177" s="69">
        <v>0</v>
      </c>
      <c r="DI177" s="69">
        <v>0</v>
      </c>
      <c r="DJ177" s="69">
        <v>0</v>
      </c>
      <c r="DK177" s="69">
        <v>0</v>
      </c>
      <c r="DL177" s="69">
        <v>0</v>
      </c>
      <c r="DM177" s="69">
        <v>0</v>
      </c>
      <c r="DN177" s="69">
        <v>0</v>
      </c>
      <c r="DO177" s="69">
        <v>0</v>
      </c>
      <c r="DP177" s="69">
        <v>0</v>
      </c>
      <c r="DQ177" s="124">
        <f t="shared" si="46"/>
        <v>0</v>
      </c>
      <c r="DR177" s="68">
        <v>0</v>
      </c>
      <c r="DS177" s="69">
        <v>0</v>
      </c>
      <c r="DT177" s="69">
        <v>0</v>
      </c>
      <c r="DU177" s="69">
        <v>0</v>
      </c>
      <c r="DV177" s="69">
        <v>0</v>
      </c>
      <c r="DW177" s="69">
        <v>0</v>
      </c>
      <c r="DX177" s="69">
        <v>0</v>
      </c>
      <c r="DY177" s="69">
        <v>0</v>
      </c>
      <c r="DZ177" s="69">
        <v>0</v>
      </c>
      <c r="EA177" s="69">
        <v>0</v>
      </c>
      <c r="EB177" s="124">
        <f t="shared" si="47"/>
        <v>0</v>
      </c>
      <c r="EC177" s="125">
        <v>0</v>
      </c>
      <c r="ED177" s="125">
        <v>0</v>
      </c>
      <c r="EE177" s="68">
        <v>0</v>
      </c>
      <c r="EF177" s="69">
        <v>0</v>
      </c>
      <c r="EG177" s="69">
        <v>0</v>
      </c>
      <c r="EH177" s="69">
        <v>0</v>
      </c>
      <c r="EI177" s="69">
        <v>0</v>
      </c>
      <c r="EJ177" s="69">
        <v>0</v>
      </c>
      <c r="EK177" s="69">
        <v>0</v>
      </c>
      <c r="EL177" s="69">
        <v>0</v>
      </c>
      <c r="EM177" s="69">
        <v>0</v>
      </c>
      <c r="EN177" s="69">
        <v>0</v>
      </c>
      <c r="EO177" s="124">
        <f t="shared" si="48"/>
        <v>0</v>
      </c>
      <c r="EP177" s="68">
        <v>1</v>
      </c>
      <c r="EQ177" s="69">
        <v>0</v>
      </c>
      <c r="ER177" s="69">
        <v>1</v>
      </c>
      <c r="ES177" s="69">
        <v>1</v>
      </c>
      <c r="ET177" s="69">
        <v>1</v>
      </c>
      <c r="EU177" s="69">
        <v>0</v>
      </c>
      <c r="EV177" s="69">
        <v>0</v>
      </c>
      <c r="EW177" s="124">
        <f t="shared" si="49"/>
        <v>3</v>
      </c>
      <c r="EX177" s="69">
        <v>0</v>
      </c>
      <c r="EY177" s="69">
        <v>0</v>
      </c>
      <c r="EZ177" s="123">
        <v>0</v>
      </c>
      <c r="FA177" s="69">
        <v>0</v>
      </c>
      <c r="FB177" s="69">
        <v>0</v>
      </c>
      <c r="FC177" s="69">
        <v>0</v>
      </c>
      <c r="FD177" s="124">
        <f t="shared" si="50"/>
        <v>0</v>
      </c>
      <c r="FE177" s="69">
        <v>5</v>
      </c>
      <c r="FF177" s="69">
        <v>1</v>
      </c>
      <c r="FG177" s="69">
        <v>1</v>
      </c>
      <c r="FH177" s="69">
        <v>15</v>
      </c>
      <c r="FI177" s="69">
        <v>0</v>
      </c>
      <c r="FJ177" s="124">
        <f t="shared" si="51"/>
        <v>17</v>
      </c>
      <c r="FK177" s="69">
        <v>0</v>
      </c>
      <c r="FL177" s="123">
        <v>0</v>
      </c>
      <c r="FM177" s="69">
        <v>0</v>
      </c>
      <c r="FN177" s="69">
        <v>0</v>
      </c>
      <c r="FO177" s="69">
        <v>0</v>
      </c>
      <c r="FP177" s="124">
        <f t="shared" si="52"/>
        <v>0</v>
      </c>
      <c r="FQ177" s="69">
        <v>0</v>
      </c>
      <c r="FR177" s="69">
        <v>0</v>
      </c>
      <c r="FS177" s="69">
        <v>0</v>
      </c>
      <c r="FT177" s="69">
        <v>0</v>
      </c>
      <c r="FU177" s="69">
        <v>0</v>
      </c>
      <c r="FV177" s="69">
        <v>0</v>
      </c>
      <c r="FW177" s="124">
        <f t="shared" si="53"/>
        <v>0</v>
      </c>
    </row>
    <row r="178" spans="1:179" x14ac:dyDescent="0.2">
      <c r="A178" s="22"/>
      <c r="B178" s="122" t="s">
        <v>180</v>
      </c>
      <c r="C178" s="68">
        <v>111</v>
      </c>
      <c r="D178" s="69">
        <v>60</v>
      </c>
      <c r="E178" s="69">
        <v>53</v>
      </c>
      <c r="F178" s="69">
        <v>88</v>
      </c>
      <c r="G178" s="69">
        <v>117</v>
      </c>
      <c r="H178" s="69">
        <v>7</v>
      </c>
      <c r="I178" s="69">
        <v>51</v>
      </c>
      <c r="J178" s="69">
        <v>72</v>
      </c>
      <c r="K178" s="69">
        <v>13</v>
      </c>
      <c r="L178" s="69">
        <v>0</v>
      </c>
      <c r="M178" s="123">
        <f t="shared" si="36"/>
        <v>448</v>
      </c>
      <c r="N178" s="68">
        <v>46</v>
      </c>
      <c r="O178" s="69">
        <v>27</v>
      </c>
      <c r="P178" s="69">
        <v>22</v>
      </c>
      <c r="Q178" s="69">
        <v>13</v>
      </c>
      <c r="R178" s="69">
        <v>38</v>
      </c>
      <c r="S178" s="69">
        <v>12</v>
      </c>
      <c r="T178" s="69">
        <v>5</v>
      </c>
      <c r="U178" s="69">
        <v>34</v>
      </c>
      <c r="V178" s="69">
        <v>0</v>
      </c>
      <c r="W178" s="124">
        <f t="shared" si="37"/>
        <v>151</v>
      </c>
      <c r="X178" s="68">
        <v>1</v>
      </c>
      <c r="Y178" s="69">
        <v>1</v>
      </c>
      <c r="Z178" s="69">
        <v>0</v>
      </c>
      <c r="AA178" s="69">
        <v>3</v>
      </c>
      <c r="AB178" s="69">
        <v>1</v>
      </c>
      <c r="AC178" s="69">
        <v>0</v>
      </c>
      <c r="AD178" s="69">
        <v>2</v>
      </c>
      <c r="AE178" s="69">
        <v>1</v>
      </c>
      <c r="AF178" s="69">
        <v>1</v>
      </c>
      <c r="AG178" s="124">
        <f t="shared" si="38"/>
        <v>8</v>
      </c>
      <c r="AH178" s="68">
        <v>21</v>
      </c>
      <c r="AI178" s="69">
        <v>10</v>
      </c>
      <c r="AJ178" s="69">
        <v>11</v>
      </c>
      <c r="AK178" s="69">
        <v>2</v>
      </c>
      <c r="AL178" s="69">
        <v>21</v>
      </c>
      <c r="AM178" s="69">
        <v>0</v>
      </c>
      <c r="AN178" s="69">
        <v>11</v>
      </c>
      <c r="AO178" s="69">
        <v>16</v>
      </c>
      <c r="AP178" s="69">
        <v>7</v>
      </c>
      <c r="AQ178" s="69">
        <v>0</v>
      </c>
      <c r="AR178" s="123">
        <f t="shared" si="39"/>
        <v>71</v>
      </c>
      <c r="AS178" s="68">
        <v>16</v>
      </c>
      <c r="AT178" s="69">
        <v>12</v>
      </c>
      <c r="AU178" s="69">
        <v>8</v>
      </c>
      <c r="AV178" s="69">
        <v>16</v>
      </c>
      <c r="AW178" s="69">
        <v>21</v>
      </c>
      <c r="AX178" s="69">
        <v>0</v>
      </c>
      <c r="AY178" s="69">
        <v>13</v>
      </c>
      <c r="AZ178" s="69">
        <v>18</v>
      </c>
      <c r="BA178" s="69">
        <v>3</v>
      </c>
      <c r="BB178" s="69">
        <v>0</v>
      </c>
      <c r="BC178" s="123">
        <f t="shared" si="40"/>
        <v>88</v>
      </c>
      <c r="BD178" s="68">
        <v>7</v>
      </c>
      <c r="BE178" s="69">
        <v>7</v>
      </c>
      <c r="BF178" s="69">
        <v>6</v>
      </c>
      <c r="BG178" s="69">
        <v>8</v>
      </c>
      <c r="BH178" s="69">
        <v>12</v>
      </c>
      <c r="BI178" s="69">
        <v>0</v>
      </c>
      <c r="BJ178" s="69">
        <v>9</v>
      </c>
      <c r="BK178" s="69">
        <v>8</v>
      </c>
      <c r="BL178" s="69">
        <v>2</v>
      </c>
      <c r="BM178" s="69">
        <v>0</v>
      </c>
      <c r="BN178" s="123">
        <f t="shared" si="41"/>
        <v>50</v>
      </c>
      <c r="BO178" s="68">
        <v>84</v>
      </c>
      <c r="BP178" s="69">
        <v>61</v>
      </c>
      <c r="BQ178" s="69">
        <v>58</v>
      </c>
      <c r="BR178" s="69">
        <v>8</v>
      </c>
      <c r="BS178" s="69">
        <v>90</v>
      </c>
      <c r="BT178" s="69">
        <v>12</v>
      </c>
      <c r="BU178" s="69">
        <v>169</v>
      </c>
      <c r="BV178" s="69">
        <v>27</v>
      </c>
      <c r="BW178" s="69">
        <v>2</v>
      </c>
      <c r="BX178" s="69">
        <v>0</v>
      </c>
      <c r="BY178" s="123">
        <f t="shared" si="42"/>
        <v>425</v>
      </c>
      <c r="BZ178" s="68">
        <v>73</v>
      </c>
      <c r="CA178" s="69">
        <v>39</v>
      </c>
      <c r="CB178" s="69">
        <v>36</v>
      </c>
      <c r="CC178" s="69">
        <v>75</v>
      </c>
      <c r="CD178" s="69">
        <v>80</v>
      </c>
      <c r="CE178" s="69">
        <v>4</v>
      </c>
      <c r="CF178" s="69">
        <v>47</v>
      </c>
      <c r="CG178" s="69">
        <v>81</v>
      </c>
      <c r="CH178" s="69">
        <v>7</v>
      </c>
      <c r="CI178" s="69">
        <v>23</v>
      </c>
      <c r="CJ178" s="69">
        <v>0</v>
      </c>
      <c r="CK178" s="123">
        <f t="shared" si="44"/>
        <v>362</v>
      </c>
      <c r="CL178" s="68">
        <v>31</v>
      </c>
      <c r="CM178" s="69">
        <v>19</v>
      </c>
      <c r="CN178" s="69">
        <v>25</v>
      </c>
      <c r="CO178" s="69">
        <v>5</v>
      </c>
      <c r="CP178" s="69">
        <v>44</v>
      </c>
      <c r="CQ178" s="69">
        <v>4</v>
      </c>
      <c r="CR178" s="69">
        <v>4</v>
      </c>
      <c r="CS178" s="69">
        <v>35</v>
      </c>
      <c r="CT178" s="69">
        <v>0</v>
      </c>
      <c r="CU178" s="69">
        <v>0</v>
      </c>
      <c r="CV178" s="124">
        <f t="shared" si="45"/>
        <v>136</v>
      </c>
      <c r="CW178" s="123">
        <v>0</v>
      </c>
      <c r="CX178" s="123">
        <v>0</v>
      </c>
      <c r="CY178" s="123">
        <v>0</v>
      </c>
      <c r="CZ178" s="123">
        <v>0</v>
      </c>
      <c r="DA178" s="123">
        <v>0</v>
      </c>
      <c r="DB178" s="123">
        <v>0</v>
      </c>
      <c r="DC178" s="123">
        <v>0</v>
      </c>
      <c r="DD178" s="123">
        <v>0</v>
      </c>
      <c r="DE178" s="123">
        <v>0</v>
      </c>
      <c r="DF178" s="124">
        <f t="shared" si="43"/>
        <v>0</v>
      </c>
      <c r="DG178" s="68">
        <v>0</v>
      </c>
      <c r="DH178" s="69">
        <v>0</v>
      </c>
      <c r="DI178" s="69">
        <v>0</v>
      </c>
      <c r="DJ178" s="69">
        <v>0</v>
      </c>
      <c r="DK178" s="69">
        <v>0</v>
      </c>
      <c r="DL178" s="69">
        <v>0</v>
      </c>
      <c r="DM178" s="69">
        <v>0</v>
      </c>
      <c r="DN178" s="69">
        <v>0</v>
      </c>
      <c r="DO178" s="69">
        <v>0</v>
      </c>
      <c r="DP178" s="69">
        <v>0</v>
      </c>
      <c r="DQ178" s="124">
        <f t="shared" si="46"/>
        <v>0</v>
      </c>
      <c r="DR178" s="68">
        <v>0</v>
      </c>
      <c r="DS178" s="69">
        <v>0</v>
      </c>
      <c r="DT178" s="69">
        <v>0</v>
      </c>
      <c r="DU178" s="69">
        <v>0</v>
      </c>
      <c r="DV178" s="69">
        <v>0</v>
      </c>
      <c r="DW178" s="69">
        <v>0</v>
      </c>
      <c r="DX178" s="69">
        <v>0</v>
      </c>
      <c r="DY178" s="69">
        <v>0</v>
      </c>
      <c r="DZ178" s="69">
        <v>0</v>
      </c>
      <c r="EA178" s="69">
        <v>0</v>
      </c>
      <c r="EB178" s="124">
        <f t="shared" si="47"/>
        <v>0</v>
      </c>
      <c r="EC178" s="125">
        <v>0</v>
      </c>
      <c r="ED178" s="125">
        <v>0</v>
      </c>
      <c r="EE178" s="68">
        <v>0</v>
      </c>
      <c r="EF178" s="69">
        <v>0</v>
      </c>
      <c r="EG178" s="69">
        <v>0</v>
      </c>
      <c r="EH178" s="69">
        <v>0</v>
      </c>
      <c r="EI178" s="69">
        <v>0</v>
      </c>
      <c r="EJ178" s="69">
        <v>0</v>
      </c>
      <c r="EK178" s="69">
        <v>0</v>
      </c>
      <c r="EL178" s="69">
        <v>0</v>
      </c>
      <c r="EM178" s="69">
        <v>0</v>
      </c>
      <c r="EN178" s="69">
        <v>0</v>
      </c>
      <c r="EO178" s="124">
        <f t="shared" si="48"/>
        <v>0</v>
      </c>
      <c r="EP178" s="68">
        <v>8</v>
      </c>
      <c r="EQ178" s="69">
        <v>5</v>
      </c>
      <c r="ER178" s="69">
        <v>10</v>
      </c>
      <c r="ES178" s="69">
        <v>0</v>
      </c>
      <c r="ET178" s="69">
        <v>0</v>
      </c>
      <c r="EU178" s="69">
        <v>1</v>
      </c>
      <c r="EV178" s="69">
        <v>0</v>
      </c>
      <c r="EW178" s="124">
        <f t="shared" si="49"/>
        <v>16</v>
      </c>
      <c r="EX178" s="69">
        <v>1</v>
      </c>
      <c r="EY178" s="69">
        <v>0</v>
      </c>
      <c r="EZ178" s="123">
        <v>0</v>
      </c>
      <c r="FA178" s="69">
        <v>3</v>
      </c>
      <c r="FB178" s="69">
        <v>1</v>
      </c>
      <c r="FC178" s="69">
        <v>0</v>
      </c>
      <c r="FD178" s="124">
        <f t="shared" si="50"/>
        <v>4</v>
      </c>
      <c r="FE178" s="69">
        <v>10</v>
      </c>
      <c r="FF178" s="69">
        <v>1</v>
      </c>
      <c r="FG178" s="69">
        <v>2</v>
      </c>
      <c r="FH178" s="69">
        <v>886</v>
      </c>
      <c r="FI178" s="69">
        <v>0</v>
      </c>
      <c r="FJ178" s="124">
        <f t="shared" si="51"/>
        <v>889</v>
      </c>
      <c r="FK178" s="69">
        <v>0</v>
      </c>
      <c r="FL178" s="123">
        <v>0</v>
      </c>
      <c r="FM178" s="69">
        <v>0</v>
      </c>
      <c r="FN178" s="69">
        <v>0</v>
      </c>
      <c r="FO178" s="69">
        <v>0</v>
      </c>
      <c r="FP178" s="124">
        <f t="shared" si="52"/>
        <v>0</v>
      </c>
      <c r="FQ178" s="69">
        <v>2</v>
      </c>
      <c r="FR178" s="69">
        <v>1</v>
      </c>
      <c r="FS178" s="69">
        <v>1</v>
      </c>
      <c r="FT178" s="69">
        <v>0</v>
      </c>
      <c r="FU178" s="69">
        <v>0</v>
      </c>
      <c r="FV178" s="69">
        <v>0</v>
      </c>
      <c r="FW178" s="124">
        <f t="shared" si="53"/>
        <v>2</v>
      </c>
    </row>
    <row r="179" spans="1:179" x14ac:dyDescent="0.2">
      <c r="A179" s="22"/>
      <c r="B179" s="122" t="s">
        <v>181</v>
      </c>
      <c r="C179" s="68">
        <v>137</v>
      </c>
      <c r="D179" s="69">
        <v>31</v>
      </c>
      <c r="E179" s="69">
        <v>31</v>
      </c>
      <c r="F179" s="69">
        <v>91</v>
      </c>
      <c r="G179" s="69">
        <v>67</v>
      </c>
      <c r="H179" s="69">
        <v>23</v>
      </c>
      <c r="I179" s="69">
        <v>62</v>
      </c>
      <c r="J179" s="69">
        <v>79</v>
      </c>
      <c r="K179" s="69">
        <v>2</v>
      </c>
      <c r="L179" s="69">
        <v>0</v>
      </c>
      <c r="M179" s="123">
        <f t="shared" si="36"/>
        <v>384</v>
      </c>
      <c r="N179" s="68">
        <v>0</v>
      </c>
      <c r="O179" s="69">
        <v>0</v>
      </c>
      <c r="P179" s="69">
        <v>0</v>
      </c>
      <c r="Q179" s="69">
        <v>0</v>
      </c>
      <c r="R179" s="69">
        <v>0</v>
      </c>
      <c r="S179" s="69">
        <v>0</v>
      </c>
      <c r="T179" s="69">
        <v>0</v>
      </c>
      <c r="U179" s="69">
        <v>0</v>
      </c>
      <c r="V179" s="69">
        <v>0</v>
      </c>
      <c r="W179" s="124">
        <f t="shared" si="37"/>
        <v>0</v>
      </c>
      <c r="X179" s="68">
        <v>0</v>
      </c>
      <c r="Y179" s="69">
        <v>0</v>
      </c>
      <c r="Z179" s="69">
        <v>0</v>
      </c>
      <c r="AA179" s="69">
        <v>0</v>
      </c>
      <c r="AB179" s="69">
        <v>0</v>
      </c>
      <c r="AC179" s="69">
        <v>0</v>
      </c>
      <c r="AD179" s="69">
        <v>0</v>
      </c>
      <c r="AE179" s="69">
        <v>0</v>
      </c>
      <c r="AF179" s="69">
        <v>0</v>
      </c>
      <c r="AG179" s="124">
        <f t="shared" si="38"/>
        <v>0</v>
      </c>
      <c r="AH179" s="68">
        <v>28</v>
      </c>
      <c r="AI179" s="69">
        <v>7</v>
      </c>
      <c r="AJ179" s="69">
        <v>7</v>
      </c>
      <c r="AK179" s="69">
        <v>9</v>
      </c>
      <c r="AL179" s="69">
        <v>7</v>
      </c>
      <c r="AM179" s="69">
        <v>1</v>
      </c>
      <c r="AN179" s="69">
        <v>8</v>
      </c>
      <c r="AO179" s="69">
        <v>11</v>
      </c>
      <c r="AP179" s="69">
        <v>0</v>
      </c>
      <c r="AQ179" s="69">
        <v>0</v>
      </c>
      <c r="AR179" s="123">
        <f t="shared" si="39"/>
        <v>50</v>
      </c>
      <c r="AS179" s="68">
        <v>28</v>
      </c>
      <c r="AT179" s="69">
        <v>4</v>
      </c>
      <c r="AU179" s="69">
        <v>2</v>
      </c>
      <c r="AV179" s="69">
        <v>15</v>
      </c>
      <c r="AW179" s="69">
        <v>11</v>
      </c>
      <c r="AX179" s="69">
        <v>2</v>
      </c>
      <c r="AY179" s="69">
        <v>14</v>
      </c>
      <c r="AZ179" s="69">
        <v>19</v>
      </c>
      <c r="BA179" s="69">
        <v>0</v>
      </c>
      <c r="BB179" s="69">
        <v>0</v>
      </c>
      <c r="BC179" s="123">
        <f t="shared" si="40"/>
        <v>67</v>
      </c>
      <c r="BD179" s="68">
        <v>1</v>
      </c>
      <c r="BE179" s="69">
        <v>1</v>
      </c>
      <c r="BF179" s="69">
        <v>1</v>
      </c>
      <c r="BG179" s="69">
        <v>3</v>
      </c>
      <c r="BH179" s="69">
        <v>2</v>
      </c>
      <c r="BI179" s="69">
        <v>0</v>
      </c>
      <c r="BJ179" s="69">
        <v>0</v>
      </c>
      <c r="BK179" s="69">
        <v>0</v>
      </c>
      <c r="BL179" s="69">
        <v>0</v>
      </c>
      <c r="BM179" s="69">
        <v>0</v>
      </c>
      <c r="BN179" s="123">
        <f t="shared" si="41"/>
        <v>7</v>
      </c>
      <c r="BO179" s="68">
        <v>39</v>
      </c>
      <c r="BP179" s="69">
        <v>5</v>
      </c>
      <c r="BQ179" s="69">
        <v>3</v>
      </c>
      <c r="BR179" s="69">
        <v>25</v>
      </c>
      <c r="BS179" s="69">
        <v>7</v>
      </c>
      <c r="BT179" s="69">
        <v>7</v>
      </c>
      <c r="BU179" s="69">
        <v>14</v>
      </c>
      <c r="BV179" s="69">
        <v>32</v>
      </c>
      <c r="BW179" s="69">
        <v>0</v>
      </c>
      <c r="BX179" s="69">
        <v>0</v>
      </c>
      <c r="BY179" s="123">
        <f t="shared" si="42"/>
        <v>93</v>
      </c>
      <c r="BZ179" s="68">
        <v>35</v>
      </c>
      <c r="CA179" s="69">
        <v>4</v>
      </c>
      <c r="CB179" s="69">
        <v>6</v>
      </c>
      <c r="CC179" s="69">
        <v>23</v>
      </c>
      <c r="CD179" s="69">
        <v>10</v>
      </c>
      <c r="CE179" s="69">
        <v>0</v>
      </c>
      <c r="CF179" s="69">
        <v>31</v>
      </c>
      <c r="CG179" s="69">
        <v>28</v>
      </c>
      <c r="CH179" s="69">
        <v>0</v>
      </c>
      <c r="CI179" s="69">
        <v>0</v>
      </c>
      <c r="CJ179" s="69">
        <v>0</v>
      </c>
      <c r="CK179" s="123">
        <f t="shared" si="44"/>
        <v>102</v>
      </c>
      <c r="CL179" s="68">
        <v>2</v>
      </c>
      <c r="CM179" s="69">
        <v>0</v>
      </c>
      <c r="CN179" s="69">
        <v>0</v>
      </c>
      <c r="CO179" s="69">
        <v>2</v>
      </c>
      <c r="CP179" s="69">
        <v>0</v>
      </c>
      <c r="CQ179" s="69">
        <v>1</v>
      </c>
      <c r="CR179" s="69">
        <v>1</v>
      </c>
      <c r="CS179" s="69">
        <v>0</v>
      </c>
      <c r="CT179" s="69">
        <v>0</v>
      </c>
      <c r="CU179" s="69">
        <v>0</v>
      </c>
      <c r="CV179" s="124">
        <f t="shared" si="45"/>
        <v>4</v>
      </c>
      <c r="CW179" s="123">
        <v>1</v>
      </c>
      <c r="CX179" s="123">
        <v>0</v>
      </c>
      <c r="CY179" s="123">
        <v>0</v>
      </c>
      <c r="CZ179" s="123">
        <v>0</v>
      </c>
      <c r="DA179" s="123">
        <v>0</v>
      </c>
      <c r="DB179" s="123">
        <v>0</v>
      </c>
      <c r="DC179" s="123">
        <v>0</v>
      </c>
      <c r="DD179" s="123">
        <v>1</v>
      </c>
      <c r="DE179" s="123">
        <v>1</v>
      </c>
      <c r="DF179" s="124">
        <f t="shared" si="43"/>
        <v>1</v>
      </c>
      <c r="DG179" s="68">
        <v>0</v>
      </c>
      <c r="DH179" s="69">
        <v>0</v>
      </c>
      <c r="DI179" s="69">
        <v>0</v>
      </c>
      <c r="DJ179" s="69">
        <v>0</v>
      </c>
      <c r="DK179" s="69">
        <v>0</v>
      </c>
      <c r="DL179" s="69">
        <v>0</v>
      </c>
      <c r="DM179" s="69">
        <v>0</v>
      </c>
      <c r="DN179" s="69">
        <v>0</v>
      </c>
      <c r="DO179" s="69">
        <v>0</v>
      </c>
      <c r="DP179" s="69">
        <v>0</v>
      </c>
      <c r="DQ179" s="124">
        <f t="shared" si="46"/>
        <v>0</v>
      </c>
      <c r="DR179" s="68">
        <v>0</v>
      </c>
      <c r="DS179" s="69">
        <v>0</v>
      </c>
      <c r="DT179" s="69">
        <v>0</v>
      </c>
      <c r="DU179" s="69">
        <v>0</v>
      </c>
      <c r="DV179" s="69">
        <v>0</v>
      </c>
      <c r="DW179" s="69">
        <v>0</v>
      </c>
      <c r="DX179" s="69">
        <v>0</v>
      </c>
      <c r="DY179" s="69">
        <v>0</v>
      </c>
      <c r="DZ179" s="69">
        <v>0</v>
      </c>
      <c r="EA179" s="69">
        <v>0</v>
      </c>
      <c r="EB179" s="124">
        <f t="shared" si="47"/>
        <v>0</v>
      </c>
      <c r="EC179" s="125">
        <v>0</v>
      </c>
      <c r="ED179" s="125">
        <v>0</v>
      </c>
      <c r="EE179" s="68">
        <v>0</v>
      </c>
      <c r="EF179" s="69">
        <v>0</v>
      </c>
      <c r="EG179" s="69">
        <v>0</v>
      </c>
      <c r="EH179" s="69">
        <v>0</v>
      </c>
      <c r="EI179" s="69">
        <v>0</v>
      </c>
      <c r="EJ179" s="69">
        <v>0</v>
      </c>
      <c r="EK179" s="69">
        <v>0</v>
      </c>
      <c r="EL179" s="69">
        <v>0</v>
      </c>
      <c r="EM179" s="69">
        <v>0</v>
      </c>
      <c r="EN179" s="69">
        <v>0</v>
      </c>
      <c r="EO179" s="124">
        <f t="shared" si="48"/>
        <v>0</v>
      </c>
      <c r="EP179" s="68">
        <v>2</v>
      </c>
      <c r="EQ179" s="69">
        <v>0</v>
      </c>
      <c r="ER179" s="69">
        <v>2</v>
      </c>
      <c r="ES179" s="69">
        <v>0</v>
      </c>
      <c r="ET179" s="69">
        <v>0</v>
      </c>
      <c r="EU179" s="69">
        <v>0</v>
      </c>
      <c r="EV179" s="69">
        <v>0</v>
      </c>
      <c r="EW179" s="124">
        <f t="shared" si="49"/>
        <v>2</v>
      </c>
      <c r="EX179" s="69">
        <v>25</v>
      </c>
      <c r="EY179" s="69">
        <v>1</v>
      </c>
      <c r="EZ179" s="123">
        <v>0</v>
      </c>
      <c r="FA179" s="69">
        <v>20</v>
      </c>
      <c r="FB179" s="69">
        <v>11</v>
      </c>
      <c r="FC179" s="69">
        <v>0</v>
      </c>
      <c r="FD179" s="124">
        <f t="shared" si="50"/>
        <v>32</v>
      </c>
      <c r="FE179" s="69">
        <v>46</v>
      </c>
      <c r="FF179" s="69">
        <v>16</v>
      </c>
      <c r="FG179" s="69">
        <v>39</v>
      </c>
      <c r="FH179" s="69">
        <v>652</v>
      </c>
      <c r="FI179" s="69">
        <v>0</v>
      </c>
      <c r="FJ179" s="124">
        <f t="shared" si="51"/>
        <v>707</v>
      </c>
      <c r="FK179" s="69">
        <v>0</v>
      </c>
      <c r="FL179" s="123">
        <v>0</v>
      </c>
      <c r="FM179" s="69">
        <v>0</v>
      </c>
      <c r="FN179" s="69">
        <v>0</v>
      </c>
      <c r="FO179" s="69">
        <v>0</v>
      </c>
      <c r="FP179" s="124">
        <f t="shared" si="52"/>
        <v>0</v>
      </c>
      <c r="FQ179" s="69">
        <v>5</v>
      </c>
      <c r="FR179" s="69">
        <v>4</v>
      </c>
      <c r="FS179" s="69">
        <v>1</v>
      </c>
      <c r="FT179" s="69">
        <v>0</v>
      </c>
      <c r="FU179" s="69">
        <v>0</v>
      </c>
      <c r="FV179" s="69">
        <v>0</v>
      </c>
      <c r="FW179" s="124">
        <f t="shared" si="53"/>
        <v>5</v>
      </c>
    </row>
    <row r="180" spans="1:179" x14ac:dyDescent="0.2">
      <c r="A180" s="22"/>
      <c r="B180" s="122" t="s">
        <v>182</v>
      </c>
      <c r="C180" s="68">
        <v>154</v>
      </c>
      <c r="D180" s="69">
        <v>60</v>
      </c>
      <c r="E180" s="69">
        <v>61</v>
      </c>
      <c r="F180" s="69">
        <v>129</v>
      </c>
      <c r="G180" s="69">
        <v>123</v>
      </c>
      <c r="H180" s="69">
        <v>15</v>
      </c>
      <c r="I180" s="69">
        <v>31</v>
      </c>
      <c r="J180" s="69">
        <v>103</v>
      </c>
      <c r="K180" s="69">
        <v>13</v>
      </c>
      <c r="L180" s="69">
        <v>0</v>
      </c>
      <c r="M180" s="123">
        <f t="shared" si="36"/>
        <v>522</v>
      </c>
      <c r="N180" s="68">
        <v>0</v>
      </c>
      <c r="O180" s="69">
        <v>0</v>
      </c>
      <c r="P180" s="69">
        <v>0</v>
      </c>
      <c r="Q180" s="69">
        <v>0</v>
      </c>
      <c r="R180" s="69">
        <v>0</v>
      </c>
      <c r="S180" s="69">
        <v>0</v>
      </c>
      <c r="T180" s="69">
        <v>0</v>
      </c>
      <c r="U180" s="69">
        <v>0</v>
      </c>
      <c r="V180" s="69">
        <v>0</v>
      </c>
      <c r="W180" s="124">
        <f t="shared" si="37"/>
        <v>0</v>
      </c>
      <c r="X180" s="68">
        <v>0</v>
      </c>
      <c r="Y180" s="69">
        <v>0</v>
      </c>
      <c r="Z180" s="69">
        <v>0</v>
      </c>
      <c r="AA180" s="69">
        <v>0</v>
      </c>
      <c r="AB180" s="69">
        <v>0</v>
      </c>
      <c r="AC180" s="69">
        <v>0</v>
      </c>
      <c r="AD180" s="69">
        <v>0</v>
      </c>
      <c r="AE180" s="69">
        <v>0</v>
      </c>
      <c r="AF180" s="69">
        <v>0</v>
      </c>
      <c r="AG180" s="124">
        <f t="shared" si="38"/>
        <v>0</v>
      </c>
      <c r="AH180" s="68">
        <v>12</v>
      </c>
      <c r="AI180" s="69">
        <v>4</v>
      </c>
      <c r="AJ180" s="69">
        <v>3</v>
      </c>
      <c r="AK180" s="69">
        <v>4</v>
      </c>
      <c r="AL180" s="69">
        <v>5</v>
      </c>
      <c r="AM180" s="69">
        <v>6</v>
      </c>
      <c r="AN180" s="69">
        <v>3</v>
      </c>
      <c r="AO180" s="69">
        <v>9</v>
      </c>
      <c r="AP180" s="69">
        <v>3</v>
      </c>
      <c r="AQ180" s="69">
        <v>0</v>
      </c>
      <c r="AR180" s="123">
        <f t="shared" si="39"/>
        <v>34</v>
      </c>
      <c r="AS180" s="68">
        <v>40</v>
      </c>
      <c r="AT180" s="69">
        <v>13</v>
      </c>
      <c r="AU180" s="69">
        <v>10</v>
      </c>
      <c r="AV180" s="69">
        <v>27</v>
      </c>
      <c r="AW180" s="69">
        <v>25</v>
      </c>
      <c r="AX180" s="69">
        <v>4</v>
      </c>
      <c r="AY180" s="69">
        <v>19</v>
      </c>
      <c r="AZ180" s="69">
        <v>33</v>
      </c>
      <c r="BA180" s="69">
        <v>2</v>
      </c>
      <c r="BB180" s="69">
        <v>0</v>
      </c>
      <c r="BC180" s="123">
        <f t="shared" si="40"/>
        <v>131</v>
      </c>
      <c r="BD180" s="68">
        <v>0</v>
      </c>
      <c r="BE180" s="69">
        <v>0</v>
      </c>
      <c r="BF180" s="69">
        <v>0</v>
      </c>
      <c r="BG180" s="69">
        <v>0</v>
      </c>
      <c r="BH180" s="69">
        <v>0</v>
      </c>
      <c r="BI180" s="69">
        <v>0</v>
      </c>
      <c r="BJ180" s="69">
        <v>0</v>
      </c>
      <c r="BK180" s="69">
        <v>0</v>
      </c>
      <c r="BL180" s="69">
        <v>0</v>
      </c>
      <c r="BM180" s="69">
        <v>0</v>
      </c>
      <c r="BN180" s="123">
        <f t="shared" si="41"/>
        <v>0</v>
      </c>
      <c r="BO180" s="68">
        <v>2</v>
      </c>
      <c r="BP180" s="69">
        <v>0</v>
      </c>
      <c r="BQ180" s="69">
        <v>1</v>
      </c>
      <c r="BR180" s="69">
        <v>2</v>
      </c>
      <c r="BS180" s="69">
        <v>2</v>
      </c>
      <c r="BT180" s="69">
        <v>0</v>
      </c>
      <c r="BU180" s="69">
        <v>0</v>
      </c>
      <c r="BV180" s="69">
        <v>1</v>
      </c>
      <c r="BW180" s="69">
        <v>0</v>
      </c>
      <c r="BX180" s="69">
        <v>0</v>
      </c>
      <c r="BY180" s="123">
        <f t="shared" si="42"/>
        <v>6</v>
      </c>
      <c r="BZ180" s="68">
        <v>24</v>
      </c>
      <c r="CA180" s="69">
        <v>6</v>
      </c>
      <c r="CB180" s="69">
        <v>5</v>
      </c>
      <c r="CC180" s="69">
        <v>17</v>
      </c>
      <c r="CD180" s="69">
        <v>8</v>
      </c>
      <c r="CE180" s="69">
        <v>4</v>
      </c>
      <c r="CF180" s="69">
        <v>11</v>
      </c>
      <c r="CG180" s="69">
        <v>17</v>
      </c>
      <c r="CH180" s="69">
        <v>0</v>
      </c>
      <c r="CI180" s="69">
        <v>1</v>
      </c>
      <c r="CJ180" s="69">
        <v>0</v>
      </c>
      <c r="CK180" s="123">
        <f t="shared" si="44"/>
        <v>68</v>
      </c>
      <c r="CL180" s="68">
        <v>3</v>
      </c>
      <c r="CM180" s="69">
        <v>1</v>
      </c>
      <c r="CN180" s="69">
        <v>0</v>
      </c>
      <c r="CO180" s="69">
        <v>1</v>
      </c>
      <c r="CP180" s="69">
        <v>1</v>
      </c>
      <c r="CQ180" s="69">
        <v>5</v>
      </c>
      <c r="CR180" s="69">
        <v>0</v>
      </c>
      <c r="CS180" s="69">
        <v>0</v>
      </c>
      <c r="CT180" s="69">
        <v>0</v>
      </c>
      <c r="CU180" s="69">
        <v>0</v>
      </c>
      <c r="CV180" s="124">
        <f t="shared" si="45"/>
        <v>8</v>
      </c>
      <c r="CW180" s="123">
        <v>0</v>
      </c>
      <c r="CX180" s="123">
        <v>0</v>
      </c>
      <c r="CY180" s="123">
        <v>0</v>
      </c>
      <c r="CZ180" s="123">
        <v>0</v>
      </c>
      <c r="DA180" s="123">
        <v>0</v>
      </c>
      <c r="DB180" s="123">
        <v>0</v>
      </c>
      <c r="DC180" s="123">
        <v>0</v>
      </c>
      <c r="DD180" s="123">
        <v>0</v>
      </c>
      <c r="DE180" s="123">
        <v>0</v>
      </c>
      <c r="DF180" s="124">
        <f t="shared" si="43"/>
        <v>0</v>
      </c>
      <c r="DG180" s="68">
        <v>0</v>
      </c>
      <c r="DH180" s="69">
        <v>0</v>
      </c>
      <c r="DI180" s="69">
        <v>0</v>
      </c>
      <c r="DJ180" s="69">
        <v>0</v>
      </c>
      <c r="DK180" s="69">
        <v>0</v>
      </c>
      <c r="DL180" s="69">
        <v>0</v>
      </c>
      <c r="DM180" s="69">
        <v>0</v>
      </c>
      <c r="DN180" s="69">
        <v>0</v>
      </c>
      <c r="DO180" s="69">
        <v>0</v>
      </c>
      <c r="DP180" s="69">
        <v>0</v>
      </c>
      <c r="DQ180" s="124">
        <f t="shared" si="46"/>
        <v>0</v>
      </c>
      <c r="DR180" s="68">
        <v>0</v>
      </c>
      <c r="DS180" s="69">
        <v>0</v>
      </c>
      <c r="DT180" s="69">
        <v>0</v>
      </c>
      <c r="DU180" s="69">
        <v>0</v>
      </c>
      <c r="DV180" s="69">
        <v>0</v>
      </c>
      <c r="DW180" s="69">
        <v>0</v>
      </c>
      <c r="DX180" s="69">
        <v>0</v>
      </c>
      <c r="DY180" s="69">
        <v>0</v>
      </c>
      <c r="DZ180" s="69">
        <v>0</v>
      </c>
      <c r="EA180" s="69">
        <v>0</v>
      </c>
      <c r="EB180" s="124">
        <f t="shared" si="47"/>
        <v>0</v>
      </c>
      <c r="EC180" s="125">
        <v>0</v>
      </c>
      <c r="ED180" s="125">
        <v>0</v>
      </c>
      <c r="EE180" s="68">
        <v>0</v>
      </c>
      <c r="EF180" s="69">
        <v>0</v>
      </c>
      <c r="EG180" s="69">
        <v>0</v>
      </c>
      <c r="EH180" s="69">
        <v>0</v>
      </c>
      <c r="EI180" s="69">
        <v>0</v>
      </c>
      <c r="EJ180" s="69">
        <v>0</v>
      </c>
      <c r="EK180" s="69">
        <v>0</v>
      </c>
      <c r="EL180" s="69">
        <v>0</v>
      </c>
      <c r="EM180" s="69">
        <v>0</v>
      </c>
      <c r="EN180" s="69">
        <v>0</v>
      </c>
      <c r="EO180" s="124">
        <f t="shared" si="48"/>
        <v>0</v>
      </c>
      <c r="EP180" s="68">
        <v>75</v>
      </c>
      <c r="EQ180" s="69">
        <v>107</v>
      </c>
      <c r="ER180" s="69">
        <v>57</v>
      </c>
      <c r="ES180" s="69">
        <v>50</v>
      </c>
      <c r="ET180" s="69">
        <v>40</v>
      </c>
      <c r="EU180" s="69">
        <v>12</v>
      </c>
      <c r="EV180" s="69">
        <v>0</v>
      </c>
      <c r="EW180" s="124">
        <f t="shared" si="49"/>
        <v>266</v>
      </c>
      <c r="EX180" s="69">
        <v>0</v>
      </c>
      <c r="EY180" s="69">
        <v>0</v>
      </c>
      <c r="EZ180" s="123">
        <v>0</v>
      </c>
      <c r="FA180" s="69">
        <v>0</v>
      </c>
      <c r="FB180" s="69">
        <v>0</v>
      </c>
      <c r="FC180" s="69">
        <v>0</v>
      </c>
      <c r="FD180" s="124">
        <f t="shared" si="50"/>
        <v>0</v>
      </c>
      <c r="FE180" s="69">
        <v>20</v>
      </c>
      <c r="FF180" s="69">
        <v>0</v>
      </c>
      <c r="FG180" s="69">
        <v>0</v>
      </c>
      <c r="FH180" s="69">
        <v>556</v>
      </c>
      <c r="FI180" s="69">
        <v>0</v>
      </c>
      <c r="FJ180" s="124">
        <f t="shared" si="51"/>
        <v>556</v>
      </c>
      <c r="FK180" s="69">
        <v>0</v>
      </c>
      <c r="FL180" s="123">
        <v>0</v>
      </c>
      <c r="FM180" s="69">
        <v>0</v>
      </c>
      <c r="FN180" s="69">
        <v>0</v>
      </c>
      <c r="FO180" s="69">
        <v>0</v>
      </c>
      <c r="FP180" s="124">
        <f t="shared" si="52"/>
        <v>0</v>
      </c>
      <c r="FQ180" s="69">
        <v>1</v>
      </c>
      <c r="FR180" s="69">
        <v>1</v>
      </c>
      <c r="FS180" s="69">
        <v>5</v>
      </c>
      <c r="FT180" s="69">
        <v>0</v>
      </c>
      <c r="FU180" s="69">
        <v>0</v>
      </c>
      <c r="FV180" s="69">
        <v>0</v>
      </c>
      <c r="FW180" s="124">
        <f t="shared" si="53"/>
        <v>6</v>
      </c>
    </row>
    <row r="181" spans="1:179" x14ac:dyDescent="0.2">
      <c r="A181" s="22"/>
      <c r="B181" s="122" t="s">
        <v>183</v>
      </c>
      <c r="C181" s="68">
        <v>26</v>
      </c>
      <c r="D181" s="69">
        <v>9</v>
      </c>
      <c r="E181" s="69">
        <v>16</v>
      </c>
      <c r="F181" s="69">
        <v>23</v>
      </c>
      <c r="G181" s="69">
        <v>26</v>
      </c>
      <c r="H181" s="69">
        <v>1</v>
      </c>
      <c r="I181" s="69">
        <v>1</v>
      </c>
      <c r="J181" s="69">
        <v>6</v>
      </c>
      <c r="K181" s="69">
        <v>1</v>
      </c>
      <c r="L181" s="69">
        <v>0</v>
      </c>
      <c r="M181" s="123">
        <f t="shared" si="36"/>
        <v>82</v>
      </c>
      <c r="N181" s="68">
        <v>0</v>
      </c>
      <c r="O181" s="69">
        <v>0</v>
      </c>
      <c r="P181" s="69">
        <v>0</v>
      </c>
      <c r="Q181" s="69">
        <v>0</v>
      </c>
      <c r="R181" s="69">
        <v>0</v>
      </c>
      <c r="S181" s="69">
        <v>0</v>
      </c>
      <c r="T181" s="69">
        <v>0</v>
      </c>
      <c r="U181" s="69">
        <v>0</v>
      </c>
      <c r="V181" s="69">
        <v>0</v>
      </c>
      <c r="W181" s="124">
        <f t="shared" si="37"/>
        <v>0</v>
      </c>
      <c r="X181" s="68">
        <v>0</v>
      </c>
      <c r="Y181" s="69">
        <v>0</v>
      </c>
      <c r="Z181" s="69">
        <v>0</v>
      </c>
      <c r="AA181" s="69">
        <v>0</v>
      </c>
      <c r="AB181" s="69">
        <v>0</v>
      </c>
      <c r="AC181" s="69">
        <v>0</v>
      </c>
      <c r="AD181" s="69">
        <v>0</v>
      </c>
      <c r="AE181" s="69">
        <v>0</v>
      </c>
      <c r="AF181" s="69">
        <v>0</v>
      </c>
      <c r="AG181" s="124">
        <f t="shared" si="38"/>
        <v>0</v>
      </c>
      <c r="AH181" s="68">
        <v>7</v>
      </c>
      <c r="AI181" s="69">
        <v>3</v>
      </c>
      <c r="AJ181" s="69">
        <v>0</v>
      </c>
      <c r="AK181" s="69">
        <v>3</v>
      </c>
      <c r="AL181" s="69">
        <v>3</v>
      </c>
      <c r="AM181" s="69">
        <v>0</v>
      </c>
      <c r="AN181" s="69">
        <v>3</v>
      </c>
      <c r="AO181" s="69">
        <v>1</v>
      </c>
      <c r="AP181" s="69">
        <v>0</v>
      </c>
      <c r="AQ181" s="69">
        <v>0</v>
      </c>
      <c r="AR181" s="123">
        <f t="shared" si="39"/>
        <v>13</v>
      </c>
      <c r="AS181" s="68">
        <v>25</v>
      </c>
      <c r="AT181" s="69">
        <v>7</v>
      </c>
      <c r="AU181" s="69">
        <v>19</v>
      </c>
      <c r="AV181" s="69">
        <v>37</v>
      </c>
      <c r="AW181" s="69">
        <v>22</v>
      </c>
      <c r="AX181" s="69">
        <v>1</v>
      </c>
      <c r="AY181" s="69">
        <v>1</v>
      </c>
      <c r="AZ181" s="69">
        <v>6</v>
      </c>
      <c r="BA181" s="69">
        <v>0</v>
      </c>
      <c r="BB181" s="69">
        <v>0</v>
      </c>
      <c r="BC181" s="123">
        <f t="shared" si="40"/>
        <v>93</v>
      </c>
      <c r="BD181" s="68">
        <v>1</v>
      </c>
      <c r="BE181" s="69">
        <v>0</v>
      </c>
      <c r="BF181" s="69">
        <v>0</v>
      </c>
      <c r="BG181" s="69">
        <v>0</v>
      </c>
      <c r="BH181" s="69">
        <v>1</v>
      </c>
      <c r="BI181" s="69">
        <v>0</v>
      </c>
      <c r="BJ181" s="69">
        <v>0</v>
      </c>
      <c r="BK181" s="69">
        <v>0</v>
      </c>
      <c r="BL181" s="69">
        <v>0</v>
      </c>
      <c r="BM181" s="69">
        <v>0</v>
      </c>
      <c r="BN181" s="123">
        <f t="shared" si="41"/>
        <v>1</v>
      </c>
      <c r="BO181" s="68">
        <v>83</v>
      </c>
      <c r="BP181" s="69">
        <v>39</v>
      </c>
      <c r="BQ181" s="69">
        <v>69</v>
      </c>
      <c r="BR181" s="69">
        <v>103</v>
      </c>
      <c r="BS181" s="69">
        <v>84</v>
      </c>
      <c r="BT181" s="69">
        <v>14</v>
      </c>
      <c r="BU181" s="69">
        <v>2</v>
      </c>
      <c r="BV181" s="69">
        <v>38</v>
      </c>
      <c r="BW181" s="69">
        <v>0</v>
      </c>
      <c r="BX181" s="69">
        <v>0</v>
      </c>
      <c r="BY181" s="123">
        <f t="shared" si="42"/>
        <v>349</v>
      </c>
      <c r="BZ181" s="68">
        <v>59</v>
      </c>
      <c r="CA181" s="69">
        <v>34</v>
      </c>
      <c r="CB181" s="69">
        <v>37</v>
      </c>
      <c r="CC181" s="69">
        <v>57</v>
      </c>
      <c r="CD181" s="69">
        <v>72</v>
      </c>
      <c r="CE181" s="69">
        <v>29</v>
      </c>
      <c r="CF181" s="69">
        <v>7</v>
      </c>
      <c r="CG181" s="69">
        <v>43</v>
      </c>
      <c r="CH181" s="69">
        <v>0</v>
      </c>
      <c r="CI181" s="69">
        <v>0</v>
      </c>
      <c r="CJ181" s="69">
        <v>0</v>
      </c>
      <c r="CK181" s="123">
        <f t="shared" si="44"/>
        <v>279</v>
      </c>
      <c r="CL181" s="68">
        <v>0</v>
      </c>
      <c r="CM181" s="69">
        <v>0</v>
      </c>
      <c r="CN181" s="69">
        <v>0</v>
      </c>
      <c r="CO181" s="69">
        <v>0</v>
      </c>
      <c r="CP181" s="69">
        <v>0</v>
      </c>
      <c r="CQ181" s="69">
        <v>0</v>
      </c>
      <c r="CR181" s="69">
        <v>0</v>
      </c>
      <c r="CS181" s="69">
        <v>0</v>
      </c>
      <c r="CT181" s="69">
        <v>0</v>
      </c>
      <c r="CU181" s="69">
        <v>0</v>
      </c>
      <c r="CV181" s="124">
        <f t="shared" si="45"/>
        <v>0</v>
      </c>
      <c r="CW181" s="123">
        <v>0</v>
      </c>
      <c r="CX181" s="123">
        <v>0</v>
      </c>
      <c r="CY181" s="123">
        <v>0</v>
      </c>
      <c r="CZ181" s="123">
        <v>0</v>
      </c>
      <c r="DA181" s="123">
        <v>0</v>
      </c>
      <c r="DB181" s="123">
        <v>0</v>
      </c>
      <c r="DC181" s="123">
        <v>0</v>
      </c>
      <c r="DD181" s="123">
        <v>0</v>
      </c>
      <c r="DE181" s="123">
        <v>0</v>
      </c>
      <c r="DF181" s="124">
        <f t="shared" si="43"/>
        <v>0</v>
      </c>
      <c r="DG181" s="68">
        <v>0</v>
      </c>
      <c r="DH181" s="69">
        <v>0</v>
      </c>
      <c r="DI181" s="69">
        <v>0</v>
      </c>
      <c r="DJ181" s="69">
        <v>0</v>
      </c>
      <c r="DK181" s="69">
        <v>0</v>
      </c>
      <c r="DL181" s="69">
        <v>0</v>
      </c>
      <c r="DM181" s="69">
        <v>0</v>
      </c>
      <c r="DN181" s="69">
        <v>0</v>
      </c>
      <c r="DO181" s="69">
        <v>0</v>
      </c>
      <c r="DP181" s="69">
        <v>0</v>
      </c>
      <c r="DQ181" s="124">
        <f t="shared" si="46"/>
        <v>0</v>
      </c>
      <c r="DR181" s="68">
        <v>0</v>
      </c>
      <c r="DS181" s="69">
        <v>0</v>
      </c>
      <c r="DT181" s="69">
        <v>0</v>
      </c>
      <c r="DU181" s="69">
        <v>0</v>
      </c>
      <c r="DV181" s="69">
        <v>0</v>
      </c>
      <c r="DW181" s="69">
        <v>0</v>
      </c>
      <c r="DX181" s="69">
        <v>0</v>
      </c>
      <c r="DY181" s="69">
        <v>0</v>
      </c>
      <c r="DZ181" s="69">
        <v>0</v>
      </c>
      <c r="EA181" s="69">
        <v>0</v>
      </c>
      <c r="EB181" s="124">
        <f t="shared" si="47"/>
        <v>0</v>
      </c>
      <c r="EC181" s="125">
        <v>0</v>
      </c>
      <c r="ED181" s="125">
        <v>0</v>
      </c>
      <c r="EE181" s="68">
        <v>0</v>
      </c>
      <c r="EF181" s="69">
        <v>0</v>
      </c>
      <c r="EG181" s="69">
        <v>0</v>
      </c>
      <c r="EH181" s="69">
        <v>0</v>
      </c>
      <c r="EI181" s="69">
        <v>0</v>
      </c>
      <c r="EJ181" s="69">
        <v>0</v>
      </c>
      <c r="EK181" s="69">
        <v>0</v>
      </c>
      <c r="EL181" s="69">
        <v>0</v>
      </c>
      <c r="EM181" s="69">
        <v>0</v>
      </c>
      <c r="EN181" s="69">
        <v>0</v>
      </c>
      <c r="EO181" s="124">
        <f t="shared" si="48"/>
        <v>0</v>
      </c>
      <c r="EP181" s="68">
        <v>2</v>
      </c>
      <c r="EQ181" s="69">
        <v>1</v>
      </c>
      <c r="ER181" s="69">
        <v>2</v>
      </c>
      <c r="ES181" s="69">
        <v>0</v>
      </c>
      <c r="ET181" s="69">
        <v>0</v>
      </c>
      <c r="EU181" s="69">
        <v>1</v>
      </c>
      <c r="EV181" s="69">
        <v>0</v>
      </c>
      <c r="EW181" s="124">
        <f t="shared" si="49"/>
        <v>4</v>
      </c>
      <c r="EX181" s="69">
        <v>1</v>
      </c>
      <c r="EY181" s="69">
        <v>0</v>
      </c>
      <c r="EZ181" s="123">
        <v>0</v>
      </c>
      <c r="FA181" s="69">
        <v>0</v>
      </c>
      <c r="FB181" s="69">
        <v>0</v>
      </c>
      <c r="FC181" s="69">
        <v>0</v>
      </c>
      <c r="FD181" s="124">
        <f t="shared" si="50"/>
        <v>0</v>
      </c>
      <c r="FE181" s="69">
        <v>20</v>
      </c>
      <c r="FF181" s="69">
        <v>32</v>
      </c>
      <c r="FG181" s="69">
        <v>89</v>
      </c>
      <c r="FH181" s="69">
        <v>582</v>
      </c>
      <c r="FI181" s="69">
        <v>0</v>
      </c>
      <c r="FJ181" s="124">
        <f t="shared" si="51"/>
        <v>703</v>
      </c>
      <c r="FK181" s="69">
        <v>0</v>
      </c>
      <c r="FL181" s="123">
        <v>0</v>
      </c>
      <c r="FM181" s="69">
        <v>0</v>
      </c>
      <c r="FN181" s="69">
        <v>0</v>
      </c>
      <c r="FO181" s="69">
        <v>0</v>
      </c>
      <c r="FP181" s="124">
        <f t="shared" si="52"/>
        <v>0</v>
      </c>
      <c r="FQ181" s="69">
        <v>0</v>
      </c>
      <c r="FR181" s="69">
        <v>0</v>
      </c>
      <c r="FS181" s="69">
        <v>0</v>
      </c>
      <c r="FT181" s="69">
        <v>0</v>
      </c>
      <c r="FU181" s="69">
        <v>0</v>
      </c>
      <c r="FV181" s="69">
        <v>0</v>
      </c>
      <c r="FW181" s="124">
        <f t="shared" si="53"/>
        <v>0</v>
      </c>
    </row>
    <row r="182" spans="1:179" x14ac:dyDescent="0.2">
      <c r="A182" s="22"/>
      <c r="B182" s="122" t="s">
        <v>184</v>
      </c>
      <c r="C182" s="68">
        <v>119</v>
      </c>
      <c r="D182" s="69">
        <v>35</v>
      </c>
      <c r="E182" s="69">
        <v>24</v>
      </c>
      <c r="F182" s="69">
        <v>78</v>
      </c>
      <c r="G182" s="69">
        <v>78</v>
      </c>
      <c r="H182" s="69">
        <v>7</v>
      </c>
      <c r="I182" s="69">
        <v>49</v>
      </c>
      <c r="J182" s="69">
        <v>51</v>
      </c>
      <c r="K182" s="69">
        <v>8</v>
      </c>
      <c r="L182" s="69">
        <v>0</v>
      </c>
      <c r="M182" s="123">
        <f t="shared" si="36"/>
        <v>322</v>
      </c>
      <c r="N182" s="68">
        <v>0</v>
      </c>
      <c r="O182" s="69">
        <v>0</v>
      </c>
      <c r="P182" s="69">
        <v>0</v>
      </c>
      <c r="Q182" s="69">
        <v>0</v>
      </c>
      <c r="R182" s="69">
        <v>0</v>
      </c>
      <c r="S182" s="69">
        <v>0</v>
      </c>
      <c r="T182" s="69">
        <v>0</v>
      </c>
      <c r="U182" s="69">
        <v>0</v>
      </c>
      <c r="V182" s="69">
        <v>0</v>
      </c>
      <c r="W182" s="124">
        <f t="shared" si="37"/>
        <v>0</v>
      </c>
      <c r="X182" s="68">
        <v>0</v>
      </c>
      <c r="Y182" s="69">
        <v>0</v>
      </c>
      <c r="Z182" s="69">
        <v>0</v>
      </c>
      <c r="AA182" s="69">
        <v>0</v>
      </c>
      <c r="AB182" s="69">
        <v>0</v>
      </c>
      <c r="AC182" s="69">
        <v>0</v>
      </c>
      <c r="AD182" s="69">
        <v>0</v>
      </c>
      <c r="AE182" s="69">
        <v>0</v>
      </c>
      <c r="AF182" s="69">
        <v>0</v>
      </c>
      <c r="AG182" s="124">
        <f t="shared" si="38"/>
        <v>0</v>
      </c>
      <c r="AH182" s="68">
        <v>31</v>
      </c>
      <c r="AI182" s="69">
        <v>10</v>
      </c>
      <c r="AJ182" s="69">
        <v>6</v>
      </c>
      <c r="AK182" s="69">
        <v>35</v>
      </c>
      <c r="AL182" s="69">
        <v>10</v>
      </c>
      <c r="AM182" s="69">
        <v>5</v>
      </c>
      <c r="AN182" s="69">
        <v>6</v>
      </c>
      <c r="AO182" s="69">
        <v>14</v>
      </c>
      <c r="AP182" s="69">
        <v>7</v>
      </c>
      <c r="AQ182" s="69">
        <v>0</v>
      </c>
      <c r="AR182" s="123">
        <f t="shared" si="39"/>
        <v>86</v>
      </c>
      <c r="AS182" s="68">
        <v>23</v>
      </c>
      <c r="AT182" s="69">
        <v>3</v>
      </c>
      <c r="AU182" s="69">
        <v>6</v>
      </c>
      <c r="AV182" s="69">
        <v>22</v>
      </c>
      <c r="AW182" s="69">
        <v>10</v>
      </c>
      <c r="AX182" s="69">
        <v>3</v>
      </c>
      <c r="AY182" s="69">
        <v>9</v>
      </c>
      <c r="AZ182" s="69">
        <v>12</v>
      </c>
      <c r="BA182" s="69">
        <v>0</v>
      </c>
      <c r="BB182" s="69">
        <v>0</v>
      </c>
      <c r="BC182" s="123">
        <f t="shared" si="40"/>
        <v>65</v>
      </c>
      <c r="BD182" s="68">
        <v>6</v>
      </c>
      <c r="BE182" s="69">
        <v>0</v>
      </c>
      <c r="BF182" s="69">
        <v>0</v>
      </c>
      <c r="BG182" s="69">
        <v>5</v>
      </c>
      <c r="BH182" s="69">
        <v>2</v>
      </c>
      <c r="BI182" s="69">
        <v>0</v>
      </c>
      <c r="BJ182" s="69">
        <v>2</v>
      </c>
      <c r="BK182" s="69">
        <v>2</v>
      </c>
      <c r="BL182" s="69">
        <v>0</v>
      </c>
      <c r="BM182" s="69">
        <v>0</v>
      </c>
      <c r="BN182" s="123">
        <f t="shared" si="41"/>
        <v>11</v>
      </c>
      <c r="BO182" s="68">
        <v>55</v>
      </c>
      <c r="BP182" s="69">
        <v>5</v>
      </c>
      <c r="BQ182" s="69">
        <v>4</v>
      </c>
      <c r="BR182" s="69">
        <v>71</v>
      </c>
      <c r="BS182" s="69">
        <v>14</v>
      </c>
      <c r="BT182" s="69">
        <v>1</v>
      </c>
      <c r="BU182" s="69">
        <v>24</v>
      </c>
      <c r="BV182" s="69">
        <v>31</v>
      </c>
      <c r="BW182" s="69">
        <v>3</v>
      </c>
      <c r="BX182" s="69">
        <v>0</v>
      </c>
      <c r="BY182" s="123">
        <f t="shared" si="42"/>
        <v>150</v>
      </c>
      <c r="BZ182" s="68">
        <v>0</v>
      </c>
      <c r="CA182" s="69">
        <v>0</v>
      </c>
      <c r="CB182" s="69">
        <v>0</v>
      </c>
      <c r="CC182" s="69">
        <v>0</v>
      </c>
      <c r="CD182" s="69">
        <v>0</v>
      </c>
      <c r="CE182" s="69">
        <v>0</v>
      </c>
      <c r="CF182" s="69">
        <v>0</v>
      </c>
      <c r="CG182" s="69">
        <v>0</v>
      </c>
      <c r="CH182" s="69">
        <v>0</v>
      </c>
      <c r="CI182" s="69">
        <v>0</v>
      </c>
      <c r="CJ182" s="69">
        <v>0</v>
      </c>
      <c r="CK182" s="123">
        <f t="shared" si="44"/>
        <v>0</v>
      </c>
      <c r="CL182" s="68">
        <v>0</v>
      </c>
      <c r="CM182" s="69">
        <v>0</v>
      </c>
      <c r="CN182" s="69">
        <v>0</v>
      </c>
      <c r="CO182" s="69">
        <v>0</v>
      </c>
      <c r="CP182" s="69">
        <v>0</v>
      </c>
      <c r="CQ182" s="69">
        <v>0</v>
      </c>
      <c r="CR182" s="69">
        <v>0</v>
      </c>
      <c r="CS182" s="69">
        <v>0</v>
      </c>
      <c r="CT182" s="69">
        <v>0</v>
      </c>
      <c r="CU182" s="69">
        <v>0</v>
      </c>
      <c r="CV182" s="124">
        <f t="shared" si="45"/>
        <v>0</v>
      </c>
      <c r="CW182" s="123">
        <v>1</v>
      </c>
      <c r="CX182" s="123">
        <v>0</v>
      </c>
      <c r="CY182" s="123">
        <v>0</v>
      </c>
      <c r="CZ182" s="123">
        <v>0</v>
      </c>
      <c r="DA182" s="123">
        <v>0</v>
      </c>
      <c r="DB182" s="123">
        <v>0</v>
      </c>
      <c r="DC182" s="123">
        <v>0</v>
      </c>
      <c r="DD182" s="123">
        <v>1</v>
      </c>
      <c r="DE182" s="123">
        <v>1</v>
      </c>
      <c r="DF182" s="124">
        <f t="shared" si="43"/>
        <v>1</v>
      </c>
      <c r="DG182" s="68">
        <v>0</v>
      </c>
      <c r="DH182" s="69">
        <v>0</v>
      </c>
      <c r="DI182" s="69">
        <v>0</v>
      </c>
      <c r="DJ182" s="69">
        <v>0</v>
      </c>
      <c r="DK182" s="69">
        <v>0</v>
      </c>
      <c r="DL182" s="69">
        <v>0</v>
      </c>
      <c r="DM182" s="69">
        <v>0</v>
      </c>
      <c r="DN182" s="69">
        <v>0</v>
      </c>
      <c r="DO182" s="69">
        <v>0</v>
      </c>
      <c r="DP182" s="69">
        <v>0</v>
      </c>
      <c r="DQ182" s="124">
        <f t="shared" si="46"/>
        <v>0</v>
      </c>
      <c r="DR182" s="68">
        <v>0</v>
      </c>
      <c r="DS182" s="69">
        <v>0</v>
      </c>
      <c r="DT182" s="69">
        <v>0</v>
      </c>
      <c r="DU182" s="69">
        <v>0</v>
      </c>
      <c r="DV182" s="69">
        <v>0</v>
      </c>
      <c r="DW182" s="69">
        <v>0</v>
      </c>
      <c r="DX182" s="69">
        <v>0</v>
      </c>
      <c r="DY182" s="69">
        <v>0</v>
      </c>
      <c r="DZ182" s="69">
        <v>0</v>
      </c>
      <c r="EA182" s="69">
        <v>0</v>
      </c>
      <c r="EB182" s="124">
        <f t="shared" si="47"/>
        <v>0</v>
      </c>
      <c r="EC182" s="125">
        <v>0</v>
      </c>
      <c r="ED182" s="125">
        <v>0</v>
      </c>
      <c r="EE182" s="68">
        <v>0</v>
      </c>
      <c r="EF182" s="69">
        <v>0</v>
      </c>
      <c r="EG182" s="69">
        <v>0</v>
      </c>
      <c r="EH182" s="69">
        <v>0</v>
      </c>
      <c r="EI182" s="69">
        <v>0</v>
      </c>
      <c r="EJ182" s="69">
        <v>0</v>
      </c>
      <c r="EK182" s="69">
        <v>0</v>
      </c>
      <c r="EL182" s="69">
        <v>0</v>
      </c>
      <c r="EM182" s="69">
        <v>0</v>
      </c>
      <c r="EN182" s="69">
        <v>0</v>
      </c>
      <c r="EO182" s="124">
        <f t="shared" si="48"/>
        <v>0</v>
      </c>
      <c r="EP182" s="68">
        <v>122</v>
      </c>
      <c r="EQ182" s="69">
        <v>96</v>
      </c>
      <c r="ER182" s="69">
        <v>148</v>
      </c>
      <c r="ES182" s="69">
        <v>0</v>
      </c>
      <c r="ET182" s="69">
        <v>0</v>
      </c>
      <c r="EU182" s="69">
        <v>63</v>
      </c>
      <c r="EV182" s="69">
        <v>2</v>
      </c>
      <c r="EW182" s="124">
        <f t="shared" si="49"/>
        <v>309</v>
      </c>
      <c r="EX182" s="69">
        <v>2</v>
      </c>
      <c r="EY182" s="69">
        <v>0</v>
      </c>
      <c r="EZ182" s="123">
        <v>0</v>
      </c>
      <c r="FA182" s="69">
        <v>27</v>
      </c>
      <c r="FB182" s="69">
        <v>66</v>
      </c>
      <c r="FC182" s="69">
        <v>0</v>
      </c>
      <c r="FD182" s="124">
        <f t="shared" si="50"/>
        <v>93</v>
      </c>
      <c r="FE182" s="69">
        <v>4</v>
      </c>
      <c r="FF182" s="69">
        <v>3</v>
      </c>
      <c r="FG182" s="69">
        <v>10</v>
      </c>
      <c r="FH182" s="69">
        <v>290</v>
      </c>
      <c r="FI182" s="69">
        <v>0</v>
      </c>
      <c r="FJ182" s="124">
        <f t="shared" si="51"/>
        <v>303</v>
      </c>
      <c r="FK182" s="69">
        <v>0</v>
      </c>
      <c r="FL182" s="123">
        <v>0</v>
      </c>
      <c r="FM182" s="69">
        <v>0</v>
      </c>
      <c r="FN182" s="69">
        <v>0</v>
      </c>
      <c r="FO182" s="69">
        <v>0</v>
      </c>
      <c r="FP182" s="124">
        <f t="shared" si="52"/>
        <v>0</v>
      </c>
      <c r="FQ182" s="69">
        <v>1</v>
      </c>
      <c r="FR182" s="69">
        <v>3</v>
      </c>
      <c r="FS182" s="69">
        <v>0</v>
      </c>
      <c r="FT182" s="69">
        <v>0</v>
      </c>
      <c r="FU182" s="69">
        <v>0</v>
      </c>
      <c r="FV182" s="69">
        <v>0</v>
      </c>
      <c r="FW182" s="124">
        <f t="shared" si="53"/>
        <v>3</v>
      </c>
    </row>
    <row r="183" spans="1:179" x14ac:dyDescent="0.2">
      <c r="A183" s="22"/>
      <c r="B183" s="122" t="s">
        <v>185</v>
      </c>
      <c r="C183" s="68">
        <v>118</v>
      </c>
      <c r="D183" s="69">
        <v>40</v>
      </c>
      <c r="E183" s="69">
        <v>58</v>
      </c>
      <c r="F183" s="69">
        <v>122</v>
      </c>
      <c r="G183" s="69">
        <v>117</v>
      </c>
      <c r="H183" s="69">
        <v>26</v>
      </c>
      <c r="I183" s="69">
        <v>31</v>
      </c>
      <c r="J183" s="69">
        <v>98</v>
      </c>
      <c r="K183" s="69">
        <v>14</v>
      </c>
      <c r="L183" s="69">
        <v>0</v>
      </c>
      <c r="M183" s="123">
        <f t="shared" si="36"/>
        <v>492</v>
      </c>
      <c r="N183" s="68">
        <v>0</v>
      </c>
      <c r="O183" s="69">
        <v>0</v>
      </c>
      <c r="P183" s="69">
        <v>0</v>
      </c>
      <c r="Q183" s="69">
        <v>0</v>
      </c>
      <c r="R183" s="69">
        <v>0</v>
      </c>
      <c r="S183" s="69">
        <v>0</v>
      </c>
      <c r="T183" s="69">
        <v>0</v>
      </c>
      <c r="U183" s="69">
        <v>0</v>
      </c>
      <c r="V183" s="69">
        <v>0</v>
      </c>
      <c r="W183" s="124">
        <f t="shared" si="37"/>
        <v>0</v>
      </c>
      <c r="X183" s="68">
        <v>0</v>
      </c>
      <c r="Y183" s="69">
        <v>0</v>
      </c>
      <c r="Z183" s="69">
        <v>0</v>
      </c>
      <c r="AA183" s="69">
        <v>0</v>
      </c>
      <c r="AB183" s="69">
        <v>0</v>
      </c>
      <c r="AC183" s="69">
        <v>0</v>
      </c>
      <c r="AD183" s="69">
        <v>0</v>
      </c>
      <c r="AE183" s="69">
        <v>0</v>
      </c>
      <c r="AF183" s="69">
        <v>0</v>
      </c>
      <c r="AG183" s="124">
        <f t="shared" si="38"/>
        <v>0</v>
      </c>
      <c r="AH183" s="68">
        <v>27</v>
      </c>
      <c r="AI183" s="69">
        <v>14</v>
      </c>
      <c r="AJ183" s="69">
        <v>26</v>
      </c>
      <c r="AK183" s="69">
        <v>39</v>
      </c>
      <c r="AL183" s="69">
        <v>40</v>
      </c>
      <c r="AM183" s="69">
        <v>12</v>
      </c>
      <c r="AN183" s="69">
        <v>28</v>
      </c>
      <c r="AO183" s="69">
        <v>47</v>
      </c>
      <c r="AP183" s="69">
        <v>4</v>
      </c>
      <c r="AQ183" s="69">
        <v>0</v>
      </c>
      <c r="AR183" s="123">
        <f t="shared" si="39"/>
        <v>206</v>
      </c>
      <c r="AS183" s="68">
        <v>13</v>
      </c>
      <c r="AT183" s="69">
        <v>3</v>
      </c>
      <c r="AU183" s="69">
        <v>5</v>
      </c>
      <c r="AV183" s="69">
        <v>22</v>
      </c>
      <c r="AW183" s="69">
        <v>12</v>
      </c>
      <c r="AX183" s="69">
        <v>3</v>
      </c>
      <c r="AY183" s="69">
        <v>10</v>
      </c>
      <c r="AZ183" s="69">
        <v>18</v>
      </c>
      <c r="BA183" s="69">
        <v>2</v>
      </c>
      <c r="BB183" s="69">
        <v>0</v>
      </c>
      <c r="BC183" s="123">
        <f t="shared" si="40"/>
        <v>73</v>
      </c>
      <c r="BD183" s="68">
        <v>0</v>
      </c>
      <c r="BE183" s="69">
        <v>0</v>
      </c>
      <c r="BF183" s="69">
        <v>0</v>
      </c>
      <c r="BG183" s="69">
        <v>0</v>
      </c>
      <c r="BH183" s="69">
        <v>0</v>
      </c>
      <c r="BI183" s="69">
        <v>0</v>
      </c>
      <c r="BJ183" s="69">
        <v>0</v>
      </c>
      <c r="BK183" s="69">
        <v>0</v>
      </c>
      <c r="BL183" s="69">
        <v>0</v>
      </c>
      <c r="BM183" s="69">
        <v>0</v>
      </c>
      <c r="BN183" s="123">
        <f t="shared" si="41"/>
        <v>0</v>
      </c>
      <c r="BO183" s="68">
        <v>44</v>
      </c>
      <c r="BP183" s="69">
        <v>26</v>
      </c>
      <c r="BQ183" s="69">
        <v>22</v>
      </c>
      <c r="BR183" s="69">
        <v>91</v>
      </c>
      <c r="BS183" s="69">
        <v>51</v>
      </c>
      <c r="BT183" s="69">
        <v>20</v>
      </c>
      <c r="BU183" s="69">
        <v>44</v>
      </c>
      <c r="BV183" s="69">
        <v>71</v>
      </c>
      <c r="BW183" s="69">
        <v>4</v>
      </c>
      <c r="BX183" s="69">
        <v>0</v>
      </c>
      <c r="BY183" s="123">
        <f t="shared" si="42"/>
        <v>325</v>
      </c>
      <c r="BZ183" s="68">
        <v>12</v>
      </c>
      <c r="CA183" s="69">
        <v>3</v>
      </c>
      <c r="CB183" s="69">
        <v>5</v>
      </c>
      <c r="CC183" s="69">
        <v>13</v>
      </c>
      <c r="CD183" s="69">
        <v>12</v>
      </c>
      <c r="CE183" s="69">
        <v>0</v>
      </c>
      <c r="CF183" s="69">
        <v>5</v>
      </c>
      <c r="CG183" s="69">
        <v>6</v>
      </c>
      <c r="CH183" s="69">
        <v>0</v>
      </c>
      <c r="CI183" s="69">
        <v>0</v>
      </c>
      <c r="CJ183" s="69">
        <v>0</v>
      </c>
      <c r="CK183" s="123">
        <f t="shared" si="44"/>
        <v>44</v>
      </c>
      <c r="CL183" s="68">
        <v>0</v>
      </c>
      <c r="CM183" s="69">
        <v>0</v>
      </c>
      <c r="CN183" s="69">
        <v>0</v>
      </c>
      <c r="CO183" s="69">
        <v>0</v>
      </c>
      <c r="CP183" s="69">
        <v>0</v>
      </c>
      <c r="CQ183" s="69">
        <v>0</v>
      </c>
      <c r="CR183" s="69">
        <v>0</v>
      </c>
      <c r="CS183" s="69">
        <v>0</v>
      </c>
      <c r="CT183" s="69">
        <v>0</v>
      </c>
      <c r="CU183" s="69">
        <v>0</v>
      </c>
      <c r="CV183" s="124">
        <f t="shared" si="45"/>
        <v>0</v>
      </c>
      <c r="CW183" s="123">
        <v>0</v>
      </c>
      <c r="CX183" s="123">
        <v>0</v>
      </c>
      <c r="CY183" s="123">
        <v>0</v>
      </c>
      <c r="CZ183" s="123">
        <v>0</v>
      </c>
      <c r="DA183" s="123">
        <v>0</v>
      </c>
      <c r="DB183" s="123">
        <v>0</v>
      </c>
      <c r="DC183" s="123">
        <v>0</v>
      </c>
      <c r="DD183" s="123">
        <v>0</v>
      </c>
      <c r="DE183" s="123">
        <v>0</v>
      </c>
      <c r="DF183" s="124">
        <f t="shared" si="43"/>
        <v>0</v>
      </c>
      <c r="DG183" s="68">
        <v>0</v>
      </c>
      <c r="DH183" s="69">
        <v>0</v>
      </c>
      <c r="DI183" s="69">
        <v>0</v>
      </c>
      <c r="DJ183" s="69">
        <v>0</v>
      </c>
      <c r="DK183" s="69">
        <v>0</v>
      </c>
      <c r="DL183" s="69">
        <v>0</v>
      </c>
      <c r="DM183" s="69">
        <v>0</v>
      </c>
      <c r="DN183" s="69">
        <v>0</v>
      </c>
      <c r="DO183" s="69">
        <v>0</v>
      </c>
      <c r="DP183" s="69">
        <v>0</v>
      </c>
      <c r="DQ183" s="124">
        <f t="shared" si="46"/>
        <v>0</v>
      </c>
      <c r="DR183" s="68">
        <v>0</v>
      </c>
      <c r="DS183" s="69">
        <v>0</v>
      </c>
      <c r="DT183" s="69">
        <v>0</v>
      </c>
      <c r="DU183" s="69">
        <v>0</v>
      </c>
      <c r="DV183" s="69">
        <v>0</v>
      </c>
      <c r="DW183" s="69">
        <v>0</v>
      </c>
      <c r="DX183" s="69">
        <v>0</v>
      </c>
      <c r="DY183" s="69">
        <v>0</v>
      </c>
      <c r="DZ183" s="69">
        <v>0</v>
      </c>
      <c r="EA183" s="69">
        <v>0</v>
      </c>
      <c r="EB183" s="124">
        <f t="shared" si="47"/>
        <v>0</v>
      </c>
      <c r="EC183" s="125">
        <v>0</v>
      </c>
      <c r="ED183" s="125">
        <v>0</v>
      </c>
      <c r="EE183" s="68">
        <v>0</v>
      </c>
      <c r="EF183" s="69">
        <v>0</v>
      </c>
      <c r="EG183" s="69">
        <v>0</v>
      </c>
      <c r="EH183" s="69">
        <v>0</v>
      </c>
      <c r="EI183" s="69">
        <v>0</v>
      </c>
      <c r="EJ183" s="69">
        <v>0</v>
      </c>
      <c r="EK183" s="69">
        <v>0</v>
      </c>
      <c r="EL183" s="69">
        <v>0</v>
      </c>
      <c r="EM183" s="69">
        <v>0</v>
      </c>
      <c r="EN183" s="69">
        <v>0</v>
      </c>
      <c r="EO183" s="124">
        <f t="shared" si="48"/>
        <v>0</v>
      </c>
      <c r="EP183" s="68">
        <v>7</v>
      </c>
      <c r="EQ183" s="69">
        <v>2</v>
      </c>
      <c r="ER183" s="69">
        <v>7</v>
      </c>
      <c r="ES183" s="69">
        <v>0</v>
      </c>
      <c r="ET183" s="69">
        <v>0</v>
      </c>
      <c r="EU183" s="69">
        <v>1</v>
      </c>
      <c r="EV183" s="69">
        <v>0</v>
      </c>
      <c r="EW183" s="124">
        <f t="shared" si="49"/>
        <v>10</v>
      </c>
      <c r="EX183" s="69">
        <v>0</v>
      </c>
      <c r="EY183" s="69">
        <v>0</v>
      </c>
      <c r="EZ183" s="123">
        <v>0</v>
      </c>
      <c r="FA183" s="69">
        <v>0</v>
      </c>
      <c r="FB183" s="69">
        <v>0</v>
      </c>
      <c r="FC183" s="69">
        <v>0</v>
      </c>
      <c r="FD183" s="124">
        <f t="shared" si="50"/>
        <v>0</v>
      </c>
      <c r="FE183" s="69">
        <v>24</v>
      </c>
      <c r="FF183" s="69">
        <v>13</v>
      </c>
      <c r="FG183" s="69">
        <v>23</v>
      </c>
      <c r="FH183" s="69">
        <v>350</v>
      </c>
      <c r="FI183" s="69">
        <v>0</v>
      </c>
      <c r="FJ183" s="124">
        <f t="shared" si="51"/>
        <v>386</v>
      </c>
      <c r="FK183" s="69">
        <v>0</v>
      </c>
      <c r="FL183" s="123">
        <v>0</v>
      </c>
      <c r="FM183" s="69">
        <v>0</v>
      </c>
      <c r="FN183" s="69">
        <v>0</v>
      </c>
      <c r="FO183" s="69">
        <v>0</v>
      </c>
      <c r="FP183" s="124">
        <f t="shared" si="52"/>
        <v>0</v>
      </c>
      <c r="FQ183" s="69">
        <v>0</v>
      </c>
      <c r="FR183" s="69">
        <v>0</v>
      </c>
      <c r="FS183" s="69">
        <v>0</v>
      </c>
      <c r="FT183" s="69">
        <v>0</v>
      </c>
      <c r="FU183" s="69">
        <v>0</v>
      </c>
      <c r="FV183" s="69">
        <v>0</v>
      </c>
      <c r="FW183" s="124">
        <f t="shared" si="53"/>
        <v>0</v>
      </c>
    </row>
    <row r="184" spans="1:179" s="35" customFormat="1" x14ac:dyDescent="0.2">
      <c r="A184" s="17" t="s">
        <v>186</v>
      </c>
      <c r="B184" s="34" t="s">
        <v>12</v>
      </c>
      <c r="C184" s="67">
        <v>397</v>
      </c>
      <c r="D184" s="62">
        <v>294</v>
      </c>
      <c r="E184" s="62">
        <v>383</v>
      </c>
      <c r="F184" s="62">
        <v>451</v>
      </c>
      <c r="G184" s="62">
        <v>710</v>
      </c>
      <c r="H184" s="62">
        <v>122</v>
      </c>
      <c r="I184" s="62">
        <v>29</v>
      </c>
      <c r="J184" s="62">
        <v>346</v>
      </c>
      <c r="K184" s="62">
        <v>66</v>
      </c>
      <c r="L184" s="62">
        <v>0</v>
      </c>
      <c r="M184" s="62">
        <f t="shared" si="36"/>
        <v>2335</v>
      </c>
      <c r="N184" s="67">
        <v>111</v>
      </c>
      <c r="O184" s="62">
        <v>61</v>
      </c>
      <c r="P184" s="62">
        <v>60</v>
      </c>
      <c r="Q184" s="62">
        <v>108</v>
      </c>
      <c r="R184" s="62">
        <v>130</v>
      </c>
      <c r="S184" s="62">
        <v>23</v>
      </c>
      <c r="T184" s="62">
        <v>8</v>
      </c>
      <c r="U184" s="62">
        <v>96</v>
      </c>
      <c r="V184" s="62">
        <v>8</v>
      </c>
      <c r="W184" s="72">
        <f t="shared" si="37"/>
        <v>486</v>
      </c>
      <c r="X184" s="67">
        <v>22</v>
      </c>
      <c r="Y184" s="62">
        <v>15</v>
      </c>
      <c r="Z184" s="62">
        <v>13</v>
      </c>
      <c r="AA184" s="62">
        <v>18</v>
      </c>
      <c r="AB184" s="62">
        <v>28</v>
      </c>
      <c r="AC184" s="62">
        <v>3</v>
      </c>
      <c r="AD184" s="62">
        <v>13</v>
      </c>
      <c r="AE184" s="62">
        <v>11</v>
      </c>
      <c r="AF184" s="62">
        <v>0</v>
      </c>
      <c r="AG184" s="72">
        <f t="shared" si="38"/>
        <v>101</v>
      </c>
      <c r="AH184" s="67">
        <v>107</v>
      </c>
      <c r="AI184" s="62">
        <v>29</v>
      </c>
      <c r="AJ184" s="62">
        <v>23</v>
      </c>
      <c r="AK184" s="62">
        <v>43</v>
      </c>
      <c r="AL184" s="62">
        <v>87</v>
      </c>
      <c r="AM184" s="62">
        <v>61</v>
      </c>
      <c r="AN184" s="62">
        <v>5</v>
      </c>
      <c r="AO184" s="62">
        <v>156</v>
      </c>
      <c r="AP184" s="62">
        <v>100</v>
      </c>
      <c r="AQ184" s="62">
        <v>0</v>
      </c>
      <c r="AR184" s="62">
        <f t="shared" si="39"/>
        <v>404</v>
      </c>
      <c r="AS184" s="67">
        <v>120</v>
      </c>
      <c r="AT184" s="62">
        <v>39</v>
      </c>
      <c r="AU184" s="62">
        <v>45</v>
      </c>
      <c r="AV184" s="62">
        <v>122</v>
      </c>
      <c r="AW184" s="62">
        <v>87</v>
      </c>
      <c r="AX184" s="62">
        <v>36</v>
      </c>
      <c r="AY184" s="62">
        <v>3</v>
      </c>
      <c r="AZ184" s="62">
        <v>184</v>
      </c>
      <c r="BA184" s="62">
        <v>135</v>
      </c>
      <c r="BB184" s="62">
        <v>0</v>
      </c>
      <c r="BC184" s="62">
        <f t="shared" si="40"/>
        <v>516</v>
      </c>
      <c r="BD184" s="67">
        <v>47</v>
      </c>
      <c r="BE184" s="62">
        <v>44</v>
      </c>
      <c r="BF184" s="62">
        <v>29</v>
      </c>
      <c r="BG184" s="62">
        <v>79</v>
      </c>
      <c r="BH184" s="62">
        <v>69</v>
      </c>
      <c r="BI184" s="62">
        <v>18</v>
      </c>
      <c r="BJ184" s="62">
        <v>3</v>
      </c>
      <c r="BK184" s="62">
        <v>67</v>
      </c>
      <c r="BL184" s="62">
        <v>37</v>
      </c>
      <c r="BM184" s="62">
        <v>0</v>
      </c>
      <c r="BN184" s="62">
        <f t="shared" si="41"/>
        <v>309</v>
      </c>
      <c r="BO184" s="67">
        <v>16</v>
      </c>
      <c r="BP184" s="62">
        <v>8</v>
      </c>
      <c r="BQ184" s="62">
        <v>9</v>
      </c>
      <c r="BR184" s="62">
        <v>15</v>
      </c>
      <c r="BS184" s="62">
        <v>13</v>
      </c>
      <c r="BT184" s="62">
        <v>3</v>
      </c>
      <c r="BU184" s="62">
        <v>2</v>
      </c>
      <c r="BV184" s="62">
        <v>18</v>
      </c>
      <c r="BW184" s="62">
        <v>8</v>
      </c>
      <c r="BX184" s="62">
        <v>0</v>
      </c>
      <c r="BY184" s="62">
        <f t="shared" si="42"/>
        <v>68</v>
      </c>
      <c r="BZ184" s="67">
        <v>424</v>
      </c>
      <c r="CA184" s="62">
        <v>286</v>
      </c>
      <c r="CB184" s="62">
        <v>323</v>
      </c>
      <c r="CC184" s="62">
        <v>546</v>
      </c>
      <c r="CD184" s="62">
        <v>606</v>
      </c>
      <c r="CE184" s="62">
        <v>255</v>
      </c>
      <c r="CF184" s="62">
        <v>87</v>
      </c>
      <c r="CG184" s="62">
        <v>844</v>
      </c>
      <c r="CH184" s="62">
        <v>29</v>
      </c>
      <c r="CI184" s="62">
        <v>262</v>
      </c>
      <c r="CJ184" s="62">
        <v>0</v>
      </c>
      <c r="CK184" s="62">
        <f t="shared" si="44"/>
        <v>2947</v>
      </c>
      <c r="CL184" s="67">
        <v>0</v>
      </c>
      <c r="CM184" s="62">
        <v>0</v>
      </c>
      <c r="CN184" s="62">
        <v>0</v>
      </c>
      <c r="CO184" s="62">
        <v>0</v>
      </c>
      <c r="CP184" s="62">
        <v>0</v>
      </c>
      <c r="CQ184" s="62">
        <v>0</v>
      </c>
      <c r="CR184" s="62">
        <v>0</v>
      </c>
      <c r="CS184" s="62">
        <v>0</v>
      </c>
      <c r="CT184" s="62">
        <v>0</v>
      </c>
      <c r="CU184" s="62">
        <v>0</v>
      </c>
      <c r="CV184" s="72">
        <f t="shared" si="45"/>
        <v>0</v>
      </c>
      <c r="CW184" s="62">
        <v>2</v>
      </c>
      <c r="CX184" s="62">
        <v>0</v>
      </c>
      <c r="CY184" s="62">
        <v>0</v>
      </c>
      <c r="CZ184" s="62">
        <v>0</v>
      </c>
      <c r="DA184" s="62">
        <v>0</v>
      </c>
      <c r="DB184" s="62">
        <v>0</v>
      </c>
      <c r="DC184" s="62">
        <v>0</v>
      </c>
      <c r="DD184" s="62">
        <v>2</v>
      </c>
      <c r="DE184" s="62">
        <v>2</v>
      </c>
      <c r="DF184" s="72">
        <f t="shared" si="43"/>
        <v>2</v>
      </c>
      <c r="DG184" s="67">
        <v>3</v>
      </c>
      <c r="DH184" s="62">
        <v>7</v>
      </c>
      <c r="DI184" s="62">
        <v>9</v>
      </c>
      <c r="DJ184" s="62">
        <v>25</v>
      </c>
      <c r="DK184" s="62">
        <v>16</v>
      </c>
      <c r="DL184" s="62">
        <v>0</v>
      </c>
      <c r="DM184" s="62">
        <v>0</v>
      </c>
      <c r="DN184" s="62">
        <v>22</v>
      </c>
      <c r="DO184" s="62">
        <v>0</v>
      </c>
      <c r="DP184" s="62">
        <v>0</v>
      </c>
      <c r="DQ184" s="72">
        <f t="shared" si="46"/>
        <v>79</v>
      </c>
      <c r="DR184" s="67">
        <v>0</v>
      </c>
      <c r="DS184" s="62">
        <v>0</v>
      </c>
      <c r="DT184" s="62">
        <v>0</v>
      </c>
      <c r="DU184" s="62">
        <v>0</v>
      </c>
      <c r="DV184" s="62">
        <v>0</v>
      </c>
      <c r="DW184" s="62">
        <v>0</v>
      </c>
      <c r="DX184" s="62">
        <v>0</v>
      </c>
      <c r="DY184" s="62">
        <v>0</v>
      </c>
      <c r="DZ184" s="62">
        <v>0</v>
      </c>
      <c r="EA184" s="62">
        <v>0</v>
      </c>
      <c r="EB184" s="72">
        <f t="shared" si="47"/>
        <v>0</v>
      </c>
      <c r="EC184" s="49">
        <v>0</v>
      </c>
      <c r="ED184" s="49">
        <v>0</v>
      </c>
      <c r="EE184" s="67">
        <v>0</v>
      </c>
      <c r="EF184" s="62">
        <v>0</v>
      </c>
      <c r="EG184" s="62">
        <v>0</v>
      </c>
      <c r="EH184" s="62">
        <v>0</v>
      </c>
      <c r="EI184" s="62">
        <v>0</v>
      </c>
      <c r="EJ184" s="62">
        <v>0</v>
      </c>
      <c r="EK184" s="62">
        <v>0</v>
      </c>
      <c r="EL184" s="62">
        <v>0</v>
      </c>
      <c r="EM184" s="62">
        <v>0</v>
      </c>
      <c r="EN184" s="62">
        <v>0</v>
      </c>
      <c r="EO184" s="72">
        <f t="shared" si="48"/>
        <v>0</v>
      </c>
      <c r="EP184" s="67">
        <v>16</v>
      </c>
      <c r="EQ184" s="62">
        <v>11</v>
      </c>
      <c r="ER184" s="62">
        <v>4</v>
      </c>
      <c r="ES184" s="62">
        <v>0</v>
      </c>
      <c r="ET184" s="62">
        <v>0</v>
      </c>
      <c r="EU184" s="62">
        <v>9</v>
      </c>
      <c r="EV184" s="62">
        <v>0</v>
      </c>
      <c r="EW184" s="72">
        <f t="shared" si="49"/>
        <v>24</v>
      </c>
      <c r="EX184" s="62">
        <v>3</v>
      </c>
      <c r="EY184" s="62">
        <v>1</v>
      </c>
      <c r="EZ184" s="62">
        <v>0</v>
      </c>
      <c r="FA184" s="62">
        <v>6</v>
      </c>
      <c r="FB184" s="62">
        <v>6</v>
      </c>
      <c r="FC184" s="62">
        <v>0</v>
      </c>
      <c r="FD184" s="72">
        <f t="shared" si="50"/>
        <v>13</v>
      </c>
      <c r="FE184" s="62">
        <v>168</v>
      </c>
      <c r="FF184" s="62">
        <v>131</v>
      </c>
      <c r="FG184" s="62">
        <v>637</v>
      </c>
      <c r="FH184" s="62">
        <v>7872</v>
      </c>
      <c r="FI184" s="62">
        <v>5</v>
      </c>
      <c r="FJ184" s="72">
        <f t="shared" si="51"/>
        <v>8645</v>
      </c>
      <c r="FK184" s="62">
        <v>4</v>
      </c>
      <c r="FL184" s="62">
        <v>11</v>
      </c>
      <c r="FM184" s="62">
        <v>9</v>
      </c>
      <c r="FN184" s="62">
        <v>0</v>
      </c>
      <c r="FO184" s="62">
        <v>0</v>
      </c>
      <c r="FP184" s="72">
        <f t="shared" si="52"/>
        <v>20</v>
      </c>
      <c r="FQ184" s="62">
        <v>16</v>
      </c>
      <c r="FR184" s="62">
        <v>29</v>
      </c>
      <c r="FS184" s="62">
        <v>30</v>
      </c>
      <c r="FT184" s="62">
        <v>1</v>
      </c>
      <c r="FU184" s="62">
        <v>0</v>
      </c>
      <c r="FV184" s="62">
        <v>0</v>
      </c>
      <c r="FW184" s="72">
        <f t="shared" si="53"/>
        <v>60</v>
      </c>
    </row>
    <row r="185" spans="1:179" x14ac:dyDescent="0.2">
      <c r="A185" s="22"/>
      <c r="B185" s="122" t="s">
        <v>187</v>
      </c>
      <c r="C185" s="68">
        <v>76</v>
      </c>
      <c r="D185" s="69">
        <v>44</v>
      </c>
      <c r="E185" s="69">
        <v>46</v>
      </c>
      <c r="F185" s="69">
        <v>59</v>
      </c>
      <c r="G185" s="69">
        <v>81</v>
      </c>
      <c r="H185" s="69">
        <v>23</v>
      </c>
      <c r="I185" s="69">
        <v>4</v>
      </c>
      <c r="J185" s="69">
        <v>75</v>
      </c>
      <c r="K185" s="69">
        <v>11</v>
      </c>
      <c r="L185" s="69">
        <v>0</v>
      </c>
      <c r="M185" s="123">
        <f t="shared" si="36"/>
        <v>332</v>
      </c>
      <c r="N185" s="68">
        <v>27</v>
      </c>
      <c r="O185" s="69">
        <v>10</v>
      </c>
      <c r="P185" s="69">
        <v>10</v>
      </c>
      <c r="Q185" s="69">
        <v>18</v>
      </c>
      <c r="R185" s="69">
        <v>17</v>
      </c>
      <c r="S185" s="69">
        <v>14</v>
      </c>
      <c r="T185" s="69">
        <v>1</v>
      </c>
      <c r="U185" s="69">
        <v>31</v>
      </c>
      <c r="V185" s="69">
        <v>0</v>
      </c>
      <c r="W185" s="124">
        <f t="shared" si="37"/>
        <v>101</v>
      </c>
      <c r="X185" s="68">
        <v>22</v>
      </c>
      <c r="Y185" s="69">
        <v>15</v>
      </c>
      <c r="Z185" s="69">
        <v>13</v>
      </c>
      <c r="AA185" s="69">
        <v>18</v>
      </c>
      <c r="AB185" s="69">
        <v>28</v>
      </c>
      <c r="AC185" s="69">
        <v>3</v>
      </c>
      <c r="AD185" s="69">
        <v>13</v>
      </c>
      <c r="AE185" s="69">
        <v>11</v>
      </c>
      <c r="AF185" s="69">
        <v>0</v>
      </c>
      <c r="AG185" s="124">
        <f t="shared" si="38"/>
        <v>101</v>
      </c>
      <c r="AH185" s="68">
        <v>23</v>
      </c>
      <c r="AI185" s="69">
        <v>11</v>
      </c>
      <c r="AJ185" s="69">
        <v>10</v>
      </c>
      <c r="AK185" s="69">
        <v>11</v>
      </c>
      <c r="AL185" s="69">
        <v>17</v>
      </c>
      <c r="AM185" s="69">
        <v>25</v>
      </c>
      <c r="AN185" s="69">
        <v>1</v>
      </c>
      <c r="AO185" s="69">
        <v>32</v>
      </c>
      <c r="AP185" s="69">
        <v>8</v>
      </c>
      <c r="AQ185" s="69">
        <v>0</v>
      </c>
      <c r="AR185" s="123">
        <f t="shared" si="39"/>
        <v>107</v>
      </c>
      <c r="AS185" s="68">
        <v>21</v>
      </c>
      <c r="AT185" s="69">
        <v>7</v>
      </c>
      <c r="AU185" s="69">
        <v>15</v>
      </c>
      <c r="AV185" s="69">
        <v>23</v>
      </c>
      <c r="AW185" s="69">
        <v>21</v>
      </c>
      <c r="AX185" s="69">
        <v>7</v>
      </c>
      <c r="AY185" s="69">
        <v>2</v>
      </c>
      <c r="AZ185" s="69">
        <v>32</v>
      </c>
      <c r="BA185" s="69">
        <v>4</v>
      </c>
      <c r="BB185" s="69">
        <v>0</v>
      </c>
      <c r="BC185" s="123">
        <f t="shared" si="40"/>
        <v>107</v>
      </c>
      <c r="BD185" s="68">
        <v>4</v>
      </c>
      <c r="BE185" s="69">
        <v>3</v>
      </c>
      <c r="BF185" s="69">
        <v>2</v>
      </c>
      <c r="BG185" s="69">
        <v>2</v>
      </c>
      <c r="BH185" s="69">
        <v>3</v>
      </c>
      <c r="BI185" s="69">
        <v>2</v>
      </c>
      <c r="BJ185" s="69">
        <v>1</v>
      </c>
      <c r="BK185" s="69">
        <v>12</v>
      </c>
      <c r="BL185" s="69">
        <v>1</v>
      </c>
      <c r="BM185" s="69">
        <v>0</v>
      </c>
      <c r="BN185" s="123">
        <f t="shared" si="41"/>
        <v>25</v>
      </c>
      <c r="BO185" s="68">
        <v>6</v>
      </c>
      <c r="BP185" s="69">
        <v>4</v>
      </c>
      <c r="BQ185" s="69">
        <v>3</v>
      </c>
      <c r="BR185" s="69">
        <v>7</v>
      </c>
      <c r="BS185" s="69">
        <v>6</v>
      </c>
      <c r="BT185" s="69">
        <v>2</v>
      </c>
      <c r="BU185" s="69">
        <v>2</v>
      </c>
      <c r="BV185" s="69">
        <v>10</v>
      </c>
      <c r="BW185" s="69">
        <v>0</v>
      </c>
      <c r="BX185" s="69">
        <v>0</v>
      </c>
      <c r="BY185" s="123">
        <f t="shared" si="42"/>
        <v>34</v>
      </c>
      <c r="BZ185" s="68">
        <v>174</v>
      </c>
      <c r="CA185" s="69">
        <v>105</v>
      </c>
      <c r="CB185" s="69">
        <v>119</v>
      </c>
      <c r="CC185" s="69">
        <v>138</v>
      </c>
      <c r="CD185" s="69">
        <v>208</v>
      </c>
      <c r="CE185" s="69">
        <v>60</v>
      </c>
      <c r="CF185" s="69">
        <v>43</v>
      </c>
      <c r="CG185" s="69">
        <v>344</v>
      </c>
      <c r="CH185" s="69">
        <v>8</v>
      </c>
      <c r="CI185" s="69">
        <v>90</v>
      </c>
      <c r="CJ185" s="69">
        <v>0</v>
      </c>
      <c r="CK185" s="123">
        <f t="shared" si="44"/>
        <v>1017</v>
      </c>
      <c r="CL185" s="68">
        <v>0</v>
      </c>
      <c r="CM185" s="69">
        <v>0</v>
      </c>
      <c r="CN185" s="69">
        <v>0</v>
      </c>
      <c r="CO185" s="69">
        <v>0</v>
      </c>
      <c r="CP185" s="69">
        <v>0</v>
      </c>
      <c r="CQ185" s="69">
        <v>0</v>
      </c>
      <c r="CR185" s="69">
        <v>0</v>
      </c>
      <c r="CS185" s="69">
        <v>0</v>
      </c>
      <c r="CT185" s="69">
        <v>0</v>
      </c>
      <c r="CU185" s="69">
        <v>0</v>
      </c>
      <c r="CV185" s="124">
        <f t="shared" si="45"/>
        <v>0</v>
      </c>
      <c r="CW185" s="123">
        <v>1</v>
      </c>
      <c r="CX185" s="123">
        <v>0</v>
      </c>
      <c r="CY185" s="123">
        <v>0</v>
      </c>
      <c r="CZ185" s="123">
        <v>0</v>
      </c>
      <c r="DA185" s="123">
        <v>0</v>
      </c>
      <c r="DB185" s="123">
        <v>0</v>
      </c>
      <c r="DC185" s="123">
        <v>0</v>
      </c>
      <c r="DD185" s="123">
        <v>1</v>
      </c>
      <c r="DE185" s="123">
        <v>1</v>
      </c>
      <c r="DF185" s="124">
        <f t="shared" si="43"/>
        <v>1</v>
      </c>
      <c r="DG185" s="68">
        <v>0</v>
      </c>
      <c r="DH185" s="69">
        <v>0</v>
      </c>
      <c r="DI185" s="69">
        <v>0</v>
      </c>
      <c r="DJ185" s="69">
        <v>0</v>
      </c>
      <c r="DK185" s="69">
        <v>0</v>
      </c>
      <c r="DL185" s="69">
        <v>0</v>
      </c>
      <c r="DM185" s="69">
        <v>0</v>
      </c>
      <c r="DN185" s="69">
        <v>0</v>
      </c>
      <c r="DO185" s="69">
        <v>0</v>
      </c>
      <c r="DP185" s="69">
        <v>0</v>
      </c>
      <c r="DQ185" s="124">
        <f t="shared" si="46"/>
        <v>0</v>
      </c>
      <c r="DR185" s="68">
        <v>0</v>
      </c>
      <c r="DS185" s="69">
        <v>0</v>
      </c>
      <c r="DT185" s="69">
        <v>0</v>
      </c>
      <c r="DU185" s="69">
        <v>0</v>
      </c>
      <c r="DV185" s="69">
        <v>0</v>
      </c>
      <c r="DW185" s="69">
        <v>0</v>
      </c>
      <c r="DX185" s="69">
        <v>0</v>
      </c>
      <c r="DY185" s="69">
        <v>0</v>
      </c>
      <c r="DZ185" s="69">
        <v>0</v>
      </c>
      <c r="EA185" s="69">
        <v>0</v>
      </c>
      <c r="EB185" s="124">
        <f t="shared" si="47"/>
        <v>0</v>
      </c>
      <c r="EC185" s="125">
        <v>0</v>
      </c>
      <c r="ED185" s="125">
        <v>0</v>
      </c>
      <c r="EE185" s="68">
        <v>0</v>
      </c>
      <c r="EF185" s="69">
        <v>0</v>
      </c>
      <c r="EG185" s="69">
        <v>0</v>
      </c>
      <c r="EH185" s="69">
        <v>0</v>
      </c>
      <c r="EI185" s="69">
        <v>0</v>
      </c>
      <c r="EJ185" s="69">
        <v>0</v>
      </c>
      <c r="EK185" s="69">
        <v>0</v>
      </c>
      <c r="EL185" s="69">
        <v>0</v>
      </c>
      <c r="EM185" s="69">
        <v>0</v>
      </c>
      <c r="EN185" s="69">
        <v>0</v>
      </c>
      <c r="EO185" s="124">
        <f t="shared" si="48"/>
        <v>0</v>
      </c>
      <c r="EP185" s="68">
        <v>0</v>
      </c>
      <c r="EQ185" s="69">
        <v>0</v>
      </c>
      <c r="ER185" s="69">
        <v>0</v>
      </c>
      <c r="ES185" s="69">
        <v>0</v>
      </c>
      <c r="ET185" s="69">
        <v>0</v>
      </c>
      <c r="EU185" s="69">
        <v>0</v>
      </c>
      <c r="EV185" s="69">
        <v>0</v>
      </c>
      <c r="EW185" s="124">
        <f t="shared" si="49"/>
        <v>0</v>
      </c>
      <c r="EX185" s="69">
        <v>2</v>
      </c>
      <c r="EY185" s="69">
        <v>1</v>
      </c>
      <c r="EZ185" s="123">
        <v>0</v>
      </c>
      <c r="FA185" s="69">
        <v>4</v>
      </c>
      <c r="FB185" s="69">
        <v>4</v>
      </c>
      <c r="FC185" s="69">
        <v>0</v>
      </c>
      <c r="FD185" s="124">
        <f t="shared" si="50"/>
        <v>9</v>
      </c>
      <c r="FE185" s="69">
        <v>80</v>
      </c>
      <c r="FF185" s="69">
        <v>49</v>
      </c>
      <c r="FG185" s="69">
        <v>228</v>
      </c>
      <c r="FH185" s="69">
        <v>3905</v>
      </c>
      <c r="FI185" s="69">
        <v>0</v>
      </c>
      <c r="FJ185" s="124">
        <f t="shared" si="51"/>
        <v>4182</v>
      </c>
      <c r="FK185" s="69">
        <v>0</v>
      </c>
      <c r="FL185" s="123">
        <v>0</v>
      </c>
      <c r="FM185" s="69">
        <v>0</v>
      </c>
      <c r="FN185" s="69">
        <v>0</v>
      </c>
      <c r="FO185" s="69">
        <v>0</v>
      </c>
      <c r="FP185" s="124">
        <f t="shared" si="52"/>
        <v>0</v>
      </c>
      <c r="FQ185" s="69">
        <v>10</v>
      </c>
      <c r="FR185" s="69">
        <v>12</v>
      </c>
      <c r="FS185" s="69">
        <v>10</v>
      </c>
      <c r="FT185" s="69">
        <v>0</v>
      </c>
      <c r="FU185" s="69">
        <v>0</v>
      </c>
      <c r="FV185" s="69">
        <v>0</v>
      </c>
      <c r="FW185" s="124">
        <f t="shared" si="53"/>
        <v>22</v>
      </c>
    </row>
    <row r="186" spans="1:179" x14ac:dyDescent="0.2">
      <c r="A186" s="22"/>
      <c r="B186" s="122" t="s">
        <v>188</v>
      </c>
      <c r="C186" s="68">
        <v>11</v>
      </c>
      <c r="D186" s="69">
        <v>6</v>
      </c>
      <c r="E186" s="69">
        <v>2</v>
      </c>
      <c r="F186" s="69">
        <v>8</v>
      </c>
      <c r="G186" s="69">
        <v>9</v>
      </c>
      <c r="H186" s="69">
        <v>1</v>
      </c>
      <c r="I186" s="69">
        <v>0</v>
      </c>
      <c r="J186" s="69">
        <v>0</v>
      </c>
      <c r="K186" s="69">
        <v>0</v>
      </c>
      <c r="L186" s="69">
        <v>0</v>
      </c>
      <c r="M186" s="123">
        <f t="shared" si="36"/>
        <v>26</v>
      </c>
      <c r="N186" s="68">
        <v>1</v>
      </c>
      <c r="O186" s="69">
        <v>0</v>
      </c>
      <c r="P186" s="69">
        <v>0</v>
      </c>
      <c r="Q186" s="69">
        <v>0</v>
      </c>
      <c r="R186" s="69">
        <v>0</v>
      </c>
      <c r="S186" s="69">
        <v>0</v>
      </c>
      <c r="T186" s="69">
        <v>0</v>
      </c>
      <c r="U186" s="69">
        <v>1</v>
      </c>
      <c r="V186" s="69">
        <v>0</v>
      </c>
      <c r="W186" s="124">
        <f t="shared" si="37"/>
        <v>1</v>
      </c>
      <c r="X186" s="68">
        <v>0</v>
      </c>
      <c r="Y186" s="69">
        <v>0</v>
      </c>
      <c r="Z186" s="69">
        <v>0</v>
      </c>
      <c r="AA186" s="69">
        <v>0</v>
      </c>
      <c r="AB186" s="69">
        <v>0</v>
      </c>
      <c r="AC186" s="69">
        <v>0</v>
      </c>
      <c r="AD186" s="69">
        <v>0</v>
      </c>
      <c r="AE186" s="69">
        <v>0</v>
      </c>
      <c r="AF186" s="69">
        <v>0</v>
      </c>
      <c r="AG186" s="124">
        <f t="shared" si="38"/>
        <v>0</v>
      </c>
      <c r="AH186" s="68">
        <v>7</v>
      </c>
      <c r="AI186" s="69">
        <v>0</v>
      </c>
      <c r="AJ186" s="69">
        <v>0</v>
      </c>
      <c r="AK186" s="69">
        <v>1</v>
      </c>
      <c r="AL186" s="69">
        <v>9</v>
      </c>
      <c r="AM186" s="69">
        <v>7</v>
      </c>
      <c r="AN186" s="69">
        <v>1</v>
      </c>
      <c r="AO186" s="69">
        <v>8</v>
      </c>
      <c r="AP186" s="69">
        <v>6</v>
      </c>
      <c r="AQ186" s="69">
        <v>0</v>
      </c>
      <c r="AR186" s="123">
        <f t="shared" si="39"/>
        <v>26</v>
      </c>
      <c r="AS186" s="68">
        <v>10</v>
      </c>
      <c r="AT186" s="69">
        <v>4</v>
      </c>
      <c r="AU186" s="69">
        <v>5</v>
      </c>
      <c r="AV186" s="69">
        <v>13</v>
      </c>
      <c r="AW186" s="69">
        <v>7</v>
      </c>
      <c r="AX186" s="69">
        <v>4</v>
      </c>
      <c r="AY186" s="69">
        <v>1</v>
      </c>
      <c r="AZ186" s="69">
        <v>9</v>
      </c>
      <c r="BA186" s="69">
        <v>3</v>
      </c>
      <c r="BB186" s="69">
        <v>0</v>
      </c>
      <c r="BC186" s="123">
        <f t="shared" si="40"/>
        <v>43</v>
      </c>
      <c r="BD186" s="68">
        <v>2</v>
      </c>
      <c r="BE186" s="69">
        <v>1</v>
      </c>
      <c r="BF186" s="69">
        <v>2</v>
      </c>
      <c r="BG186" s="69">
        <v>5</v>
      </c>
      <c r="BH186" s="69">
        <v>1</v>
      </c>
      <c r="BI186" s="69">
        <v>1</v>
      </c>
      <c r="BJ186" s="69">
        <v>1</v>
      </c>
      <c r="BK186" s="69">
        <v>1</v>
      </c>
      <c r="BL186" s="69">
        <v>1</v>
      </c>
      <c r="BM186" s="69">
        <v>0</v>
      </c>
      <c r="BN186" s="123">
        <f t="shared" si="41"/>
        <v>12</v>
      </c>
      <c r="BO186" s="68">
        <v>4</v>
      </c>
      <c r="BP186" s="69">
        <v>1</v>
      </c>
      <c r="BQ186" s="69">
        <v>4</v>
      </c>
      <c r="BR186" s="69">
        <v>4</v>
      </c>
      <c r="BS186" s="69">
        <v>3</v>
      </c>
      <c r="BT186" s="69">
        <v>0</v>
      </c>
      <c r="BU186" s="69">
        <v>0</v>
      </c>
      <c r="BV186" s="69">
        <v>1</v>
      </c>
      <c r="BW186" s="69">
        <v>1</v>
      </c>
      <c r="BX186" s="69">
        <v>0</v>
      </c>
      <c r="BY186" s="123">
        <f t="shared" si="42"/>
        <v>13</v>
      </c>
      <c r="BZ186" s="68">
        <v>15</v>
      </c>
      <c r="CA186" s="69">
        <v>3</v>
      </c>
      <c r="CB186" s="69">
        <v>9</v>
      </c>
      <c r="CC186" s="69">
        <v>13</v>
      </c>
      <c r="CD186" s="69">
        <v>5</v>
      </c>
      <c r="CE186" s="69">
        <v>6</v>
      </c>
      <c r="CF186" s="69">
        <v>1</v>
      </c>
      <c r="CG186" s="69">
        <v>11</v>
      </c>
      <c r="CH186" s="69">
        <v>8</v>
      </c>
      <c r="CI186" s="69">
        <v>2</v>
      </c>
      <c r="CJ186" s="69">
        <v>0</v>
      </c>
      <c r="CK186" s="123">
        <f t="shared" si="44"/>
        <v>48</v>
      </c>
      <c r="CL186" s="68">
        <v>0</v>
      </c>
      <c r="CM186" s="69">
        <v>0</v>
      </c>
      <c r="CN186" s="69">
        <v>0</v>
      </c>
      <c r="CO186" s="69">
        <v>0</v>
      </c>
      <c r="CP186" s="69">
        <v>0</v>
      </c>
      <c r="CQ186" s="69">
        <v>0</v>
      </c>
      <c r="CR186" s="69">
        <v>0</v>
      </c>
      <c r="CS186" s="69">
        <v>0</v>
      </c>
      <c r="CT186" s="69">
        <v>0</v>
      </c>
      <c r="CU186" s="69">
        <v>0</v>
      </c>
      <c r="CV186" s="124">
        <f t="shared" si="45"/>
        <v>0</v>
      </c>
      <c r="CW186" s="123">
        <v>0</v>
      </c>
      <c r="CX186" s="123">
        <v>0</v>
      </c>
      <c r="CY186" s="123">
        <v>0</v>
      </c>
      <c r="CZ186" s="123">
        <v>0</v>
      </c>
      <c r="DA186" s="123">
        <v>0</v>
      </c>
      <c r="DB186" s="123">
        <v>0</v>
      </c>
      <c r="DC186" s="123">
        <v>0</v>
      </c>
      <c r="DD186" s="123">
        <v>0</v>
      </c>
      <c r="DE186" s="123">
        <v>0</v>
      </c>
      <c r="DF186" s="124">
        <f t="shared" si="43"/>
        <v>0</v>
      </c>
      <c r="DG186" s="68">
        <v>0</v>
      </c>
      <c r="DH186" s="69">
        <v>0</v>
      </c>
      <c r="DI186" s="69">
        <v>0</v>
      </c>
      <c r="DJ186" s="69">
        <v>0</v>
      </c>
      <c r="DK186" s="69">
        <v>0</v>
      </c>
      <c r="DL186" s="69">
        <v>0</v>
      </c>
      <c r="DM186" s="69">
        <v>0</v>
      </c>
      <c r="DN186" s="69">
        <v>0</v>
      </c>
      <c r="DO186" s="69">
        <v>0</v>
      </c>
      <c r="DP186" s="69">
        <v>0</v>
      </c>
      <c r="DQ186" s="124">
        <f t="shared" si="46"/>
        <v>0</v>
      </c>
      <c r="DR186" s="68">
        <v>0</v>
      </c>
      <c r="DS186" s="69">
        <v>0</v>
      </c>
      <c r="DT186" s="69">
        <v>0</v>
      </c>
      <c r="DU186" s="69">
        <v>0</v>
      </c>
      <c r="DV186" s="69">
        <v>0</v>
      </c>
      <c r="DW186" s="69">
        <v>0</v>
      </c>
      <c r="DX186" s="69">
        <v>0</v>
      </c>
      <c r="DY186" s="69">
        <v>0</v>
      </c>
      <c r="DZ186" s="69">
        <v>0</v>
      </c>
      <c r="EA186" s="69">
        <v>0</v>
      </c>
      <c r="EB186" s="124">
        <f t="shared" si="47"/>
        <v>0</v>
      </c>
      <c r="EC186" s="125">
        <v>0</v>
      </c>
      <c r="ED186" s="125">
        <v>0</v>
      </c>
      <c r="EE186" s="68">
        <v>0</v>
      </c>
      <c r="EF186" s="69">
        <v>0</v>
      </c>
      <c r="EG186" s="69">
        <v>0</v>
      </c>
      <c r="EH186" s="69">
        <v>0</v>
      </c>
      <c r="EI186" s="69">
        <v>0</v>
      </c>
      <c r="EJ186" s="69">
        <v>0</v>
      </c>
      <c r="EK186" s="69">
        <v>0</v>
      </c>
      <c r="EL186" s="69">
        <v>0</v>
      </c>
      <c r="EM186" s="69">
        <v>0</v>
      </c>
      <c r="EN186" s="69">
        <v>0</v>
      </c>
      <c r="EO186" s="124">
        <f t="shared" si="48"/>
        <v>0</v>
      </c>
      <c r="EP186" s="68">
        <v>8</v>
      </c>
      <c r="EQ186" s="69">
        <v>1</v>
      </c>
      <c r="ER186" s="69">
        <v>0</v>
      </c>
      <c r="ES186" s="69">
        <v>0</v>
      </c>
      <c r="ET186" s="69">
        <v>0</v>
      </c>
      <c r="EU186" s="69">
        <v>9</v>
      </c>
      <c r="EV186" s="69">
        <v>0</v>
      </c>
      <c r="EW186" s="124">
        <f t="shared" si="49"/>
        <v>10</v>
      </c>
      <c r="EX186" s="69">
        <v>0</v>
      </c>
      <c r="EY186" s="69">
        <v>0</v>
      </c>
      <c r="EZ186" s="123">
        <v>0</v>
      </c>
      <c r="FA186" s="69">
        <v>0</v>
      </c>
      <c r="FB186" s="69">
        <v>0</v>
      </c>
      <c r="FC186" s="69">
        <v>0</v>
      </c>
      <c r="FD186" s="124">
        <f t="shared" si="50"/>
        <v>0</v>
      </c>
      <c r="FE186" s="69">
        <v>31</v>
      </c>
      <c r="FF186" s="69">
        <v>46</v>
      </c>
      <c r="FG186" s="69">
        <v>111</v>
      </c>
      <c r="FH186" s="69">
        <v>23</v>
      </c>
      <c r="FI186" s="69">
        <v>0</v>
      </c>
      <c r="FJ186" s="124">
        <f t="shared" si="51"/>
        <v>180</v>
      </c>
      <c r="FK186" s="69">
        <v>0</v>
      </c>
      <c r="FL186" s="123">
        <v>0</v>
      </c>
      <c r="FM186" s="69">
        <v>0</v>
      </c>
      <c r="FN186" s="69">
        <v>0</v>
      </c>
      <c r="FO186" s="69">
        <v>0</v>
      </c>
      <c r="FP186" s="124">
        <f t="shared" si="52"/>
        <v>0</v>
      </c>
      <c r="FQ186" s="69">
        <v>0</v>
      </c>
      <c r="FR186" s="69">
        <v>0</v>
      </c>
      <c r="FS186" s="69">
        <v>0</v>
      </c>
      <c r="FT186" s="69">
        <v>0</v>
      </c>
      <c r="FU186" s="69">
        <v>0</v>
      </c>
      <c r="FV186" s="69">
        <v>0</v>
      </c>
      <c r="FW186" s="124">
        <f t="shared" si="53"/>
        <v>0</v>
      </c>
    </row>
    <row r="187" spans="1:179" x14ac:dyDescent="0.2">
      <c r="A187" s="22"/>
      <c r="B187" s="122" t="s">
        <v>189</v>
      </c>
      <c r="C187" s="68">
        <v>33</v>
      </c>
      <c r="D187" s="69">
        <v>10</v>
      </c>
      <c r="E187" s="69">
        <v>18</v>
      </c>
      <c r="F187" s="69">
        <v>29</v>
      </c>
      <c r="G187" s="69">
        <v>35</v>
      </c>
      <c r="H187" s="69">
        <v>9</v>
      </c>
      <c r="I187" s="69">
        <v>0</v>
      </c>
      <c r="J187" s="69">
        <v>15</v>
      </c>
      <c r="K187" s="69">
        <v>6</v>
      </c>
      <c r="L187" s="69">
        <v>0</v>
      </c>
      <c r="M187" s="123">
        <f t="shared" si="36"/>
        <v>116</v>
      </c>
      <c r="N187" s="68">
        <v>60</v>
      </c>
      <c r="O187" s="69">
        <v>26</v>
      </c>
      <c r="P187" s="69">
        <v>30</v>
      </c>
      <c r="Q187" s="69">
        <v>67</v>
      </c>
      <c r="R187" s="69">
        <v>62</v>
      </c>
      <c r="S187" s="69">
        <v>3</v>
      </c>
      <c r="T187" s="69">
        <v>2</v>
      </c>
      <c r="U187" s="69">
        <v>48</v>
      </c>
      <c r="V187" s="69">
        <v>5</v>
      </c>
      <c r="W187" s="124">
        <f t="shared" si="37"/>
        <v>238</v>
      </c>
      <c r="X187" s="68">
        <v>0</v>
      </c>
      <c r="Y187" s="69">
        <v>0</v>
      </c>
      <c r="Z187" s="69">
        <v>0</v>
      </c>
      <c r="AA187" s="69">
        <v>0</v>
      </c>
      <c r="AB187" s="69">
        <v>0</v>
      </c>
      <c r="AC187" s="69">
        <v>0</v>
      </c>
      <c r="AD187" s="69">
        <v>0</v>
      </c>
      <c r="AE187" s="69">
        <v>0</v>
      </c>
      <c r="AF187" s="69">
        <v>0</v>
      </c>
      <c r="AG187" s="124">
        <f t="shared" si="38"/>
        <v>0</v>
      </c>
      <c r="AH187" s="68">
        <v>48</v>
      </c>
      <c r="AI187" s="69">
        <v>11</v>
      </c>
      <c r="AJ187" s="69">
        <v>10</v>
      </c>
      <c r="AK187" s="69">
        <v>31</v>
      </c>
      <c r="AL187" s="69">
        <v>36</v>
      </c>
      <c r="AM187" s="69">
        <v>29</v>
      </c>
      <c r="AN187" s="69">
        <v>1</v>
      </c>
      <c r="AO187" s="69">
        <v>69</v>
      </c>
      <c r="AP187" s="69">
        <v>47</v>
      </c>
      <c r="AQ187" s="69">
        <v>0</v>
      </c>
      <c r="AR187" s="123">
        <f t="shared" si="39"/>
        <v>187</v>
      </c>
      <c r="AS187" s="68">
        <v>76</v>
      </c>
      <c r="AT187" s="69">
        <v>24</v>
      </c>
      <c r="AU187" s="69">
        <v>22</v>
      </c>
      <c r="AV187" s="69">
        <v>72</v>
      </c>
      <c r="AW187" s="69">
        <v>53</v>
      </c>
      <c r="AX187" s="69">
        <v>24</v>
      </c>
      <c r="AY187" s="69">
        <v>0</v>
      </c>
      <c r="AZ187" s="69">
        <v>135</v>
      </c>
      <c r="BA187" s="69">
        <v>120</v>
      </c>
      <c r="BB187" s="69">
        <v>0</v>
      </c>
      <c r="BC187" s="123">
        <f t="shared" si="40"/>
        <v>330</v>
      </c>
      <c r="BD187" s="68">
        <v>7</v>
      </c>
      <c r="BE187" s="69">
        <v>10</v>
      </c>
      <c r="BF187" s="69">
        <v>2</v>
      </c>
      <c r="BG187" s="69">
        <v>19</v>
      </c>
      <c r="BH187" s="69">
        <v>11</v>
      </c>
      <c r="BI187" s="69">
        <v>2</v>
      </c>
      <c r="BJ187" s="69">
        <v>0</v>
      </c>
      <c r="BK187" s="69">
        <v>15</v>
      </c>
      <c r="BL187" s="69">
        <v>8</v>
      </c>
      <c r="BM187" s="69">
        <v>0</v>
      </c>
      <c r="BN187" s="123">
        <f t="shared" si="41"/>
        <v>59</v>
      </c>
      <c r="BO187" s="68">
        <v>3</v>
      </c>
      <c r="BP187" s="69">
        <v>1</v>
      </c>
      <c r="BQ187" s="69">
        <v>1</v>
      </c>
      <c r="BR187" s="69">
        <v>2</v>
      </c>
      <c r="BS187" s="69">
        <v>2</v>
      </c>
      <c r="BT187" s="69">
        <v>0</v>
      </c>
      <c r="BU187" s="69">
        <v>0</v>
      </c>
      <c r="BV187" s="69">
        <v>5</v>
      </c>
      <c r="BW187" s="69">
        <v>5</v>
      </c>
      <c r="BX187" s="69">
        <v>0</v>
      </c>
      <c r="BY187" s="123">
        <f t="shared" si="42"/>
        <v>11</v>
      </c>
      <c r="BZ187" s="68">
        <v>43</v>
      </c>
      <c r="CA187" s="69">
        <v>17</v>
      </c>
      <c r="CB187" s="69">
        <v>18</v>
      </c>
      <c r="CC187" s="69">
        <v>39</v>
      </c>
      <c r="CD187" s="69">
        <v>51</v>
      </c>
      <c r="CE187" s="69">
        <v>15</v>
      </c>
      <c r="CF187" s="69">
        <v>2</v>
      </c>
      <c r="CG187" s="69">
        <v>48</v>
      </c>
      <c r="CH187" s="69">
        <v>4</v>
      </c>
      <c r="CI187" s="69">
        <v>29</v>
      </c>
      <c r="CJ187" s="69">
        <v>0</v>
      </c>
      <c r="CK187" s="123">
        <f t="shared" si="44"/>
        <v>190</v>
      </c>
      <c r="CL187" s="68">
        <v>0</v>
      </c>
      <c r="CM187" s="69">
        <v>0</v>
      </c>
      <c r="CN187" s="69">
        <v>0</v>
      </c>
      <c r="CO187" s="69">
        <v>0</v>
      </c>
      <c r="CP187" s="69">
        <v>0</v>
      </c>
      <c r="CQ187" s="69">
        <v>0</v>
      </c>
      <c r="CR187" s="69">
        <v>0</v>
      </c>
      <c r="CS187" s="69">
        <v>0</v>
      </c>
      <c r="CT187" s="69">
        <v>0</v>
      </c>
      <c r="CU187" s="69">
        <v>0</v>
      </c>
      <c r="CV187" s="124">
        <f t="shared" si="45"/>
        <v>0</v>
      </c>
      <c r="CW187" s="123">
        <v>0</v>
      </c>
      <c r="CX187" s="123">
        <v>0</v>
      </c>
      <c r="CY187" s="123">
        <v>0</v>
      </c>
      <c r="CZ187" s="123">
        <v>0</v>
      </c>
      <c r="DA187" s="123">
        <v>0</v>
      </c>
      <c r="DB187" s="123">
        <v>0</v>
      </c>
      <c r="DC187" s="123">
        <v>0</v>
      </c>
      <c r="DD187" s="123">
        <v>0</v>
      </c>
      <c r="DE187" s="123">
        <v>0</v>
      </c>
      <c r="DF187" s="124">
        <f t="shared" si="43"/>
        <v>0</v>
      </c>
      <c r="DG187" s="68">
        <v>0</v>
      </c>
      <c r="DH187" s="69">
        <v>0</v>
      </c>
      <c r="DI187" s="69">
        <v>0</v>
      </c>
      <c r="DJ187" s="69">
        <v>0</v>
      </c>
      <c r="DK187" s="69">
        <v>0</v>
      </c>
      <c r="DL187" s="69">
        <v>0</v>
      </c>
      <c r="DM187" s="69">
        <v>0</v>
      </c>
      <c r="DN187" s="69">
        <v>0</v>
      </c>
      <c r="DO187" s="69">
        <v>0</v>
      </c>
      <c r="DP187" s="69">
        <v>0</v>
      </c>
      <c r="DQ187" s="124">
        <f t="shared" si="46"/>
        <v>0</v>
      </c>
      <c r="DR187" s="68">
        <v>0</v>
      </c>
      <c r="DS187" s="69">
        <v>0</v>
      </c>
      <c r="DT187" s="69">
        <v>0</v>
      </c>
      <c r="DU187" s="69">
        <v>0</v>
      </c>
      <c r="DV187" s="69">
        <v>0</v>
      </c>
      <c r="DW187" s="69">
        <v>0</v>
      </c>
      <c r="DX187" s="69">
        <v>0</v>
      </c>
      <c r="DY187" s="69">
        <v>0</v>
      </c>
      <c r="DZ187" s="69">
        <v>0</v>
      </c>
      <c r="EA187" s="69">
        <v>0</v>
      </c>
      <c r="EB187" s="124">
        <f t="shared" si="47"/>
        <v>0</v>
      </c>
      <c r="EC187" s="125">
        <v>0</v>
      </c>
      <c r="ED187" s="125">
        <v>0</v>
      </c>
      <c r="EE187" s="68">
        <v>0</v>
      </c>
      <c r="EF187" s="69">
        <v>0</v>
      </c>
      <c r="EG187" s="69">
        <v>0</v>
      </c>
      <c r="EH187" s="69">
        <v>0</v>
      </c>
      <c r="EI187" s="69">
        <v>0</v>
      </c>
      <c r="EJ187" s="69">
        <v>0</v>
      </c>
      <c r="EK187" s="69">
        <v>0</v>
      </c>
      <c r="EL187" s="69">
        <v>0</v>
      </c>
      <c r="EM187" s="69">
        <v>0</v>
      </c>
      <c r="EN187" s="69">
        <v>0</v>
      </c>
      <c r="EO187" s="124">
        <f t="shared" si="48"/>
        <v>0</v>
      </c>
      <c r="EP187" s="68">
        <v>0</v>
      </c>
      <c r="EQ187" s="69">
        <v>0</v>
      </c>
      <c r="ER187" s="69">
        <v>0</v>
      </c>
      <c r="ES187" s="69">
        <v>0</v>
      </c>
      <c r="ET187" s="69">
        <v>0</v>
      </c>
      <c r="EU187" s="69">
        <v>0</v>
      </c>
      <c r="EV187" s="69">
        <v>0</v>
      </c>
      <c r="EW187" s="124">
        <f t="shared" si="49"/>
        <v>0</v>
      </c>
      <c r="EX187" s="69">
        <v>0</v>
      </c>
      <c r="EY187" s="69">
        <v>0</v>
      </c>
      <c r="EZ187" s="123">
        <v>0</v>
      </c>
      <c r="FA187" s="69">
        <v>0</v>
      </c>
      <c r="FB187" s="69">
        <v>0</v>
      </c>
      <c r="FC187" s="69">
        <v>0</v>
      </c>
      <c r="FD187" s="124">
        <f t="shared" si="50"/>
        <v>0</v>
      </c>
      <c r="FE187" s="69">
        <v>41</v>
      </c>
      <c r="FF187" s="69">
        <v>21</v>
      </c>
      <c r="FG187" s="69">
        <v>230</v>
      </c>
      <c r="FH187" s="69">
        <v>537</v>
      </c>
      <c r="FI187" s="69">
        <v>0</v>
      </c>
      <c r="FJ187" s="124">
        <f t="shared" si="51"/>
        <v>788</v>
      </c>
      <c r="FK187" s="69">
        <v>0</v>
      </c>
      <c r="FL187" s="123">
        <v>0</v>
      </c>
      <c r="FM187" s="69">
        <v>0</v>
      </c>
      <c r="FN187" s="69">
        <v>0</v>
      </c>
      <c r="FO187" s="69">
        <v>0</v>
      </c>
      <c r="FP187" s="124">
        <f t="shared" si="52"/>
        <v>0</v>
      </c>
      <c r="FQ187" s="69">
        <v>3</v>
      </c>
      <c r="FR187" s="69">
        <v>10</v>
      </c>
      <c r="FS187" s="69">
        <v>17</v>
      </c>
      <c r="FT187" s="69">
        <v>1</v>
      </c>
      <c r="FU187" s="69">
        <v>0</v>
      </c>
      <c r="FV187" s="69">
        <v>0</v>
      </c>
      <c r="FW187" s="124">
        <f t="shared" si="53"/>
        <v>28</v>
      </c>
    </row>
    <row r="188" spans="1:179" x14ac:dyDescent="0.2">
      <c r="A188" s="22"/>
      <c r="B188" s="122" t="s">
        <v>190</v>
      </c>
      <c r="C188" s="68">
        <v>184</v>
      </c>
      <c r="D188" s="69">
        <v>147</v>
      </c>
      <c r="E188" s="69">
        <v>193</v>
      </c>
      <c r="F188" s="69">
        <v>272</v>
      </c>
      <c r="G188" s="69">
        <v>356</v>
      </c>
      <c r="H188" s="69">
        <v>67</v>
      </c>
      <c r="I188" s="69">
        <v>14</v>
      </c>
      <c r="J188" s="69">
        <v>205</v>
      </c>
      <c r="K188" s="69">
        <v>37</v>
      </c>
      <c r="L188" s="69">
        <v>0</v>
      </c>
      <c r="M188" s="123">
        <f t="shared" si="36"/>
        <v>1254</v>
      </c>
      <c r="N188" s="68">
        <v>8</v>
      </c>
      <c r="O188" s="69">
        <v>6</v>
      </c>
      <c r="P188" s="69">
        <v>3</v>
      </c>
      <c r="Q188" s="69">
        <v>10</v>
      </c>
      <c r="R188" s="69">
        <v>9</v>
      </c>
      <c r="S188" s="69">
        <v>0</v>
      </c>
      <c r="T188" s="69">
        <v>0</v>
      </c>
      <c r="U188" s="69">
        <v>2</v>
      </c>
      <c r="V188" s="69">
        <v>0</v>
      </c>
      <c r="W188" s="124">
        <f t="shared" si="37"/>
        <v>30</v>
      </c>
      <c r="X188" s="68">
        <v>0</v>
      </c>
      <c r="Y188" s="69">
        <v>0</v>
      </c>
      <c r="Z188" s="69">
        <v>0</v>
      </c>
      <c r="AA188" s="69">
        <v>0</v>
      </c>
      <c r="AB188" s="69">
        <v>0</v>
      </c>
      <c r="AC188" s="69">
        <v>0</v>
      </c>
      <c r="AD188" s="69">
        <v>0</v>
      </c>
      <c r="AE188" s="69">
        <v>0</v>
      </c>
      <c r="AF188" s="69">
        <v>0</v>
      </c>
      <c r="AG188" s="124">
        <f t="shared" si="38"/>
        <v>0</v>
      </c>
      <c r="AH188" s="68">
        <v>2</v>
      </c>
      <c r="AI188" s="69">
        <v>3</v>
      </c>
      <c r="AJ188" s="69">
        <v>1</v>
      </c>
      <c r="AK188" s="69">
        <v>0</v>
      </c>
      <c r="AL188" s="69">
        <v>3</v>
      </c>
      <c r="AM188" s="69">
        <v>0</v>
      </c>
      <c r="AN188" s="69">
        <v>1</v>
      </c>
      <c r="AO188" s="69">
        <v>4</v>
      </c>
      <c r="AP188" s="69">
        <v>0</v>
      </c>
      <c r="AQ188" s="69">
        <v>0</v>
      </c>
      <c r="AR188" s="123">
        <f t="shared" si="39"/>
        <v>12</v>
      </c>
      <c r="AS188" s="68">
        <v>5</v>
      </c>
      <c r="AT188" s="69">
        <v>0</v>
      </c>
      <c r="AU188" s="69">
        <v>2</v>
      </c>
      <c r="AV188" s="69">
        <v>7</v>
      </c>
      <c r="AW188" s="69">
        <v>2</v>
      </c>
      <c r="AX188" s="69">
        <v>0</v>
      </c>
      <c r="AY188" s="69">
        <v>0</v>
      </c>
      <c r="AZ188" s="69">
        <v>0</v>
      </c>
      <c r="BA188" s="69">
        <v>0</v>
      </c>
      <c r="BB188" s="69">
        <v>0</v>
      </c>
      <c r="BC188" s="123">
        <f t="shared" si="40"/>
        <v>11</v>
      </c>
      <c r="BD188" s="68">
        <v>1</v>
      </c>
      <c r="BE188" s="69">
        <v>1</v>
      </c>
      <c r="BF188" s="69">
        <v>1</v>
      </c>
      <c r="BG188" s="69">
        <v>0</v>
      </c>
      <c r="BH188" s="69">
        <v>2</v>
      </c>
      <c r="BI188" s="69">
        <v>0</v>
      </c>
      <c r="BJ188" s="69">
        <v>1</v>
      </c>
      <c r="BK188" s="69">
        <v>1</v>
      </c>
      <c r="BL188" s="69">
        <v>0</v>
      </c>
      <c r="BM188" s="69">
        <v>0</v>
      </c>
      <c r="BN188" s="123">
        <f t="shared" si="41"/>
        <v>6</v>
      </c>
      <c r="BO188" s="68">
        <v>0</v>
      </c>
      <c r="BP188" s="69">
        <v>0</v>
      </c>
      <c r="BQ188" s="69">
        <v>0</v>
      </c>
      <c r="BR188" s="69">
        <v>0</v>
      </c>
      <c r="BS188" s="69">
        <v>0</v>
      </c>
      <c r="BT188" s="69">
        <v>0</v>
      </c>
      <c r="BU188" s="69">
        <v>0</v>
      </c>
      <c r="BV188" s="69">
        <v>0</v>
      </c>
      <c r="BW188" s="69">
        <v>0</v>
      </c>
      <c r="BX188" s="69">
        <v>0</v>
      </c>
      <c r="BY188" s="123">
        <f t="shared" si="42"/>
        <v>0</v>
      </c>
      <c r="BZ188" s="68">
        <v>188</v>
      </c>
      <c r="CA188" s="69">
        <v>157</v>
      </c>
      <c r="CB188" s="69">
        <v>175</v>
      </c>
      <c r="CC188" s="69">
        <v>356</v>
      </c>
      <c r="CD188" s="69">
        <v>338</v>
      </c>
      <c r="CE188" s="69">
        <v>174</v>
      </c>
      <c r="CF188" s="69">
        <v>41</v>
      </c>
      <c r="CG188" s="69">
        <v>440</v>
      </c>
      <c r="CH188" s="69">
        <v>9</v>
      </c>
      <c r="CI188" s="69">
        <v>141</v>
      </c>
      <c r="CJ188" s="69">
        <v>0</v>
      </c>
      <c r="CK188" s="123">
        <f t="shared" si="44"/>
        <v>1681</v>
      </c>
      <c r="CL188" s="68">
        <v>0</v>
      </c>
      <c r="CM188" s="69">
        <v>0</v>
      </c>
      <c r="CN188" s="69">
        <v>0</v>
      </c>
      <c r="CO188" s="69">
        <v>0</v>
      </c>
      <c r="CP188" s="69">
        <v>0</v>
      </c>
      <c r="CQ188" s="69">
        <v>0</v>
      </c>
      <c r="CR188" s="69">
        <v>0</v>
      </c>
      <c r="CS188" s="69">
        <v>0</v>
      </c>
      <c r="CT188" s="69">
        <v>0</v>
      </c>
      <c r="CU188" s="69">
        <v>0</v>
      </c>
      <c r="CV188" s="124">
        <f t="shared" si="45"/>
        <v>0</v>
      </c>
      <c r="CW188" s="123">
        <v>0</v>
      </c>
      <c r="CX188" s="123">
        <v>0</v>
      </c>
      <c r="CY188" s="123">
        <v>0</v>
      </c>
      <c r="CZ188" s="123">
        <v>0</v>
      </c>
      <c r="DA188" s="123">
        <v>0</v>
      </c>
      <c r="DB188" s="123">
        <v>0</v>
      </c>
      <c r="DC188" s="123">
        <v>0</v>
      </c>
      <c r="DD188" s="123">
        <v>0</v>
      </c>
      <c r="DE188" s="123">
        <v>0</v>
      </c>
      <c r="DF188" s="124">
        <f t="shared" si="43"/>
        <v>0</v>
      </c>
      <c r="DG188" s="68">
        <v>3</v>
      </c>
      <c r="DH188" s="69">
        <v>7</v>
      </c>
      <c r="DI188" s="69">
        <v>9</v>
      </c>
      <c r="DJ188" s="69">
        <v>25</v>
      </c>
      <c r="DK188" s="69">
        <v>16</v>
      </c>
      <c r="DL188" s="69">
        <v>0</v>
      </c>
      <c r="DM188" s="69">
        <v>0</v>
      </c>
      <c r="DN188" s="69">
        <v>22</v>
      </c>
      <c r="DO188" s="69">
        <v>0</v>
      </c>
      <c r="DP188" s="69">
        <v>0</v>
      </c>
      <c r="DQ188" s="124">
        <f t="shared" si="46"/>
        <v>79</v>
      </c>
      <c r="DR188" s="68">
        <v>0</v>
      </c>
      <c r="DS188" s="69">
        <v>0</v>
      </c>
      <c r="DT188" s="69">
        <v>0</v>
      </c>
      <c r="DU188" s="69">
        <v>0</v>
      </c>
      <c r="DV188" s="69">
        <v>0</v>
      </c>
      <c r="DW188" s="69">
        <v>0</v>
      </c>
      <c r="DX188" s="69">
        <v>0</v>
      </c>
      <c r="DY188" s="69">
        <v>0</v>
      </c>
      <c r="DZ188" s="69">
        <v>0</v>
      </c>
      <c r="EA188" s="69">
        <v>0</v>
      </c>
      <c r="EB188" s="124">
        <f t="shared" si="47"/>
        <v>0</v>
      </c>
      <c r="EC188" s="125">
        <v>0</v>
      </c>
      <c r="ED188" s="125">
        <v>0</v>
      </c>
      <c r="EE188" s="68">
        <v>0</v>
      </c>
      <c r="EF188" s="69">
        <v>0</v>
      </c>
      <c r="EG188" s="69">
        <v>0</v>
      </c>
      <c r="EH188" s="69">
        <v>0</v>
      </c>
      <c r="EI188" s="69">
        <v>0</v>
      </c>
      <c r="EJ188" s="69">
        <v>0</v>
      </c>
      <c r="EK188" s="69">
        <v>0</v>
      </c>
      <c r="EL188" s="69">
        <v>0</v>
      </c>
      <c r="EM188" s="69">
        <v>0</v>
      </c>
      <c r="EN188" s="69">
        <v>0</v>
      </c>
      <c r="EO188" s="124">
        <f t="shared" si="48"/>
        <v>0</v>
      </c>
      <c r="EP188" s="68">
        <v>8</v>
      </c>
      <c r="EQ188" s="69">
        <v>10</v>
      </c>
      <c r="ER188" s="69">
        <v>4</v>
      </c>
      <c r="ES188" s="69">
        <v>0</v>
      </c>
      <c r="ET188" s="69">
        <v>0</v>
      </c>
      <c r="EU188" s="69">
        <v>0</v>
      </c>
      <c r="EV188" s="69">
        <v>0</v>
      </c>
      <c r="EW188" s="124">
        <f t="shared" si="49"/>
        <v>14</v>
      </c>
      <c r="EX188" s="69">
        <v>1</v>
      </c>
      <c r="EY188" s="69">
        <v>0</v>
      </c>
      <c r="EZ188" s="123">
        <v>0</v>
      </c>
      <c r="FA188" s="69">
        <v>2</v>
      </c>
      <c r="FB188" s="69">
        <v>2</v>
      </c>
      <c r="FC188" s="69">
        <v>0</v>
      </c>
      <c r="FD188" s="124">
        <f t="shared" si="50"/>
        <v>4</v>
      </c>
      <c r="FE188" s="69">
        <v>15</v>
      </c>
      <c r="FF188" s="69">
        <v>15</v>
      </c>
      <c r="FG188" s="69">
        <v>68</v>
      </c>
      <c r="FH188" s="69">
        <v>3297</v>
      </c>
      <c r="FI188" s="69">
        <v>5</v>
      </c>
      <c r="FJ188" s="124">
        <f t="shared" si="51"/>
        <v>3385</v>
      </c>
      <c r="FK188" s="69">
        <v>4</v>
      </c>
      <c r="FL188" s="123">
        <v>11</v>
      </c>
      <c r="FM188" s="69">
        <v>9</v>
      </c>
      <c r="FN188" s="69">
        <v>0</v>
      </c>
      <c r="FO188" s="69">
        <v>0</v>
      </c>
      <c r="FP188" s="124">
        <f t="shared" si="52"/>
        <v>20</v>
      </c>
      <c r="FQ188" s="69">
        <v>3</v>
      </c>
      <c r="FR188" s="69">
        <v>7</v>
      </c>
      <c r="FS188" s="69">
        <v>3</v>
      </c>
      <c r="FT188" s="69">
        <v>0</v>
      </c>
      <c r="FU188" s="69">
        <v>0</v>
      </c>
      <c r="FV188" s="69">
        <v>0</v>
      </c>
      <c r="FW188" s="124">
        <f t="shared" si="53"/>
        <v>10</v>
      </c>
    </row>
    <row r="189" spans="1:179" x14ac:dyDescent="0.2">
      <c r="A189" s="22"/>
      <c r="B189" s="122" t="s">
        <v>191</v>
      </c>
      <c r="C189" s="68">
        <v>93</v>
      </c>
      <c r="D189" s="69">
        <v>87</v>
      </c>
      <c r="E189" s="69">
        <v>124</v>
      </c>
      <c r="F189" s="69">
        <v>83</v>
      </c>
      <c r="G189" s="69">
        <v>229</v>
      </c>
      <c r="H189" s="69">
        <v>22</v>
      </c>
      <c r="I189" s="69">
        <v>11</v>
      </c>
      <c r="J189" s="69">
        <v>51</v>
      </c>
      <c r="K189" s="69">
        <v>12</v>
      </c>
      <c r="L189" s="69">
        <v>0</v>
      </c>
      <c r="M189" s="123">
        <f t="shared" si="36"/>
        <v>607</v>
      </c>
      <c r="N189" s="68">
        <v>15</v>
      </c>
      <c r="O189" s="69">
        <v>19</v>
      </c>
      <c r="P189" s="69">
        <v>17</v>
      </c>
      <c r="Q189" s="69">
        <v>13</v>
      </c>
      <c r="R189" s="69">
        <v>42</v>
      </c>
      <c r="S189" s="69">
        <v>6</v>
      </c>
      <c r="T189" s="69">
        <v>5</v>
      </c>
      <c r="U189" s="69">
        <v>14</v>
      </c>
      <c r="V189" s="69">
        <v>3</v>
      </c>
      <c r="W189" s="124">
        <f t="shared" si="37"/>
        <v>116</v>
      </c>
      <c r="X189" s="68">
        <v>0</v>
      </c>
      <c r="Y189" s="69">
        <v>0</v>
      </c>
      <c r="Z189" s="69">
        <v>0</v>
      </c>
      <c r="AA189" s="69">
        <v>0</v>
      </c>
      <c r="AB189" s="69">
        <v>0</v>
      </c>
      <c r="AC189" s="69">
        <v>0</v>
      </c>
      <c r="AD189" s="69">
        <v>0</v>
      </c>
      <c r="AE189" s="69">
        <v>0</v>
      </c>
      <c r="AF189" s="69">
        <v>0</v>
      </c>
      <c r="AG189" s="124">
        <f t="shared" si="38"/>
        <v>0</v>
      </c>
      <c r="AH189" s="68">
        <v>27</v>
      </c>
      <c r="AI189" s="69">
        <v>4</v>
      </c>
      <c r="AJ189" s="69">
        <v>2</v>
      </c>
      <c r="AK189" s="69">
        <v>0</v>
      </c>
      <c r="AL189" s="69">
        <v>22</v>
      </c>
      <c r="AM189" s="69">
        <v>0</v>
      </c>
      <c r="AN189" s="69">
        <v>1</v>
      </c>
      <c r="AO189" s="69">
        <v>43</v>
      </c>
      <c r="AP189" s="69">
        <v>39</v>
      </c>
      <c r="AQ189" s="69">
        <v>0</v>
      </c>
      <c r="AR189" s="123">
        <f t="shared" si="39"/>
        <v>72</v>
      </c>
      <c r="AS189" s="68">
        <v>8</v>
      </c>
      <c r="AT189" s="69">
        <v>4</v>
      </c>
      <c r="AU189" s="69">
        <v>1</v>
      </c>
      <c r="AV189" s="69">
        <v>7</v>
      </c>
      <c r="AW189" s="69">
        <v>4</v>
      </c>
      <c r="AX189" s="69">
        <v>1</v>
      </c>
      <c r="AY189" s="69">
        <v>0</v>
      </c>
      <c r="AZ189" s="69">
        <v>8</v>
      </c>
      <c r="BA189" s="69">
        <v>8</v>
      </c>
      <c r="BB189" s="69">
        <v>0</v>
      </c>
      <c r="BC189" s="123">
        <f t="shared" si="40"/>
        <v>25</v>
      </c>
      <c r="BD189" s="68">
        <v>33</v>
      </c>
      <c r="BE189" s="69">
        <v>29</v>
      </c>
      <c r="BF189" s="69">
        <v>22</v>
      </c>
      <c r="BG189" s="69">
        <v>53</v>
      </c>
      <c r="BH189" s="69">
        <v>52</v>
      </c>
      <c r="BI189" s="69">
        <v>13</v>
      </c>
      <c r="BJ189" s="69">
        <v>0</v>
      </c>
      <c r="BK189" s="69">
        <v>38</v>
      </c>
      <c r="BL189" s="69">
        <v>27</v>
      </c>
      <c r="BM189" s="69">
        <v>0</v>
      </c>
      <c r="BN189" s="123">
        <f t="shared" si="41"/>
        <v>207</v>
      </c>
      <c r="BO189" s="68">
        <v>3</v>
      </c>
      <c r="BP189" s="69">
        <v>2</v>
      </c>
      <c r="BQ189" s="69">
        <v>1</v>
      </c>
      <c r="BR189" s="69">
        <v>2</v>
      </c>
      <c r="BS189" s="69">
        <v>2</v>
      </c>
      <c r="BT189" s="69">
        <v>1</v>
      </c>
      <c r="BU189" s="69">
        <v>0</v>
      </c>
      <c r="BV189" s="69">
        <v>2</v>
      </c>
      <c r="BW189" s="69">
        <v>2</v>
      </c>
      <c r="BX189" s="69">
        <v>0</v>
      </c>
      <c r="BY189" s="123">
        <f t="shared" si="42"/>
        <v>10</v>
      </c>
      <c r="BZ189" s="68">
        <v>4</v>
      </c>
      <c r="CA189" s="69">
        <v>4</v>
      </c>
      <c r="CB189" s="69">
        <v>2</v>
      </c>
      <c r="CC189" s="69">
        <v>0</v>
      </c>
      <c r="CD189" s="69">
        <v>4</v>
      </c>
      <c r="CE189" s="69">
        <v>0</v>
      </c>
      <c r="CF189" s="69">
        <v>0</v>
      </c>
      <c r="CG189" s="69">
        <v>1</v>
      </c>
      <c r="CH189" s="69">
        <v>0</v>
      </c>
      <c r="CI189" s="69">
        <v>0</v>
      </c>
      <c r="CJ189" s="69">
        <v>0</v>
      </c>
      <c r="CK189" s="123">
        <f t="shared" si="44"/>
        <v>11</v>
      </c>
      <c r="CL189" s="68">
        <v>0</v>
      </c>
      <c r="CM189" s="69">
        <v>0</v>
      </c>
      <c r="CN189" s="69">
        <v>0</v>
      </c>
      <c r="CO189" s="69">
        <v>0</v>
      </c>
      <c r="CP189" s="69">
        <v>0</v>
      </c>
      <c r="CQ189" s="69">
        <v>0</v>
      </c>
      <c r="CR189" s="69">
        <v>0</v>
      </c>
      <c r="CS189" s="69">
        <v>0</v>
      </c>
      <c r="CT189" s="69">
        <v>0</v>
      </c>
      <c r="CU189" s="69">
        <v>0</v>
      </c>
      <c r="CV189" s="124">
        <f t="shared" si="45"/>
        <v>0</v>
      </c>
      <c r="CW189" s="123">
        <v>1</v>
      </c>
      <c r="CX189" s="123">
        <v>0</v>
      </c>
      <c r="CY189" s="123">
        <v>0</v>
      </c>
      <c r="CZ189" s="123">
        <v>0</v>
      </c>
      <c r="DA189" s="123">
        <v>0</v>
      </c>
      <c r="DB189" s="123">
        <v>0</v>
      </c>
      <c r="DC189" s="123">
        <v>0</v>
      </c>
      <c r="DD189" s="123">
        <v>1</v>
      </c>
      <c r="DE189" s="123">
        <v>1</v>
      </c>
      <c r="DF189" s="124">
        <f t="shared" si="43"/>
        <v>1</v>
      </c>
      <c r="DG189" s="68">
        <v>0</v>
      </c>
      <c r="DH189" s="69">
        <v>0</v>
      </c>
      <c r="DI189" s="69">
        <v>0</v>
      </c>
      <c r="DJ189" s="69">
        <v>0</v>
      </c>
      <c r="DK189" s="69">
        <v>0</v>
      </c>
      <c r="DL189" s="69">
        <v>0</v>
      </c>
      <c r="DM189" s="69">
        <v>0</v>
      </c>
      <c r="DN189" s="69">
        <v>0</v>
      </c>
      <c r="DO189" s="69">
        <v>0</v>
      </c>
      <c r="DP189" s="69">
        <v>0</v>
      </c>
      <c r="DQ189" s="124">
        <f t="shared" si="46"/>
        <v>0</v>
      </c>
      <c r="DR189" s="68">
        <v>0</v>
      </c>
      <c r="DS189" s="69">
        <v>0</v>
      </c>
      <c r="DT189" s="69">
        <v>0</v>
      </c>
      <c r="DU189" s="69">
        <v>0</v>
      </c>
      <c r="DV189" s="69">
        <v>0</v>
      </c>
      <c r="DW189" s="69">
        <v>0</v>
      </c>
      <c r="DX189" s="69">
        <v>0</v>
      </c>
      <c r="DY189" s="69">
        <v>0</v>
      </c>
      <c r="DZ189" s="69">
        <v>0</v>
      </c>
      <c r="EA189" s="69">
        <v>0</v>
      </c>
      <c r="EB189" s="124">
        <f t="shared" si="47"/>
        <v>0</v>
      </c>
      <c r="EC189" s="125">
        <v>0</v>
      </c>
      <c r="ED189" s="125">
        <v>0</v>
      </c>
      <c r="EE189" s="68">
        <v>0</v>
      </c>
      <c r="EF189" s="69">
        <v>0</v>
      </c>
      <c r="EG189" s="69">
        <v>0</v>
      </c>
      <c r="EH189" s="69">
        <v>0</v>
      </c>
      <c r="EI189" s="69">
        <v>0</v>
      </c>
      <c r="EJ189" s="69">
        <v>0</v>
      </c>
      <c r="EK189" s="69">
        <v>0</v>
      </c>
      <c r="EL189" s="69">
        <v>0</v>
      </c>
      <c r="EM189" s="69">
        <v>0</v>
      </c>
      <c r="EN189" s="69">
        <v>0</v>
      </c>
      <c r="EO189" s="124">
        <f t="shared" si="48"/>
        <v>0</v>
      </c>
      <c r="EP189" s="68">
        <v>0</v>
      </c>
      <c r="EQ189" s="69">
        <v>0</v>
      </c>
      <c r="ER189" s="69">
        <v>0</v>
      </c>
      <c r="ES189" s="69">
        <v>0</v>
      </c>
      <c r="ET189" s="69">
        <v>0</v>
      </c>
      <c r="EU189" s="69">
        <v>0</v>
      </c>
      <c r="EV189" s="69">
        <v>0</v>
      </c>
      <c r="EW189" s="124">
        <f t="shared" si="49"/>
        <v>0</v>
      </c>
      <c r="EX189" s="69">
        <v>0</v>
      </c>
      <c r="EY189" s="69">
        <v>0</v>
      </c>
      <c r="EZ189" s="123">
        <v>0</v>
      </c>
      <c r="FA189" s="69">
        <v>0</v>
      </c>
      <c r="FB189" s="69">
        <v>0</v>
      </c>
      <c r="FC189" s="69">
        <v>0</v>
      </c>
      <c r="FD189" s="124">
        <f t="shared" si="50"/>
        <v>0</v>
      </c>
      <c r="FE189" s="69">
        <v>1</v>
      </c>
      <c r="FF189" s="69">
        <v>0</v>
      </c>
      <c r="FG189" s="69">
        <v>0</v>
      </c>
      <c r="FH189" s="69">
        <v>110</v>
      </c>
      <c r="FI189" s="69">
        <v>0</v>
      </c>
      <c r="FJ189" s="124">
        <f t="shared" si="51"/>
        <v>110</v>
      </c>
      <c r="FK189" s="69">
        <v>0</v>
      </c>
      <c r="FL189" s="123">
        <v>0</v>
      </c>
      <c r="FM189" s="69">
        <v>0</v>
      </c>
      <c r="FN189" s="69">
        <v>0</v>
      </c>
      <c r="FO189" s="69">
        <v>0</v>
      </c>
      <c r="FP189" s="124">
        <f t="shared" si="52"/>
        <v>0</v>
      </c>
      <c r="FQ189" s="69">
        <v>0</v>
      </c>
      <c r="FR189" s="69">
        <v>0</v>
      </c>
      <c r="FS189" s="69">
        <v>0</v>
      </c>
      <c r="FT189" s="69">
        <v>0</v>
      </c>
      <c r="FU189" s="69">
        <v>0</v>
      </c>
      <c r="FV189" s="69">
        <v>0</v>
      </c>
      <c r="FW189" s="124">
        <f t="shared" si="53"/>
        <v>0</v>
      </c>
    </row>
    <row r="190" spans="1:179" s="35" customFormat="1" x14ac:dyDescent="0.2">
      <c r="A190" s="17" t="s">
        <v>192</v>
      </c>
      <c r="B190" s="34" t="s">
        <v>12</v>
      </c>
      <c r="C190" s="67">
        <v>1785</v>
      </c>
      <c r="D190" s="62">
        <v>728</v>
      </c>
      <c r="E190" s="62">
        <v>839</v>
      </c>
      <c r="F190" s="62">
        <v>1201</v>
      </c>
      <c r="G190" s="62">
        <v>1660</v>
      </c>
      <c r="H190" s="62">
        <v>354</v>
      </c>
      <c r="I190" s="62">
        <v>46</v>
      </c>
      <c r="J190" s="62">
        <v>915</v>
      </c>
      <c r="K190" s="62">
        <v>52</v>
      </c>
      <c r="L190" s="62">
        <v>0</v>
      </c>
      <c r="M190" s="62">
        <f t="shared" si="36"/>
        <v>5743</v>
      </c>
      <c r="N190" s="67">
        <v>1</v>
      </c>
      <c r="O190" s="62">
        <v>0</v>
      </c>
      <c r="P190" s="62">
        <v>1</v>
      </c>
      <c r="Q190" s="62">
        <v>0</v>
      </c>
      <c r="R190" s="62">
        <v>1</v>
      </c>
      <c r="S190" s="62">
        <v>0</v>
      </c>
      <c r="T190" s="62">
        <v>0</v>
      </c>
      <c r="U190" s="62">
        <v>0</v>
      </c>
      <c r="V190" s="62">
        <v>0</v>
      </c>
      <c r="W190" s="72">
        <f t="shared" si="37"/>
        <v>2</v>
      </c>
      <c r="X190" s="67">
        <v>31</v>
      </c>
      <c r="Y190" s="62">
        <v>2</v>
      </c>
      <c r="Z190" s="62">
        <v>5</v>
      </c>
      <c r="AA190" s="62">
        <v>29</v>
      </c>
      <c r="AB190" s="62">
        <v>18</v>
      </c>
      <c r="AC190" s="62">
        <v>4</v>
      </c>
      <c r="AD190" s="62">
        <v>1</v>
      </c>
      <c r="AE190" s="62">
        <v>12</v>
      </c>
      <c r="AF190" s="62">
        <v>2</v>
      </c>
      <c r="AG190" s="72">
        <f t="shared" si="38"/>
        <v>71</v>
      </c>
      <c r="AH190" s="67">
        <v>64</v>
      </c>
      <c r="AI190" s="62">
        <v>24</v>
      </c>
      <c r="AJ190" s="62">
        <v>23</v>
      </c>
      <c r="AK190" s="62">
        <v>65</v>
      </c>
      <c r="AL190" s="62">
        <v>47</v>
      </c>
      <c r="AM190" s="62">
        <v>4</v>
      </c>
      <c r="AN190" s="62">
        <v>1</v>
      </c>
      <c r="AO190" s="62">
        <v>46</v>
      </c>
      <c r="AP190" s="62">
        <v>34</v>
      </c>
      <c r="AQ190" s="62">
        <v>0</v>
      </c>
      <c r="AR190" s="62">
        <f t="shared" si="39"/>
        <v>210</v>
      </c>
      <c r="AS190" s="67">
        <v>9</v>
      </c>
      <c r="AT190" s="62">
        <v>6</v>
      </c>
      <c r="AU190" s="62">
        <v>3</v>
      </c>
      <c r="AV190" s="62">
        <v>5</v>
      </c>
      <c r="AW190" s="62">
        <v>8</v>
      </c>
      <c r="AX190" s="62">
        <v>3</v>
      </c>
      <c r="AY190" s="62">
        <v>0</v>
      </c>
      <c r="AZ190" s="62">
        <v>2</v>
      </c>
      <c r="BA190" s="62">
        <v>1</v>
      </c>
      <c r="BB190" s="62">
        <v>0</v>
      </c>
      <c r="BC190" s="62">
        <f t="shared" si="40"/>
        <v>27</v>
      </c>
      <c r="BD190" s="67">
        <v>1</v>
      </c>
      <c r="BE190" s="62">
        <v>0</v>
      </c>
      <c r="BF190" s="62">
        <v>1</v>
      </c>
      <c r="BG190" s="62">
        <v>0</v>
      </c>
      <c r="BH190" s="62">
        <v>0</v>
      </c>
      <c r="BI190" s="62">
        <v>1</v>
      </c>
      <c r="BJ190" s="62">
        <v>0</v>
      </c>
      <c r="BK190" s="62">
        <v>0</v>
      </c>
      <c r="BL190" s="62">
        <v>0</v>
      </c>
      <c r="BM190" s="62">
        <v>0</v>
      </c>
      <c r="BN190" s="62">
        <f t="shared" si="41"/>
        <v>2</v>
      </c>
      <c r="BO190" s="67">
        <v>44</v>
      </c>
      <c r="BP190" s="62">
        <v>14</v>
      </c>
      <c r="BQ190" s="62">
        <v>14</v>
      </c>
      <c r="BR190" s="62">
        <v>27</v>
      </c>
      <c r="BS190" s="62">
        <v>27</v>
      </c>
      <c r="BT190" s="62">
        <v>5</v>
      </c>
      <c r="BU190" s="62">
        <v>3</v>
      </c>
      <c r="BV190" s="62">
        <v>66</v>
      </c>
      <c r="BW190" s="62">
        <v>40</v>
      </c>
      <c r="BX190" s="62">
        <v>0</v>
      </c>
      <c r="BY190" s="62">
        <f t="shared" si="42"/>
        <v>156</v>
      </c>
      <c r="BZ190" s="67">
        <v>937</v>
      </c>
      <c r="CA190" s="62">
        <v>226</v>
      </c>
      <c r="CB190" s="62">
        <v>229</v>
      </c>
      <c r="CC190" s="62">
        <v>610</v>
      </c>
      <c r="CD190" s="62">
        <v>429</v>
      </c>
      <c r="CE190" s="62">
        <v>208</v>
      </c>
      <c r="CF190" s="62">
        <v>22</v>
      </c>
      <c r="CG190" s="62">
        <v>1471</v>
      </c>
      <c r="CH190" s="62">
        <v>12</v>
      </c>
      <c r="CI190" s="62">
        <v>1170</v>
      </c>
      <c r="CJ190" s="62">
        <v>0</v>
      </c>
      <c r="CK190" s="62">
        <f t="shared" si="44"/>
        <v>3195</v>
      </c>
      <c r="CL190" s="67">
        <v>61</v>
      </c>
      <c r="CM190" s="62">
        <v>7</v>
      </c>
      <c r="CN190" s="62">
        <v>17</v>
      </c>
      <c r="CO190" s="62">
        <v>34</v>
      </c>
      <c r="CP190" s="62">
        <v>33</v>
      </c>
      <c r="CQ190" s="62">
        <v>13</v>
      </c>
      <c r="CR190" s="62">
        <v>9</v>
      </c>
      <c r="CS190" s="62">
        <v>104</v>
      </c>
      <c r="CT190" s="62">
        <v>88</v>
      </c>
      <c r="CU190" s="62">
        <v>0</v>
      </c>
      <c r="CV190" s="72">
        <f t="shared" si="45"/>
        <v>217</v>
      </c>
      <c r="CW190" s="62">
        <v>0</v>
      </c>
      <c r="CX190" s="62">
        <v>0</v>
      </c>
      <c r="CY190" s="62">
        <v>0</v>
      </c>
      <c r="CZ190" s="62">
        <v>0</v>
      </c>
      <c r="DA190" s="62">
        <v>0</v>
      </c>
      <c r="DB190" s="62">
        <v>0</v>
      </c>
      <c r="DC190" s="62">
        <v>0</v>
      </c>
      <c r="DD190" s="62">
        <v>0</v>
      </c>
      <c r="DE190" s="62">
        <v>0</v>
      </c>
      <c r="DF190" s="72">
        <f t="shared" si="43"/>
        <v>0</v>
      </c>
      <c r="DG190" s="67">
        <v>0</v>
      </c>
      <c r="DH190" s="62">
        <v>0</v>
      </c>
      <c r="DI190" s="62">
        <v>0</v>
      </c>
      <c r="DJ190" s="62">
        <v>0</v>
      </c>
      <c r="DK190" s="62">
        <v>0</v>
      </c>
      <c r="DL190" s="62">
        <v>0</v>
      </c>
      <c r="DM190" s="62">
        <v>0</v>
      </c>
      <c r="DN190" s="62">
        <v>0</v>
      </c>
      <c r="DO190" s="62">
        <v>0</v>
      </c>
      <c r="DP190" s="62">
        <v>0</v>
      </c>
      <c r="DQ190" s="72">
        <f t="shared" si="46"/>
        <v>0</v>
      </c>
      <c r="DR190" s="67">
        <v>0</v>
      </c>
      <c r="DS190" s="62">
        <v>0</v>
      </c>
      <c r="DT190" s="62">
        <v>0</v>
      </c>
      <c r="DU190" s="62">
        <v>0</v>
      </c>
      <c r="DV190" s="62">
        <v>0</v>
      </c>
      <c r="DW190" s="62">
        <v>0</v>
      </c>
      <c r="DX190" s="62">
        <v>0</v>
      </c>
      <c r="DY190" s="62">
        <v>0</v>
      </c>
      <c r="DZ190" s="62">
        <v>0</v>
      </c>
      <c r="EA190" s="62">
        <v>0</v>
      </c>
      <c r="EB190" s="72">
        <f t="shared" si="47"/>
        <v>0</v>
      </c>
      <c r="EC190" s="49">
        <v>0</v>
      </c>
      <c r="ED190" s="49">
        <v>0</v>
      </c>
      <c r="EE190" s="67">
        <v>46</v>
      </c>
      <c r="EF190" s="62">
        <v>27</v>
      </c>
      <c r="EG190" s="62">
        <v>9</v>
      </c>
      <c r="EH190" s="62">
        <v>25</v>
      </c>
      <c r="EI190" s="62">
        <v>39</v>
      </c>
      <c r="EJ190" s="62">
        <v>12</v>
      </c>
      <c r="EK190" s="62">
        <v>1</v>
      </c>
      <c r="EL190" s="62">
        <v>14</v>
      </c>
      <c r="EM190" s="62">
        <v>4</v>
      </c>
      <c r="EN190" s="62">
        <v>0</v>
      </c>
      <c r="EO190" s="72">
        <f t="shared" si="48"/>
        <v>127</v>
      </c>
      <c r="EP190" s="67">
        <v>24</v>
      </c>
      <c r="EQ190" s="62">
        <v>12</v>
      </c>
      <c r="ER190" s="62">
        <v>17</v>
      </c>
      <c r="ES190" s="62">
        <v>1</v>
      </c>
      <c r="ET190" s="62">
        <v>1</v>
      </c>
      <c r="EU190" s="62">
        <v>0</v>
      </c>
      <c r="EV190" s="62">
        <v>0</v>
      </c>
      <c r="EW190" s="72">
        <f t="shared" si="49"/>
        <v>31</v>
      </c>
      <c r="EX190" s="62">
        <v>904</v>
      </c>
      <c r="EY190" s="62">
        <v>349</v>
      </c>
      <c r="EZ190" s="62">
        <v>283</v>
      </c>
      <c r="FA190" s="62">
        <v>3524</v>
      </c>
      <c r="FB190" s="62">
        <v>4427</v>
      </c>
      <c r="FC190" s="62">
        <v>0</v>
      </c>
      <c r="FD190" s="72">
        <f t="shared" si="50"/>
        <v>8583</v>
      </c>
      <c r="FE190" s="62">
        <v>1561</v>
      </c>
      <c r="FF190" s="62">
        <v>3857</v>
      </c>
      <c r="FG190" s="62">
        <v>6694</v>
      </c>
      <c r="FH190" s="62">
        <v>112077</v>
      </c>
      <c r="FI190" s="62">
        <v>43080</v>
      </c>
      <c r="FJ190" s="72">
        <f t="shared" si="51"/>
        <v>165708</v>
      </c>
      <c r="FK190" s="62">
        <v>7</v>
      </c>
      <c r="FL190" s="62">
        <v>8</v>
      </c>
      <c r="FM190" s="62">
        <v>14</v>
      </c>
      <c r="FN190" s="62">
        <v>0</v>
      </c>
      <c r="FO190" s="62">
        <v>0</v>
      </c>
      <c r="FP190" s="72">
        <f t="shared" si="52"/>
        <v>22</v>
      </c>
      <c r="FQ190" s="62">
        <v>2037</v>
      </c>
      <c r="FR190" s="62">
        <v>5298</v>
      </c>
      <c r="FS190" s="62">
        <v>4706</v>
      </c>
      <c r="FT190" s="62">
        <v>245</v>
      </c>
      <c r="FU190" s="62">
        <v>240</v>
      </c>
      <c r="FV190" s="62">
        <v>0</v>
      </c>
      <c r="FW190" s="72">
        <f t="shared" si="53"/>
        <v>10489</v>
      </c>
    </row>
    <row r="191" spans="1:179" x14ac:dyDescent="0.2">
      <c r="A191" s="22"/>
      <c r="B191" s="122" t="s">
        <v>193</v>
      </c>
      <c r="C191" s="68">
        <v>94</v>
      </c>
      <c r="D191" s="69">
        <v>30</v>
      </c>
      <c r="E191" s="69">
        <v>36</v>
      </c>
      <c r="F191" s="69">
        <v>68</v>
      </c>
      <c r="G191" s="69">
        <v>84</v>
      </c>
      <c r="H191" s="69">
        <v>9</v>
      </c>
      <c r="I191" s="69">
        <v>0</v>
      </c>
      <c r="J191" s="69">
        <v>81</v>
      </c>
      <c r="K191" s="69">
        <v>2</v>
      </c>
      <c r="L191" s="69">
        <v>0</v>
      </c>
      <c r="M191" s="123">
        <f t="shared" si="36"/>
        <v>308</v>
      </c>
      <c r="N191" s="68">
        <v>0</v>
      </c>
      <c r="O191" s="69">
        <v>0</v>
      </c>
      <c r="P191" s="69">
        <v>0</v>
      </c>
      <c r="Q191" s="69">
        <v>0</v>
      </c>
      <c r="R191" s="69">
        <v>0</v>
      </c>
      <c r="S191" s="69">
        <v>0</v>
      </c>
      <c r="T191" s="69">
        <v>0</v>
      </c>
      <c r="U191" s="69">
        <v>0</v>
      </c>
      <c r="V191" s="69">
        <v>0</v>
      </c>
      <c r="W191" s="124">
        <f t="shared" si="37"/>
        <v>0</v>
      </c>
      <c r="X191" s="68">
        <v>11</v>
      </c>
      <c r="Y191" s="69">
        <v>1</v>
      </c>
      <c r="Z191" s="69">
        <v>0</v>
      </c>
      <c r="AA191" s="69">
        <v>9</v>
      </c>
      <c r="AB191" s="69">
        <v>3</v>
      </c>
      <c r="AC191" s="69">
        <v>1</v>
      </c>
      <c r="AD191" s="69">
        <v>0</v>
      </c>
      <c r="AE191" s="69">
        <v>3</v>
      </c>
      <c r="AF191" s="69">
        <v>0</v>
      </c>
      <c r="AG191" s="124">
        <f t="shared" si="38"/>
        <v>17</v>
      </c>
      <c r="AH191" s="68">
        <v>1</v>
      </c>
      <c r="AI191" s="69">
        <v>0</v>
      </c>
      <c r="AJ191" s="69">
        <v>1</v>
      </c>
      <c r="AK191" s="69">
        <v>0</v>
      </c>
      <c r="AL191" s="69">
        <v>1</v>
      </c>
      <c r="AM191" s="69">
        <v>0</v>
      </c>
      <c r="AN191" s="69">
        <v>0</v>
      </c>
      <c r="AO191" s="69">
        <v>0</v>
      </c>
      <c r="AP191" s="69">
        <v>0</v>
      </c>
      <c r="AQ191" s="69">
        <v>0</v>
      </c>
      <c r="AR191" s="123">
        <f t="shared" si="39"/>
        <v>2</v>
      </c>
      <c r="AS191" s="68">
        <v>1</v>
      </c>
      <c r="AT191" s="69">
        <v>1</v>
      </c>
      <c r="AU191" s="69">
        <v>0</v>
      </c>
      <c r="AV191" s="69">
        <v>0</v>
      </c>
      <c r="AW191" s="69">
        <v>1</v>
      </c>
      <c r="AX191" s="69">
        <v>0</v>
      </c>
      <c r="AY191" s="69">
        <v>0</v>
      </c>
      <c r="AZ191" s="69">
        <v>0</v>
      </c>
      <c r="BA191" s="69">
        <v>0</v>
      </c>
      <c r="BB191" s="69">
        <v>0</v>
      </c>
      <c r="BC191" s="123">
        <f t="shared" si="40"/>
        <v>2</v>
      </c>
      <c r="BD191" s="68">
        <v>0</v>
      </c>
      <c r="BE191" s="69">
        <v>0</v>
      </c>
      <c r="BF191" s="69">
        <v>0</v>
      </c>
      <c r="BG191" s="69">
        <v>0</v>
      </c>
      <c r="BH191" s="69">
        <v>0</v>
      </c>
      <c r="BI191" s="69">
        <v>0</v>
      </c>
      <c r="BJ191" s="69">
        <v>0</v>
      </c>
      <c r="BK191" s="69">
        <v>0</v>
      </c>
      <c r="BL191" s="69">
        <v>0</v>
      </c>
      <c r="BM191" s="69">
        <v>0</v>
      </c>
      <c r="BN191" s="123">
        <f t="shared" si="41"/>
        <v>0</v>
      </c>
      <c r="BO191" s="68">
        <v>1</v>
      </c>
      <c r="BP191" s="69">
        <v>1</v>
      </c>
      <c r="BQ191" s="69">
        <v>1</v>
      </c>
      <c r="BR191" s="69">
        <v>1</v>
      </c>
      <c r="BS191" s="69">
        <v>1</v>
      </c>
      <c r="BT191" s="69">
        <v>0</v>
      </c>
      <c r="BU191" s="69">
        <v>0</v>
      </c>
      <c r="BV191" s="69">
        <v>0</v>
      </c>
      <c r="BW191" s="69">
        <v>0</v>
      </c>
      <c r="BX191" s="69">
        <v>0</v>
      </c>
      <c r="BY191" s="123">
        <f t="shared" si="42"/>
        <v>4</v>
      </c>
      <c r="BZ191" s="68">
        <v>98</v>
      </c>
      <c r="CA191" s="69">
        <v>14</v>
      </c>
      <c r="CB191" s="69">
        <v>22</v>
      </c>
      <c r="CC191" s="69">
        <v>104</v>
      </c>
      <c r="CD191" s="69">
        <v>36</v>
      </c>
      <c r="CE191" s="69">
        <v>39</v>
      </c>
      <c r="CF191" s="69">
        <v>1</v>
      </c>
      <c r="CG191" s="69">
        <v>187</v>
      </c>
      <c r="CH191" s="69">
        <v>0</v>
      </c>
      <c r="CI191" s="69">
        <v>149</v>
      </c>
      <c r="CJ191" s="69">
        <v>0</v>
      </c>
      <c r="CK191" s="123">
        <f t="shared" si="44"/>
        <v>403</v>
      </c>
      <c r="CL191" s="68">
        <v>0</v>
      </c>
      <c r="CM191" s="69">
        <v>0</v>
      </c>
      <c r="CN191" s="69">
        <v>0</v>
      </c>
      <c r="CO191" s="69">
        <v>0</v>
      </c>
      <c r="CP191" s="69">
        <v>0</v>
      </c>
      <c r="CQ191" s="69">
        <v>0</v>
      </c>
      <c r="CR191" s="69">
        <v>0</v>
      </c>
      <c r="CS191" s="69">
        <v>0</v>
      </c>
      <c r="CT191" s="69">
        <v>0</v>
      </c>
      <c r="CU191" s="69">
        <v>0</v>
      </c>
      <c r="CV191" s="124">
        <f t="shared" si="45"/>
        <v>0</v>
      </c>
      <c r="CW191" s="123">
        <v>0</v>
      </c>
      <c r="CX191" s="123">
        <v>0</v>
      </c>
      <c r="CY191" s="123">
        <v>0</v>
      </c>
      <c r="CZ191" s="123">
        <v>0</v>
      </c>
      <c r="DA191" s="123">
        <v>0</v>
      </c>
      <c r="DB191" s="123">
        <v>0</v>
      </c>
      <c r="DC191" s="123">
        <v>0</v>
      </c>
      <c r="DD191" s="123">
        <v>0</v>
      </c>
      <c r="DE191" s="123">
        <v>0</v>
      </c>
      <c r="DF191" s="124">
        <f t="shared" si="43"/>
        <v>0</v>
      </c>
      <c r="DG191" s="68">
        <v>0</v>
      </c>
      <c r="DH191" s="69">
        <v>0</v>
      </c>
      <c r="DI191" s="69">
        <v>0</v>
      </c>
      <c r="DJ191" s="69">
        <v>0</v>
      </c>
      <c r="DK191" s="69">
        <v>0</v>
      </c>
      <c r="DL191" s="69">
        <v>0</v>
      </c>
      <c r="DM191" s="69">
        <v>0</v>
      </c>
      <c r="DN191" s="69">
        <v>0</v>
      </c>
      <c r="DO191" s="69">
        <v>0</v>
      </c>
      <c r="DP191" s="69">
        <v>0</v>
      </c>
      <c r="DQ191" s="124">
        <f t="shared" si="46"/>
        <v>0</v>
      </c>
      <c r="DR191" s="68">
        <v>0</v>
      </c>
      <c r="DS191" s="69">
        <v>0</v>
      </c>
      <c r="DT191" s="69">
        <v>0</v>
      </c>
      <c r="DU191" s="69">
        <v>0</v>
      </c>
      <c r="DV191" s="69">
        <v>0</v>
      </c>
      <c r="DW191" s="69">
        <v>0</v>
      </c>
      <c r="DX191" s="69">
        <v>0</v>
      </c>
      <c r="DY191" s="69">
        <v>0</v>
      </c>
      <c r="DZ191" s="69">
        <v>0</v>
      </c>
      <c r="EA191" s="69">
        <v>0</v>
      </c>
      <c r="EB191" s="124">
        <f t="shared" si="47"/>
        <v>0</v>
      </c>
      <c r="EC191" s="125">
        <v>0</v>
      </c>
      <c r="ED191" s="125">
        <v>0</v>
      </c>
      <c r="EE191" s="68">
        <v>1</v>
      </c>
      <c r="EF191" s="69">
        <v>0</v>
      </c>
      <c r="EG191" s="69">
        <v>0</v>
      </c>
      <c r="EH191" s="69">
        <v>1</v>
      </c>
      <c r="EI191" s="69">
        <v>0</v>
      </c>
      <c r="EJ191" s="69">
        <v>0</v>
      </c>
      <c r="EK191" s="69">
        <v>0</v>
      </c>
      <c r="EL191" s="69">
        <v>0</v>
      </c>
      <c r="EM191" s="69">
        <v>0</v>
      </c>
      <c r="EN191" s="69">
        <v>0</v>
      </c>
      <c r="EO191" s="124">
        <f t="shared" si="48"/>
        <v>1</v>
      </c>
      <c r="EP191" s="68">
        <v>0</v>
      </c>
      <c r="EQ191" s="69">
        <v>0</v>
      </c>
      <c r="ER191" s="69">
        <v>0</v>
      </c>
      <c r="ES191" s="69">
        <v>0</v>
      </c>
      <c r="ET191" s="69">
        <v>0</v>
      </c>
      <c r="EU191" s="69">
        <v>0</v>
      </c>
      <c r="EV191" s="69">
        <v>0</v>
      </c>
      <c r="EW191" s="124">
        <f t="shared" si="49"/>
        <v>0</v>
      </c>
      <c r="EX191" s="69">
        <v>37</v>
      </c>
      <c r="EY191" s="69">
        <v>0</v>
      </c>
      <c r="EZ191" s="123">
        <v>0</v>
      </c>
      <c r="FA191" s="69">
        <v>110</v>
      </c>
      <c r="FB191" s="69">
        <v>138</v>
      </c>
      <c r="FC191" s="69">
        <v>0</v>
      </c>
      <c r="FD191" s="124">
        <f t="shared" si="50"/>
        <v>248</v>
      </c>
      <c r="FE191" s="69">
        <v>111</v>
      </c>
      <c r="FF191" s="69">
        <v>238</v>
      </c>
      <c r="FG191" s="69">
        <v>369</v>
      </c>
      <c r="FH191" s="69">
        <v>6</v>
      </c>
      <c r="FI191" s="69">
        <v>200</v>
      </c>
      <c r="FJ191" s="124">
        <f t="shared" si="51"/>
        <v>813</v>
      </c>
      <c r="FK191" s="69">
        <v>1</v>
      </c>
      <c r="FL191" s="123">
        <v>1</v>
      </c>
      <c r="FM191" s="69">
        <v>0</v>
      </c>
      <c r="FN191" s="69">
        <v>0</v>
      </c>
      <c r="FO191" s="69">
        <v>0</v>
      </c>
      <c r="FP191" s="124">
        <f t="shared" si="52"/>
        <v>1</v>
      </c>
      <c r="FQ191" s="69">
        <v>141</v>
      </c>
      <c r="FR191" s="69">
        <v>351</v>
      </c>
      <c r="FS191" s="69">
        <v>326</v>
      </c>
      <c r="FT191" s="69">
        <v>37</v>
      </c>
      <c r="FU191" s="69">
        <v>54</v>
      </c>
      <c r="FV191" s="69">
        <v>0</v>
      </c>
      <c r="FW191" s="124">
        <f t="shared" si="53"/>
        <v>768</v>
      </c>
    </row>
    <row r="192" spans="1:179" x14ac:dyDescent="0.2">
      <c r="A192" s="22"/>
      <c r="B192" s="122" t="s">
        <v>194</v>
      </c>
      <c r="C192" s="68">
        <v>245</v>
      </c>
      <c r="D192" s="69">
        <v>111</v>
      </c>
      <c r="E192" s="69">
        <v>112</v>
      </c>
      <c r="F192" s="69">
        <v>130</v>
      </c>
      <c r="G192" s="69">
        <v>212</v>
      </c>
      <c r="H192" s="69">
        <v>45</v>
      </c>
      <c r="I192" s="69">
        <v>9</v>
      </c>
      <c r="J192" s="69">
        <v>114</v>
      </c>
      <c r="K192" s="69">
        <v>4</v>
      </c>
      <c r="L192" s="69">
        <v>0</v>
      </c>
      <c r="M192" s="123">
        <f t="shared" si="36"/>
        <v>733</v>
      </c>
      <c r="N192" s="68">
        <v>1</v>
      </c>
      <c r="O192" s="69">
        <v>0</v>
      </c>
      <c r="P192" s="69">
        <v>1</v>
      </c>
      <c r="Q192" s="69">
        <v>0</v>
      </c>
      <c r="R192" s="69">
        <v>1</v>
      </c>
      <c r="S192" s="69">
        <v>0</v>
      </c>
      <c r="T192" s="69">
        <v>0</v>
      </c>
      <c r="U192" s="69">
        <v>0</v>
      </c>
      <c r="V192" s="69">
        <v>0</v>
      </c>
      <c r="W192" s="124">
        <f t="shared" si="37"/>
        <v>2</v>
      </c>
      <c r="X192" s="68">
        <v>0</v>
      </c>
      <c r="Y192" s="69">
        <v>0</v>
      </c>
      <c r="Z192" s="69">
        <v>0</v>
      </c>
      <c r="AA192" s="69">
        <v>0</v>
      </c>
      <c r="AB192" s="69">
        <v>0</v>
      </c>
      <c r="AC192" s="69">
        <v>0</v>
      </c>
      <c r="AD192" s="69">
        <v>0</v>
      </c>
      <c r="AE192" s="69">
        <v>0</v>
      </c>
      <c r="AF192" s="69">
        <v>0</v>
      </c>
      <c r="AG192" s="124">
        <f t="shared" si="38"/>
        <v>0</v>
      </c>
      <c r="AH192" s="68">
        <v>5</v>
      </c>
      <c r="AI192" s="69">
        <v>3</v>
      </c>
      <c r="AJ192" s="69">
        <v>0</v>
      </c>
      <c r="AK192" s="69">
        <v>4</v>
      </c>
      <c r="AL192" s="69">
        <v>4</v>
      </c>
      <c r="AM192" s="69">
        <v>3</v>
      </c>
      <c r="AN192" s="69">
        <v>0</v>
      </c>
      <c r="AO192" s="69">
        <v>4</v>
      </c>
      <c r="AP192" s="69">
        <v>2</v>
      </c>
      <c r="AQ192" s="69">
        <v>0</v>
      </c>
      <c r="AR192" s="123">
        <f t="shared" si="39"/>
        <v>18</v>
      </c>
      <c r="AS192" s="68">
        <v>0</v>
      </c>
      <c r="AT192" s="69">
        <v>0</v>
      </c>
      <c r="AU192" s="69">
        <v>0</v>
      </c>
      <c r="AV192" s="69">
        <v>0</v>
      </c>
      <c r="AW192" s="69">
        <v>0</v>
      </c>
      <c r="AX192" s="69">
        <v>0</v>
      </c>
      <c r="AY192" s="69">
        <v>0</v>
      </c>
      <c r="AZ192" s="69">
        <v>0</v>
      </c>
      <c r="BA192" s="69">
        <v>0</v>
      </c>
      <c r="BB192" s="69">
        <v>0</v>
      </c>
      <c r="BC192" s="123">
        <f t="shared" si="40"/>
        <v>0</v>
      </c>
      <c r="BD192" s="68">
        <v>0</v>
      </c>
      <c r="BE192" s="69">
        <v>0</v>
      </c>
      <c r="BF192" s="69">
        <v>0</v>
      </c>
      <c r="BG192" s="69">
        <v>0</v>
      </c>
      <c r="BH192" s="69">
        <v>0</v>
      </c>
      <c r="BI192" s="69">
        <v>0</v>
      </c>
      <c r="BJ192" s="69">
        <v>0</v>
      </c>
      <c r="BK192" s="69">
        <v>0</v>
      </c>
      <c r="BL192" s="69">
        <v>0</v>
      </c>
      <c r="BM192" s="69">
        <v>0</v>
      </c>
      <c r="BN192" s="123">
        <f t="shared" si="41"/>
        <v>0</v>
      </c>
      <c r="BO192" s="68">
        <v>1</v>
      </c>
      <c r="BP192" s="69">
        <v>0</v>
      </c>
      <c r="BQ192" s="69">
        <v>0</v>
      </c>
      <c r="BR192" s="69">
        <v>0</v>
      </c>
      <c r="BS192" s="69">
        <v>0</v>
      </c>
      <c r="BT192" s="69">
        <v>0</v>
      </c>
      <c r="BU192" s="69">
        <v>0</v>
      </c>
      <c r="BV192" s="69">
        <v>1</v>
      </c>
      <c r="BW192" s="69">
        <v>0</v>
      </c>
      <c r="BX192" s="69">
        <v>0</v>
      </c>
      <c r="BY192" s="123">
        <f t="shared" si="42"/>
        <v>1</v>
      </c>
      <c r="BZ192" s="68">
        <v>55</v>
      </c>
      <c r="CA192" s="69">
        <v>16</v>
      </c>
      <c r="CB192" s="69">
        <v>9</v>
      </c>
      <c r="CC192" s="69">
        <v>29</v>
      </c>
      <c r="CD192" s="69">
        <v>22</v>
      </c>
      <c r="CE192" s="69">
        <v>19</v>
      </c>
      <c r="CF192" s="69">
        <v>1</v>
      </c>
      <c r="CG192" s="69">
        <v>58</v>
      </c>
      <c r="CH192" s="69">
        <v>0</v>
      </c>
      <c r="CI192" s="69">
        <v>36</v>
      </c>
      <c r="CJ192" s="69">
        <v>0</v>
      </c>
      <c r="CK192" s="123">
        <f t="shared" si="44"/>
        <v>154</v>
      </c>
      <c r="CL192" s="68">
        <v>0</v>
      </c>
      <c r="CM192" s="69">
        <v>0</v>
      </c>
      <c r="CN192" s="69">
        <v>0</v>
      </c>
      <c r="CO192" s="69">
        <v>0</v>
      </c>
      <c r="CP192" s="69">
        <v>0</v>
      </c>
      <c r="CQ192" s="69">
        <v>0</v>
      </c>
      <c r="CR192" s="69">
        <v>0</v>
      </c>
      <c r="CS192" s="69">
        <v>0</v>
      </c>
      <c r="CT192" s="69">
        <v>0</v>
      </c>
      <c r="CU192" s="69">
        <v>0</v>
      </c>
      <c r="CV192" s="124">
        <f t="shared" si="45"/>
        <v>0</v>
      </c>
      <c r="CW192" s="123">
        <v>0</v>
      </c>
      <c r="CX192" s="123">
        <v>0</v>
      </c>
      <c r="CY192" s="123">
        <v>0</v>
      </c>
      <c r="CZ192" s="123">
        <v>0</v>
      </c>
      <c r="DA192" s="123">
        <v>0</v>
      </c>
      <c r="DB192" s="123">
        <v>0</v>
      </c>
      <c r="DC192" s="123">
        <v>0</v>
      </c>
      <c r="DD192" s="123">
        <v>0</v>
      </c>
      <c r="DE192" s="123">
        <v>0</v>
      </c>
      <c r="DF192" s="124">
        <f t="shared" si="43"/>
        <v>0</v>
      </c>
      <c r="DG192" s="68">
        <v>0</v>
      </c>
      <c r="DH192" s="69">
        <v>0</v>
      </c>
      <c r="DI192" s="69">
        <v>0</v>
      </c>
      <c r="DJ192" s="69">
        <v>0</v>
      </c>
      <c r="DK192" s="69">
        <v>0</v>
      </c>
      <c r="DL192" s="69">
        <v>0</v>
      </c>
      <c r="DM192" s="69">
        <v>0</v>
      </c>
      <c r="DN192" s="69">
        <v>0</v>
      </c>
      <c r="DO192" s="69">
        <v>0</v>
      </c>
      <c r="DP192" s="69">
        <v>0</v>
      </c>
      <c r="DQ192" s="124">
        <f t="shared" si="46"/>
        <v>0</v>
      </c>
      <c r="DR192" s="68">
        <v>0</v>
      </c>
      <c r="DS192" s="69">
        <v>0</v>
      </c>
      <c r="DT192" s="69">
        <v>0</v>
      </c>
      <c r="DU192" s="69">
        <v>0</v>
      </c>
      <c r="DV192" s="69">
        <v>0</v>
      </c>
      <c r="DW192" s="69">
        <v>0</v>
      </c>
      <c r="DX192" s="69">
        <v>0</v>
      </c>
      <c r="DY192" s="69">
        <v>0</v>
      </c>
      <c r="DZ192" s="69">
        <v>0</v>
      </c>
      <c r="EA192" s="69">
        <v>0</v>
      </c>
      <c r="EB192" s="124">
        <f t="shared" si="47"/>
        <v>0</v>
      </c>
      <c r="EC192" s="125">
        <v>0</v>
      </c>
      <c r="ED192" s="125">
        <v>0</v>
      </c>
      <c r="EE192" s="68">
        <v>1</v>
      </c>
      <c r="EF192" s="69">
        <v>0</v>
      </c>
      <c r="EG192" s="69">
        <v>0</v>
      </c>
      <c r="EH192" s="69">
        <v>0</v>
      </c>
      <c r="EI192" s="69">
        <v>1</v>
      </c>
      <c r="EJ192" s="69">
        <v>1</v>
      </c>
      <c r="EK192" s="69">
        <v>0</v>
      </c>
      <c r="EL192" s="69">
        <v>2</v>
      </c>
      <c r="EM192" s="69">
        <v>0</v>
      </c>
      <c r="EN192" s="69">
        <v>0</v>
      </c>
      <c r="EO192" s="124">
        <f t="shared" si="48"/>
        <v>4</v>
      </c>
      <c r="EP192" s="68">
        <v>0</v>
      </c>
      <c r="EQ192" s="69">
        <v>0</v>
      </c>
      <c r="ER192" s="69">
        <v>0</v>
      </c>
      <c r="ES192" s="69">
        <v>0</v>
      </c>
      <c r="ET192" s="69">
        <v>0</v>
      </c>
      <c r="EU192" s="69">
        <v>0</v>
      </c>
      <c r="EV192" s="69">
        <v>0</v>
      </c>
      <c r="EW192" s="124">
        <f t="shared" si="49"/>
        <v>0</v>
      </c>
      <c r="EX192" s="69">
        <v>40</v>
      </c>
      <c r="EY192" s="69">
        <v>0</v>
      </c>
      <c r="EZ192" s="123">
        <v>0</v>
      </c>
      <c r="FA192" s="69">
        <v>256</v>
      </c>
      <c r="FB192" s="69">
        <v>385</v>
      </c>
      <c r="FC192" s="69">
        <v>0</v>
      </c>
      <c r="FD192" s="124">
        <f t="shared" si="50"/>
        <v>641</v>
      </c>
      <c r="FE192" s="69">
        <v>117</v>
      </c>
      <c r="FF192" s="69">
        <v>238</v>
      </c>
      <c r="FG192" s="69">
        <v>419</v>
      </c>
      <c r="FH192" s="69">
        <v>6726</v>
      </c>
      <c r="FI192" s="69">
        <v>13050</v>
      </c>
      <c r="FJ192" s="124">
        <f t="shared" si="51"/>
        <v>20433</v>
      </c>
      <c r="FK192" s="69">
        <v>0</v>
      </c>
      <c r="FL192" s="123">
        <v>0</v>
      </c>
      <c r="FM192" s="69">
        <v>0</v>
      </c>
      <c r="FN192" s="69">
        <v>0</v>
      </c>
      <c r="FO192" s="69">
        <v>0</v>
      </c>
      <c r="FP192" s="124">
        <f t="shared" si="52"/>
        <v>0</v>
      </c>
      <c r="FQ192" s="69">
        <v>218</v>
      </c>
      <c r="FR192" s="69">
        <v>615</v>
      </c>
      <c r="FS192" s="69">
        <v>534</v>
      </c>
      <c r="FT192" s="69">
        <v>15</v>
      </c>
      <c r="FU192" s="69">
        <v>7</v>
      </c>
      <c r="FV192" s="69">
        <v>0</v>
      </c>
      <c r="FW192" s="124">
        <f t="shared" si="53"/>
        <v>1171</v>
      </c>
    </row>
    <row r="193" spans="1:179" x14ac:dyDescent="0.2">
      <c r="A193" s="22"/>
      <c r="B193" s="122" t="s">
        <v>195</v>
      </c>
      <c r="C193" s="68">
        <v>155</v>
      </c>
      <c r="D193" s="69">
        <v>54</v>
      </c>
      <c r="E193" s="69">
        <v>80</v>
      </c>
      <c r="F193" s="69">
        <v>80</v>
      </c>
      <c r="G193" s="69">
        <v>134</v>
      </c>
      <c r="H193" s="69">
        <v>39</v>
      </c>
      <c r="I193" s="69">
        <v>3</v>
      </c>
      <c r="J193" s="69">
        <v>27</v>
      </c>
      <c r="K193" s="69">
        <v>2</v>
      </c>
      <c r="L193" s="69">
        <v>0</v>
      </c>
      <c r="M193" s="123">
        <f t="shared" si="36"/>
        <v>417</v>
      </c>
      <c r="N193" s="68">
        <v>0</v>
      </c>
      <c r="O193" s="69">
        <v>0</v>
      </c>
      <c r="P193" s="69">
        <v>0</v>
      </c>
      <c r="Q193" s="69">
        <v>0</v>
      </c>
      <c r="R193" s="69">
        <v>0</v>
      </c>
      <c r="S193" s="69">
        <v>0</v>
      </c>
      <c r="T193" s="69">
        <v>0</v>
      </c>
      <c r="U193" s="69">
        <v>0</v>
      </c>
      <c r="V193" s="69">
        <v>0</v>
      </c>
      <c r="W193" s="124">
        <f t="shared" si="37"/>
        <v>0</v>
      </c>
      <c r="X193" s="68">
        <v>1</v>
      </c>
      <c r="Y193" s="69">
        <v>0</v>
      </c>
      <c r="Z193" s="69">
        <v>0</v>
      </c>
      <c r="AA193" s="69">
        <v>0</v>
      </c>
      <c r="AB193" s="69">
        <v>0</v>
      </c>
      <c r="AC193" s="69">
        <v>0</v>
      </c>
      <c r="AD193" s="69">
        <v>0</v>
      </c>
      <c r="AE193" s="69">
        <v>0</v>
      </c>
      <c r="AF193" s="69">
        <v>0</v>
      </c>
      <c r="AG193" s="124">
        <f t="shared" si="38"/>
        <v>0</v>
      </c>
      <c r="AH193" s="68">
        <v>0</v>
      </c>
      <c r="AI193" s="69">
        <v>0</v>
      </c>
      <c r="AJ193" s="69">
        <v>0</v>
      </c>
      <c r="AK193" s="69">
        <v>0</v>
      </c>
      <c r="AL193" s="69">
        <v>0</v>
      </c>
      <c r="AM193" s="69">
        <v>0</v>
      </c>
      <c r="AN193" s="69">
        <v>0</v>
      </c>
      <c r="AO193" s="69">
        <v>0</v>
      </c>
      <c r="AP193" s="69">
        <v>0</v>
      </c>
      <c r="AQ193" s="69">
        <v>0</v>
      </c>
      <c r="AR193" s="123">
        <f t="shared" si="39"/>
        <v>0</v>
      </c>
      <c r="AS193" s="68">
        <v>0</v>
      </c>
      <c r="AT193" s="69">
        <v>0</v>
      </c>
      <c r="AU193" s="69">
        <v>0</v>
      </c>
      <c r="AV193" s="69">
        <v>0</v>
      </c>
      <c r="AW193" s="69">
        <v>0</v>
      </c>
      <c r="AX193" s="69">
        <v>0</v>
      </c>
      <c r="AY193" s="69">
        <v>0</v>
      </c>
      <c r="AZ193" s="69">
        <v>0</v>
      </c>
      <c r="BA193" s="69">
        <v>0</v>
      </c>
      <c r="BB193" s="69">
        <v>0</v>
      </c>
      <c r="BC193" s="123">
        <f t="shared" si="40"/>
        <v>0</v>
      </c>
      <c r="BD193" s="68">
        <v>0</v>
      </c>
      <c r="BE193" s="69">
        <v>0</v>
      </c>
      <c r="BF193" s="69">
        <v>0</v>
      </c>
      <c r="BG193" s="69">
        <v>0</v>
      </c>
      <c r="BH193" s="69">
        <v>0</v>
      </c>
      <c r="BI193" s="69">
        <v>0</v>
      </c>
      <c r="BJ193" s="69">
        <v>0</v>
      </c>
      <c r="BK193" s="69">
        <v>0</v>
      </c>
      <c r="BL193" s="69">
        <v>0</v>
      </c>
      <c r="BM193" s="69">
        <v>0</v>
      </c>
      <c r="BN193" s="123">
        <f t="shared" si="41"/>
        <v>0</v>
      </c>
      <c r="BO193" s="68">
        <v>0</v>
      </c>
      <c r="BP193" s="69">
        <v>0</v>
      </c>
      <c r="BQ193" s="69">
        <v>0</v>
      </c>
      <c r="BR193" s="69">
        <v>0</v>
      </c>
      <c r="BS193" s="69">
        <v>0</v>
      </c>
      <c r="BT193" s="69">
        <v>0</v>
      </c>
      <c r="BU193" s="69">
        <v>0</v>
      </c>
      <c r="BV193" s="69">
        <v>0</v>
      </c>
      <c r="BW193" s="69">
        <v>0</v>
      </c>
      <c r="BX193" s="69">
        <v>0</v>
      </c>
      <c r="BY193" s="123">
        <f t="shared" si="42"/>
        <v>0</v>
      </c>
      <c r="BZ193" s="68">
        <v>50</v>
      </c>
      <c r="CA193" s="69">
        <v>7</v>
      </c>
      <c r="CB193" s="69">
        <v>6</v>
      </c>
      <c r="CC193" s="69">
        <v>18</v>
      </c>
      <c r="CD193" s="69">
        <v>10</v>
      </c>
      <c r="CE193" s="69">
        <v>4</v>
      </c>
      <c r="CF193" s="69">
        <v>1</v>
      </c>
      <c r="CG193" s="69">
        <v>70</v>
      </c>
      <c r="CH193" s="69">
        <v>0</v>
      </c>
      <c r="CI193" s="69">
        <v>69</v>
      </c>
      <c r="CJ193" s="69">
        <v>0</v>
      </c>
      <c r="CK193" s="123">
        <f t="shared" si="44"/>
        <v>116</v>
      </c>
      <c r="CL193" s="68">
        <v>0</v>
      </c>
      <c r="CM193" s="69">
        <v>0</v>
      </c>
      <c r="CN193" s="69">
        <v>0</v>
      </c>
      <c r="CO193" s="69">
        <v>0</v>
      </c>
      <c r="CP193" s="69">
        <v>0</v>
      </c>
      <c r="CQ193" s="69">
        <v>0</v>
      </c>
      <c r="CR193" s="69">
        <v>0</v>
      </c>
      <c r="CS193" s="69">
        <v>0</v>
      </c>
      <c r="CT193" s="69">
        <v>0</v>
      </c>
      <c r="CU193" s="69">
        <v>0</v>
      </c>
      <c r="CV193" s="124">
        <f t="shared" si="45"/>
        <v>0</v>
      </c>
      <c r="CW193" s="123">
        <v>0</v>
      </c>
      <c r="CX193" s="123">
        <v>0</v>
      </c>
      <c r="CY193" s="123">
        <v>0</v>
      </c>
      <c r="CZ193" s="123">
        <v>0</v>
      </c>
      <c r="DA193" s="123">
        <v>0</v>
      </c>
      <c r="DB193" s="123">
        <v>0</v>
      </c>
      <c r="DC193" s="123">
        <v>0</v>
      </c>
      <c r="DD193" s="123">
        <v>0</v>
      </c>
      <c r="DE193" s="123">
        <v>0</v>
      </c>
      <c r="DF193" s="124">
        <f t="shared" si="43"/>
        <v>0</v>
      </c>
      <c r="DG193" s="68">
        <v>0</v>
      </c>
      <c r="DH193" s="69">
        <v>0</v>
      </c>
      <c r="DI193" s="69">
        <v>0</v>
      </c>
      <c r="DJ193" s="69">
        <v>0</v>
      </c>
      <c r="DK193" s="69">
        <v>0</v>
      </c>
      <c r="DL193" s="69">
        <v>0</v>
      </c>
      <c r="DM193" s="69">
        <v>0</v>
      </c>
      <c r="DN193" s="69">
        <v>0</v>
      </c>
      <c r="DO193" s="69">
        <v>0</v>
      </c>
      <c r="DP193" s="69">
        <v>0</v>
      </c>
      <c r="DQ193" s="124">
        <f t="shared" si="46"/>
        <v>0</v>
      </c>
      <c r="DR193" s="68">
        <v>0</v>
      </c>
      <c r="DS193" s="69">
        <v>0</v>
      </c>
      <c r="DT193" s="69">
        <v>0</v>
      </c>
      <c r="DU193" s="69">
        <v>0</v>
      </c>
      <c r="DV193" s="69">
        <v>0</v>
      </c>
      <c r="DW193" s="69">
        <v>0</v>
      </c>
      <c r="DX193" s="69">
        <v>0</v>
      </c>
      <c r="DY193" s="69">
        <v>0</v>
      </c>
      <c r="DZ193" s="69">
        <v>0</v>
      </c>
      <c r="EA193" s="69">
        <v>0</v>
      </c>
      <c r="EB193" s="124">
        <f t="shared" si="47"/>
        <v>0</v>
      </c>
      <c r="EC193" s="125">
        <v>0</v>
      </c>
      <c r="ED193" s="125">
        <v>0</v>
      </c>
      <c r="EE193" s="68">
        <v>4</v>
      </c>
      <c r="EF193" s="69">
        <v>2</v>
      </c>
      <c r="EG193" s="69">
        <v>0</v>
      </c>
      <c r="EH193" s="69">
        <v>1</v>
      </c>
      <c r="EI193" s="69">
        <v>2</v>
      </c>
      <c r="EJ193" s="69">
        <v>2</v>
      </c>
      <c r="EK193" s="69">
        <v>0</v>
      </c>
      <c r="EL193" s="69">
        <v>4</v>
      </c>
      <c r="EM193" s="69">
        <v>2</v>
      </c>
      <c r="EN193" s="69">
        <v>0</v>
      </c>
      <c r="EO193" s="124">
        <f t="shared" si="48"/>
        <v>11</v>
      </c>
      <c r="EP193" s="68">
        <v>0</v>
      </c>
      <c r="EQ193" s="69">
        <v>0</v>
      </c>
      <c r="ER193" s="69">
        <v>0</v>
      </c>
      <c r="ES193" s="69">
        <v>0</v>
      </c>
      <c r="ET193" s="69">
        <v>0</v>
      </c>
      <c r="EU193" s="69">
        <v>0</v>
      </c>
      <c r="EV193" s="69">
        <v>0</v>
      </c>
      <c r="EW193" s="124">
        <f t="shared" si="49"/>
        <v>0</v>
      </c>
      <c r="EX193" s="69">
        <v>51</v>
      </c>
      <c r="EY193" s="69">
        <v>4</v>
      </c>
      <c r="EZ193" s="123">
        <v>2</v>
      </c>
      <c r="FA193" s="69">
        <v>263</v>
      </c>
      <c r="FB193" s="69">
        <v>620</v>
      </c>
      <c r="FC193" s="69">
        <v>0</v>
      </c>
      <c r="FD193" s="124">
        <f t="shared" si="50"/>
        <v>889</v>
      </c>
      <c r="FE193" s="69">
        <v>111</v>
      </c>
      <c r="FF193" s="69">
        <v>279</v>
      </c>
      <c r="FG193" s="69">
        <v>483</v>
      </c>
      <c r="FH193" s="69">
        <v>18536</v>
      </c>
      <c r="FI193" s="69">
        <v>800</v>
      </c>
      <c r="FJ193" s="124">
        <f t="shared" si="51"/>
        <v>20098</v>
      </c>
      <c r="FK193" s="69">
        <v>0</v>
      </c>
      <c r="FL193" s="123">
        <v>0</v>
      </c>
      <c r="FM193" s="69">
        <v>0</v>
      </c>
      <c r="FN193" s="69">
        <v>0</v>
      </c>
      <c r="FO193" s="69">
        <v>0</v>
      </c>
      <c r="FP193" s="124">
        <f t="shared" si="52"/>
        <v>0</v>
      </c>
      <c r="FQ193" s="69">
        <v>125</v>
      </c>
      <c r="FR193" s="69">
        <v>314</v>
      </c>
      <c r="FS193" s="69">
        <v>226</v>
      </c>
      <c r="FT193" s="69">
        <v>0</v>
      </c>
      <c r="FU193" s="69">
        <v>4</v>
      </c>
      <c r="FV193" s="69">
        <v>0</v>
      </c>
      <c r="FW193" s="124">
        <f t="shared" si="53"/>
        <v>544</v>
      </c>
    </row>
    <row r="194" spans="1:179" x14ac:dyDescent="0.2">
      <c r="A194" s="22"/>
      <c r="B194" s="122" t="s">
        <v>196</v>
      </c>
      <c r="C194" s="68">
        <v>208</v>
      </c>
      <c r="D194" s="69">
        <v>102</v>
      </c>
      <c r="E194" s="69">
        <v>149</v>
      </c>
      <c r="F194" s="69">
        <v>149</v>
      </c>
      <c r="G194" s="69">
        <v>253</v>
      </c>
      <c r="H194" s="69">
        <v>38</v>
      </c>
      <c r="I194" s="69">
        <v>3</v>
      </c>
      <c r="J194" s="69">
        <v>33</v>
      </c>
      <c r="K194" s="69">
        <v>1</v>
      </c>
      <c r="L194" s="69">
        <v>0</v>
      </c>
      <c r="M194" s="123">
        <f t="shared" si="36"/>
        <v>727</v>
      </c>
      <c r="N194" s="68">
        <v>0</v>
      </c>
      <c r="O194" s="69">
        <v>0</v>
      </c>
      <c r="P194" s="69">
        <v>0</v>
      </c>
      <c r="Q194" s="69">
        <v>0</v>
      </c>
      <c r="R194" s="69">
        <v>0</v>
      </c>
      <c r="S194" s="69">
        <v>0</v>
      </c>
      <c r="T194" s="69">
        <v>0</v>
      </c>
      <c r="U194" s="69">
        <v>0</v>
      </c>
      <c r="V194" s="69">
        <v>0</v>
      </c>
      <c r="W194" s="124">
        <f t="shared" si="37"/>
        <v>0</v>
      </c>
      <c r="X194" s="68">
        <v>2</v>
      </c>
      <c r="Y194" s="69">
        <v>0</v>
      </c>
      <c r="Z194" s="69">
        <v>1</v>
      </c>
      <c r="AA194" s="69">
        <v>2</v>
      </c>
      <c r="AB194" s="69">
        <v>2</v>
      </c>
      <c r="AC194" s="69">
        <v>0</v>
      </c>
      <c r="AD194" s="69">
        <v>0</v>
      </c>
      <c r="AE194" s="69">
        <v>0</v>
      </c>
      <c r="AF194" s="69">
        <v>0</v>
      </c>
      <c r="AG194" s="124">
        <f t="shared" si="38"/>
        <v>5</v>
      </c>
      <c r="AH194" s="68">
        <v>26</v>
      </c>
      <c r="AI194" s="69">
        <v>8</v>
      </c>
      <c r="AJ194" s="69">
        <v>10</v>
      </c>
      <c r="AK194" s="69">
        <v>43</v>
      </c>
      <c r="AL194" s="69">
        <v>17</v>
      </c>
      <c r="AM194" s="69">
        <v>0</v>
      </c>
      <c r="AN194" s="69">
        <v>0</v>
      </c>
      <c r="AO194" s="69">
        <v>10</v>
      </c>
      <c r="AP194" s="69">
        <v>0</v>
      </c>
      <c r="AQ194" s="69">
        <v>0</v>
      </c>
      <c r="AR194" s="123">
        <f t="shared" si="39"/>
        <v>88</v>
      </c>
      <c r="AS194" s="68">
        <v>1</v>
      </c>
      <c r="AT194" s="69">
        <v>1</v>
      </c>
      <c r="AU194" s="69">
        <v>0</v>
      </c>
      <c r="AV194" s="69">
        <v>2</v>
      </c>
      <c r="AW194" s="69">
        <v>1</v>
      </c>
      <c r="AX194" s="69">
        <v>0</v>
      </c>
      <c r="AY194" s="69">
        <v>0</v>
      </c>
      <c r="AZ194" s="69">
        <v>0</v>
      </c>
      <c r="BA194" s="69">
        <v>0</v>
      </c>
      <c r="BB194" s="69">
        <v>0</v>
      </c>
      <c r="BC194" s="123">
        <f t="shared" si="40"/>
        <v>4</v>
      </c>
      <c r="BD194" s="68">
        <v>0</v>
      </c>
      <c r="BE194" s="69">
        <v>0</v>
      </c>
      <c r="BF194" s="69">
        <v>0</v>
      </c>
      <c r="BG194" s="69">
        <v>0</v>
      </c>
      <c r="BH194" s="69">
        <v>0</v>
      </c>
      <c r="BI194" s="69">
        <v>0</v>
      </c>
      <c r="BJ194" s="69">
        <v>0</v>
      </c>
      <c r="BK194" s="69">
        <v>0</v>
      </c>
      <c r="BL194" s="69">
        <v>0</v>
      </c>
      <c r="BM194" s="69">
        <v>0</v>
      </c>
      <c r="BN194" s="123">
        <f t="shared" si="41"/>
        <v>0</v>
      </c>
      <c r="BO194" s="68">
        <v>0</v>
      </c>
      <c r="BP194" s="69">
        <v>0</v>
      </c>
      <c r="BQ194" s="69">
        <v>0</v>
      </c>
      <c r="BR194" s="69">
        <v>0</v>
      </c>
      <c r="BS194" s="69">
        <v>0</v>
      </c>
      <c r="BT194" s="69">
        <v>0</v>
      </c>
      <c r="BU194" s="69">
        <v>0</v>
      </c>
      <c r="BV194" s="69">
        <v>0</v>
      </c>
      <c r="BW194" s="69">
        <v>0</v>
      </c>
      <c r="BX194" s="69">
        <v>0</v>
      </c>
      <c r="BY194" s="123">
        <f t="shared" si="42"/>
        <v>0</v>
      </c>
      <c r="BZ194" s="68">
        <v>46</v>
      </c>
      <c r="CA194" s="69">
        <v>29</v>
      </c>
      <c r="CB194" s="69">
        <v>19</v>
      </c>
      <c r="CC194" s="69">
        <v>15</v>
      </c>
      <c r="CD194" s="69">
        <v>34</v>
      </c>
      <c r="CE194" s="69">
        <v>13</v>
      </c>
      <c r="CF194" s="69">
        <v>0</v>
      </c>
      <c r="CG194" s="69">
        <v>23</v>
      </c>
      <c r="CH194" s="69">
        <v>0</v>
      </c>
      <c r="CI194" s="69">
        <v>12</v>
      </c>
      <c r="CJ194" s="69">
        <v>0</v>
      </c>
      <c r="CK194" s="123">
        <f t="shared" si="44"/>
        <v>133</v>
      </c>
      <c r="CL194" s="68">
        <v>2</v>
      </c>
      <c r="CM194" s="69">
        <v>0</v>
      </c>
      <c r="CN194" s="69">
        <v>1</v>
      </c>
      <c r="CO194" s="69">
        <v>0</v>
      </c>
      <c r="CP194" s="69">
        <v>1</v>
      </c>
      <c r="CQ194" s="69">
        <v>0</v>
      </c>
      <c r="CR194" s="69">
        <v>0</v>
      </c>
      <c r="CS194" s="69">
        <v>2</v>
      </c>
      <c r="CT194" s="69">
        <v>2</v>
      </c>
      <c r="CU194" s="69">
        <v>0</v>
      </c>
      <c r="CV194" s="124">
        <f t="shared" si="45"/>
        <v>4</v>
      </c>
      <c r="CW194" s="123">
        <v>0</v>
      </c>
      <c r="CX194" s="123">
        <v>0</v>
      </c>
      <c r="CY194" s="123">
        <v>0</v>
      </c>
      <c r="CZ194" s="123">
        <v>0</v>
      </c>
      <c r="DA194" s="123">
        <v>0</v>
      </c>
      <c r="DB194" s="123">
        <v>0</v>
      </c>
      <c r="DC194" s="123">
        <v>0</v>
      </c>
      <c r="DD194" s="123">
        <v>0</v>
      </c>
      <c r="DE194" s="123">
        <v>0</v>
      </c>
      <c r="DF194" s="124">
        <f t="shared" si="43"/>
        <v>0</v>
      </c>
      <c r="DG194" s="68">
        <v>0</v>
      </c>
      <c r="DH194" s="69">
        <v>0</v>
      </c>
      <c r="DI194" s="69">
        <v>0</v>
      </c>
      <c r="DJ194" s="69">
        <v>0</v>
      </c>
      <c r="DK194" s="69">
        <v>0</v>
      </c>
      <c r="DL194" s="69">
        <v>0</v>
      </c>
      <c r="DM194" s="69">
        <v>0</v>
      </c>
      <c r="DN194" s="69">
        <v>0</v>
      </c>
      <c r="DO194" s="69">
        <v>0</v>
      </c>
      <c r="DP194" s="69">
        <v>0</v>
      </c>
      <c r="DQ194" s="124">
        <f t="shared" si="46"/>
        <v>0</v>
      </c>
      <c r="DR194" s="68">
        <v>0</v>
      </c>
      <c r="DS194" s="69">
        <v>0</v>
      </c>
      <c r="DT194" s="69">
        <v>0</v>
      </c>
      <c r="DU194" s="69">
        <v>0</v>
      </c>
      <c r="DV194" s="69">
        <v>0</v>
      </c>
      <c r="DW194" s="69">
        <v>0</v>
      </c>
      <c r="DX194" s="69">
        <v>0</v>
      </c>
      <c r="DY194" s="69">
        <v>0</v>
      </c>
      <c r="DZ194" s="69">
        <v>0</v>
      </c>
      <c r="EA194" s="69">
        <v>0</v>
      </c>
      <c r="EB194" s="124">
        <f t="shared" si="47"/>
        <v>0</v>
      </c>
      <c r="EC194" s="125">
        <v>0</v>
      </c>
      <c r="ED194" s="125">
        <v>0</v>
      </c>
      <c r="EE194" s="68">
        <v>10</v>
      </c>
      <c r="EF194" s="69">
        <v>5</v>
      </c>
      <c r="EG194" s="69">
        <v>1</v>
      </c>
      <c r="EH194" s="69">
        <v>10</v>
      </c>
      <c r="EI194" s="69">
        <v>7</v>
      </c>
      <c r="EJ194" s="69">
        <v>2</v>
      </c>
      <c r="EK194" s="69">
        <v>0</v>
      </c>
      <c r="EL194" s="69">
        <v>2</v>
      </c>
      <c r="EM194" s="69">
        <v>1</v>
      </c>
      <c r="EN194" s="69">
        <v>0</v>
      </c>
      <c r="EO194" s="124">
        <f t="shared" si="48"/>
        <v>27</v>
      </c>
      <c r="EP194" s="68">
        <v>1</v>
      </c>
      <c r="EQ194" s="69">
        <v>1</v>
      </c>
      <c r="ER194" s="69">
        <v>1</v>
      </c>
      <c r="ES194" s="69">
        <v>0</v>
      </c>
      <c r="ET194" s="69">
        <v>0</v>
      </c>
      <c r="EU194" s="69">
        <v>0</v>
      </c>
      <c r="EV194" s="69">
        <v>0</v>
      </c>
      <c r="EW194" s="124">
        <f t="shared" si="49"/>
        <v>2</v>
      </c>
      <c r="EX194" s="69">
        <v>61</v>
      </c>
      <c r="EY194" s="69">
        <v>92</v>
      </c>
      <c r="EZ194" s="123">
        <v>75</v>
      </c>
      <c r="FA194" s="69">
        <v>86</v>
      </c>
      <c r="FB194" s="69">
        <v>87</v>
      </c>
      <c r="FC194" s="69">
        <v>0</v>
      </c>
      <c r="FD194" s="124">
        <f t="shared" si="50"/>
        <v>340</v>
      </c>
      <c r="FE194" s="69">
        <v>87</v>
      </c>
      <c r="FF194" s="69">
        <v>204</v>
      </c>
      <c r="FG194" s="69">
        <v>306</v>
      </c>
      <c r="FH194" s="69">
        <v>2825</v>
      </c>
      <c r="FI194" s="69">
        <v>5700</v>
      </c>
      <c r="FJ194" s="124">
        <f t="shared" si="51"/>
        <v>9035</v>
      </c>
      <c r="FK194" s="69">
        <v>0</v>
      </c>
      <c r="FL194" s="123">
        <v>0</v>
      </c>
      <c r="FM194" s="69">
        <v>0</v>
      </c>
      <c r="FN194" s="69">
        <v>0</v>
      </c>
      <c r="FO194" s="69">
        <v>0</v>
      </c>
      <c r="FP194" s="124">
        <f t="shared" si="52"/>
        <v>0</v>
      </c>
      <c r="FQ194" s="69">
        <v>165</v>
      </c>
      <c r="FR194" s="69">
        <v>405</v>
      </c>
      <c r="FS194" s="69">
        <v>330</v>
      </c>
      <c r="FT194" s="69">
        <v>1</v>
      </c>
      <c r="FU194" s="69">
        <v>0</v>
      </c>
      <c r="FV194" s="69">
        <v>0</v>
      </c>
      <c r="FW194" s="124">
        <f t="shared" si="53"/>
        <v>736</v>
      </c>
    </row>
    <row r="195" spans="1:179" x14ac:dyDescent="0.2">
      <c r="A195" s="22"/>
      <c r="B195" s="122" t="s">
        <v>197</v>
      </c>
      <c r="C195" s="68">
        <v>64</v>
      </c>
      <c r="D195" s="69">
        <v>22</v>
      </c>
      <c r="E195" s="69">
        <v>21</v>
      </c>
      <c r="F195" s="69">
        <v>44</v>
      </c>
      <c r="G195" s="69">
        <v>44</v>
      </c>
      <c r="H195" s="69">
        <v>21</v>
      </c>
      <c r="I195" s="69">
        <v>3</v>
      </c>
      <c r="J195" s="69">
        <v>28</v>
      </c>
      <c r="K195" s="69">
        <v>4</v>
      </c>
      <c r="L195" s="69">
        <v>0</v>
      </c>
      <c r="M195" s="123">
        <f t="shared" ref="M195:M228" si="54">D195+E195+F195+G195+H195+I195+J195+L195</f>
        <v>183</v>
      </c>
      <c r="N195" s="68">
        <v>0</v>
      </c>
      <c r="O195" s="69">
        <v>0</v>
      </c>
      <c r="P195" s="69">
        <v>0</v>
      </c>
      <c r="Q195" s="69">
        <v>0</v>
      </c>
      <c r="R195" s="69">
        <v>0</v>
      </c>
      <c r="S195" s="69">
        <v>0</v>
      </c>
      <c r="T195" s="69">
        <v>0</v>
      </c>
      <c r="U195" s="69">
        <v>0</v>
      </c>
      <c r="V195" s="69">
        <v>0</v>
      </c>
      <c r="W195" s="124">
        <f t="shared" ref="W195:W228" si="55">O195+P195+Q195+R195+S195+T195+U195</f>
        <v>0</v>
      </c>
      <c r="X195" s="68">
        <v>0</v>
      </c>
      <c r="Y195" s="69">
        <v>0</v>
      </c>
      <c r="Z195" s="69">
        <v>0</v>
      </c>
      <c r="AA195" s="69">
        <v>0</v>
      </c>
      <c r="AB195" s="69">
        <v>0</v>
      </c>
      <c r="AC195" s="69">
        <v>0</v>
      </c>
      <c r="AD195" s="69">
        <v>0</v>
      </c>
      <c r="AE195" s="69">
        <v>0</v>
      </c>
      <c r="AF195" s="69">
        <v>0</v>
      </c>
      <c r="AG195" s="124">
        <f t="shared" ref="AG195:AG228" si="56">Y195+Z195+AA195+AB195+AC195+AD195+AE195</f>
        <v>0</v>
      </c>
      <c r="AH195" s="68">
        <v>2</v>
      </c>
      <c r="AI195" s="69">
        <v>1</v>
      </c>
      <c r="AJ195" s="69">
        <v>1</v>
      </c>
      <c r="AK195" s="69">
        <v>1</v>
      </c>
      <c r="AL195" s="69">
        <v>2</v>
      </c>
      <c r="AM195" s="69">
        <v>0</v>
      </c>
      <c r="AN195" s="69">
        <v>0</v>
      </c>
      <c r="AO195" s="69">
        <v>2</v>
      </c>
      <c r="AP195" s="69">
        <v>2</v>
      </c>
      <c r="AQ195" s="69">
        <v>0</v>
      </c>
      <c r="AR195" s="123">
        <f t="shared" ref="AR195:AR228" si="57">AI195+AJ195+AK195+AL195+AM195+AN195+AO195+AQ195</f>
        <v>7</v>
      </c>
      <c r="AS195" s="68">
        <v>0</v>
      </c>
      <c r="AT195" s="69">
        <v>0</v>
      </c>
      <c r="AU195" s="69">
        <v>0</v>
      </c>
      <c r="AV195" s="69">
        <v>0</v>
      </c>
      <c r="AW195" s="69">
        <v>0</v>
      </c>
      <c r="AX195" s="69">
        <v>0</v>
      </c>
      <c r="AY195" s="69">
        <v>0</v>
      </c>
      <c r="AZ195" s="69">
        <v>0</v>
      </c>
      <c r="BA195" s="69">
        <v>0</v>
      </c>
      <c r="BB195" s="69">
        <v>0</v>
      </c>
      <c r="BC195" s="123">
        <f t="shared" ref="BC195:BC228" si="58">AT195+AU195+AV195+AW195+AX195+AY195+AZ195+BB195</f>
        <v>0</v>
      </c>
      <c r="BD195" s="68">
        <v>0</v>
      </c>
      <c r="BE195" s="69">
        <v>0</v>
      </c>
      <c r="BF195" s="69">
        <v>0</v>
      </c>
      <c r="BG195" s="69">
        <v>0</v>
      </c>
      <c r="BH195" s="69">
        <v>0</v>
      </c>
      <c r="BI195" s="69">
        <v>0</v>
      </c>
      <c r="BJ195" s="69">
        <v>0</v>
      </c>
      <c r="BK195" s="69">
        <v>0</v>
      </c>
      <c r="BL195" s="69">
        <v>0</v>
      </c>
      <c r="BM195" s="69">
        <v>0</v>
      </c>
      <c r="BN195" s="123">
        <f t="shared" ref="BN195:BN228" si="59">BE195+BF195+BG195+BH195+BI195+BJ195+BK195+BM195</f>
        <v>0</v>
      </c>
      <c r="BO195" s="68">
        <v>0</v>
      </c>
      <c r="BP195" s="69">
        <v>0</v>
      </c>
      <c r="BQ195" s="69">
        <v>0</v>
      </c>
      <c r="BR195" s="69">
        <v>0</v>
      </c>
      <c r="BS195" s="69">
        <v>0</v>
      </c>
      <c r="BT195" s="69">
        <v>0</v>
      </c>
      <c r="BU195" s="69">
        <v>0</v>
      </c>
      <c r="BV195" s="69">
        <v>0</v>
      </c>
      <c r="BW195" s="69">
        <v>0</v>
      </c>
      <c r="BX195" s="69">
        <v>0</v>
      </c>
      <c r="BY195" s="123">
        <f t="shared" ref="BY195:BY228" si="60">BP195+BQ195+BR195+BS195+BT195+BU195+BV195+BX195</f>
        <v>0</v>
      </c>
      <c r="BZ195" s="68">
        <v>112</v>
      </c>
      <c r="CA195" s="69">
        <v>27</v>
      </c>
      <c r="CB195" s="69">
        <v>47</v>
      </c>
      <c r="CC195" s="69">
        <v>85</v>
      </c>
      <c r="CD195" s="69">
        <v>84</v>
      </c>
      <c r="CE195" s="69">
        <v>23</v>
      </c>
      <c r="CF195" s="69">
        <v>8</v>
      </c>
      <c r="CG195" s="69">
        <v>124</v>
      </c>
      <c r="CH195" s="69">
        <v>3</v>
      </c>
      <c r="CI195" s="69">
        <v>88</v>
      </c>
      <c r="CJ195" s="69">
        <v>0</v>
      </c>
      <c r="CK195" s="123">
        <f t="shared" si="44"/>
        <v>398</v>
      </c>
      <c r="CL195" s="68">
        <v>1</v>
      </c>
      <c r="CM195" s="69">
        <v>1</v>
      </c>
      <c r="CN195" s="69">
        <v>0</v>
      </c>
      <c r="CO195" s="69">
        <v>0</v>
      </c>
      <c r="CP195" s="69">
        <v>1</v>
      </c>
      <c r="CQ195" s="69">
        <v>1</v>
      </c>
      <c r="CR195" s="69">
        <v>0</v>
      </c>
      <c r="CS195" s="69">
        <v>2</v>
      </c>
      <c r="CT195" s="69">
        <v>2</v>
      </c>
      <c r="CU195" s="69">
        <v>0</v>
      </c>
      <c r="CV195" s="124">
        <f t="shared" si="45"/>
        <v>5</v>
      </c>
      <c r="CW195" s="123">
        <v>0</v>
      </c>
      <c r="CX195" s="123">
        <v>0</v>
      </c>
      <c r="CY195" s="123">
        <v>0</v>
      </c>
      <c r="CZ195" s="123">
        <v>0</v>
      </c>
      <c r="DA195" s="123">
        <v>0</v>
      </c>
      <c r="DB195" s="123">
        <v>0</v>
      </c>
      <c r="DC195" s="123">
        <v>0</v>
      </c>
      <c r="DD195" s="123">
        <v>0</v>
      </c>
      <c r="DE195" s="123">
        <v>0</v>
      </c>
      <c r="DF195" s="124">
        <f t="shared" ref="DF195:DF228" si="61">CX195+CY195+CZ195+DA195+DB195+DC195+DD195</f>
        <v>0</v>
      </c>
      <c r="DG195" s="68">
        <v>0</v>
      </c>
      <c r="DH195" s="69">
        <v>0</v>
      </c>
      <c r="DI195" s="69">
        <v>0</v>
      </c>
      <c r="DJ195" s="69">
        <v>0</v>
      </c>
      <c r="DK195" s="69">
        <v>0</v>
      </c>
      <c r="DL195" s="69">
        <v>0</v>
      </c>
      <c r="DM195" s="69">
        <v>0</v>
      </c>
      <c r="DN195" s="69">
        <v>0</v>
      </c>
      <c r="DO195" s="69">
        <v>0</v>
      </c>
      <c r="DP195" s="69">
        <v>0</v>
      </c>
      <c r="DQ195" s="124">
        <f t="shared" si="46"/>
        <v>0</v>
      </c>
      <c r="DR195" s="68">
        <v>0</v>
      </c>
      <c r="DS195" s="69">
        <v>0</v>
      </c>
      <c r="DT195" s="69">
        <v>0</v>
      </c>
      <c r="DU195" s="69">
        <v>0</v>
      </c>
      <c r="DV195" s="69">
        <v>0</v>
      </c>
      <c r="DW195" s="69">
        <v>0</v>
      </c>
      <c r="DX195" s="69">
        <v>0</v>
      </c>
      <c r="DY195" s="69">
        <v>0</v>
      </c>
      <c r="DZ195" s="69">
        <v>0</v>
      </c>
      <c r="EA195" s="69">
        <v>0</v>
      </c>
      <c r="EB195" s="124">
        <f t="shared" si="47"/>
        <v>0</v>
      </c>
      <c r="EC195" s="125">
        <v>0</v>
      </c>
      <c r="ED195" s="125">
        <v>0</v>
      </c>
      <c r="EE195" s="68">
        <v>0</v>
      </c>
      <c r="EF195" s="69">
        <v>0</v>
      </c>
      <c r="EG195" s="69">
        <v>0</v>
      </c>
      <c r="EH195" s="69">
        <v>0</v>
      </c>
      <c r="EI195" s="69">
        <v>0</v>
      </c>
      <c r="EJ195" s="69">
        <v>0</v>
      </c>
      <c r="EK195" s="69">
        <v>0</v>
      </c>
      <c r="EL195" s="69">
        <v>0</v>
      </c>
      <c r="EM195" s="69">
        <v>0</v>
      </c>
      <c r="EN195" s="69">
        <v>0</v>
      </c>
      <c r="EO195" s="124">
        <f t="shared" si="48"/>
        <v>0</v>
      </c>
      <c r="EP195" s="68">
        <v>0</v>
      </c>
      <c r="EQ195" s="69">
        <v>0</v>
      </c>
      <c r="ER195" s="69">
        <v>0</v>
      </c>
      <c r="ES195" s="69">
        <v>0</v>
      </c>
      <c r="ET195" s="69">
        <v>0</v>
      </c>
      <c r="EU195" s="69">
        <v>0</v>
      </c>
      <c r="EV195" s="69">
        <v>0</v>
      </c>
      <c r="EW195" s="124">
        <f t="shared" si="49"/>
        <v>0</v>
      </c>
      <c r="EX195" s="69">
        <v>65</v>
      </c>
      <c r="EY195" s="69">
        <v>29</v>
      </c>
      <c r="EZ195" s="123">
        <v>17</v>
      </c>
      <c r="FA195" s="69">
        <v>155</v>
      </c>
      <c r="FB195" s="69">
        <v>199</v>
      </c>
      <c r="FC195" s="69">
        <v>0</v>
      </c>
      <c r="FD195" s="124">
        <f t="shared" si="50"/>
        <v>400</v>
      </c>
      <c r="FE195" s="69">
        <v>90</v>
      </c>
      <c r="FF195" s="69">
        <v>265</v>
      </c>
      <c r="FG195" s="69">
        <v>479</v>
      </c>
      <c r="FH195" s="69">
        <v>12852</v>
      </c>
      <c r="FI195" s="69">
        <v>1920</v>
      </c>
      <c r="FJ195" s="124">
        <f t="shared" si="51"/>
        <v>15516</v>
      </c>
      <c r="FK195" s="69">
        <v>1</v>
      </c>
      <c r="FL195" s="123">
        <v>1</v>
      </c>
      <c r="FM195" s="69">
        <v>1</v>
      </c>
      <c r="FN195" s="69">
        <v>0</v>
      </c>
      <c r="FO195" s="69">
        <v>0</v>
      </c>
      <c r="FP195" s="124">
        <f t="shared" si="52"/>
        <v>2</v>
      </c>
      <c r="FQ195" s="69">
        <v>120</v>
      </c>
      <c r="FR195" s="69">
        <v>340</v>
      </c>
      <c r="FS195" s="69">
        <v>266</v>
      </c>
      <c r="FT195" s="69">
        <v>42</v>
      </c>
      <c r="FU195" s="69">
        <v>26</v>
      </c>
      <c r="FV195" s="69">
        <v>0</v>
      </c>
      <c r="FW195" s="124">
        <f t="shared" si="53"/>
        <v>674</v>
      </c>
    </row>
    <row r="196" spans="1:179" x14ac:dyDescent="0.2">
      <c r="A196" s="22"/>
      <c r="B196" s="122" t="s">
        <v>198</v>
      </c>
      <c r="C196" s="68">
        <v>195</v>
      </c>
      <c r="D196" s="69">
        <v>84</v>
      </c>
      <c r="E196" s="69">
        <v>93</v>
      </c>
      <c r="F196" s="69">
        <v>220</v>
      </c>
      <c r="G196" s="69">
        <v>197</v>
      </c>
      <c r="H196" s="69">
        <v>32</v>
      </c>
      <c r="I196" s="69">
        <v>5</v>
      </c>
      <c r="J196" s="69">
        <v>133</v>
      </c>
      <c r="K196" s="69">
        <v>4</v>
      </c>
      <c r="L196" s="69">
        <v>0</v>
      </c>
      <c r="M196" s="123">
        <f t="shared" si="54"/>
        <v>764</v>
      </c>
      <c r="N196" s="68">
        <v>0</v>
      </c>
      <c r="O196" s="69">
        <v>0</v>
      </c>
      <c r="P196" s="69">
        <v>0</v>
      </c>
      <c r="Q196" s="69">
        <v>0</v>
      </c>
      <c r="R196" s="69">
        <v>0</v>
      </c>
      <c r="S196" s="69">
        <v>0</v>
      </c>
      <c r="T196" s="69">
        <v>0</v>
      </c>
      <c r="U196" s="69">
        <v>0</v>
      </c>
      <c r="V196" s="69">
        <v>0</v>
      </c>
      <c r="W196" s="124">
        <f t="shared" si="55"/>
        <v>0</v>
      </c>
      <c r="X196" s="68">
        <v>0</v>
      </c>
      <c r="Y196" s="69">
        <v>0</v>
      </c>
      <c r="Z196" s="69">
        <v>0</v>
      </c>
      <c r="AA196" s="69">
        <v>0</v>
      </c>
      <c r="AB196" s="69">
        <v>0</v>
      </c>
      <c r="AC196" s="69">
        <v>0</v>
      </c>
      <c r="AD196" s="69">
        <v>0</v>
      </c>
      <c r="AE196" s="69">
        <v>0</v>
      </c>
      <c r="AF196" s="69">
        <v>0</v>
      </c>
      <c r="AG196" s="124">
        <f t="shared" si="56"/>
        <v>0</v>
      </c>
      <c r="AH196" s="68">
        <v>0</v>
      </c>
      <c r="AI196" s="69">
        <v>0</v>
      </c>
      <c r="AJ196" s="69">
        <v>0</v>
      </c>
      <c r="AK196" s="69">
        <v>0</v>
      </c>
      <c r="AL196" s="69">
        <v>0</v>
      </c>
      <c r="AM196" s="69">
        <v>0</v>
      </c>
      <c r="AN196" s="69">
        <v>0</v>
      </c>
      <c r="AO196" s="69">
        <v>0</v>
      </c>
      <c r="AP196" s="69">
        <v>0</v>
      </c>
      <c r="AQ196" s="69">
        <v>0</v>
      </c>
      <c r="AR196" s="123">
        <f t="shared" si="57"/>
        <v>0</v>
      </c>
      <c r="AS196" s="68">
        <v>0</v>
      </c>
      <c r="AT196" s="69">
        <v>0</v>
      </c>
      <c r="AU196" s="69">
        <v>0</v>
      </c>
      <c r="AV196" s="69">
        <v>0</v>
      </c>
      <c r="AW196" s="69">
        <v>0</v>
      </c>
      <c r="AX196" s="69">
        <v>0</v>
      </c>
      <c r="AY196" s="69">
        <v>0</v>
      </c>
      <c r="AZ196" s="69">
        <v>0</v>
      </c>
      <c r="BA196" s="69">
        <v>0</v>
      </c>
      <c r="BB196" s="69">
        <v>0</v>
      </c>
      <c r="BC196" s="123">
        <f t="shared" si="58"/>
        <v>0</v>
      </c>
      <c r="BD196" s="68">
        <v>0</v>
      </c>
      <c r="BE196" s="69">
        <v>0</v>
      </c>
      <c r="BF196" s="69">
        <v>0</v>
      </c>
      <c r="BG196" s="69">
        <v>0</v>
      </c>
      <c r="BH196" s="69">
        <v>0</v>
      </c>
      <c r="BI196" s="69">
        <v>0</v>
      </c>
      <c r="BJ196" s="69">
        <v>0</v>
      </c>
      <c r="BK196" s="69">
        <v>0</v>
      </c>
      <c r="BL196" s="69">
        <v>0</v>
      </c>
      <c r="BM196" s="69">
        <v>0</v>
      </c>
      <c r="BN196" s="123">
        <f t="shared" si="59"/>
        <v>0</v>
      </c>
      <c r="BO196" s="68">
        <v>0</v>
      </c>
      <c r="BP196" s="69">
        <v>0</v>
      </c>
      <c r="BQ196" s="69">
        <v>0</v>
      </c>
      <c r="BR196" s="69">
        <v>0</v>
      </c>
      <c r="BS196" s="69">
        <v>0</v>
      </c>
      <c r="BT196" s="69">
        <v>0</v>
      </c>
      <c r="BU196" s="69">
        <v>0</v>
      </c>
      <c r="BV196" s="69">
        <v>0</v>
      </c>
      <c r="BW196" s="69">
        <v>0</v>
      </c>
      <c r="BX196" s="69">
        <v>0</v>
      </c>
      <c r="BY196" s="123">
        <f t="shared" si="60"/>
        <v>0</v>
      </c>
      <c r="BZ196" s="68">
        <v>28</v>
      </c>
      <c r="CA196" s="69">
        <v>9</v>
      </c>
      <c r="CB196" s="69">
        <v>12</v>
      </c>
      <c r="CC196" s="69">
        <v>14</v>
      </c>
      <c r="CD196" s="69">
        <v>18</v>
      </c>
      <c r="CE196" s="69">
        <v>3</v>
      </c>
      <c r="CF196" s="69">
        <v>2</v>
      </c>
      <c r="CG196" s="69">
        <v>40</v>
      </c>
      <c r="CH196" s="69">
        <v>0</v>
      </c>
      <c r="CI196" s="69">
        <v>21</v>
      </c>
      <c r="CJ196" s="69">
        <v>0</v>
      </c>
      <c r="CK196" s="123">
        <f t="shared" ref="CK196:CK228" si="62">CA196+CB196+CC196+CD196+CE196+CF196+CG196+CJ196</f>
        <v>98</v>
      </c>
      <c r="CL196" s="68">
        <v>7</v>
      </c>
      <c r="CM196" s="69">
        <v>0</v>
      </c>
      <c r="CN196" s="69">
        <v>4</v>
      </c>
      <c r="CO196" s="69">
        <v>5</v>
      </c>
      <c r="CP196" s="69">
        <v>4</v>
      </c>
      <c r="CQ196" s="69">
        <v>0</v>
      </c>
      <c r="CR196" s="69">
        <v>0</v>
      </c>
      <c r="CS196" s="69">
        <v>7</v>
      </c>
      <c r="CT196" s="69">
        <v>4</v>
      </c>
      <c r="CU196" s="69">
        <v>0</v>
      </c>
      <c r="CV196" s="124">
        <f t="shared" ref="CV196:CV228" si="63">CM196+CN196+CO196+CP196+CQ196+CR196+CS196+CU196</f>
        <v>20</v>
      </c>
      <c r="CW196" s="123">
        <v>0</v>
      </c>
      <c r="CX196" s="123">
        <v>0</v>
      </c>
      <c r="CY196" s="123">
        <v>0</v>
      </c>
      <c r="CZ196" s="123">
        <v>0</v>
      </c>
      <c r="DA196" s="123">
        <v>0</v>
      </c>
      <c r="DB196" s="123">
        <v>0</v>
      </c>
      <c r="DC196" s="123">
        <v>0</v>
      </c>
      <c r="DD196" s="123">
        <v>0</v>
      </c>
      <c r="DE196" s="123">
        <v>0</v>
      </c>
      <c r="DF196" s="124">
        <f t="shared" si="61"/>
        <v>0</v>
      </c>
      <c r="DG196" s="68">
        <v>0</v>
      </c>
      <c r="DH196" s="69">
        <v>0</v>
      </c>
      <c r="DI196" s="69">
        <v>0</v>
      </c>
      <c r="DJ196" s="69">
        <v>0</v>
      </c>
      <c r="DK196" s="69">
        <v>0</v>
      </c>
      <c r="DL196" s="69">
        <v>0</v>
      </c>
      <c r="DM196" s="69">
        <v>0</v>
      </c>
      <c r="DN196" s="69">
        <v>0</v>
      </c>
      <c r="DO196" s="69">
        <v>0</v>
      </c>
      <c r="DP196" s="69">
        <v>0</v>
      </c>
      <c r="DQ196" s="124">
        <f t="shared" ref="DQ196:DQ227" si="64">DH196+DI196+DJ196+DK196+DL196+DM196+DN196</f>
        <v>0</v>
      </c>
      <c r="DR196" s="68">
        <v>0</v>
      </c>
      <c r="DS196" s="69">
        <v>0</v>
      </c>
      <c r="DT196" s="69">
        <v>0</v>
      </c>
      <c r="DU196" s="69">
        <v>0</v>
      </c>
      <c r="DV196" s="69">
        <v>0</v>
      </c>
      <c r="DW196" s="69">
        <v>0</v>
      </c>
      <c r="DX196" s="69">
        <v>0</v>
      </c>
      <c r="DY196" s="69">
        <v>0</v>
      </c>
      <c r="DZ196" s="69">
        <v>0</v>
      </c>
      <c r="EA196" s="69">
        <v>0</v>
      </c>
      <c r="EB196" s="124">
        <f t="shared" ref="EB196:EB228" si="65">DS196+DT196+DU196+DV196+DW196+DX196+DY196+EA196</f>
        <v>0</v>
      </c>
      <c r="EC196" s="125">
        <v>0</v>
      </c>
      <c r="ED196" s="125">
        <v>0</v>
      </c>
      <c r="EE196" s="68">
        <v>1</v>
      </c>
      <c r="EF196" s="69">
        <v>0</v>
      </c>
      <c r="EG196" s="69">
        <v>0</v>
      </c>
      <c r="EH196" s="69">
        <v>0</v>
      </c>
      <c r="EI196" s="69">
        <v>0</v>
      </c>
      <c r="EJ196" s="69">
        <v>0</v>
      </c>
      <c r="EK196" s="69">
        <v>0</v>
      </c>
      <c r="EL196" s="69">
        <v>1</v>
      </c>
      <c r="EM196" s="69">
        <v>0</v>
      </c>
      <c r="EN196" s="69">
        <v>0</v>
      </c>
      <c r="EO196" s="124">
        <f t="shared" ref="EO196:EO227" si="66">EF196+EG196+EH196+EI196+EJ196+EK196+EL196</f>
        <v>1</v>
      </c>
      <c r="EP196" s="68">
        <v>7</v>
      </c>
      <c r="EQ196" s="69">
        <v>6</v>
      </c>
      <c r="ER196" s="69">
        <v>1</v>
      </c>
      <c r="ES196" s="69">
        <v>0</v>
      </c>
      <c r="ET196" s="69">
        <v>0</v>
      </c>
      <c r="EU196" s="69">
        <v>0</v>
      </c>
      <c r="EV196" s="69">
        <v>0</v>
      </c>
      <c r="EW196" s="124">
        <f t="shared" ref="EW196:EW227" si="67">SUM(EQ196:EV196)</f>
        <v>7</v>
      </c>
      <c r="EX196" s="69">
        <v>70</v>
      </c>
      <c r="EY196" s="69">
        <v>17</v>
      </c>
      <c r="EZ196" s="123">
        <v>17</v>
      </c>
      <c r="FA196" s="69">
        <v>157</v>
      </c>
      <c r="FB196" s="69">
        <v>91</v>
      </c>
      <c r="FC196" s="69">
        <v>0</v>
      </c>
      <c r="FD196" s="124">
        <f t="shared" ref="FD196:FD227" si="68">SUM(EY196:FC196)</f>
        <v>282</v>
      </c>
      <c r="FE196" s="69">
        <v>111</v>
      </c>
      <c r="FF196" s="69">
        <v>389</v>
      </c>
      <c r="FG196" s="69">
        <v>438</v>
      </c>
      <c r="FH196" s="69">
        <v>18770</v>
      </c>
      <c r="FI196" s="69">
        <v>3800</v>
      </c>
      <c r="FJ196" s="124">
        <f t="shared" ref="FJ196:FJ228" si="69">SUM(FF196:FI196)</f>
        <v>23397</v>
      </c>
      <c r="FK196" s="69">
        <v>2</v>
      </c>
      <c r="FL196" s="123">
        <v>2</v>
      </c>
      <c r="FM196" s="69">
        <v>9</v>
      </c>
      <c r="FN196" s="69">
        <v>0</v>
      </c>
      <c r="FO196" s="69">
        <v>0</v>
      </c>
      <c r="FP196" s="124">
        <f t="shared" ref="FP196:FP228" si="70">SUM(FL196:FO196)</f>
        <v>11</v>
      </c>
      <c r="FQ196" s="69">
        <v>137</v>
      </c>
      <c r="FR196" s="69">
        <v>390</v>
      </c>
      <c r="FS196" s="69">
        <v>365</v>
      </c>
      <c r="FT196" s="69">
        <v>1</v>
      </c>
      <c r="FU196" s="69">
        <v>2</v>
      </c>
      <c r="FV196" s="69">
        <v>0</v>
      </c>
      <c r="FW196" s="124">
        <f t="shared" ref="FW196:FW228" si="71">SUM(FR196:FV196)</f>
        <v>758</v>
      </c>
    </row>
    <row r="197" spans="1:179" x14ac:dyDescent="0.2">
      <c r="A197" s="22"/>
      <c r="B197" s="122" t="s">
        <v>199</v>
      </c>
      <c r="C197" s="68">
        <v>151</v>
      </c>
      <c r="D197" s="69">
        <v>75</v>
      </c>
      <c r="E197" s="69">
        <v>42</v>
      </c>
      <c r="F197" s="69">
        <v>110</v>
      </c>
      <c r="G197" s="69">
        <v>116</v>
      </c>
      <c r="H197" s="69">
        <v>24</v>
      </c>
      <c r="I197" s="69">
        <v>4</v>
      </c>
      <c r="J197" s="69">
        <v>105</v>
      </c>
      <c r="K197" s="69">
        <v>0</v>
      </c>
      <c r="L197" s="69">
        <v>0</v>
      </c>
      <c r="M197" s="123">
        <f t="shared" si="54"/>
        <v>476</v>
      </c>
      <c r="N197" s="68">
        <v>0</v>
      </c>
      <c r="O197" s="69">
        <v>0</v>
      </c>
      <c r="P197" s="69">
        <v>0</v>
      </c>
      <c r="Q197" s="69">
        <v>0</v>
      </c>
      <c r="R197" s="69">
        <v>0</v>
      </c>
      <c r="S197" s="69">
        <v>0</v>
      </c>
      <c r="T197" s="69">
        <v>0</v>
      </c>
      <c r="U197" s="69">
        <v>0</v>
      </c>
      <c r="V197" s="69">
        <v>0</v>
      </c>
      <c r="W197" s="124">
        <f t="shared" si="55"/>
        <v>0</v>
      </c>
      <c r="X197" s="68">
        <v>0</v>
      </c>
      <c r="Y197" s="69">
        <v>0</v>
      </c>
      <c r="Z197" s="69">
        <v>0</v>
      </c>
      <c r="AA197" s="69">
        <v>0</v>
      </c>
      <c r="AB197" s="69">
        <v>0</v>
      </c>
      <c r="AC197" s="69">
        <v>0</v>
      </c>
      <c r="AD197" s="69">
        <v>0</v>
      </c>
      <c r="AE197" s="69">
        <v>0</v>
      </c>
      <c r="AF197" s="69">
        <v>0</v>
      </c>
      <c r="AG197" s="124">
        <f t="shared" si="56"/>
        <v>0</v>
      </c>
      <c r="AH197" s="68">
        <v>0</v>
      </c>
      <c r="AI197" s="69">
        <v>0</v>
      </c>
      <c r="AJ197" s="69">
        <v>0</v>
      </c>
      <c r="AK197" s="69">
        <v>0</v>
      </c>
      <c r="AL197" s="69">
        <v>0</v>
      </c>
      <c r="AM197" s="69">
        <v>0</v>
      </c>
      <c r="AN197" s="69">
        <v>0</v>
      </c>
      <c r="AO197" s="69">
        <v>0</v>
      </c>
      <c r="AP197" s="69">
        <v>0</v>
      </c>
      <c r="AQ197" s="69">
        <v>0</v>
      </c>
      <c r="AR197" s="123">
        <f t="shared" si="57"/>
        <v>0</v>
      </c>
      <c r="AS197" s="68">
        <v>0</v>
      </c>
      <c r="AT197" s="69">
        <v>0</v>
      </c>
      <c r="AU197" s="69">
        <v>0</v>
      </c>
      <c r="AV197" s="69">
        <v>0</v>
      </c>
      <c r="AW197" s="69">
        <v>0</v>
      </c>
      <c r="AX197" s="69">
        <v>0</v>
      </c>
      <c r="AY197" s="69">
        <v>0</v>
      </c>
      <c r="AZ197" s="69">
        <v>0</v>
      </c>
      <c r="BA197" s="69">
        <v>0</v>
      </c>
      <c r="BB197" s="69">
        <v>0</v>
      </c>
      <c r="BC197" s="123">
        <f t="shared" si="58"/>
        <v>0</v>
      </c>
      <c r="BD197" s="68">
        <v>0</v>
      </c>
      <c r="BE197" s="69">
        <v>0</v>
      </c>
      <c r="BF197" s="69">
        <v>0</v>
      </c>
      <c r="BG197" s="69">
        <v>0</v>
      </c>
      <c r="BH197" s="69">
        <v>0</v>
      </c>
      <c r="BI197" s="69">
        <v>0</v>
      </c>
      <c r="BJ197" s="69">
        <v>0</v>
      </c>
      <c r="BK197" s="69">
        <v>0</v>
      </c>
      <c r="BL197" s="69">
        <v>0</v>
      </c>
      <c r="BM197" s="69">
        <v>0</v>
      </c>
      <c r="BN197" s="123">
        <f t="shared" si="59"/>
        <v>0</v>
      </c>
      <c r="BO197" s="68">
        <v>0</v>
      </c>
      <c r="BP197" s="69">
        <v>0</v>
      </c>
      <c r="BQ197" s="69">
        <v>0</v>
      </c>
      <c r="BR197" s="69">
        <v>0</v>
      </c>
      <c r="BS197" s="69">
        <v>0</v>
      </c>
      <c r="BT197" s="69">
        <v>0</v>
      </c>
      <c r="BU197" s="69">
        <v>0</v>
      </c>
      <c r="BV197" s="69">
        <v>0</v>
      </c>
      <c r="BW197" s="69">
        <v>0</v>
      </c>
      <c r="BX197" s="69">
        <v>0</v>
      </c>
      <c r="BY197" s="123">
        <f t="shared" si="60"/>
        <v>0</v>
      </c>
      <c r="BZ197" s="68">
        <v>74</v>
      </c>
      <c r="CA197" s="69">
        <v>21</v>
      </c>
      <c r="CB197" s="69">
        <v>13</v>
      </c>
      <c r="CC197" s="69">
        <v>53</v>
      </c>
      <c r="CD197" s="69">
        <v>29</v>
      </c>
      <c r="CE197" s="69">
        <v>11</v>
      </c>
      <c r="CF197" s="69">
        <v>0</v>
      </c>
      <c r="CG197" s="69">
        <v>156</v>
      </c>
      <c r="CH197" s="69">
        <v>3</v>
      </c>
      <c r="CI197" s="69">
        <v>118</v>
      </c>
      <c r="CJ197" s="69">
        <v>0</v>
      </c>
      <c r="CK197" s="123">
        <f t="shared" si="62"/>
        <v>283</v>
      </c>
      <c r="CL197" s="68">
        <v>0</v>
      </c>
      <c r="CM197" s="69">
        <v>0</v>
      </c>
      <c r="CN197" s="69">
        <v>0</v>
      </c>
      <c r="CO197" s="69">
        <v>0</v>
      </c>
      <c r="CP197" s="69">
        <v>0</v>
      </c>
      <c r="CQ197" s="69">
        <v>0</v>
      </c>
      <c r="CR197" s="69">
        <v>0</v>
      </c>
      <c r="CS197" s="69">
        <v>0</v>
      </c>
      <c r="CT197" s="69">
        <v>0</v>
      </c>
      <c r="CU197" s="69">
        <v>0</v>
      </c>
      <c r="CV197" s="124">
        <f t="shared" si="63"/>
        <v>0</v>
      </c>
      <c r="CW197" s="123">
        <v>0</v>
      </c>
      <c r="CX197" s="123">
        <v>0</v>
      </c>
      <c r="CY197" s="123">
        <v>0</v>
      </c>
      <c r="CZ197" s="123">
        <v>0</v>
      </c>
      <c r="DA197" s="123">
        <v>0</v>
      </c>
      <c r="DB197" s="123">
        <v>0</v>
      </c>
      <c r="DC197" s="123">
        <v>0</v>
      </c>
      <c r="DD197" s="123">
        <v>0</v>
      </c>
      <c r="DE197" s="123">
        <v>0</v>
      </c>
      <c r="DF197" s="124">
        <f t="shared" si="61"/>
        <v>0</v>
      </c>
      <c r="DG197" s="68">
        <v>0</v>
      </c>
      <c r="DH197" s="69">
        <v>0</v>
      </c>
      <c r="DI197" s="69">
        <v>0</v>
      </c>
      <c r="DJ197" s="69">
        <v>0</v>
      </c>
      <c r="DK197" s="69">
        <v>0</v>
      </c>
      <c r="DL197" s="69">
        <v>0</v>
      </c>
      <c r="DM197" s="69">
        <v>0</v>
      </c>
      <c r="DN197" s="69">
        <v>0</v>
      </c>
      <c r="DO197" s="69">
        <v>0</v>
      </c>
      <c r="DP197" s="69">
        <v>0</v>
      </c>
      <c r="DQ197" s="124">
        <f t="shared" si="64"/>
        <v>0</v>
      </c>
      <c r="DR197" s="68">
        <v>0</v>
      </c>
      <c r="DS197" s="69">
        <v>0</v>
      </c>
      <c r="DT197" s="69">
        <v>0</v>
      </c>
      <c r="DU197" s="69">
        <v>0</v>
      </c>
      <c r="DV197" s="69">
        <v>0</v>
      </c>
      <c r="DW197" s="69">
        <v>0</v>
      </c>
      <c r="DX197" s="69">
        <v>0</v>
      </c>
      <c r="DY197" s="69">
        <v>0</v>
      </c>
      <c r="DZ197" s="69">
        <v>0</v>
      </c>
      <c r="EA197" s="69">
        <v>0</v>
      </c>
      <c r="EB197" s="124">
        <f t="shared" si="65"/>
        <v>0</v>
      </c>
      <c r="EC197" s="125">
        <v>0</v>
      </c>
      <c r="ED197" s="125">
        <v>0</v>
      </c>
      <c r="EE197" s="68">
        <v>6</v>
      </c>
      <c r="EF197" s="69">
        <v>5</v>
      </c>
      <c r="EG197" s="69">
        <v>0</v>
      </c>
      <c r="EH197" s="69">
        <v>1</v>
      </c>
      <c r="EI197" s="69">
        <v>5</v>
      </c>
      <c r="EJ197" s="69">
        <v>0</v>
      </c>
      <c r="EK197" s="69">
        <v>0</v>
      </c>
      <c r="EL197" s="69">
        <v>1</v>
      </c>
      <c r="EM197" s="69">
        <v>0</v>
      </c>
      <c r="EN197" s="69">
        <v>0</v>
      </c>
      <c r="EO197" s="124">
        <f t="shared" si="66"/>
        <v>12</v>
      </c>
      <c r="EP197" s="68">
        <v>5</v>
      </c>
      <c r="EQ197" s="69">
        <v>3</v>
      </c>
      <c r="ER197" s="69">
        <v>2</v>
      </c>
      <c r="ES197" s="69">
        <v>0</v>
      </c>
      <c r="ET197" s="69">
        <v>0</v>
      </c>
      <c r="EU197" s="69">
        <v>0</v>
      </c>
      <c r="EV197" s="69">
        <v>0</v>
      </c>
      <c r="EW197" s="124">
        <f t="shared" si="67"/>
        <v>5</v>
      </c>
      <c r="EX197" s="69">
        <v>58</v>
      </c>
      <c r="EY197" s="69">
        <v>23</v>
      </c>
      <c r="EZ197" s="123">
        <v>25</v>
      </c>
      <c r="FA197" s="69">
        <v>149</v>
      </c>
      <c r="FB197" s="69">
        <v>214</v>
      </c>
      <c r="FC197" s="69">
        <v>0</v>
      </c>
      <c r="FD197" s="124">
        <f t="shared" si="68"/>
        <v>411</v>
      </c>
      <c r="FE197" s="69">
        <v>103</v>
      </c>
      <c r="FF197" s="69">
        <v>248</v>
      </c>
      <c r="FG197" s="69">
        <v>364</v>
      </c>
      <c r="FH197" s="69">
        <v>17350</v>
      </c>
      <c r="FI197" s="69">
        <v>0</v>
      </c>
      <c r="FJ197" s="124">
        <f t="shared" si="69"/>
        <v>17962</v>
      </c>
      <c r="FK197" s="69">
        <v>1</v>
      </c>
      <c r="FL197" s="123">
        <v>3</v>
      </c>
      <c r="FM197" s="69">
        <v>3</v>
      </c>
      <c r="FN197" s="69">
        <v>0</v>
      </c>
      <c r="FO197" s="69">
        <v>0</v>
      </c>
      <c r="FP197" s="124">
        <f t="shared" si="70"/>
        <v>6</v>
      </c>
      <c r="FQ197" s="69">
        <v>169</v>
      </c>
      <c r="FR197" s="69">
        <v>475</v>
      </c>
      <c r="FS197" s="69">
        <v>397</v>
      </c>
      <c r="FT197" s="69">
        <v>53</v>
      </c>
      <c r="FU197" s="69">
        <v>39</v>
      </c>
      <c r="FV197" s="69">
        <v>0</v>
      </c>
      <c r="FW197" s="124">
        <f t="shared" si="71"/>
        <v>964</v>
      </c>
    </row>
    <row r="198" spans="1:179" x14ac:dyDescent="0.2">
      <c r="A198" s="22"/>
      <c r="B198" s="122" t="s">
        <v>200</v>
      </c>
      <c r="C198" s="68">
        <v>177</v>
      </c>
      <c r="D198" s="69">
        <v>76</v>
      </c>
      <c r="E198" s="69">
        <v>80</v>
      </c>
      <c r="F198" s="69">
        <v>111</v>
      </c>
      <c r="G198" s="69">
        <v>145</v>
      </c>
      <c r="H198" s="69">
        <v>40</v>
      </c>
      <c r="I198" s="69">
        <v>6</v>
      </c>
      <c r="J198" s="69">
        <v>122</v>
      </c>
      <c r="K198" s="69">
        <v>20</v>
      </c>
      <c r="L198" s="69">
        <v>0</v>
      </c>
      <c r="M198" s="123">
        <f t="shared" si="54"/>
        <v>580</v>
      </c>
      <c r="N198" s="68">
        <v>0</v>
      </c>
      <c r="O198" s="69">
        <v>0</v>
      </c>
      <c r="P198" s="69">
        <v>0</v>
      </c>
      <c r="Q198" s="69">
        <v>0</v>
      </c>
      <c r="R198" s="69">
        <v>0</v>
      </c>
      <c r="S198" s="69">
        <v>0</v>
      </c>
      <c r="T198" s="69">
        <v>0</v>
      </c>
      <c r="U198" s="69">
        <v>0</v>
      </c>
      <c r="V198" s="69">
        <v>0</v>
      </c>
      <c r="W198" s="124">
        <f t="shared" si="55"/>
        <v>0</v>
      </c>
      <c r="X198" s="68">
        <v>2</v>
      </c>
      <c r="Y198" s="69">
        <v>0</v>
      </c>
      <c r="Z198" s="69">
        <v>1</v>
      </c>
      <c r="AA198" s="69">
        <v>0</v>
      </c>
      <c r="AB198" s="69">
        <v>4</v>
      </c>
      <c r="AC198" s="69">
        <v>0</v>
      </c>
      <c r="AD198" s="69">
        <v>0</v>
      </c>
      <c r="AE198" s="69">
        <v>1</v>
      </c>
      <c r="AF198" s="69">
        <v>1</v>
      </c>
      <c r="AG198" s="124">
        <f t="shared" si="56"/>
        <v>6</v>
      </c>
      <c r="AH198" s="68">
        <v>0</v>
      </c>
      <c r="AI198" s="69">
        <v>0</v>
      </c>
      <c r="AJ198" s="69">
        <v>0</v>
      </c>
      <c r="AK198" s="69">
        <v>0</v>
      </c>
      <c r="AL198" s="69">
        <v>0</v>
      </c>
      <c r="AM198" s="69">
        <v>0</v>
      </c>
      <c r="AN198" s="69">
        <v>0</v>
      </c>
      <c r="AO198" s="69">
        <v>0</v>
      </c>
      <c r="AP198" s="69">
        <v>0</v>
      </c>
      <c r="AQ198" s="69">
        <v>0</v>
      </c>
      <c r="AR198" s="123">
        <f t="shared" si="57"/>
        <v>0</v>
      </c>
      <c r="AS198" s="68">
        <v>0</v>
      </c>
      <c r="AT198" s="69">
        <v>0</v>
      </c>
      <c r="AU198" s="69">
        <v>0</v>
      </c>
      <c r="AV198" s="69">
        <v>0</v>
      </c>
      <c r="AW198" s="69">
        <v>0</v>
      </c>
      <c r="AX198" s="69">
        <v>0</v>
      </c>
      <c r="AY198" s="69">
        <v>0</v>
      </c>
      <c r="AZ198" s="69">
        <v>0</v>
      </c>
      <c r="BA198" s="69">
        <v>0</v>
      </c>
      <c r="BB198" s="69">
        <v>0</v>
      </c>
      <c r="BC198" s="123">
        <f t="shared" si="58"/>
        <v>0</v>
      </c>
      <c r="BD198" s="68">
        <v>1</v>
      </c>
      <c r="BE198" s="69">
        <v>0</v>
      </c>
      <c r="BF198" s="69">
        <v>1</v>
      </c>
      <c r="BG198" s="69">
        <v>0</v>
      </c>
      <c r="BH198" s="69">
        <v>0</v>
      </c>
      <c r="BI198" s="69">
        <v>1</v>
      </c>
      <c r="BJ198" s="69">
        <v>0</v>
      </c>
      <c r="BK198" s="69">
        <v>0</v>
      </c>
      <c r="BL198" s="69">
        <v>0</v>
      </c>
      <c r="BM198" s="69">
        <v>0</v>
      </c>
      <c r="BN198" s="123">
        <f t="shared" si="59"/>
        <v>2</v>
      </c>
      <c r="BO198" s="68">
        <v>42</v>
      </c>
      <c r="BP198" s="69">
        <v>13</v>
      </c>
      <c r="BQ198" s="69">
        <v>13</v>
      </c>
      <c r="BR198" s="69">
        <v>26</v>
      </c>
      <c r="BS198" s="69">
        <v>26</v>
      </c>
      <c r="BT198" s="69">
        <v>5</v>
      </c>
      <c r="BU198" s="69">
        <v>3</v>
      </c>
      <c r="BV198" s="69">
        <v>65</v>
      </c>
      <c r="BW198" s="69">
        <v>40</v>
      </c>
      <c r="BX198" s="69">
        <v>0</v>
      </c>
      <c r="BY198" s="123">
        <f t="shared" si="60"/>
        <v>151</v>
      </c>
      <c r="BZ198" s="68">
        <v>49</v>
      </c>
      <c r="CA198" s="69">
        <v>15</v>
      </c>
      <c r="CB198" s="69">
        <v>11</v>
      </c>
      <c r="CC198" s="69">
        <v>26</v>
      </c>
      <c r="CD198" s="69">
        <v>24</v>
      </c>
      <c r="CE198" s="69">
        <v>13</v>
      </c>
      <c r="CF198" s="69">
        <v>1</v>
      </c>
      <c r="CG198" s="69">
        <v>74</v>
      </c>
      <c r="CH198" s="69">
        <v>0</v>
      </c>
      <c r="CI198" s="69">
        <v>53</v>
      </c>
      <c r="CJ198" s="69">
        <v>0</v>
      </c>
      <c r="CK198" s="123">
        <f t="shared" si="62"/>
        <v>164</v>
      </c>
      <c r="CL198" s="68">
        <v>0</v>
      </c>
      <c r="CM198" s="69">
        <v>0</v>
      </c>
      <c r="CN198" s="69">
        <v>0</v>
      </c>
      <c r="CO198" s="69">
        <v>0</v>
      </c>
      <c r="CP198" s="69">
        <v>0</v>
      </c>
      <c r="CQ198" s="69">
        <v>0</v>
      </c>
      <c r="CR198" s="69">
        <v>0</v>
      </c>
      <c r="CS198" s="69">
        <v>0</v>
      </c>
      <c r="CT198" s="69">
        <v>0</v>
      </c>
      <c r="CU198" s="69">
        <v>0</v>
      </c>
      <c r="CV198" s="124">
        <f t="shared" si="63"/>
        <v>0</v>
      </c>
      <c r="CW198" s="123">
        <v>0</v>
      </c>
      <c r="CX198" s="123">
        <v>0</v>
      </c>
      <c r="CY198" s="123">
        <v>0</v>
      </c>
      <c r="CZ198" s="123">
        <v>0</v>
      </c>
      <c r="DA198" s="123">
        <v>0</v>
      </c>
      <c r="DB198" s="123">
        <v>0</v>
      </c>
      <c r="DC198" s="123">
        <v>0</v>
      </c>
      <c r="DD198" s="123">
        <v>0</v>
      </c>
      <c r="DE198" s="123">
        <v>0</v>
      </c>
      <c r="DF198" s="124">
        <f t="shared" si="61"/>
        <v>0</v>
      </c>
      <c r="DG198" s="68">
        <v>0</v>
      </c>
      <c r="DH198" s="69">
        <v>0</v>
      </c>
      <c r="DI198" s="69">
        <v>0</v>
      </c>
      <c r="DJ198" s="69">
        <v>0</v>
      </c>
      <c r="DK198" s="69">
        <v>0</v>
      </c>
      <c r="DL198" s="69">
        <v>0</v>
      </c>
      <c r="DM198" s="69">
        <v>0</v>
      </c>
      <c r="DN198" s="69">
        <v>0</v>
      </c>
      <c r="DO198" s="69">
        <v>0</v>
      </c>
      <c r="DP198" s="69">
        <v>0</v>
      </c>
      <c r="DQ198" s="124">
        <f t="shared" si="64"/>
        <v>0</v>
      </c>
      <c r="DR198" s="68">
        <v>0</v>
      </c>
      <c r="DS198" s="69">
        <v>0</v>
      </c>
      <c r="DT198" s="69">
        <v>0</v>
      </c>
      <c r="DU198" s="69">
        <v>0</v>
      </c>
      <c r="DV198" s="69">
        <v>0</v>
      </c>
      <c r="DW198" s="69">
        <v>0</v>
      </c>
      <c r="DX198" s="69">
        <v>0</v>
      </c>
      <c r="DY198" s="69">
        <v>0</v>
      </c>
      <c r="DZ198" s="69">
        <v>0</v>
      </c>
      <c r="EA198" s="69">
        <v>0</v>
      </c>
      <c r="EB198" s="124">
        <f t="shared" si="65"/>
        <v>0</v>
      </c>
      <c r="EC198" s="125">
        <v>0</v>
      </c>
      <c r="ED198" s="125">
        <v>0</v>
      </c>
      <c r="EE198" s="68">
        <v>2</v>
      </c>
      <c r="EF198" s="69">
        <v>2</v>
      </c>
      <c r="EG198" s="69">
        <v>0</v>
      </c>
      <c r="EH198" s="69">
        <v>1</v>
      </c>
      <c r="EI198" s="69">
        <v>2</v>
      </c>
      <c r="EJ198" s="69">
        <v>0</v>
      </c>
      <c r="EK198" s="69">
        <v>1</v>
      </c>
      <c r="EL198" s="69">
        <v>0</v>
      </c>
      <c r="EM198" s="69">
        <v>0</v>
      </c>
      <c r="EN198" s="69">
        <v>0</v>
      </c>
      <c r="EO198" s="124">
        <f t="shared" si="66"/>
        <v>6</v>
      </c>
      <c r="EP198" s="68">
        <v>0</v>
      </c>
      <c r="EQ198" s="69">
        <v>0</v>
      </c>
      <c r="ER198" s="69">
        <v>0</v>
      </c>
      <c r="ES198" s="69">
        <v>0</v>
      </c>
      <c r="ET198" s="69">
        <v>0</v>
      </c>
      <c r="EU198" s="69">
        <v>0</v>
      </c>
      <c r="EV198" s="69">
        <v>0</v>
      </c>
      <c r="EW198" s="124">
        <f t="shared" si="67"/>
        <v>0</v>
      </c>
      <c r="EX198" s="69">
        <v>114</v>
      </c>
      <c r="EY198" s="69">
        <v>20</v>
      </c>
      <c r="EZ198" s="123">
        <v>17</v>
      </c>
      <c r="FA198" s="69">
        <v>431</v>
      </c>
      <c r="FB198" s="69">
        <v>416</v>
      </c>
      <c r="FC198" s="69">
        <v>0</v>
      </c>
      <c r="FD198" s="124">
        <f t="shared" si="68"/>
        <v>884</v>
      </c>
      <c r="FE198" s="69">
        <v>196</v>
      </c>
      <c r="FF198" s="69">
        <v>461</v>
      </c>
      <c r="FG198" s="69">
        <v>1032</v>
      </c>
      <c r="FH198" s="69">
        <v>6330</v>
      </c>
      <c r="FI198" s="69">
        <v>1360</v>
      </c>
      <c r="FJ198" s="124">
        <f t="shared" si="69"/>
        <v>9183</v>
      </c>
      <c r="FK198" s="69">
        <v>0</v>
      </c>
      <c r="FL198" s="123">
        <v>0</v>
      </c>
      <c r="FM198" s="69">
        <v>0</v>
      </c>
      <c r="FN198" s="69">
        <v>0</v>
      </c>
      <c r="FO198" s="69">
        <v>0</v>
      </c>
      <c r="FP198" s="124">
        <f t="shared" si="70"/>
        <v>0</v>
      </c>
      <c r="FQ198" s="69">
        <v>245</v>
      </c>
      <c r="FR198" s="69">
        <v>627</v>
      </c>
      <c r="FS198" s="69">
        <v>502</v>
      </c>
      <c r="FT198" s="69">
        <v>0</v>
      </c>
      <c r="FU198" s="69">
        <v>0</v>
      </c>
      <c r="FV198" s="69">
        <v>0</v>
      </c>
      <c r="FW198" s="124">
        <f t="shared" si="71"/>
        <v>1129</v>
      </c>
    </row>
    <row r="199" spans="1:179" x14ac:dyDescent="0.2">
      <c r="A199" s="22"/>
      <c r="B199" s="122" t="s">
        <v>201</v>
      </c>
      <c r="C199" s="68">
        <v>121</v>
      </c>
      <c r="D199" s="69">
        <v>42</v>
      </c>
      <c r="E199" s="69">
        <v>61</v>
      </c>
      <c r="F199" s="69">
        <v>100</v>
      </c>
      <c r="G199" s="69">
        <v>117</v>
      </c>
      <c r="H199" s="69">
        <v>29</v>
      </c>
      <c r="I199" s="69">
        <v>7</v>
      </c>
      <c r="J199" s="69">
        <v>80</v>
      </c>
      <c r="K199" s="69">
        <v>9</v>
      </c>
      <c r="L199" s="69">
        <v>0</v>
      </c>
      <c r="M199" s="123">
        <f t="shared" si="54"/>
        <v>436</v>
      </c>
      <c r="N199" s="68">
        <v>0</v>
      </c>
      <c r="O199" s="69">
        <v>0</v>
      </c>
      <c r="P199" s="69">
        <v>0</v>
      </c>
      <c r="Q199" s="69">
        <v>0</v>
      </c>
      <c r="R199" s="69">
        <v>0</v>
      </c>
      <c r="S199" s="69">
        <v>0</v>
      </c>
      <c r="T199" s="69">
        <v>0</v>
      </c>
      <c r="U199" s="69">
        <v>0</v>
      </c>
      <c r="V199" s="69">
        <v>0</v>
      </c>
      <c r="W199" s="124">
        <f t="shared" si="55"/>
        <v>0</v>
      </c>
      <c r="X199" s="68">
        <v>0</v>
      </c>
      <c r="Y199" s="69">
        <v>0</v>
      </c>
      <c r="Z199" s="69">
        <v>0</v>
      </c>
      <c r="AA199" s="69">
        <v>0</v>
      </c>
      <c r="AB199" s="69">
        <v>0</v>
      </c>
      <c r="AC199" s="69">
        <v>0</v>
      </c>
      <c r="AD199" s="69">
        <v>0</v>
      </c>
      <c r="AE199" s="69">
        <v>0</v>
      </c>
      <c r="AF199" s="69">
        <v>0</v>
      </c>
      <c r="AG199" s="124">
        <f t="shared" si="56"/>
        <v>0</v>
      </c>
      <c r="AH199" s="68">
        <v>25</v>
      </c>
      <c r="AI199" s="69">
        <v>12</v>
      </c>
      <c r="AJ199" s="69">
        <v>10</v>
      </c>
      <c r="AK199" s="69">
        <v>15</v>
      </c>
      <c r="AL199" s="69">
        <v>22</v>
      </c>
      <c r="AM199" s="69">
        <v>0</v>
      </c>
      <c r="AN199" s="69">
        <v>0</v>
      </c>
      <c r="AO199" s="69">
        <v>25</v>
      </c>
      <c r="AP199" s="69">
        <v>25</v>
      </c>
      <c r="AQ199" s="69">
        <v>0</v>
      </c>
      <c r="AR199" s="123">
        <f t="shared" si="57"/>
        <v>84</v>
      </c>
      <c r="AS199" s="68">
        <v>0</v>
      </c>
      <c r="AT199" s="69">
        <v>0</v>
      </c>
      <c r="AU199" s="69">
        <v>0</v>
      </c>
      <c r="AV199" s="69">
        <v>0</v>
      </c>
      <c r="AW199" s="69">
        <v>0</v>
      </c>
      <c r="AX199" s="69">
        <v>0</v>
      </c>
      <c r="AY199" s="69">
        <v>0</v>
      </c>
      <c r="AZ199" s="69">
        <v>0</v>
      </c>
      <c r="BA199" s="69">
        <v>0</v>
      </c>
      <c r="BB199" s="69">
        <v>0</v>
      </c>
      <c r="BC199" s="123">
        <f t="shared" si="58"/>
        <v>0</v>
      </c>
      <c r="BD199" s="68">
        <v>0</v>
      </c>
      <c r="BE199" s="69">
        <v>0</v>
      </c>
      <c r="BF199" s="69">
        <v>0</v>
      </c>
      <c r="BG199" s="69">
        <v>0</v>
      </c>
      <c r="BH199" s="69">
        <v>0</v>
      </c>
      <c r="BI199" s="69">
        <v>0</v>
      </c>
      <c r="BJ199" s="69">
        <v>0</v>
      </c>
      <c r="BK199" s="69">
        <v>0</v>
      </c>
      <c r="BL199" s="69">
        <v>0</v>
      </c>
      <c r="BM199" s="69">
        <v>0</v>
      </c>
      <c r="BN199" s="123">
        <f t="shared" si="59"/>
        <v>0</v>
      </c>
      <c r="BO199" s="68">
        <v>0</v>
      </c>
      <c r="BP199" s="69">
        <v>0</v>
      </c>
      <c r="BQ199" s="69">
        <v>0</v>
      </c>
      <c r="BR199" s="69">
        <v>0</v>
      </c>
      <c r="BS199" s="69">
        <v>0</v>
      </c>
      <c r="BT199" s="69">
        <v>0</v>
      </c>
      <c r="BU199" s="69">
        <v>0</v>
      </c>
      <c r="BV199" s="69">
        <v>0</v>
      </c>
      <c r="BW199" s="69">
        <v>0</v>
      </c>
      <c r="BX199" s="69">
        <v>0</v>
      </c>
      <c r="BY199" s="123">
        <f t="shared" si="60"/>
        <v>0</v>
      </c>
      <c r="BZ199" s="68">
        <v>86</v>
      </c>
      <c r="CA199" s="69">
        <v>15</v>
      </c>
      <c r="CB199" s="69">
        <v>17</v>
      </c>
      <c r="CC199" s="69">
        <v>58</v>
      </c>
      <c r="CD199" s="69">
        <v>45</v>
      </c>
      <c r="CE199" s="69">
        <v>13</v>
      </c>
      <c r="CF199" s="69">
        <v>2</v>
      </c>
      <c r="CG199" s="69">
        <v>119</v>
      </c>
      <c r="CH199" s="69">
        <v>1</v>
      </c>
      <c r="CI199" s="69">
        <v>102</v>
      </c>
      <c r="CJ199" s="69">
        <v>0</v>
      </c>
      <c r="CK199" s="123">
        <f t="shared" si="62"/>
        <v>269</v>
      </c>
      <c r="CL199" s="68">
        <v>51</v>
      </c>
      <c r="CM199" s="69">
        <v>6</v>
      </c>
      <c r="CN199" s="69">
        <v>12</v>
      </c>
      <c r="CO199" s="69">
        <v>29</v>
      </c>
      <c r="CP199" s="69">
        <v>27</v>
      </c>
      <c r="CQ199" s="69">
        <v>12</v>
      </c>
      <c r="CR199" s="69">
        <v>9</v>
      </c>
      <c r="CS199" s="69">
        <v>93</v>
      </c>
      <c r="CT199" s="69">
        <v>80</v>
      </c>
      <c r="CU199" s="69">
        <v>0</v>
      </c>
      <c r="CV199" s="124">
        <f t="shared" si="63"/>
        <v>188</v>
      </c>
      <c r="CW199" s="123">
        <v>0</v>
      </c>
      <c r="CX199" s="123">
        <v>0</v>
      </c>
      <c r="CY199" s="123">
        <v>0</v>
      </c>
      <c r="CZ199" s="123">
        <v>0</v>
      </c>
      <c r="DA199" s="123">
        <v>0</v>
      </c>
      <c r="DB199" s="123">
        <v>0</v>
      </c>
      <c r="DC199" s="123">
        <v>0</v>
      </c>
      <c r="DD199" s="123">
        <v>0</v>
      </c>
      <c r="DE199" s="123">
        <v>0</v>
      </c>
      <c r="DF199" s="124">
        <f t="shared" si="61"/>
        <v>0</v>
      </c>
      <c r="DG199" s="68">
        <v>0</v>
      </c>
      <c r="DH199" s="69">
        <v>0</v>
      </c>
      <c r="DI199" s="69">
        <v>0</v>
      </c>
      <c r="DJ199" s="69">
        <v>0</v>
      </c>
      <c r="DK199" s="69">
        <v>0</v>
      </c>
      <c r="DL199" s="69">
        <v>0</v>
      </c>
      <c r="DM199" s="69">
        <v>0</v>
      </c>
      <c r="DN199" s="69">
        <v>0</v>
      </c>
      <c r="DO199" s="69">
        <v>0</v>
      </c>
      <c r="DP199" s="69">
        <v>0</v>
      </c>
      <c r="DQ199" s="124">
        <f t="shared" si="64"/>
        <v>0</v>
      </c>
      <c r="DR199" s="68">
        <v>0</v>
      </c>
      <c r="DS199" s="69">
        <v>0</v>
      </c>
      <c r="DT199" s="69">
        <v>0</v>
      </c>
      <c r="DU199" s="69">
        <v>0</v>
      </c>
      <c r="DV199" s="69">
        <v>0</v>
      </c>
      <c r="DW199" s="69">
        <v>0</v>
      </c>
      <c r="DX199" s="69">
        <v>0</v>
      </c>
      <c r="DY199" s="69">
        <v>0</v>
      </c>
      <c r="DZ199" s="69">
        <v>0</v>
      </c>
      <c r="EA199" s="69">
        <v>0</v>
      </c>
      <c r="EB199" s="124">
        <f t="shared" si="65"/>
        <v>0</v>
      </c>
      <c r="EC199" s="125">
        <v>0</v>
      </c>
      <c r="ED199" s="125">
        <v>0</v>
      </c>
      <c r="EE199" s="68">
        <v>7</v>
      </c>
      <c r="EF199" s="69">
        <v>5</v>
      </c>
      <c r="EG199" s="69">
        <v>2</v>
      </c>
      <c r="EH199" s="69">
        <v>4</v>
      </c>
      <c r="EI199" s="69">
        <v>7</v>
      </c>
      <c r="EJ199" s="69">
        <v>6</v>
      </c>
      <c r="EK199" s="69">
        <v>0</v>
      </c>
      <c r="EL199" s="69">
        <v>2</v>
      </c>
      <c r="EM199" s="69">
        <v>0</v>
      </c>
      <c r="EN199" s="69">
        <v>0</v>
      </c>
      <c r="EO199" s="124">
        <f t="shared" si="66"/>
        <v>26</v>
      </c>
      <c r="EP199" s="68">
        <v>2</v>
      </c>
      <c r="EQ199" s="69">
        <v>0</v>
      </c>
      <c r="ER199" s="69">
        <v>2</v>
      </c>
      <c r="ES199" s="69">
        <v>0</v>
      </c>
      <c r="ET199" s="69">
        <v>1</v>
      </c>
      <c r="EU199" s="69">
        <v>0</v>
      </c>
      <c r="EV199" s="69">
        <v>0</v>
      </c>
      <c r="EW199" s="124">
        <f t="shared" si="67"/>
        <v>3</v>
      </c>
      <c r="EX199" s="69">
        <v>141</v>
      </c>
      <c r="EY199" s="69">
        <v>90</v>
      </c>
      <c r="EZ199" s="123">
        <v>52</v>
      </c>
      <c r="FA199" s="69">
        <v>960</v>
      </c>
      <c r="FB199" s="69">
        <v>1126</v>
      </c>
      <c r="FC199" s="69">
        <v>0</v>
      </c>
      <c r="FD199" s="124">
        <f t="shared" si="68"/>
        <v>2228</v>
      </c>
      <c r="FE199" s="69">
        <v>153</v>
      </c>
      <c r="FF199" s="69">
        <v>372</v>
      </c>
      <c r="FG199" s="69">
        <v>602</v>
      </c>
      <c r="FH199" s="69">
        <v>6100</v>
      </c>
      <c r="FI199" s="69">
        <v>10750</v>
      </c>
      <c r="FJ199" s="124">
        <f t="shared" si="69"/>
        <v>17824</v>
      </c>
      <c r="FK199" s="69">
        <v>2</v>
      </c>
      <c r="FL199" s="123">
        <v>1</v>
      </c>
      <c r="FM199" s="69">
        <v>1</v>
      </c>
      <c r="FN199" s="69">
        <v>0</v>
      </c>
      <c r="FO199" s="69">
        <v>0</v>
      </c>
      <c r="FP199" s="124">
        <f t="shared" si="70"/>
        <v>2</v>
      </c>
      <c r="FQ199" s="69">
        <v>224</v>
      </c>
      <c r="FR199" s="69">
        <v>556</v>
      </c>
      <c r="FS199" s="69">
        <v>565</v>
      </c>
      <c r="FT199" s="69">
        <v>55</v>
      </c>
      <c r="FU199" s="69">
        <v>67</v>
      </c>
      <c r="FV199" s="69">
        <v>0</v>
      </c>
      <c r="FW199" s="124">
        <f t="shared" si="71"/>
        <v>1243</v>
      </c>
    </row>
    <row r="200" spans="1:179" x14ac:dyDescent="0.2">
      <c r="A200" s="22"/>
      <c r="B200" s="122" t="s">
        <v>202</v>
      </c>
      <c r="C200" s="68">
        <v>67</v>
      </c>
      <c r="D200" s="69">
        <v>21</v>
      </c>
      <c r="E200" s="69">
        <v>31</v>
      </c>
      <c r="F200" s="69">
        <v>31</v>
      </c>
      <c r="G200" s="69">
        <v>50</v>
      </c>
      <c r="H200" s="69">
        <v>16</v>
      </c>
      <c r="I200" s="69">
        <v>2</v>
      </c>
      <c r="J200" s="69">
        <v>23</v>
      </c>
      <c r="K200" s="69">
        <v>1</v>
      </c>
      <c r="L200" s="69">
        <v>0</v>
      </c>
      <c r="M200" s="123">
        <f t="shared" si="54"/>
        <v>174</v>
      </c>
      <c r="N200" s="68">
        <v>0</v>
      </c>
      <c r="O200" s="69">
        <v>0</v>
      </c>
      <c r="P200" s="69">
        <v>0</v>
      </c>
      <c r="Q200" s="69">
        <v>0</v>
      </c>
      <c r="R200" s="69">
        <v>0</v>
      </c>
      <c r="S200" s="69">
        <v>0</v>
      </c>
      <c r="T200" s="69">
        <v>0</v>
      </c>
      <c r="U200" s="69">
        <v>0</v>
      </c>
      <c r="V200" s="69">
        <v>0</v>
      </c>
      <c r="W200" s="124">
        <f t="shared" si="55"/>
        <v>0</v>
      </c>
      <c r="X200" s="68">
        <v>14</v>
      </c>
      <c r="Y200" s="69">
        <v>1</v>
      </c>
      <c r="Z200" s="69">
        <v>3</v>
      </c>
      <c r="AA200" s="69">
        <v>16</v>
      </c>
      <c r="AB200" s="69">
        <v>5</v>
      </c>
      <c r="AC200" s="69">
        <v>3</v>
      </c>
      <c r="AD200" s="69">
        <v>1</v>
      </c>
      <c r="AE200" s="69">
        <v>7</v>
      </c>
      <c r="AF200" s="69">
        <v>0</v>
      </c>
      <c r="AG200" s="124">
        <f t="shared" si="56"/>
        <v>36</v>
      </c>
      <c r="AH200" s="68">
        <v>0</v>
      </c>
      <c r="AI200" s="69">
        <v>0</v>
      </c>
      <c r="AJ200" s="69">
        <v>0</v>
      </c>
      <c r="AK200" s="69">
        <v>0</v>
      </c>
      <c r="AL200" s="69">
        <v>0</v>
      </c>
      <c r="AM200" s="69">
        <v>0</v>
      </c>
      <c r="AN200" s="69">
        <v>0</v>
      </c>
      <c r="AO200" s="69">
        <v>0</v>
      </c>
      <c r="AP200" s="69">
        <v>0</v>
      </c>
      <c r="AQ200" s="69">
        <v>0</v>
      </c>
      <c r="AR200" s="123">
        <f t="shared" si="57"/>
        <v>0</v>
      </c>
      <c r="AS200" s="68">
        <v>7</v>
      </c>
      <c r="AT200" s="69">
        <v>4</v>
      </c>
      <c r="AU200" s="69">
        <v>3</v>
      </c>
      <c r="AV200" s="69">
        <v>3</v>
      </c>
      <c r="AW200" s="69">
        <v>6</v>
      </c>
      <c r="AX200" s="69">
        <v>3</v>
      </c>
      <c r="AY200" s="69">
        <v>0</v>
      </c>
      <c r="AZ200" s="69">
        <v>2</v>
      </c>
      <c r="BA200" s="69">
        <v>1</v>
      </c>
      <c r="BB200" s="69">
        <v>0</v>
      </c>
      <c r="BC200" s="123">
        <f t="shared" si="58"/>
        <v>21</v>
      </c>
      <c r="BD200" s="68">
        <v>0</v>
      </c>
      <c r="BE200" s="69">
        <v>0</v>
      </c>
      <c r="BF200" s="69">
        <v>0</v>
      </c>
      <c r="BG200" s="69">
        <v>0</v>
      </c>
      <c r="BH200" s="69">
        <v>0</v>
      </c>
      <c r="BI200" s="69">
        <v>0</v>
      </c>
      <c r="BJ200" s="69">
        <v>0</v>
      </c>
      <c r="BK200" s="69">
        <v>0</v>
      </c>
      <c r="BL200" s="69">
        <v>0</v>
      </c>
      <c r="BM200" s="69">
        <v>0</v>
      </c>
      <c r="BN200" s="123">
        <f t="shared" si="59"/>
        <v>0</v>
      </c>
      <c r="BO200" s="68">
        <v>0</v>
      </c>
      <c r="BP200" s="69">
        <v>0</v>
      </c>
      <c r="BQ200" s="69">
        <v>0</v>
      </c>
      <c r="BR200" s="69">
        <v>0</v>
      </c>
      <c r="BS200" s="69">
        <v>0</v>
      </c>
      <c r="BT200" s="69">
        <v>0</v>
      </c>
      <c r="BU200" s="69">
        <v>0</v>
      </c>
      <c r="BV200" s="69">
        <v>0</v>
      </c>
      <c r="BW200" s="69">
        <v>0</v>
      </c>
      <c r="BX200" s="69">
        <v>0</v>
      </c>
      <c r="BY200" s="123">
        <f t="shared" si="60"/>
        <v>0</v>
      </c>
      <c r="BZ200" s="68">
        <v>179</v>
      </c>
      <c r="CA200" s="69">
        <v>38</v>
      </c>
      <c r="CB200" s="69">
        <v>37</v>
      </c>
      <c r="CC200" s="69">
        <v>129</v>
      </c>
      <c r="CD200" s="69">
        <v>70</v>
      </c>
      <c r="CE200" s="69">
        <v>40</v>
      </c>
      <c r="CF200" s="69">
        <v>4</v>
      </c>
      <c r="CG200" s="69">
        <v>397</v>
      </c>
      <c r="CH200" s="69">
        <v>5</v>
      </c>
      <c r="CI200" s="69">
        <v>318</v>
      </c>
      <c r="CJ200" s="69">
        <v>0</v>
      </c>
      <c r="CK200" s="123">
        <f t="shared" si="62"/>
        <v>715</v>
      </c>
      <c r="CL200" s="68">
        <v>0</v>
      </c>
      <c r="CM200" s="69">
        <v>0</v>
      </c>
      <c r="CN200" s="69">
        <v>0</v>
      </c>
      <c r="CO200" s="69">
        <v>0</v>
      </c>
      <c r="CP200" s="69">
        <v>0</v>
      </c>
      <c r="CQ200" s="69">
        <v>0</v>
      </c>
      <c r="CR200" s="69">
        <v>0</v>
      </c>
      <c r="CS200" s="69">
        <v>0</v>
      </c>
      <c r="CT200" s="69">
        <v>0</v>
      </c>
      <c r="CU200" s="69">
        <v>0</v>
      </c>
      <c r="CV200" s="124">
        <f t="shared" si="63"/>
        <v>0</v>
      </c>
      <c r="CW200" s="123">
        <v>0</v>
      </c>
      <c r="CX200" s="123">
        <v>0</v>
      </c>
      <c r="CY200" s="123">
        <v>0</v>
      </c>
      <c r="CZ200" s="123">
        <v>0</v>
      </c>
      <c r="DA200" s="123">
        <v>0</v>
      </c>
      <c r="DB200" s="123">
        <v>0</v>
      </c>
      <c r="DC200" s="123">
        <v>0</v>
      </c>
      <c r="DD200" s="123">
        <v>0</v>
      </c>
      <c r="DE200" s="123">
        <v>0</v>
      </c>
      <c r="DF200" s="124">
        <f t="shared" si="61"/>
        <v>0</v>
      </c>
      <c r="DG200" s="68">
        <v>0</v>
      </c>
      <c r="DH200" s="69">
        <v>0</v>
      </c>
      <c r="DI200" s="69">
        <v>0</v>
      </c>
      <c r="DJ200" s="69">
        <v>0</v>
      </c>
      <c r="DK200" s="69">
        <v>0</v>
      </c>
      <c r="DL200" s="69">
        <v>0</v>
      </c>
      <c r="DM200" s="69">
        <v>0</v>
      </c>
      <c r="DN200" s="69">
        <v>0</v>
      </c>
      <c r="DO200" s="69">
        <v>0</v>
      </c>
      <c r="DP200" s="69">
        <v>0</v>
      </c>
      <c r="DQ200" s="124">
        <f t="shared" si="64"/>
        <v>0</v>
      </c>
      <c r="DR200" s="68">
        <v>0</v>
      </c>
      <c r="DS200" s="69">
        <v>0</v>
      </c>
      <c r="DT200" s="69">
        <v>0</v>
      </c>
      <c r="DU200" s="69">
        <v>0</v>
      </c>
      <c r="DV200" s="69">
        <v>0</v>
      </c>
      <c r="DW200" s="69">
        <v>0</v>
      </c>
      <c r="DX200" s="69">
        <v>0</v>
      </c>
      <c r="DY200" s="69">
        <v>0</v>
      </c>
      <c r="DZ200" s="69">
        <v>0</v>
      </c>
      <c r="EA200" s="69">
        <v>0</v>
      </c>
      <c r="EB200" s="124">
        <f t="shared" si="65"/>
        <v>0</v>
      </c>
      <c r="EC200" s="125">
        <v>0</v>
      </c>
      <c r="ED200" s="125">
        <v>0</v>
      </c>
      <c r="EE200" s="68">
        <v>11</v>
      </c>
      <c r="EF200" s="69">
        <v>7</v>
      </c>
      <c r="EG200" s="69">
        <v>6</v>
      </c>
      <c r="EH200" s="69">
        <v>5</v>
      </c>
      <c r="EI200" s="69">
        <v>14</v>
      </c>
      <c r="EJ200" s="69">
        <v>1</v>
      </c>
      <c r="EK200" s="69">
        <v>0</v>
      </c>
      <c r="EL200" s="69">
        <v>1</v>
      </c>
      <c r="EM200" s="69">
        <v>1</v>
      </c>
      <c r="EN200" s="69">
        <v>0</v>
      </c>
      <c r="EO200" s="124">
        <f t="shared" si="66"/>
        <v>34</v>
      </c>
      <c r="EP200" s="68">
        <v>8</v>
      </c>
      <c r="EQ200" s="69">
        <v>1</v>
      </c>
      <c r="ER200" s="69">
        <v>11</v>
      </c>
      <c r="ES200" s="69">
        <v>0</v>
      </c>
      <c r="ET200" s="69">
        <v>0</v>
      </c>
      <c r="EU200" s="69">
        <v>0</v>
      </c>
      <c r="EV200" s="69">
        <v>0</v>
      </c>
      <c r="EW200" s="124">
        <f t="shared" si="67"/>
        <v>12</v>
      </c>
      <c r="EX200" s="69">
        <v>110</v>
      </c>
      <c r="EY200" s="69">
        <v>42</v>
      </c>
      <c r="EZ200" s="123">
        <v>56</v>
      </c>
      <c r="FA200" s="69">
        <v>470</v>
      </c>
      <c r="FB200" s="69">
        <v>648</v>
      </c>
      <c r="FC200" s="69">
        <v>0</v>
      </c>
      <c r="FD200" s="124">
        <f t="shared" si="68"/>
        <v>1216</v>
      </c>
      <c r="FE200" s="69">
        <v>185</v>
      </c>
      <c r="FF200" s="69">
        <v>482</v>
      </c>
      <c r="FG200" s="69">
        <v>923</v>
      </c>
      <c r="FH200" s="69">
        <v>12030</v>
      </c>
      <c r="FI200" s="69">
        <v>1950</v>
      </c>
      <c r="FJ200" s="124">
        <f t="shared" si="69"/>
        <v>15385</v>
      </c>
      <c r="FK200" s="69">
        <v>0</v>
      </c>
      <c r="FL200" s="123">
        <v>0</v>
      </c>
      <c r="FM200" s="69">
        <v>0</v>
      </c>
      <c r="FN200" s="69">
        <v>0</v>
      </c>
      <c r="FO200" s="69">
        <v>0</v>
      </c>
      <c r="FP200" s="124">
        <f t="shared" si="70"/>
        <v>0</v>
      </c>
      <c r="FQ200" s="69">
        <v>153</v>
      </c>
      <c r="FR200" s="69">
        <v>356</v>
      </c>
      <c r="FS200" s="69">
        <v>430</v>
      </c>
      <c r="FT200" s="69">
        <v>10</v>
      </c>
      <c r="FU200" s="69">
        <v>14</v>
      </c>
      <c r="FV200" s="69">
        <v>0</v>
      </c>
      <c r="FW200" s="124">
        <f t="shared" si="71"/>
        <v>810</v>
      </c>
    </row>
    <row r="201" spans="1:179" x14ac:dyDescent="0.2">
      <c r="A201" s="22"/>
      <c r="B201" s="122" t="s">
        <v>203</v>
      </c>
      <c r="C201" s="68">
        <v>247</v>
      </c>
      <c r="D201" s="69">
        <v>85</v>
      </c>
      <c r="E201" s="69">
        <v>103</v>
      </c>
      <c r="F201" s="69">
        <v>130</v>
      </c>
      <c r="G201" s="69">
        <v>242</v>
      </c>
      <c r="H201" s="69">
        <v>49</v>
      </c>
      <c r="I201" s="69">
        <v>4</v>
      </c>
      <c r="J201" s="69">
        <v>141</v>
      </c>
      <c r="K201" s="69">
        <v>5</v>
      </c>
      <c r="L201" s="69">
        <v>0</v>
      </c>
      <c r="M201" s="123">
        <f t="shared" si="54"/>
        <v>754</v>
      </c>
      <c r="N201" s="68">
        <v>0</v>
      </c>
      <c r="O201" s="69">
        <v>0</v>
      </c>
      <c r="P201" s="69">
        <v>0</v>
      </c>
      <c r="Q201" s="69">
        <v>0</v>
      </c>
      <c r="R201" s="69">
        <v>0</v>
      </c>
      <c r="S201" s="69">
        <v>0</v>
      </c>
      <c r="T201" s="69">
        <v>0</v>
      </c>
      <c r="U201" s="69">
        <v>0</v>
      </c>
      <c r="V201" s="69">
        <v>0</v>
      </c>
      <c r="W201" s="124">
        <f t="shared" si="55"/>
        <v>0</v>
      </c>
      <c r="X201" s="68">
        <v>1</v>
      </c>
      <c r="Y201" s="69">
        <v>0</v>
      </c>
      <c r="Z201" s="69">
        <v>0</v>
      </c>
      <c r="AA201" s="69">
        <v>2</v>
      </c>
      <c r="AB201" s="69">
        <v>4</v>
      </c>
      <c r="AC201" s="69">
        <v>0</v>
      </c>
      <c r="AD201" s="69">
        <v>0</v>
      </c>
      <c r="AE201" s="69">
        <v>1</v>
      </c>
      <c r="AF201" s="69">
        <v>1</v>
      </c>
      <c r="AG201" s="124">
        <f t="shared" si="56"/>
        <v>7</v>
      </c>
      <c r="AH201" s="68">
        <v>0</v>
      </c>
      <c r="AI201" s="69">
        <v>0</v>
      </c>
      <c r="AJ201" s="69">
        <v>0</v>
      </c>
      <c r="AK201" s="69">
        <v>0</v>
      </c>
      <c r="AL201" s="69">
        <v>0</v>
      </c>
      <c r="AM201" s="69">
        <v>0</v>
      </c>
      <c r="AN201" s="69">
        <v>0</v>
      </c>
      <c r="AO201" s="69">
        <v>0</v>
      </c>
      <c r="AP201" s="69">
        <v>0</v>
      </c>
      <c r="AQ201" s="69">
        <v>0</v>
      </c>
      <c r="AR201" s="123">
        <f t="shared" si="57"/>
        <v>0</v>
      </c>
      <c r="AS201" s="68">
        <v>0</v>
      </c>
      <c r="AT201" s="69">
        <v>0</v>
      </c>
      <c r="AU201" s="69">
        <v>0</v>
      </c>
      <c r="AV201" s="69">
        <v>0</v>
      </c>
      <c r="AW201" s="69">
        <v>0</v>
      </c>
      <c r="AX201" s="69">
        <v>0</v>
      </c>
      <c r="AY201" s="69">
        <v>0</v>
      </c>
      <c r="AZ201" s="69">
        <v>0</v>
      </c>
      <c r="BA201" s="69">
        <v>0</v>
      </c>
      <c r="BB201" s="69">
        <v>0</v>
      </c>
      <c r="BC201" s="123">
        <f t="shared" si="58"/>
        <v>0</v>
      </c>
      <c r="BD201" s="68">
        <v>0</v>
      </c>
      <c r="BE201" s="69">
        <v>0</v>
      </c>
      <c r="BF201" s="69">
        <v>0</v>
      </c>
      <c r="BG201" s="69">
        <v>0</v>
      </c>
      <c r="BH201" s="69">
        <v>0</v>
      </c>
      <c r="BI201" s="69">
        <v>0</v>
      </c>
      <c r="BJ201" s="69">
        <v>0</v>
      </c>
      <c r="BK201" s="69">
        <v>0</v>
      </c>
      <c r="BL201" s="69">
        <v>0</v>
      </c>
      <c r="BM201" s="69">
        <v>0</v>
      </c>
      <c r="BN201" s="123">
        <f t="shared" si="59"/>
        <v>0</v>
      </c>
      <c r="BO201" s="68">
        <v>0</v>
      </c>
      <c r="BP201" s="69">
        <v>0</v>
      </c>
      <c r="BQ201" s="69">
        <v>0</v>
      </c>
      <c r="BR201" s="69">
        <v>0</v>
      </c>
      <c r="BS201" s="69">
        <v>0</v>
      </c>
      <c r="BT201" s="69">
        <v>0</v>
      </c>
      <c r="BU201" s="69">
        <v>0</v>
      </c>
      <c r="BV201" s="69">
        <v>0</v>
      </c>
      <c r="BW201" s="69">
        <v>0</v>
      </c>
      <c r="BX201" s="69">
        <v>0</v>
      </c>
      <c r="BY201" s="123">
        <f t="shared" si="60"/>
        <v>0</v>
      </c>
      <c r="BZ201" s="68">
        <v>36</v>
      </c>
      <c r="CA201" s="69">
        <v>1</v>
      </c>
      <c r="CB201" s="69">
        <v>7</v>
      </c>
      <c r="CC201" s="69">
        <v>6</v>
      </c>
      <c r="CD201" s="69">
        <v>10</v>
      </c>
      <c r="CE201" s="69">
        <v>0</v>
      </c>
      <c r="CF201" s="69">
        <v>0</v>
      </c>
      <c r="CG201" s="69">
        <v>60</v>
      </c>
      <c r="CH201" s="69">
        <v>0</v>
      </c>
      <c r="CI201" s="69">
        <v>56</v>
      </c>
      <c r="CJ201" s="69">
        <v>0</v>
      </c>
      <c r="CK201" s="123">
        <f t="shared" si="62"/>
        <v>84</v>
      </c>
      <c r="CL201" s="68">
        <v>0</v>
      </c>
      <c r="CM201" s="69">
        <v>0</v>
      </c>
      <c r="CN201" s="69">
        <v>0</v>
      </c>
      <c r="CO201" s="69">
        <v>0</v>
      </c>
      <c r="CP201" s="69">
        <v>0</v>
      </c>
      <c r="CQ201" s="69">
        <v>0</v>
      </c>
      <c r="CR201" s="69">
        <v>0</v>
      </c>
      <c r="CS201" s="69">
        <v>0</v>
      </c>
      <c r="CT201" s="69">
        <v>0</v>
      </c>
      <c r="CU201" s="69">
        <v>0</v>
      </c>
      <c r="CV201" s="124">
        <f t="shared" si="63"/>
        <v>0</v>
      </c>
      <c r="CW201" s="123">
        <v>0</v>
      </c>
      <c r="CX201" s="123">
        <v>0</v>
      </c>
      <c r="CY201" s="123">
        <v>0</v>
      </c>
      <c r="CZ201" s="123">
        <v>0</v>
      </c>
      <c r="DA201" s="123">
        <v>0</v>
      </c>
      <c r="DB201" s="123">
        <v>0</v>
      </c>
      <c r="DC201" s="123">
        <v>0</v>
      </c>
      <c r="DD201" s="123">
        <v>0</v>
      </c>
      <c r="DE201" s="123">
        <v>0</v>
      </c>
      <c r="DF201" s="124">
        <f t="shared" si="61"/>
        <v>0</v>
      </c>
      <c r="DG201" s="68">
        <v>0</v>
      </c>
      <c r="DH201" s="69">
        <v>0</v>
      </c>
      <c r="DI201" s="69">
        <v>0</v>
      </c>
      <c r="DJ201" s="69">
        <v>0</v>
      </c>
      <c r="DK201" s="69">
        <v>0</v>
      </c>
      <c r="DL201" s="69">
        <v>0</v>
      </c>
      <c r="DM201" s="69">
        <v>0</v>
      </c>
      <c r="DN201" s="69">
        <v>0</v>
      </c>
      <c r="DO201" s="69">
        <v>0</v>
      </c>
      <c r="DP201" s="69">
        <v>0</v>
      </c>
      <c r="DQ201" s="124">
        <f t="shared" si="64"/>
        <v>0</v>
      </c>
      <c r="DR201" s="68">
        <v>0</v>
      </c>
      <c r="DS201" s="69">
        <v>0</v>
      </c>
      <c r="DT201" s="69">
        <v>0</v>
      </c>
      <c r="DU201" s="69">
        <v>0</v>
      </c>
      <c r="DV201" s="69">
        <v>0</v>
      </c>
      <c r="DW201" s="69">
        <v>0</v>
      </c>
      <c r="DX201" s="69">
        <v>0</v>
      </c>
      <c r="DY201" s="69">
        <v>0</v>
      </c>
      <c r="DZ201" s="69">
        <v>0</v>
      </c>
      <c r="EA201" s="69">
        <v>0</v>
      </c>
      <c r="EB201" s="124">
        <f t="shared" si="65"/>
        <v>0</v>
      </c>
      <c r="EC201" s="125">
        <v>0</v>
      </c>
      <c r="ED201" s="125">
        <v>0</v>
      </c>
      <c r="EE201" s="68">
        <v>1</v>
      </c>
      <c r="EF201" s="69">
        <v>0</v>
      </c>
      <c r="EG201" s="69">
        <v>0</v>
      </c>
      <c r="EH201" s="69">
        <v>0</v>
      </c>
      <c r="EI201" s="69">
        <v>0</v>
      </c>
      <c r="EJ201" s="69">
        <v>0</v>
      </c>
      <c r="EK201" s="69">
        <v>0</v>
      </c>
      <c r="EL201" s="69">
        <v>0</v>
      </c>
      <c r="EM201" s="69">
        <v>0</v>
      </c>
      <c r="EN201" s="69">
        <v>0</v>
      </c>
      <c r="EO201" s="124">
        <f t="shared" si="66"/>
        <v>0</v>
      </c>
      <c r="EP201" s="68">
        <v>0</v>
      </c>
      <c r="EQ201" s="69">
        <v>0</v>
      </c>
      <c r="ER201" s="69">
        <v>0</v>
      </c>
      <c r="ES201" s="69">
        <v>0</v>
      </c>
      <c r="ET201" s="69">
        <v>0</v>
      </c>
      <c r="EU201" s="69">
        <v>0</v>
      </c>
      <c r="EV201" s="69">
        <v>0</v>
      </c>
      <c r="EW201" s="124">
        <f t="shared" si="67"/>
        <v>0</v>
      </c>
      <c r="EX201" s="69">
        <v>91</v>
      </c>
      <c r="EY201" s="69">
        <v>19</v>
      </c>
      <c r="EZ201" s="123">
        <v>4</v>
      </c>
      <c r="FA201" s="69">
        <v>285</v>
      </c>
      <c r="FB201" s="69">
        <v>232</v>
      </c>
      <c r="FC201" s="69">
        <v>0</v>
      </c>
      <c r="FD201" s="124">
        <f t="shared" si="68"/>
        <v>540</v>
      </c>
      <c r="FE201" s="69">
        <v>182</v>
      </c>
      <c r="FF201" s="69">
        <v>444</v>
      </c>
      <c r="FG201" s="69">
        <v>806</v>
      </c>
      <c r="FH201" s="69">
        <v>7220</v>
      </c>
      <c r="FI201" s="69">
        <v>2550</v>
      </c>
      <c r="FJ201" s="124">
        <f t="shared" si="69"/>
        <v>11020</v>
      </c>
      <c r="FK201" s="69">
        <v>0</v>
      </c>
      <c r="FL201" s="123">
        <v>0</v>
      </c>
      <c r="FM201" s="69">
        <v>0</v>
      </c>
      <c r="FN201" s="69">
        <v>0</v>
      </c>
      <c r="FO201" s="69">
        <v>0</v>
      </c>
      <c r="FP201" s="124">
        <f t="shared" si="70"/>
        <v>0</v>
      </c>
      <c r="FQ201" s="69">
        <v>235</v>
      </c>
      <c r="FR201" s="69">
        <v>572</v>
      </c>
      <c r="FS201" s="69">
        <v>441</v>
      </c>
      <c r="FT201" s="69">
        <v>29</v>
      </c>
      <c r="FU201" s="69">
        <v>26</v>
      </c>
      <c r="FV201" s="69">
        <v>0</v>
      </c>
      <c r="FW201" s="124">
        <f t="shared" si="71"/>
        <v>1068</v>
      </c>
    </row>
    <row r="202" spans="1:179" x14ac:dyDescent="0.2">
      <c r="A202" s="22"/>
      <c r="B202" s="122" t="s">
        <v>204</v>
      </c>
      <c r="C202" s="68">
        <v>61</v>
      </c>
      <c r="D202" s="69">
        <v>26</v>
      </c>
      <c r="E202" s="69">
        <v>31</v>
      </c>
      <c r="F202" s="69">
        <v>28</v>
      </c>
      <c r="G202" s="69">
        <v>66</v>
      </c>
      <c r="H202" s="69">
        <v>12</v>
      </c>
      <c r="I202" s="69">
        <v>0</v>
      </c>
      <c r="J202" s="69">
        <v>28</v>
      </c>
      <c r="K202" s="69">
        <v>0</v>
      </c>
      <c r="L202" s="69">
        <v>0</v>
      </c>
      <c r="M202" s="123">
        <f t="shared" si="54"/>
        <v>191</v>
      </c>
      <c r="N202" s="68">
        <v>0</v>
      </c>
      <c r="O202" s="69">
        <v>0</v>
      </c>
      <c r="P202" s="69">
        <v>0</v>
      </c>
      <c r="Q202" s="69">
        <v>0</v>
      </c>
      <c r="R202" s="69">
        <v>0</v>
      </c>
      <c r="S202" s="69">
        <v>0</v>
      </c>
      <c r="T202" s="69">
        <v>0</v>
      </c>
      <c r="U202" s="69">
        <v>0</v>
      </c>
      <c r="V202" s="69">
        <v>0</v>
      </c>
      <c r="W202" s="124">
        <f t="shared" si="55"/>
        <v>0</v>
      </c>
      <c r="X202" s="68">
        <v>0</v>
      </c>
      <c r="Y202" s="69">
        <v>0</v>
      </c>
      <c r="Z202" s="69">
        <v>0</v>
      </c>
      <c r="AA202" s="69">
        <v>0</v>
      </c>
      <c r="AB202" s="69">
        <v>0</v>
      </c>
      <c r="AC202" s="69">
        <v>0</v>
      </c>
      <c r="AD202" s="69">
        <v>0</v>
      </c>
      <c r="AE202" s="69">
        <v>0</v>
      </c>
      <c r="AF202" s="69">
        <v>0</v>
      </c>
      <c r="AG202" s="124">
        <f t="shared" si="56"/>
        <v>0</v>
      </c>
      <c r="AH202" s="68">
        <v>5</v>
      </c>
      <c r="AI202" s="69">
        <v>0</v>
      </c>
      <c r="AJ202" s="69">
        <v>1</v>
      </c>
      <c r="AK202" s="69">
        <v>2</v>
      </c>
      <c r="AL202" s="69">
        <v>1</v>
      </c>
      <c r="AM202" s="69">
        <v>1</v>
      </c>
      <c r="AN202" s="69">
        <v>1</v>
      </c>
      <c r="AO202" s="69">
        <v>5</v>
      </c>
      <c r="AP202" s="69">
        <v>5</v>
      </c>
      <c r="AQ202" s="69">
        <v>0</v>
      </c>
      <c r="AR202" s="123">
        <f t="shared" si="57"/>
        <v>11</v>
      </c>
      <c r="AS202" s="68">
        <v>0</v>
      </c>
      <c r="AT202" s="69">
        <v>0</v>
      </c>
      <c r="AU202" s="69">
        <v>0</v>
      </c>
      <c r="AV202" s="69">
        <v>0</v>
      </c>
      <c r="AW202" s="69">
        <v>0</v>
      </c>
      <c r="AX202" s="69">
        <v>0</v>
      </c>
      <c r="AY202" s="69">
        <v>0</v>
      </c>
      <c r="AZ202" s="69">
        <v>0</v>
      </c>
      <c r="BA202" s="69">
        <v>0</v>
      </c>
      <c r="BB202" s="69">
        <v>0</v>
      </c>
      <c r="BC202" s="123">
        <f t="shared" si="58"/>
        <v>0</v>
      </c>
      <c r="BD202" s="68">
        <v>0</v>
      </c>
      <c r="BE202" s="69">
        <v>0</v>
      </c>
      <c r="BF202" s="69">
        <v>0</v>
      </c>
      <c r="BG202" s="69">
        <v>0</v>
      </c>
      <c r="BH202" s="69">
        <v>0</v>
      </c>
      <c r="BI202" s="69">
        <v>0</v>
      </c>
      <c r="BJ202" s="69">
        <v>0</v>
      </c>
      <c r="BK202" s="69">
        <v>0</v>
      </c>
      <c r="BL202" s="69">
        <v>0</v>
      </c>
      <c r="BM202" s="69">
        <v>0</v>
      </c>
      <c r="BN202" s="123">
        <f t="shared" si="59"/>
        <v>0</v>
      </c>
      <c r="BO202" s="68">
        <v>0</v>
      </c>
      <c r="BP202" s="69">
        <v>0</v>
      </c>
      <c r="BQ202" s="69">
        <v>0</v>
      </c>
      <c r="BR202" s="69">
        <v>0</v>
      </c>
      <c r="BS202" s="69">
        <v>0</v>
      </c>
      <c r="BT202" s="69">
        <v>0</v>
      </c>
      <c r="BU202" s="69">
        <v>0</v>
      </c>
      <c r="BV202" s="69">
        <v>0</v>
      </c>
      <c r="BW202" s="69">
        <v>0</v>
      </c>
      <c r="BX202" s="69">
        <v>0</v>
      </c>
      <c r="BY202" s="123">
        <f t="shared" si="60"/>
        <v>0</v>
      </c>
      <c r="BZ202" s="68">
        <v>124</v>
      </c>
      <c r="CA202" s="69">
        <v>34</v>
      </c>
      <c r="CB202" s="69">
        <v>29</v>
      </c>
      <c r="CC202" s="69">
        <v>73</v>
      </c>
      <c r="CD202" s="69">
        <v>47</v>
      </c>
      <c r="CE202" s="69">
        <v>30</v>
      </c>
      <c r="CF202" s="69">
        <v>2</v>
      </c>
      <c r="CG202" s="69">
        <v>163</v>
      </c>
      <c r="CH202" s="69">
        <v>0</v>
      </c>
      <c r="CI202" s="69">
        <v>148</v>
      </c>
      <c r="CJ202" s="69">
        <v>0</v>
      </c>
      <c r="CK202" s="123">
        <f t="shared" si="62"/>
        <v>378</v>
      </c>
      <c r="CL202" s="68">
        <v>0</v>
      </c>
      <c r="CM202" s="69">
        <v>0</v>
      </c>
      <c r="CN202" s="69">
        <v>0</v>
      </c>
      <c r="CO202" s="69">
        <v>0</v>
      </c>
      <c r="CP202" s="69">
        <v>0</v>
      </c>
      <c r="CQ202" s="69">
        <v>0</v>
      </c>
      <c r="CR202" s="69">
        <v>0</v>
      </c>
      <c r="CS202" s="69">
        <v>0</v>
      </c>
      <c r="CT202" s="69">
        <v>0</v>
      </c>
      <c r="CU202" s="69">
        <v>0</v>
      </c>
      <c r="CV202" s="124">
        <f t="shared" si="63"/>
        <v>0</v>
      </c>
      <c r="CW202" s="123">
        <v>0</v>
      </c>
      <c r="CX202" s="123">
        <v>0</v>
      </c>
      <c r="CY202" s="123">
        <v>0</v>
      </c>
      <c r="CZ202" s="123">
        <v>0</v>
      </c>
      <c r="DA202" s="123">
        <v>0</v>
      </c>
      <c r="DB202" s="123">
        <v>0</v>
      </c>
      <c r="DC202" s="123">
        <v>0</v>
      </c>
      <c r="DD202" s="123">
        <v>0</v>
      </c>
      <c r="DE202" s="123">
        <v>0</v>
      </c>
      <c r="DF202" s="124">
        <f t="shared" si="61"/>
        <v>0</v>
      </c>
      <c r="DG202" s="68">
        <v>0</v>
      </c>
      <c r="DH202" s="69">
        <v>0</v>
      </c>
      <c r="DI202" s="69">
        <v>0</v>
      </c>
      <c r="DJ202" s="69">
        <v>0</v>
      </c>
      <c r="DK202" s="69">
        <v>0</v>
      </c>
      <c r="DL202" s="69">
        <v>0</v>
      </c>
      <c r="DM202" s="69">
        <v>0</v>
      </c>
      <c r="DN202" s="69">
        <v>0</v>
      </c>
      <c r="DO202" s="69">
        <v>0</v>
      </c>
      <c r="DP202" s="69">
        <v>0</v>
      </c>
      <c r="DQ202" s="124">
        <f t="shared" si="64"/>
        <v>0</v>
      </c>
      <c r="DR202" s="68">
        <v>0</v>
      </c>
      <c r="DS202" s="69">
        <v>0</v>
      </c>
      <c r="DT202" s="69">
        <v>0</v>
      </c>
      <c r="DU202" s="69">
        <v>0</v>
      </c>
      <c r="DV202" s="69">
        <v>0</v>
      </c>
      <c r="DW202" s="69">
        <v>0</v>
      </c>
      <c r="DX202" s="69">
        <v>0</v>
      </c>
      <c r="DY202" s="69">
        <v>0</v>
      </c>
      <c r="DZ202" s="69">
        <v>0</v>
      </c>
      <c r="EA202" s="69">
        <v>0</v>
      </c>
      <c r="EB202" s="124">
        <f t="shared" si="65"/>
        <v>0</v>
      </c>
      <c r="EC202" s="125">
        <v>0</v>
      </c>
      <c r="ED202" s="125">
        <v>0</v>
      </c>
      <c r="EE202" s="68">
        <v>2</v>
      </c>
      <c r="EF202" s="69">
        <v>1</v>
      </c>
      <c r="EG202" s="69">
        <v>0</v>
      </c>
      <c r="EH202" s="69">
        <v>2</v>
      </c>
      <c r="EI202" s="69">
        <v>1</v>
      </c>
      <c r="EJ202" s="69">
        <v>0</v>
      </c>
      <c r="EK202" s="69">
        <v>0</v>
      </c>
      <c r="EL202" s="69">
        <v>1</v>
      </c>
      <c r="EM202" s="69">
        <v>0</v>
      </c>
      <c r="EN202" s="69">
        <v>0</v>
      </c>
      <c r="EO202" s="124">
        <f t="shared" si="66"/>
        <v>5</v>
      </c>
      <c r="EP202" s="68">
        <v>1</v>
      </c>
      <c r="EQ202" s="69">
        <v>1</v>
      </c>
      <c r="ER202" s="69">
        <v>0</v>
      </c>
      <c r="ES202" s="69">
        <v>1</v>
      </c>
      <c r="ET202" s="69">
        <v>0</v>
      </c>
      <c r="EU202" s="69">
        <v>0</v>
      </c>
      <c r="EV202" s="69">
        <v>0</v>
      </c>
      <c r="EW202" s="124">
        <f t="shared" si="67"/>
        <v>2</v>
      </c>
      <c r="EX202" s="69">
        <v>66</v>
      </c>
      <c r="EY202" s="69">
        <v>13</v>
      </c>
      <c r="EZ202" s="123">
        <v>18</v>
      </c>
      <c r="FA202" s="69">
        <v>202</v>
      </c>
      <c r="FB202" s="69">
        <v>271</v>
      </c>
      <c r="FC202" s="69">
        <v>0</v>
      </c>
      <c r="FD202" s="124">
        <f t="shared" si="68"/>
        <v>504</v>
      </c>
      <c r="FE202" s="69">
        <v>115</v>
      </c>
      <c r="FF202" s="69">
        <v>237</v>
      </c>
      <c r="FG202" s="69">
        <v>473</v>
      </c>
      <c r="FH202" s="69">
        <v>3332</v>
      </c>
      <c r="FI202" s="69">
        <v>1000</v>
      </c>
      <c r="FJ202" s="124">
        <f t="shared" si="69"/>
        <v>5042</v>
      </c>
      <c r="FK202" s="69">
        <v>0</v>
      </c>
      <c r="FL202" s="123">
        <v>0</v>
      </c>
      <c r="FM202" s="69">
        <v>0</v>
      </c>
      <c r="FN202" s="69">
        <v>0</v>
      </c>
      <c r="FO202" s="69">
        <v>0</v>
      </c>
      <c r="FP202" s="124">
        <f t="shared" si="70"/>
        <v>0</v>
      </c>
      <c r="FQ202" s="69">
        <v>105</v>
      </c>
      <c r="FR202" s="69">
        <v>297</v>
      </c>
      <c r="FS202" s="69">
        <v>324</v>
      </c>
      <c r="FT202" s="69">
        <v>2</v>
      </c>
      <c r="FU202" s="69">
        <v>1</v>
      </c>
      <c r="FV202" s="69">
        <v>0</v>
      </c>
      <c r="FW202" s="124">
        <f t="shared" si="71"/>
        <v>624</v>
      </c>
    </row>
    <row r="203" spans="1:179" s="35" customFormat="1" x14ac:dyDescent="0.2">
      <c r="A203" s="17" t="s">
        <v>205</v>
      </c>
      <c r="B203" s="34" t="s">
        <v>12</v>
      </c>
      <c r="C203" s="67">
        <v>630</v>
      </c>
      <c r="D203" s="62">
        <v>380</v>
      </c>
      <c r="E203" s="62">
        <v>481</v>
      </c>
      <c r="F203" s="62">
        <v>542</v>
      </c>
      <c r="G203" s="62">
        <v>922</v>
      </c>
      <c r="H203" s="62">
        <v>202</v>
      </c>
      <c r="I203" s="62">
        <v>63</v>
      </c>
      <c r="J203" s="62">
        <v>411</v>
      </c>
      <c r="K203" s="62">
        <v>51</v>
      </c>
      <c r="L203" s="62">
        <v>0</v>
      </c>
      <c r="M203" s="62">
        <f t="shared" si="54"/>
        <v>3001</v>
      </c>
      <c r="N203" s="67">
        <v>96</v>
      </c>
      <c r="O203" s="62">
        <v>45</v>
      </c>
      <c r="P203" s="62">
        <v>74</v>
      </c>
      <c r="Q203" s="62">
        <v>96</v>
      </c>
      <c r="R203" s="62">
        <v>157</v>
      </c>
      <c r="S203" s="62">
        <v>41</v>
      </c>
      <c r="T203" s="62">
        <v>14</v>
      </c>
      <c r="U203" s="62">
        <v>73</v>
      </c>
      <c r="V203" s="62">
        <v>13</v>
      </c>
      <c r="W203" s="72">
        <f t="shared" si="55"/>
        <v>500</v>
      </c>
      <c r="X203" s="67">
        <v>1</v>
      </c>
      <c r="Y203" s="62">
        <v>1</v>
      </c>
      <c r="Z203" s="62">
        <v>0</v>
      </c>
      <c r="AA203" s="62">
        <v>0</v>
      </c>
      <c r="AB203" s="62">
        <v>1</v>
      </c>
      <c r="AC203" s="62">
        <v>0</v>
      </c>
      <c r="AD203" s="62">
        <v>0</v>
      </c>
      <c r="AE203" s="62">
        <v>0</v>
      </c>
      <c r="AF203" s="62">
        <v>0</v>
      </c>
      <c r="AG203" s="72">
        <f t="shared" si="56"/>
        <v>2</v>
      </c>
      <c r="AH203" s="67">
        <v>279</v>
      </c>
      <c r="AI203" s="62">
        <v>168</v>
      </c>
      <c r="AJ203" s="62">
        <v>130</v>
      </c>
      <c r="AK203" s="62">
        <v>252</v>
      </c>
      <c r="AL203" s="62">
        <v>325</v>
      </c>
      <c r="AM203" s="62">
        <v>101</v>
      </c>
      <c r="AN203" s="62">
        <v>37</v>
      </c>
      <c r="AO203" s="62">
        <v>293</v>
      </c>
      <c r="AP203" s="62">
        <v>74</v>
      </c>
      <c r="AQ203" s="62">
        <v>0</v>
      </c>
      <c r="AR203" s="62">
        <f t="shared" si="57"/>
        <v>1306</v>
      </c>
      <c r="AS203" s="67">
        <v>200</v>
      </c>
      <c r="AT203" s="62">
        <v>124</v>
      </c>
      <c r="AU203" s="62">
        <v>109</v>
      </c>
      <c r="AV203" s="62">
        <v>247</v>
      </c>
      <c r="AW203" s="62">
        <v>211</v>
      </c>
      <c r="AX203" s="62">
        <v>78</v>
      </c>
      <c r="AY203" s="62">
        <v>26</v>
      </c>
      <c r="AZ203" s="62">
        <v>221</v>
      </c>
      <c r="BA203" s="62">
        <v>23</v>
      </c>
      <c r="BB203" s="62">
        <v>0</v>
      </c>
      <c r="BC203" s="62">
        <f t="shared" si="58"/>
        <v>1016</v>
      </c>
      <c r="BD203" s="67">
        <v>96</v>
      </c>
      <c r="BE203" s="62">
        <v>58</v>
      </c>
      <c r="BF203" s="62">
        <v>72</v>
      </c>
      <c r="BG203" s="62">
        <v>133</v>
      </c>
      <c r="BH203" s="62">
        <v>162</v>
      </c>
      <c r="BI203" s="62">
        <v>108</v>
      </c>
      <c r="BJ203" s="62">
        <v>20</v>
      </c>
      <c r="BK203" s="62">
        <v>78</v>
      </c>
      <c r="BL203" s="62">
        <v>9</v>
      </c>
      <c r="BM203" s="62">
        <v>0</v>
      </c>
      <c r="BN203" s="62">
        <f t="shared" si="59"/>
        <v>631</v>
      </c>
      <c r="BO203" s="67">
        <v>257</v>
      </c>
      <c r="BP203" s="62">
        <v>163</v>
      </c>
      <c r="BQ203" s="62">
        <v>172</v>
      </c>
      <c r="BR203" s="62">
        <v>380</v>
      </c>
      <c r="BS203" s="62">
        <v>384</v>
      </c>
      <c r="BT203" s="62">
        <v>146</v>
      </c>
      <c r="BU203" s="62">
        <v>32</v>
      </c>
      <c r="BV203" s="62">
        <v>383</v>
      </c>
      <c r="BW203" s="62">
        <v>40</v>
      </c>
      <c r="BX203" s="62">
        <v>0</v>
      </c>
      <c r="BY203" s="62">
        <f t="shared" si="60"/>
        <v>1660</v>
      </c>
      <c r="BZ203" s="67">
        <v>1423</v>
      </c>
      <c r="CA203" s="62">
        <v>1145</v>
      </c>
      <c r="CB203" s="62">
        <v>1232</v>
      </c>
      <c r="CC203" s="62">
        <v>2115</v>
      </c>
      <c r="CD203" s="62">
        <v>2173</v>
      </c>
      <c r="CE203" s="62">
        <v>1054</v>
      </c>
      <c r="CF203" s="62">
        <v>267</v>
      </c>
      <c r="CG203" s="62">
        <v>2075</v>
      </c>
      <c r="CH203" s="62">
        <v>67</v>
      </c>
      <c r="CI203" s="62">
        <v>264</v>
      </c>
      <c r="CJ203" s="62">
        <v>0</v>
      </c>
      <c r="CK203" s="62">
        <f t="shared" si="62"/>
        <v>10061</v>
      </c>
      <c r="CL203" s="67">
        <v>2</v>
      </c>
      <c r="CM203" s="62">
        <v>1</v>
      </c>
      <c r="CN203" s="62">
        <v>0</v>
      </c>
      <c r="CO203" s="62">
        <v>0</v>
      </c>
      <c r="CP203" s="62">
        <v>5</v>
      </c>
      <c r="CQ203" s="62">
        <v>2</v>
      </c>
      <c r="CR203" s="62">
        <v>0</v>
      </c>
      <c r="CS203" s="62">
        <v>4</v>
      </c>
      <c r="CT203" s="62">
        <v>0</v>
      </c>
      <c r="CU203" s="62">
        <v>0</v>
      </c>
      <c r="CV203" s="72">
        <f t="shared" si="63"/>
        <v>12</v>
      </c>
      <c r="CW203" s="62">
        <v>6</v>
      </c>
      <c r="CX203" s="62">
        <v>0</v>
      </c>
      <c r="CY203" s="62">
        <v>0</v>
      </c>
      <c r="CZ203" s="62">
        <v>0</v>
      </c>
      <c r="DA203" s="62">
        <v>0</v>
      </c>
      <c r="DB203" s="62">
        <v>0</v>
      </c>
      <c r="DC203" s="62">
        <v>0</v>
      </c>
      <c r="DD203" s="62">
        <v>6</v>
      </c>
      <c r="DE203" s="62">
        <v>6</v>
      </c>
      <c r="DF203" s="72">
        <f t="shared" si="61"/>
        <v>6</v>
      </c>
      <c r="DG203" s="67">
        <v>73</v>
      </c>
      <c r="DH203" s="62">
        <v>305</v>
      </c>
      <c r="DI203" s="62">
        <v>294</v>
      </c>
      <c r="DJ203" s="62">
        <v>226</v>
      </c>
      <c r="DK203" s="62">
        <v>557</v>
      </c>
      <c r="DL203" s="62">
        <v>222</v>
      </c>
      <c r="DM203" s="62">
        <v>172</v>
      </c>
      <c r="DN203" s="62">
        <v>728</v>
      </c>
      <c r="DO203" s="62">
        <v>38</v>
      </c>
      <c r="DP203" s="62">
        <v>9</v>
      </c>
      <c r="DQ203" s="72">
        <f t="shared" si="64"/>
        <v>2504</v>
      </c>
      <c r="DR203" s="67">
        <v>5</v>
      </c>
      <c r="DS203" s="62">
        <v>1</v>
      </c>
      <c r="DT203" s="62">
        <v>0</v>
      </c>
      <c r="DU203" s="62">
        <v>0</v>
      </c>
      <c r="DV203" s="62">
        <v>1</v>
      </c>
      <c r="DW203" s="62">
        <v>0</v>
      </c>
      <c r="DX203" s="62">
        <v>0</v>
      </c>
      <c r="DY203" s="62">
        <v>11</v>
      </c>
      <c r="DZ203" s="62">
        <v>0</v>
      </c>
      <c r="EA203" s="62">
        <v>0</v>
      </c>
      <c r="EB203" s="72">
        <f t="shared" si="65"/>
        <v>13</v>
      </c>
      <c r="EC203" s="49">
        <v>0</v>
      </c>
      <c r="ED203" s="49">
        <v>0</v>
      </c>
      <c r="EE203" s="67">
        <v>0</v>
      </c>
      <c r="EF203" s="62">
        <v>0</v>
      </c>
      <c r="EG203" s="62">
        <v>0</v>
      </c>
      <c r="EH203" s="62">
        <v>0</v>
      </c>
      <c r="EI203" s="62">
        <v>0</v>
      </c>
      <c r="EJ203" s="62">
        <v>0</v>
      </c>
      <c r="EK203" s="62">
        <v>0</v>
      </c>
      <c r="EL203" s="62">
        <v>0</v>
      </c>
      <c r="EM203" s="62">
        <v>0</v>
      </c>
      <c r="EN203" s="62">
        <v>0</v>
      </c>
      <c r="EO203" s="72">
        <f t="shared" si="66"/>
        <v>0</v>
      </c>
      <c r="EP203" s="67">
        <v>95</v>
      </c>
      <c r="EQ203" s="62">
        <v>152</v>
      </c>
      <c r="ER203" s="62">
        <v>98</v>
      </c>
      <c r="ES203" s="62">
        <v>17</v>
      </c>
      <c r="ET203" s="62">
        <v>4</v>
      </c>
      <c r="EU203" s="62">
        <v>6</v>
      </c>
      <c r="EV203" s="62">
        <v>2</v>
      </c>
      <c r="EW203" s="72">
        <f t="shared" si="67"/>
        <v>279</v>
      </c>
      <c r="EX203" s="62">
        <v>114</v>
      </c>
      <c r="EY203" s="62">
        <v>67</v>
      </c>
      <c r="EZ203" s="62">
        <v>89</v>
      </c>
      <c r="FA203" s="62">
        <v>316</v>
      </c>
      <c r="FB203" s="62">
        <v>346</v>
      </c>
      <c r="FC203" s="62">
        <v>0</v>
      </c>
      <c r="FD203" s="72">
        <f t="shared" si="68"/>
        <v>818</v>
      </c>
      <c r="FE203" s="62">
        <v>295</v>
      </c>
      <c r="FF203" s="62">
        <v>368</v>
      </c>
      <c r="FG203" s="62">
        <v>857</v>
      </c>
      <c r="FH203" s="62">
        <v>6752</v>
      </c>
      <c r="FI203" s="62">
        <v>147</v>
      </c>
      <c r="FJ203" s="72">
        <f t="shared" si="69"/>
        <v>8124</v>
      </c>
      <c r="FK203" s="62">
        <v>16</v>
      </c>
      <c r="FL203" s="62">
        <v>96</v>
      </c>
      <c r="FM203" s="62">
        <v>255</v>
      </c>
      <c r="FN203" s="62">
        <v>0</v>
      </c>
      <c r="FO203" s="62">
        <v>0</v>
      </c>
      <c r="FP203" s="72">
        <f t="shared" si="70"/>
        <v>351</v>
      </c>
      <c r="FQ203" s="62">
        <v>46</v>
      </c>
      <c r="FR203" s="62">
        <v>34</v>
      </c>
      <c r="FS203" s="62">
        <v>39</v>
      </c>
      <c r="FT203" s="62">
        <v>83</v>
      </c>
      <c r="FU203" s="62">
        <v>117</v>
      </c>
      <c r="FV203" s="62">
        <v>0</v>
      </c>
      <c r="FW203" s="72">
        <f t="shared" si="71"/>
        <v>273</v>
      </c>
    </row>
    <row r="204" spans="1:179" x14ac:dyDescent="0.2">
      <c r="A204" s="22"/>
      <c r="B204" s="122" t="s">
        <v>206</v>
      </c>
      <c r="C204" s="68">
        <v>12</v>
      </c>
      <c r="D204" s="69">
        <v>2</v>
      </c>
      <c r="E204" s="69">
        <v>4</v>
      </c>
      <c r="F204" s="69">
        <v>11</v>
      </c>
      <c r="G204" s="69">
        <v>6</v>
      </c>
      <c r="H204" s="69">
        <v>1</v>
      </c>
      <c r="I204" s="69">
        <v>1</v>
      </c>
      <c r="J204" s="69">
        <v>13</v>
      </c>
      <c r="K204" s="69">
        <v>2</v>
      </c>
      <c r="L204" s="69">
        <v>0</v>
      </c>
      <c r="M204" s="123">
        <f t="shared" si="54"/>
        <v>38</v>
      </c>
      <c r="N204" s="68">
        <v>0</v>
      </c>
      <c r="O204" s="69">
        <v>0</v>
      </c>
      <c r="P204" s="69">
        <v>0</v>
      </c>
      <c r="Q204" s="69">
        <v>0</v>
      </c>
      <c r="R204" s="69">
        <v>0</v>
      </c>
      <c r="S204" s="69">
        <v>0</v>
      </c>
      <c r="T204" s="69">
        <v>0</v>
      </c>
      <c r="U204" s="69">
        <v>0</v>
      </c>
      <c r="V204" s="69">
        <v>0</v>
      </c>
      <c r="W204" s="124">
        <f t="shared" si="55"/>
        <v>0</v>
      </c>
      <c r="X204" s="68">
        <v>0</v>
      </c>
      <c r="Y204" s="69">
        <v>0</v>
      </c>
      <c r="Z204" s="69">
        <v>0</v>
      </c>
      <c r="AA204" s="69">
        <v>0</v>
      </c>
      <c r="AB204" s="69">
        <v>0</v>
      </c>
      <c r="AC204" s="69">
        <v>0</v>
      </c>
      <c r="AD204" s="69">
        <v>0</v>
      </c>
      <c r="AE204" s="69">
        <v>0</v>
      </c>
      <c r="AF204" s="69">
        <v>0</v>
      </c>
      <c r="AG204" s="124">
        <f t="shared" si="56"/>
        <v>0</v>
      </c>
      <c r="AH204" s="68">
        <v>66</v>
      </c>
      <c r="AI204" s="69">
        <v>37</v>
      </c>
      <c r="AJ204" s="69">
        <v>30</v>
      </c>
      <c r="AK204" s="69">
        <v>69</v>
      </c>
      <c r="AL204" s="69">
        <v>62</v>
      </c>
      <c r="AM204" s="69">
        <v>15</v>
      </c>
      <c r="AN204" s="69">
        <v>0</v>
      </c>
      <c r="AO204" s="69">
        <v>96</v>
      </c>
      <c r="AP204" s="69">
        <v>34</v>
      </c>
      <c r="AQ204" s="69">
        <v>0</v>
      </c>
      <c r="AR204" s="123">
        <f t="shared" si="57"/>
        <v>309</v>
      </c>
      <c r="AS204" s="68">
        <v>21</v>
      </c>
      <c r="AT204" s="69">
        <v>7</v>
      </c>
      <c r="AU204" s="69">
        <v>7</v>
      </c>
      <c r="AV204" s="69">
        <v>21</v>
      </c>
      <c r="AW204" s="69">
        <v>12</v>
      </c>
      <c r="AX204" s="69">
        <v>6</v>
      </c>
      <c r="AY204" s="69">
        <v>0</v>
      </c>
      <c r="AZ204" s="69">
        <v>27</v>
      </c>
      <c r="BA204" s="69">
        <v>10</v>
      </c>
      <c r="BB204" s="69">
        <v>0</v>
      </c>
      <c r="BC204" s="123">
        <f t="shared" si="58"/>
        <v>80</v>
      </c>
      <c r="BD204" s="68">
        <v>0</v>
      </c>
      <c r="BE204" s="69">
        <v>0</v>
      </c>
      <c r="BF204" s="69">
        <v>0</v>
      </c>
      <c r="BG204" s="69">
        <v>0</v>
      </c>
      <c r="BH204" s="69">
        <v>0</v>
      </c>
      <c r="BI204" s="69">
        <v>0</v>
      </c>
      <c r="BJ204" s="69">
        <v>0</v>
      </c>
      <c r="BK204" s="69">
        <v>0</v>
      </c>
      <c r="BL204" s="69">
        <v>0</v>
      </c>
      <c r="BM204" s="69">
        <v>0</v>
      </c>
      <c r="BN204" s="123">
        <f t="shared" si="59"/>
        <v>0</v>
      </c>
      <c r="BO204" s="68">
        <v>2</v>
      </c>
      <c r="BP204" s="69">
        <v>2</v>
      </c>
      <c r="BQ204" s="69">
        <v>2</v>
      </c>
      <c r="BR204" s="69">
        <v>0</v>
      </c>
      <c r="BS204" s="69">
        <v>1</v>
      </c>
      <c r="BT204" s="69">
        <v>3</v>
      </c>
      <c r="BU204" s="69">
        <v>0</v>
      </c>
      <c r="BV204" s="69">
        <v>4</v>
      </c>
      <c r="BW204" s="69">
        <v>3</v>
      </c>
      <c r="BX204" s="69">
        <v>0</v>
      </c>
      <c r="BY204" s="123">
        <f t="shared" si="60"/>
        <v>12</v>
      </c>
      <c r="BZ204" s="68">
        <v>111</v>
      </c>
      <c r="CA204" s="69">
        <v>84</v>
      </c>
      <c r="CB204" s="69">
        <v>91</v>
      </c>
      <c r="CC204" s="69">
        <v>165</v>
      </c>
      <c r="CD204" s="69">
        <v>174</v>
      </c>
      <c r="CE204" s="69">
        <v>64</v>
      </c>
      <c r="CF204" s="69">
        <v>7</v>
      </c>
      <c r="CG204" s="69">
        <v>159</v>
      </c>
      <c r="CH204" s="69">
        <v>4</v>
      </c>
      <c r="CI204" s="69">
        <v>64</v>
      </c>
      <c r="CJ204" s="69">
        <v>0</v>
      </c>
      <c r="CK204" s="123">
        <f t="shared" si="62"/>
        <v>744</v>
      </c>
      <c r="CL204" s="68">
        <v>0</v>
      </c>
      <c r="CM204" s="69">
        <v>0</v>
      </c>
      <c r="CN204" s="69">
        <v>0</v>
      </c>
      <c r="CO204" s="69">
        <v>0</v>
      </c>
      <c r="CP204" s="69">
        <v>0</v>
      </c>
      <c r="CQ204" s="69">
        <v>0</v>
      </c>
      <c r="CR204" s="69">
        <v>0</v>
      </c>
      <c r="CS204" s="69">
        <v>0</v>
      </c>
      <c r="CT204" s="69">
        <v>0</v>
      </c>
      <c r="CU204" s="69">
        <v>0</v>
      </c>
      <c r="CV204" s="124">
        <f t="shared" si="63"/>
        <v>0</v>
      </c>
      <c r="CW204" s="123">
        <v>1</v>
      </c>
      <c r="CX204" s="123">
        <v>0</v>
      </c>
      <c r="CY204" s="123">
        <v>0</v>
      </c>
      <c r="CZ204" s="123">
        <v>0</v>
      </c>
      <c r="DA204" s="123">
        <v>0</v>
      </c>
      <c r="DB204" s="123">
        <v>0</v>
      </c>
      <c r="DC204" s="123">
        <v>0</v>
      </c>
      <c r="DD204" s="123">
        <v>1</v>
      </c>
      <c r="DE204" s="123">
        <v>1</v>
      </c>
      <c r="DF204" s="124">
        <f t="shared" si="61"/>
        <v>1</v>
      </c>
      <c r="DG204" s="68">
        <v>0</v>
      </c>
      <c r="DH204" s="69">
        <v>0</v>
      </c>
      <c r="DI204" s="69">
        <v>0</v>
      </c>
      <c r="DJ204" s="69">
        <v>0</v>
      </c>
      <c r="DK204" s="69">
        <v>0</v>
      </c>
      <c r="DL204" s="69">
        <v>0</v>
      </c>
      <c r="DM204" s="69">
        <v>0</v>
      </c>
      <c r="DN204" s="69">
        <v>0</v>
      </c>
      <c r="DO204" s="69">
        <v>0</v>
      </c>
      <c r="DP204" s="69">
        <v>0</v>
      </c>
      <c r="DQ204" s="124">
        <f t="shared" si="64"/>
        <v>0</v>
      </c>
      <c r="DR204" s="68">
        <v>0</v>
      </c>
      <c r="DS204" s="69">
        <v>0</v>
      </c>
      <c r="DT204" s="69">
        <v>0</v>
      </c>
      <c r="DU204" s="69">
        <v>0</v>
      </c>
      <c r="DV204" s="69">
        <v>0</v>
      </c>
      <c r="DW204" s="69">
        <v>0</v>
      </c>
      <c r="DX204" s="69">
        <v>0</v>
      </c>
      <c r="DY204" s="69">
        <v>0</v>
      </c>
      <c r="DZ204" s="69">
        <v>0</v>
      </c>
      <c r="EA204" s="69">
        <v>0</v>
      </c>
      <c r="EB204" s="124">
        <f t="shared" si="65"/>
        <v>0</v>
      </c>
      <c r="EC204" s="125">
        <v>0</v>
      </c>
      <c r="ED204" s="125">
        <v>0</v>
      </c>
      <c r="EE204" s="68">
        <v>0</v>
      </c>
      <c r="EF204" s="69">
        <v>0</v>
      </c>
      <c r="EG204" s="69">
        <v>0</v>
      </c>
      <c r="EH204" s="69">
        <v>0</v>
      </c>
      <c r="EI204" s="69">
        <v>0</v>
      </c>
      <c r="EJ204" s="69">
        <v>0</v>
      </c>
      <c r="EK204" s="69">
        <v>0</v>
      </c>
      <c r="EL204" s="69">
        <v>0</v>
      </c>
      <c r="EM204" s="69">
        <v>0</v>
      </c>
      <c r="EN204" s="69">
        <v>0</v>
      </c>
      <c r="EO204" s="124">
        <f t="shared" si="66"/>
        <v>0</v>
      </c>
      <c r="EP204" s="68">
        <v>9</v>
      </c>
      <c r="EQ204" s="69">
        <v>2</v>
      </c>
      <c r="ER204" s="69">
        <v>4</v>
      </c>
      <c r="ES204" s="69">
        <v>0</v>
      </c>
      <c r="ET204" s="69">
        <v>0</v>
      </c>
      <c r="EU204" s="69">
        <v>4</v>
      </c>
      <c r="EV204" s="69">
        <v>2</v>
      </c>
      <c r="EW204" s="124">
        <f t="shared" si="67"/>
        <v>12</v>
      </c>
      <c r="EX204" s="69">
        <v>58</v>
      </c>
      <c r="EY204" s="69">
        <v>53</v>
      </c>
      <c r="EZ204" s="123">
        <v>76</v>
      </c>
      <c r="FA204" s="69">
        <v>20</v>
      </c>
      <c r="FB204" s="69">
        <v>19</v>
      </c>
      <c r="FC204" s="69">
        <v>0</v>
      </c>
      <c r="FD204" s="124">
        <f t="shared" si="68"/>
        <v>168</v>
      </c>
      <c r="FE204" s="69">
        <v>110</v>
      </c>
      <c r="FF204" s="69">
        <v>171</v>
      </c>
      <c r="FG204" s="69">
        <v>480</v>
      </c>
      <c r="FH204" s="69">
        <v>1257</v>
      </c>
      <c r="FI204" s="69">
        <v>0</v>
      </c>
      <c r="FJ204" s="124">
        <f t="shared" si="69"/>
        <v>1908</v>
      </c>
      <c r="FK204" s="69">
        <v>0</v>
      </c>
      <c r="FL204" s="123">
        <v>0</v>
      </c>
      <c r="FM204" s="69">
        <v>0</v>
      </c>
      <c r="FN204" s="69">
        <v>0</v>
      </c>
      <c r="FO204" s="69">
        <v>0</v>
      </c>
      <c r="FP204" s="124">
        <f t="shared" si="70"/>
        <v>0</v>
      </c>
      <c r="FQ204" s="69">
        <v>4</v>
      </c>
      <c r="FR204" s="69">
        <v>11</v>
      </c>
      <c r="FS204" s="69">
        <v>19</v>
      </c>
      <c r="FT204" s="69">
        <v>0</v>
      </c>
      <c r="FU204" s="69">
        <v>0</v>
      </c>
      <c r="FV204" s="69">
        <v>0</v>
      </c>
      <c r="FW204" s="124">
        <f t="shared" si="71"/>
        <v>30</v>
      </c>
    </row>
    <row r="205" spans="1:179" x14ac:dyDescent="0.2">
      <c r="A205" s="22"/>
      <c r="B205" s="122" t="s">
        <v>207</v>
      </c>
      <c r="C205" s="68">
        <v>19</v>
      </c>
      <c r="D205" s="69">
        <v>20</v>
      </c>
      <c r="E205" s="69">
        <v>16</v>
      </c>
      <c r="F205" s="69">
        <v>28</v>
      </c>
      <c r="G205" s="69">
        <v>29</v>
      </c>
      <c r="H205" s="69">
        <v>0</v>
      </c>
      <c r="I205" s="69">
        <v>6</v>
      </c>
      <c r="J205" s="69">
        <v>38</v>
      </c>
      <c r="K205" s="69">
        <v>2</v>
      </c>
      <c r="L205" s="69">
        <v>0</v>
      </c>
      <c r="M205" s="123">
        <f t="shared" si="54"/>
        <v>137</v>
      </c>
      <c r="N205" s="68">
        <v>1</v>
      </c>
      <c r="O205" s="69">
        <v>0</v>
      </c>
      <c r="P205" s="69">
        <v>0</v>
      </c>
      <c r="Q205" s="69">
        <v>1</v>
      </c>
      <c r="R205" s="69">
        <v>1</v>
      </c>
      <c r="S205" s="69">
        <v>0</v>
      </c>
      <c r="T205" s="69">
        <v>0</v>
      </c>
      <c r="U205" s="69">
        <v>2</v>
      </c>
      <c r="V205" s="69">
        <v>0</v>
      </c>
      <c r="W205" s="124">
        <f t="shared" si="55"/>
        <v>4</v>
      </c>
      <c r="X205" s="68">
        <v>0</v>
      </c>
      <c r="Y205" s="69">
        <v>0</v>
      </c>
      <c r="Z205" s="69">
        <v>0</v>
      </c>
      <c r="AA205" s="69">
        <v>0</v>
      </c>
      <c r="AB205" s="69">
        <v>0</v>
      </c>
      <c r="AC205" s="69">
        <v>0</v>
      </c>
      <c r="AD205" s="69">
        <v>0</v>
      </c>
      <c r="AE205" s="69">
        <v>0</v>
      </c>
      <c r="AF205" s="69">
        <v>0</v>
      </c>
      <c r="AG205" s="124">
        <f t="shared" si="56"/>
        <v>0</v>
      </c>
      <c r="AH205" s="68">
        <v>30</v>
      </c>
      <c r="AI205" s="69">
        <v>27</v>
      </c>
      <c r="AJ205" s="69">
        <v>14</v>
      </c>
      <c r="AK205" s="69">
        <v>33</v>
      </c>
      <c r="AL205" s="69">
        <v>58</v>
      </c>
      <c r="AM205" s="69">
        <v>1</v>
      </c>
      <c r="AN205" s="69">
        <v>24</v>
      </c>
      <c r="AO205" s="69">
        <v>62</v>
      </c>
      <c r="AP205" s="69">
        <v>6</v>
      </c>
      <c r="AQ205" s="69">
        <v>0</v>
      </c>
      <c r="AR205" s="123">
        <f t="shared" si="57"/>
        <v>219</v>
      </c>
      <c r="AS205" s="68">
        <v>22</v>
      </c>
      <c r="AT205" s="69">
        <v>21</v>
      </c>
      <c r="AU205" s="69">
        <v>12</v>
      </c>
      <c r="AV205" s="69">
        <v>29</v>
      </c>
      <c r="AW205" s="69">
        <v>31</v>
      </c>
      <c r="AX205" s="69">
        <v>3</v>
      </c>
      <c r="AY205" s="69">
        <v>12</v>
      </c>
      <c r="AZ205" s="69">
        <v>34</v>
      </c>
      <c r="BA205" s="69">
        <v>4</v>
      </c>
      <c r="BB205" s="69">
        <v>0</v>
      </c>
      <c r="BC205" s="123">
        <f t="shared" si="58"/>
        <v>142</v>
      </c>
      <c r="BD205" s="68">
        <v>13</v>
      </c>
      <c r="BE205" s="69">
        <v>11</v>
      </c>
      <c r="BF205" s="69">
        <v>12</v>
      </c>
      <c r="BG205" s="69">
        <v>20</v>
      </c>
      <c r="BH205" s="69">
        <v>32</v>
      </c>
      <c r="BI205" s="69">
        <v>0</v>
      </c>
      <c r="BJ205" s="69">
        <v>9</v>
      </c>
      <c r="BK205" s="69">
        <v>21</v>
      </c>
      <c r="BL205" s="69">
        <v>2</v>
      </c>
      <c r="BM205" s="69">
        <v>0</v>
      </c>
      <c r="BN205" s="123">
        <f t="shared" si="59"/>
        <v>105</v>
      </c>
      <c r="BO205" s="68">
        <v>63</v>
      </c>
      <c r="BP205" s="69">
        <v>37</v>
      </c>
      <c r="BQ205" s="69">
        <v>33</v>
      </c>
      <c r="BR205" s="69">
        <v>116</v>
      </c>
      <c r="BS205" s="69">
        <v>140</v>
      </c>
      <c r="BT205" s="69">
        <v>17</v>
      </c>
      <c r="BU205" s="69">
        <v>18</v>
      </c>
      <c r="BV205" s="69">
        <v>168</v>
      </c>
      <c r="BW205" s="69">
        <v>0</v>
      </c>
      <c r="BX205" s="69">
        <v>0</v>
      </c>
      <c r="BY205" s="123">
        <f t="shared" si="60"/>
        <v>529</v>
      </c>
      <c r="BZ205" s="68">
        <v>20</v>
      </c>
      <c r="CA205" s="69">
        <v>17</v>
      </c>
      <c r="CB205" s="69">
        <v>35</v>
      </c>
      <c r="CC205" s="69">
        <v>69</v>
      </c>
      <c r="CD205" s="69">
        <v>58</v>
      </c>
      <c r="CE205" s="69">
        <v>24</v>
      </c>
      <c r="CF205" s="69">
        <v>2</v>
      </c>
      <c r="CG205" s="69">
        <v>84</v>
      </c>
      <c r="CH205" s="69">
        <v>0</v>
      </c>
      <c r="CI205" s="69">
        <v>1</v>
      </c>
      <c r="CJ205" s="69">
        <v>0</v>
      </c>
      <c r="CK205" s="123">
        <f t="shared" si="62"/>
        <v>289</v>
      </c>
      <c r="CL205" s="68">
        <v>0</v>
      </c>
      <c r="CM205" s="69">
        <v>0</v>
      </c>
      <c r="CN205" s="69">
        <v>0</v>
      </c>
      <c r="CO205" s="69">
        <v>0</v>
      </c>
      <c r="CP205" s="69">
        <v>0</v>
      </c>
      <c r="CQ205" s="69">
        <v>0</v>
      </c>
      <c r="CR205" s="69">
        <v>0</v>
      </c>
      <c r="CS205" s="69">
        <v>0</v>
      </c>
      <c r="CT205" s="69">
        <v>0</v>
      </c>
      <c r="CU205" s="69">
        <v>0</v>
      </c>
      <c r="CV205" s="124">
        <f t="shared" si="63"/>
        <v>0</v>
      </c>
      <c r="CW205" s="123">
        <v>0</v>
      </c>
      <c r="CX205" s="123">
        <v>0</v>
      </c>
      <c r="CY205" s="123">
        <v>0</v>
      </c>
      <c r="CZ205" s="123">
        <v>0</v>
      </c>
      <c r="DA205" s="123">
        <v>0</v>
      </c>
      <c r="DB205" s="123">
        <v>0</v>
      </c>
      <c r="DC205" s="123">
        <v>0</v>
      </c>
      <c r="DD205" s="123">
        <v>0</v>
      </c>
      <c r="DE205" s="123">
        <v>0</v>
      </c>
      <c r="DF205" s="124">
        <f t="shared" si="61"/>
        <v>0</v>
      </c>
      <c r="DG205" s="68">
        <v>0</v>
      </c>
      <c r="DH205" s="69">
        <v>0</v>
      </c>
      <c r="DI205" s="69">
        <v>0</v>
      </c>
      <c r="DJ205" s="69">
        <v>0</v>
      </c>
      <c r="DK205" s="69">
        <v>0</v>
      </c>
      <c r="DL205" s="69">
        <v>0</v>
      </c>
      <c r="DM205" s="69">
        <v>0</v>
      </c>
      <c r="DN205" s="69">
        <v>0</v>
      </c>
      <c r="DO205" s="69">
        <v>0</v>
      </c>
      <c r="DP205" s="69">
        <v>0</v>
      </c>
      <c r="DQ205" s="124">
        <f t="shared" si="64"/>
        <v>0</v>
      </c>
      <c r="DR205" s="68">
        <v>0</v>
      </c>
      <c r="DS205" s="69">
        <v>0</v>
      </c>
      <c r="DT205" s="69">
        <v>0</v>
      </c>
      <c r="DU205" s="69">
        <v>0</v>
      </c>
      <c r="DV205" s="69">
        <v>0</v>
      </c>
      <c r="DW205" s="69">
        <v>0</v>
      </c>
      <c r="DX205" s="69">
        <v>0</v>
      </c>
      <c r="DY205" s="69">
        <v>0</v>
      </c>
      <c r="DZ205" s="69">
        <v>0</v>
      </c>
      <c r="EA205" s="69">
        <v>0</v>
      </c>
      <c r="EB205" s="124">
        <f t="shared" si="65"/>
        <v>0</v>
      </c>
      <c r="EC205" s="125">
        <v>0</v>
      </c>
      <c r="ED205" s="125">
        <v>0</v>
      </c>
      <c r="EE205" s="68">
        <v>0</v>
      </c>
      <c r="EF205" s="69">
        <v>0</v>
      </c>
      <c r="EG205" s="69">
        <v>0</v>
      </c>
      <c r="EH205" s="69">
        <v>0</v>
      </c>
      <c r="EI205" s="69">
        <v>0</v>
      </c>
      <c r="EJ205" s="69">
        <v>0</v>
      </c>
      <c r="EK205" s="69">
        <v>0</v>
      </c>
      <c r="EL205" s="69">
        <v>0</v>
      </c>
      <c r="EM205" s="69">
        <v>0</v>
      </c>
      <c r="EN205" s="69">
        <v>0</v>
      </c>
      <c r="EO205" s="124">
        <f t="shared" si="66"/>
        <v>0</v>
      </c>
      <c r="EP205" s="68">
        <v>1</v>
      </c>
      <c r="EQ205" s="69">
        <v>2</v>
      </c>
      <c r="ER205" s="69">
        <v>0</v>
      </c>
      <c r="ES205" s="69">
        <v>1</v>
      </c>
      <c r="ET205" s="69">
        <v>1</v>
      </c>
      <c r="EU205" s="69">
        <v>0</v>
      </c>
      <c r="EV205" s="69">
        <v>0</v>
      </c>
      <c r="EW205" s="124">
        <f t="shared" si="67"/>
        <v>4</v>
      </c>
      <c r="EX205" s="69">
        <v>1</v>
      </c>
      <c r="EY205" s="69">
        <v>0</v>
      </c>
      <c r="EZ205" s="123">
        <v>0</v>
      </c>
      <c r="FA205" s="69">
        <v>1</v>
      </c>
      <c r="FB205" s="69">
        <v>3</v>
      </c>
      <c r="FC205" s="69">
        <v>0</v>
      </c>
      <c r="FD205" s="124">
        <f t="shared" si="68"/>
        <v>4</v>
      </c>
      <c r="FE205" s="69">
        <v>3</v>
      </c>
      <c r="FF205" s="69">
        <v>0</v>
      </c>
      <c r="FG205" s="69">
        <v>3</v>
      </c>
      <c r="FH205" s="69">
        <v>1212</v>
      </c>
      <c r="FI205" s="69">
        <v>0</v>
      </c>
      <c r="FJ205" s="124">
        <f t="shared" si="69"/>
        <v>1215</v>
      </c>
      <c r="FK205" s="69">
        <v>0</v>
      </c>
      <c r="FL205" s="123">
        <v>0</v>
      </c>
      <c r="FM205" s="69">
        <v>0</v>
      </c>
      <c r="FN205" s="69">
        <v>0</v>
      </c>
      <c r="FO205" s="69">
        <v>0</v>
      </c>
      <c r="FP205" s="124">
        <f t="shared" si="70"/>
        <v>0</v>
      </c>
      <c r="FQ205" s="69">
        <v>0</v>
      </c>
      <c r="FR205" s="69">
        <v>0</v>
      </c>
      <c r="FS205" s="69">
        <v>0</v>
      </c>
      <c r="FT205" s="69">
        <v>0</v>
      </c>
      <c r="FU205" s="69">
        <v>0</v>
      </c>
      <c r="FV205" s="69">
        <v>0</v>
      </c>
      <c r="FW205" s="124">
        <f t="shared" si="71"/>
        <v>0</v>
      </c>
    </row>
    <row r="206" spans="1:179" x14ac:dyDescent="0.2">
      <c r="A206" s="22"/>
      <c r="B206" s="122" t="s">
        <v>208</v>
      </c>
      <c r="C206" s="68">
        <v>34</v>
      </c>
      <c r="D206" s="69">
        <v>18</v>
      </c>
      <c r="E206" s="69">
        <v>18</v>
      </c>
      <c r="F206" s="69">
        <v>33</v>
      </c>
      <c r="G206" s="69">
        <v>35</v>
      </c>
      <c r="H206" s="69">
        <v>10</v>
      </c>
      <c r="I206" s="69">
        <v>2</v>
      </c>
      <c r="J206" s="69">
        <v>16</v>
      </c>
      <c r="K206" s="69">
        <v>3</v>
      </c>
      <c r="L206" s="69">
        <v>0</v>
      </c>
      <c r="M206" s="123">
        <f t="shared" si="54"/>
        <v>132</v>
      </c>
      <c r="N206" s="68">
        <v>1</v>
      </c>
      <c r="O206" s="69">
        <v>0</v>
      </c>
      <c r="P206" s="69">
        <v>1</v>
      </c>
      <c r="Q206" s="69">
        <v>1</v>
      </c>
      <c r="R206" s="69">
        <v>1</v>
      </c>
      <c r="S206" s="69">
        <v>0</v>
      </c>
      <c r="T206" s="69">
        <v>0</v>
      </c>
      <c r="U206" s="69">
        <v>0</v>
      </c>
      <c r="V206" s="69">
        <v>0</v>
      </c>
      <c r="W206" s="124">
        <f t="shared" si="55"/>
        <v>3</v>
      </c>
      <c r="X206" s="68">
        <v>1</v>
      </c>
      <c r="Y206" s="69">
        <v>1</v>
      </c>
      <c r="Z206" s="69">
        <v>0</v>
      </c>
      <c r="AA206" s="69">
        <v>0</v>
      </c>
      <c r="AB206" s="69">
        <v>1</v>
      </c>
      <c r="AC206" s="69">
        <v>0</v>
      </c>
      <c r="AD206" s="69">
        <v>0</v>
      </c>
      <c r="AE206" s="69">
        <v>0</v>
      </c>
      <c r="AF206" s="69">
        <v>0</v>
      </c>
      <c r="AG206" s="124">
        <f t="shared" si="56"/>
        <v>2</v>
      </c>
      <c r="AH206" s="68">
        <v>75</v>
      </c>
      <c r="AI206" s="69">
        <v>51</v>
      </c>
      <c r="AJ206" s="69">
        <v>49</v>
      </c>
      <c r="AK206" s="69">
        <v>79</v>
      </c>
      <c r="AL206" s="69">
        <v>92</v>
      </c>
      <c r="AM206" s="69">
        <v>51</v>
      </c>
      <c r="AN206" s="69">
        <v>9</v>
      </c>
      <c r="AO206" s="69">
        <v>64</v>
      </c>
      <c r="AP206" s="69">
        <v>5</v>
      </c>
      <c r="AQ206" s="69">
        <v>0</v>
      </c>
      <c r="AR206" s="123">
        <f t="shared" si="57"/>
        <v>395</v>
      </c>
      <c r="AS206" s="68">
        <v>58</v>
      </c>
      <c r="AT206" s="69">
        <v>35</v>
      </c>
      <c r="AU206" s="69">
        <v>31</v>
      </c>
      <c r="AV206" s="69">
        <v>72</v>
      </c>
      <c r="AW206" s="69">
        <v>73</v>
      </c>
      <c r="AX206" s="69">
        <v>48</v>
      </c>
      <c r="AY206" s="69">
        <v>3</v>
      </c>
      <c r="AZ206" s="69">
        <v>51</v>
      </c>
      <c r="BA206" s="69">
        <v>0</v>
      </c>
      <c r="BB206" s="69">
        <v>0</v>
      </c>
      <c r="BC206" s="123">
        <f t="shared" si="58"/>
        <v>313</v>
      </c>
      <c r="BD206" s="68">
        <v>57</v>
      </c>
      <c r="BE206" s="69">
        <v>34</v>
      </c>
      <c r="BF206" s="69">
        <v>40</v>
      </c>
      <c r="BG206" s="69">
        <v>96</v>
      </c>
      <c r="BH206" s="69">
        <v>96</v>
      </c>
      <c r="BI206" s="69">
        <v>90</v>
      </c>
      <c r="BJ206" s="69">
        <v>10</v>
      </c>
      <c r="BK206" s="69">
        <v>45</v>
      </c>
      <c r="BL206" s="69">
        <v>2</v>
      </c>
      <c r="BM206" s="69">
        <v>0</v>
      </c>
      <c r="BN206" s="123">
        <f t="shared" si="59"/>
        <v>411</v>
      </c>
      <c r="BO206" s="68">
        <v>39</v>
      </c>
      <c r="BP206" s="69">
        <v>18</v>
      </c>
      <c r="BQ206" s="69">
        <v>24</v>
      </c>
      <c r="BR206" s="69">
        <v>38</v>
      </c>
      <c r="BS206" s="69">
        <v>57</v>
      </c>
      <c r="BT206" s="69">
        <v>47</v>
      </c>
      <c r="BU206" s="69">
        <v>2</v>
      </c>
      <c r="BV206" s="69">
        <v>15</v>
      </c>
      <c r="BW206" s="69">
        <v>0</v>
      </c>
      <c r="BX206" s="69">
        <v>0</v>
      </c>
      <c r="BY206" s="123">
        <f t="shared" si="60"/>
        <v>201</v>
      </c>
      <c r="BZ206" s="68">
        <v>63</v>
      </c>
      <c r="CA206" s="69">
        <v>63</v>
      </c>
      <c r="CB206" s="69">
        <v>49</v>
      </c>
      <c r="CC206" s="69">
        <v>81</v>
      </c>
      <c r="CD206" s="69">
        <v>86</v>
      </c>
      <c r="CE206" s="69">
        <v>74</v>
      </c>
      <c r="CF206" s="69">
        <v>1</v>
      </c>
      <c r="CG206" s="69">
        <v>68</v>
      </c>
      <c r="CH206" s="69">
        <v>4</v>
      </c>
      <c r="CI206" s="69">
        <v>1</v>
      </c>
      <c r="CJ206" s="69">
        <v>0</v>
      </c>
      <c r="CK206" s="123">
        <f t="shared" si="62"/>
        <v>422</v>
      </c>
      <c r="CL206" s="68">
        <v>0</v>
      </c>
      <c r="CM206" s="69">
        <v>0</v>
      </c>
      <c r="CN206" s="69">
        <v>0</v>
      </c>
      <c r="CO206" s="69">
        <v>0</v>
      </c>
      <c r="CP206" s="69">
        <v>0</v>
      </c>
      <c r="CQ206" s="69">
        <v>0</v>
      </c>
      <c r="CR206" s="69">
        <v>0</v>
      </c>
      <c r="CS206" s="69">
        <v>0</v>
      </c>
      <c r="CT206" s="69">
        <v>0</v>
      </c>
      <c r="CU206" s="69">
        <v>0</v>
      </c>
      <c r="CV206" s="124">
        <f t="shared" si="63"/>
        <v>0</v>
      </c>
      <c r="CW206" s="123">
        <v>5</v>
      </c>
      <c r="CX206" s="123">
        <v>0</v>
      </c>
      <c r="CY206" s="123">
        <v>0</v>
      </c>
      <c r="CZ206" s="123">
        <v>0</v>
      </c>
      <c r="DA206" s="123">
        <v>0</v>
      </c>
      <c r="DB206" s="123">
        <v>0</v>
      </c>
      <c r="DC206" s="123">
        <v>0</v>
      </c>
      <c r="DD206" s="123">
        <v>5</v>
      </c>
      <c r="DE206" s="123">
        <v>5</v>
      </c>
      <c r="DF206" s="124">
        <f t="shared" si="61"/>
        <v>5</v>
      </c>
      <c r="DG206" s="68">
        <v>0</v>
      </c>
      <c r="DH206" s="69">
        <v>0</v>
      </c>
      <c r="DI206" s="69">
        <v>0</v>
      </c>
      <c r="DJ206" s="69">
        <v>0</v>
      </c>
      <c r="DK206" s="69">
        <v>0</v>
      </c>
      <c r="DL206" s="69">
        <v>0</v>
      </c>
      <c r="DM206" s="69">
        <v>0</v>
      </c>
      <c r="DN206" s="69">
        <v>0</v>
      </c>
      <c r="DO206" s="69">
        <v>0</v>
      </c>
      <c r="DP206" s="69">
        <v>0</v>
      </c>
      <c r="DQ206" s="124">
        <f t="shared" si="64"/>
        <v>0</v>
      </c>
      <c r="DR206" s="68">
        <v>0</v>
      </c>
      <c r="DS206" s="69">
        <v>0</v>
      </c>
      <c r="DT206" s="69">
        <v>0</v>
      </c>
      <c r="DU206" s="69">
        <v>0</v>
      </c>
      <c r="DV206" s="69">
        <v>0</v>
      </c>
      <c r="DW206" s="69">
        <v>0</v>
      </c>
      <c r="DX206" s="69">
        <v>0</v>
      </c>
      <c r="DY206" s="69">
        <v>0</v>
      </c>
      <c r="DZ206" s="69">
        <v>0</v>
      </c>
      <c r="EA206" s="69">
        <v>0</v>
      </c>
      <c r="EB206" s="124">
        <f t="shared" si="65"/>
        <v>0</v>
      </c>
      <c r="EC206" s="125">
        <v>0</v>
      </c>
      <c r="ED206" s="125">
        <v>0</v>
      </c>
      <c r="EE206" s="68">
        <v>0</v>
      </c>
      <c r="EF206" s="69">
        <v>0</v>
      </c>
      <c r="EG206" s="69">
        <v>0</v>
      </c>
      <c r="EH206" s="69">
        <v>0</v>
      </c>
      <c r="EI206" s="69">
        <v>0</v>
      </c>
      <c r="EJ206" s="69">
        <v>0</v>
      </c>
      <c r="EK206" s="69">
        <v>0</v>
      </c>
      <c r="EL206" s="69">
        <v>0</v>
      </c>
      <c r="EM206" s="69">
        <v>0</v>
      </c>
      <c r="EN206" s="69">
        <v>0</v>
      </c>
      <c r="EO206" s="124">
        <f t="shared" si="66"/>
        <v>0</v>
      </c>
      <c r="EP206" s="68">
        <v>2</v>
      </c>
      <c r="EQ206" s="69">
        <v>3</v>
      </c>
      <c r="ER206" s="69">
        <v>0</v>
      </c>
      <c r="ES206" s="69">
        <v>0</v>
      </c>
      <c r="ET206" s="69">
        <v>0</v>
      </c>
      <c r="EU206" s="69">
        <v>0</v>
      </c>
      <c r="EV206" s="69">
        <v>0</v>
      </c>
      <c r="EW206" s="124">
        <f t="shared" si="67"/>
        <v>3</v>
      </c>
      <c r="EX206" s="69">
        <v>0</v>
      </c>
      <c r="EY206" s="69">
        <v>0</v>
      </c>
      <c r="EZ206" s="123">
        <v>0</v>
      </c>
      <c r="FA206" s="69">
        <v>0</v>
      </c>
      <c r="FB206" s="69">
        <v>0</v>
      </c>
      <c r="FC206" s="69">
        <v>0</v>
      </c>
      <c r="FD206" s="124">
        <f t="shared" si="68"/>
        <v>0</v>
      </c>
      <c r="FE206" s="69">
        <v>9</v>
      </c>
      <c r="FF206" s="69">
        <v>7</v>
      </c>
      <c r="FG206" s="69">
        <v>19</v>
      </c>
      <c r="FH206" s="69">
        <v>2</v>
      </c>
      <c r="FI206" s="69">
        <v>0</v>
      </c>
      <c r="FJ206" s="124">
        <f t="shared" si="69"/>
        <v>28</v>
      </c>
      <c r="FK206" s="69">
        <v>0</v>
      </c>
      <c r="FL206" s="123">
        <v>0</v>
      </c>
      <c r="FM206" s="69">
        <v>0</v>
      </c>
      <c r="FN206" s="69">
        <v>0</v>
      </c>
      <c r="FO206" s="69">
        <v>0</v>
      </c>
      <c r="FP206" s="124">
        <f t="shared" si="70"/>
        <v>0</v>
      </c>
      <c r="FQ206" s="69">
        <v>1</v>
      </c>
      <c r="FR206" s="69">
        <v>1</v>
      </c>
      <c r="FS206" s="69">
        <v>0</v>
      </c>
      <c r="FT206" s="69">
        <v>0</v>
      </c>
      <c r="FU206" s="69">
        <v>0</v>
      </c>
      <c r="FV206" s="69">
        <v>0</v>
      </c>
      <c r="FW206" s="124">
        <f t="shared" si="71"/>
        <v>1</v>
      </c>
    </row>
    <row r="207" spans="1:179" x14ac:dyDescent="0.2">
      <c r="A207" s="22"/>
      <c r="B207" s="122" t="s">
        <v>209</v>
      </c>
      <c r="C207" s="68">
        <v>13</v>
      </c>
      <c r="D207" s="69">
        <v>6</v>
      </c>
      <c r="E207" s="69">
        <v>10</v>
      </c>
      <c r="F207" s="69">
        <v>8</v>
      </c>
      <c r="G207" s="69">
        <v>15</v>
      </c>
      <c r="H207" s="69">
        <v>1</v>
      </c>
      <c r="I207" s="69">
        <v>0</v>
      </c>
      <c r="J207" s="69">
        <v>5</v>
      </c>
      <c r="K207" s="69">
        <v>0</v>
      </c>
      <c r="L207" s="69">
        <v>0</v>
      </c>
      <c r="M207" s="123">
        <f t="shared" si="54"/>
        <v>45</v>
      </c>
      <c r="N207" s="68">
        <v>5</v>
      </c>
      <c r="O207" s="69">
        <v>5</v>
      </c>
      <c r="P207" s="69">
        <v>3</v>
      </c>
      <c r="Q207" s="69">
        <v>2</v>
      </c>
      <c r="R207" s="69">
        <v>6</v>
      </c>
      <c r="S207" s="69">
        <v>0</v>
      </c>
      <c r="T207" s="69">
        <v>0</v>
      </c>
      <c r="U207" s="69">
        <v>0</v>
      </c>
      <c r="V207" s="69">
        <v>0</v>
      </c>
      <c r="W207" s="124">
        <f t="shared" si="55"/>
        <v>16</v>
      </c>
      <c r="X207" s="68">
        <v>0</v>
      </c>
      <c r="Y207" s="69">
        <v>0</v>
      </c>
      <c r="Z207" s="69">
        <v>0</v>
      </c>
      <c r="AA207" s="69">
        <v>0</v>
      </c>
      <c r="AB207" s="69">
        <v>0</v>
      </c>
      <c r="AC207" s="69">
        <v>0</v>
      </c>
      <c r="AD207" s="69">
        <v>0</v>
      </c>
      <c r="AE207" s="69">
        <v>0</v>
      </c>
      <c r="AF207" s="69">
        <v>0</v>
      </c>
      <c r="AG207" s="124">
        <f t="shared" si="56"/>
        <v>0</v>
      </c>
      <c r="AH207" s="68">
        <v>4</v>
      </c>
      <c r="AI207" s="69">
        <v>1</v>
      </c>
      <c r="AJ207" s="69">
        <v>2</v>
      </c>
      <c r="AK207" s="69">
        <v>3</v>
      </c>
      <c r="AL207" s="69">
        <v>2</v>
      </c>
      <c r="AM207" s="69">
        <v>3</v>
      </c>
      <c r="AN207" s="69">
        <v>0</v>
      </c>
      <c r="AO207" s="69">
        <v>5</v>
      </c>
      <c r="AP207" s="69">
        <v>0</v>
      </c>
      <c r="AQ207" s="69">
        <v>0</v>
      </c>
      <c r="AR207" s="123">
        <f t="shared" si="57"/>
        <v>16</v>
      </c>
      <c r="AS207" s="68">
        <v>23</v>
      </c>
      <c r="AT207" s="69">
        <v>24</v>
      </c>
      <c r="AU207" s="69">
        <v>13</v>
      </c>
      <c r="AV207" s="69">
        <v>70</v>
      </c>
      <c r="AW207" s="69">
        <v>16</v>
      </c>
      <c r="AX207" s="69">
        <v>1</v>
      </c>
      <c r="AY207" s="69">
        <v>1</v>
      </c>
      <c r="AZ207" s="69">
        <v>61</v>
      </c>
      <c r="BA207" s="69">
        <v>0</v>
      </c>
      <c r="BB207" s="69">
        <v>0</v>
      </c>
      <c r="BC207" s="123">
        <f t="shared" si="58"/>
        <v>186</v>
      </c>
      <c r="BD207" s="68">
        <v>1</v>
      </c>
      <c r="BE207" s="69">
        <v>0</v>
      </c>
      <c r="BF207" s="69">
        <v>0</v>
      </c>
      <c r="BG207" s="69">
        <v>0</v>
      </c>
      <c r="BH207" s="69">
        <v>0</v>
      </c>
      <c r="BI207" s="69">
        <v>1</v>
      </c>
      <c r="BJ207" s="69">
        <v>0</v>
      </c>
      <c r="BK207" s="69">
        <v>0</v>
      </c>
      <c r="BL207" s="69">
        <v>0</v>
      </c>
      <c r="BM207" s="69">
        <v>0</v>
      </c>
      <c r="BN207" s="123">
        <f t="shared" si="59"/>
        <v>1</v>
      </c>
      <c r="BO207" s="68">
        <v>1</v>
      </c>
      <c r="BP207" s="69">
        <v>0</v>
      </c>
      <c r="BQ207" s="69">
        <v>0</v>
      </c>
      <c r="BR207" s="69">
        <v>0</v>
      </c>
      <c r="BS207" s="69">
        <v>2</v>
      </c>
      <c r="BT207" s="69">
        <v>0</v>
      </c>
      <c r="BU207" s="69">
        <v>1</v>
      </c>
      <c r="BV207" s="69">
        <v>4</v>
      </c>
      <c r="BW207" s="69">
        <v>0</v>
      </c>
      <c r="BX207" s="69">
        <v>0</v>
      </c>
      <c r="BY207" s="123">
        <f t="shared" si="60"/>
        <v>7</v>
      </c>
      <c r="BZ207" s="68">
        <v>53</v>
      </c>
      <c r="CA207" s="69">
        <v>27</v>
      </c>
      <c r="CB207" s="69">
        <v>15</v>
      </c>
      <c r="CC207" s="69">
        <v>114</v>
      </c>
      <c r="CD207" s="69">
        <v>40</v>
      </c>
      <c r="CE207" s="69">
        <v>3</v>
      </c>
      <c r="CF207" s="69">
        <v>1</v>
      </c>
      <c r="CG207" s="69">
        <v>171</v>
      </c>
      <c r="CH207" s="69">
        <v>0</v>
      </c>
      <c r="CI207" s="69">
        <v>8</v>
      </c>
      <c r="CJ207" s="69">
        <v>0</v>
      </c>
      <c r="CK207" s="123">
        <f t="shared" si="62"/>
        <v>371</v>
      </c>
      <c r="CL207" s="68">
        <v>0</v>
      </c>
      <c r="CM207" s="69">
        <v>0</v>
      </c>
      <c r="CN207" s="69">
        <v>0</v>
      </c>
      <c r="CO207" s="69">
        <v>0</v>
      </c>
      <c r="CP207" s="69">
        <v>0</v>
      </c>
      <c r="CQ207" s="69">
        <v>0</v>
      </c>
      <c r="CR207" s="69">
        <v>0</v>
      </c>
      <c r="CS207" s="69">
        <v>0</v>
      </c>
      <c r="CT207" s="69">
        <v>0</v>
      </c>
      <c r="CU207" s="69">
        <v>0</v>
      </c>
      <c r="CV207" s="124">
        <f t="shared" si="63"/>
        <v>0</v>
      </c>
      <c r="CW207" s="123">
        <v>0</v>
      </c>
      <c r="CX207" s="123">
        <v>0</v>
      </c>
      <c r="CY207" s="123">
        <v>0</v>
      </c>
      <c r="CZ207" s="123">
        <v>0</v>
      </c>
      <c r="DA207" s="123">
        <v>0</v>
      </c>
      <c r="DB207" s="123">
        <v>0</v>
      </c>
      <c r="DC207" s="123">
        <v>0</v>
      </c>
      <c r="DD207" s="123">
        <v>0</v>
      </c>
      <c r="DE207" s="123">
        <v>0</v>
      </c>
      <c r="DF207" s="124">
        <f t="shared" si="61"/>
        <v>0</v>
      </c>
      <c r="DG207" s="68">
        <v>0</v>
      </c>
      <c r="DH207" s="69">
        <v>0</v>
      </c>
      <c r="DI207" s="69">
        <v>0</v>
      </c>
      <c r="DJ207" s="69">
        <v>0</v>
      </c>
      <c r="DK207" s="69">
        <v>0</v>
      </c>
      <c r="DL207" s="69">
        <v>0</v>
      </c>
      <c r="DM207" s="69">
        <v>0</v>
      </c>
      <c r="DN207" s="69">
        <v>0</v>
      </c>
      <c r="DO207" s="69">
        <v>0</v>
      </c>
      <c r="DP207" s="69">
        <v>0</v>
      </c>
      <c r="DQ207" s="124">
        <f t="shared" si="64"/>
        <v>0</v>
      </c>
      <c r="DR207" s="68">
        <v>0</v>
      </c>
      <c r="DS207" s="69">
        <v>0</v>
      </c>
      <c r="DT207" s="69">
        <v>0</v>
      </c>
      <c r="DU207" s="69">
        <v>0</v>
      </c>
      <c r="DV207" s="69">
        <v>0</v>
      </c>
      <c r="DW207" s="69">
        <v>0</v>
      </c>
      <c r="DX207" s="69">
        <v>0</v>
      </c>
      <c r="DY207" s="69">
        <v>0</v>
      </c>
      <c r="DZ207" s="69">
        <v>0</v>
      </c>
      <c r="EA207" s="69">
        <v>0</v>
      </c>
      <c r="EB207" s="124">
        <f t="shared" si="65"/>
        <v>0</v>
      </c>
      <c r="EC207" s="125">
        <v>0</v>
      </c>
      <c r="ED207" s="125">
        <v>0</v>
      </c>
      <c r="EE207" s="68">
        <v>0</v>
      </c>
      <c r="EF207" s="69">
        <v>0</v>
      </c>
      <c r="EG207" s="69">
        <v>0</v>
      </c>
      <c r="EH207" s="69">
        <v>0</v>
      </c>
      <c r="EI207" s="69">
        <v>0</v>
      </c>
      <c r="EJ207" s="69">
        <v>0</v>
      </c>
      <c r="EK207" s="69">
        <v>0</v>
      </c>
      <c r="EL207" s="69">
        <v>0</v>
      </c>
      <c r="EM207" s="69">
        <v>0</v>
      </c>
      <c r="EN207" s="69">
        <v>0</v>
      </c>
      <c r="EO207" s="124">
        <f t="shared" si="66"/>
        <v>0</v>
      </c>
      <c r="EP207" s="68">
        <v>5</v>
      </c>
      <c r="EQ207" s="69">
        <v>7</v>
      </c>
      <c r="ER207" s="69">
        <v>0</v>
      </c>
      <c r="ES207" s="69">
        <v>0</v>
      </c>
      <c r="ET207" s="69">
        <v>0</v>
      </c>
      <c r="EU207" s="69">
        <v>0</v>
      </c>
      <c r="EV207" s="69">
        <v>0</v>
      </c>
      <c r="EW207" s="124">
        <f t="shared" si="67"/>
        <v>7</v>
      </c>
      <c r="EX207" s="69">
        <v>13</v>
      </c>
      <c r="EY207" s="69">
        <v>2</v>
      </c>
      <c r="EZ207" s="123">
        <v>1</v>
      </c>
      <c r="FA207" s="69">
        <v>73</v>
      </c>
      <c r="FB207" s="69">
        <v>18</v>
      </c>
      <c r="FC207" s="69">
        <v>0</v>
      </c>
      <c r="FD207" s="124">
        <f t="shared" si="68"/>
        <v>94</v>
      </c>
      <c r="FE207" s="69">
        <v>49</v>
      </c>
      <c r="FF207" s="69">
        <v>69</v>
      </c>
      <c r="FG207" s="69">
        <v>119</v>
      </c>
      <c r="FH207" s="69">
        <v>515</v>
      </c>
      <c r="FI207" s="69">
        <v>40</v>
      </c>
      <c r="FJ207" s="124">
        <f t="shared" si="69"/>
        <v>743</v>
      </c>
      <c r="FK207" s="69">
        <v>0</v>
      </c>
      <c r="FL207" s="123">
        <v>0</v>
      </c>
      <c r="FM207" s="69">
        <v>0</v>
      </c>
      <c r="FN207" s="69">
        <v>0</v>
      </c>
      <c r="FO207" s="69">
        <v>0</v>
      </c>
      <c r="FP207" s="124">
        <f t="shared" si="70"/>
        <v>0</v>
      </c>
      <c r="FQ207" s="69">
        <v>7</v>
      </c>
      <c r="FR207" s="69">
        <v>3</v>
      </c>
      <c r="FS207" s="69">
        <v>1</v>
      </c>
      <c r="FT207" s="69">
        <v>10</v>
      </c>
      <c r="FU207" s="69">
        <v>7</v>
      </c>
      <c r="FV207" s="69">
        <v>0</v>
      </c>
      <c r="FW207" s="124">
        <f t="shared" si="71"/>
        <v>21</v>
      </c>
    </row>
    <row r="208" spans="1:179" x14ac:dyDescent="0.2">
      <c r="A208" s="22"/>
      <c r="B208" s="122" t="s">
        <v>210</v>
      </c>
      <c r="C208" s="68">
        <v>108</v>
      </c>
      <c r="D208" s="69">
        <v>79</v>
      </c>
      <c r="E208" s="69">
        <v>85</v>
      </c>
      <c r="F208" s="69">
        <v>91</v>
      </c>
      <c r="G208" s="69">
        <v>206</v>
      </c>
      <c r="H208" s="69">
        <v>78</v>
      </c>
      <c r="I208" s="69">
        <v>27</v>
      </c>
      <c r="J208" s="69">
        <v>102</v>
      </c>
      <c r="K208" s="69">
        <v>15</v>
      </c>
      <c r="L208" s="69">
        <v>0</v>
      </c>
      <c r="M208" s="123">
        <f t="shared" si="54"/>
        <v>668</v>
      </c>
      <c r="N208" s="68">
        <v>20</v>
      </c>
      <c r="O208" s="69">
        <v>14</v>
      </c>
      <c r="P208" s="69">
        <v>18</v>
      </c>
      <c r="Q208" s="69">
        <v>33</v>
      </c>
      <c r="R208" s="69">
        <v>54</v>
      </c>
      <c r="S208" s="69">
        <v>4</v>
      </c>
      <c r="T208" s="69">
        <v>2</v>
      </c>
      <c r="U208" s="69">
        <v>18</v>
      </c>
      <c r="V208" s="69">
        <v>2</v>
      </c>
      <c r="W208" s="124">
        <f t="shared" si="55"/>
        <v>143</v>
      </c>
      <c r="X208" s="68">
        <v>0</v>
      </c>
      <c r="Y208" s="69">
        <v>0</v>
      </c>
      <c r="Z208" s="69">
        <v>0</v>
      </c>
      <c r="AA208" s="69">
        <v>0</v>
      </c>
      <c r="AB208" s="69">
        <v>0</v>
      </c>
      <c r="AC208" s="69">
        <v>0</v>
      </c>
      <c r="AD208" s="69">
        <v>0</v>
      </c>
      <c r="AE208" s="69">
        <v>0</v>
      </c>
      <c r="AF208" s="69">
        <v>0</v>
      </c>
      <c r="AG208" s="124">
        <f t="shared" si="56"/>
        <v>0</v>
      </c>
      <c r="AH208" s="68">
        <v>6</v>
      </c>
      <c r="AI208" s="69">
        <v>1</v>
      </c>
      <c r="AJ208" s="69">
        <v>1</v>
      </c>
      <c r="AK208" s="69">
        <v>3</v>
      </c>
      <c r="AL208" s="69">
        <v>6</v>
      </c>
      <c r="AM208" s="69">
        <v>0</v>
      </c>
      <c r="AN208" s="69">
        <v>1</v>
      </c>
      <c r="AO208" s="69">
        <v>0</v>
      </c>
      <c r="AP208" s="69">
        <v>0</v>
      </c>
      <c r="AQ208" s="69">
        <v>0</v>
      </c>
      <c r="AR208" s="123">
        <f t="shared" si="57"/>
        <v>12</v>
      </c>
      <c r="AS208" s="68">
        <v>12</v>
      </c>
      <c r="AT208" s="69">
        <v>6</v>
      </c>
      <c r="AU208" s="69">
        <v>9</v>
      </c>
      <c r="AV208" s="69">
        <v>12</v>
      </c>
      <c r="AW208" s="69">
        <v>17</v>
      </c>
      <c r="AX208" s="69">
        <v>3</v>
      </c>
      <c r="AY208" s="69">
        <v>3</v>
      </c>
      <c r="AZ208" s="69">
        <v>6</v>
      </c>
      <c r="BA208" s="69">
        <v>0</v>
      </c>
      <c r="BB208" s="69">
        <v>0</v>
      </c>
      <c r="BC208" s="123">
        <f t="shared" si="58"/>
        <v>56</v>
      </c>
      <c r="BD208" s="68">
        <v>9</v>
      </c>
      <c r="BE208" s="69">
        <v>5</v>
      </c>
      <c r="BF208" s="69">
        <v>8</v>
      </c>
      <c r="BG208" s="69">
        <v>12</v>
      </c>
      <c r="BH208" s="69">
        <v>18</v>
      </c>
      <c r="BI208" s="69">
        <v>7</v>
      </c>
      <c r="BJ208" s="69">
        <v>1</v>
      </c>
      <c r="BK208" s="69">
        <v>2</v>
      </c>
      <c r="BL208" s="69">
        <v>0</v>
      </c>
      <c r="BM208" s="69">
        <v>0</v>
      </c>
      <c r="BN208" s="123">
        <f t="shared" si="59"/>
        <v>53</v>
      </c>
      <c r="BO208" s="68">
        <v>3</v>
      </c>
      <c r="BP208" s="69">
        <v>3</v>
      </c>
      <c r="BQ208" s="69">
        <v>2</v>
      </c>
      <c r="BR208" s="69">
        <v>2</v>
      </c>
      <c r="BS208" s="69">
        <v>4</v>
      </c>
      <c r="BT208" s="69">
        <v>3</v>
      </c>
      <c r="BU208" s="69">
        <v>0</v>
      </c>
      <c r="BV208" s="69">
        <v>6</v>
      </c>
      <c r="BW208" s="69">
        <v>0</v>
      </c>
      <c r="BX208" s="69">
        <v>0</v>
      </c>
      <c r="BY208" s="123">
        <f t="shared" si="60"/>
        <v>20</v>
      </c>
      <c r="BZ208" s="68">
        <v>126</v>
      </c>
      <c r="CA208" s="69">
        <v>107</v>
      </c>
      <c r="CB208" s="69">
        <v>116</v>
      </c>
      <c r="CC208" s="69">
        <v>216</v>
      </c>
      <c r="CD208" s="69">
        <v>235</v>
      </c>
      <c r="CE208" s="69">
        <v>117</v>
      </c>
      <c r="CF208" s="69">
        <v>28</v>
      </c>
      <c r="CG208" s="69">
        <v>128</v>
      </c>
      <c r="CH208" s="69">
        <v>0</v>
      </c>
      <c r="CI208" s="69">
        <v>1</v>
      </c>
      <c r="CJ208" s="69">
        <v>0</v>
      </c>
      <c r="CK208" s="123">
        <f t="shared" si="62"/>
        <v>947</v>
      </c>
      <c r="CL208" s="68">
        <v>0</v>
      </c>
      <c r="CM208" s="69">
        <v>0</v>
      </c>
      <c r="CN208" s="69">
        <v>0</v>
      </c>
      <c r="CO208" s="69">
        <v>0</v>
      </c>
      <c r="CP208" s="69">
        <v>0</v>
      </c>
      <c r="CQ208" s="69">
        <v>0</v>
      </c>
      <c r="CR208" s="69">
        <v>0</v>
      </c>
      <c r="CS208" s="69">
        <v>0</v>
      </c>
      <c r="CT208" s="69">
        <v>0</v>
      </c>
      <c r="CU208" s="69">
        <v>0</v>
      </c>
      <c r="CV208" s="124">
        <f t="shared" si="63"/>
        <v>0</v>
      </c>
      <c r="CW208" s="123">
        <v>0</v>
      </c>
      <c r="CX208" s="123">
        <v>0</v>
      </c>
      <c r="CY208" s="123">
        <v>0</v>
      </c>
      <c r="CZ208" s="123">
        <v>0</v>
      </c>
      <c r="DA208" s="123">
        <v>0</v>
      </c>
      <c r="DB208" s="123">
        <v>0</v>
      </c>
      <c r="DC208" s="123">
        <v>0</v>
      </c>
      <c r="DD208" s="123">
        <v>0</v>
      </c>
      <c r="DE208" s="123">
        <v>0</v>
      </c>
      <c r="DF208" s="124">
        <f t="shared" si="61"/>
        <v>0</v>
      </c>
      <c r="DG208" s="68">
        <v>5</v>
      </c>
      <c r="DH208" s="69">
        <v>22</v>
      </c>
      <c r="DI208" s="69">
        <v>24</v>
      </c>
      <c r="DJ208" s="69">
        <v>29</v>
      </c>
      <c r="DK208" s="69">
        <v>44</v>
      </c>
      <c r="DL208" s="69">
        <v>17</v>
      </c>
      <c r="DM208" s="69">
        <v>1</v>
      </c>
      <c r="DN208" s="69">
        <v>56</v>
      </c>
      <c r="DO208" s="69">
        <v>5</v>
      </c>
      <c r="DP208" s="69">
        <v>1</v>
      </c>
      <c r="DQ208" s="124">
        <f t="shared" si="64"/>
        <v>193</v>
      </c>
      <c r="DR208" s="68">
        <v>0</v>
      </c>
      <c r="DS208" s="69">
        <v>0</v>
      </c>
      <c r="DT208" s="69">
        <v>0</v>
      </c>
      <c r="DU208" s="69">
        <v>0</v>
      </c>
      <c r="DV208" s="69">
        <v>0</v>
      </c>
      <c r="DW208" s="69">
        <v>0</v>
      </c>
      <c r="DX208" s="69">
        <v>0</v>
      </c>
      <c r="DY208" s="69">
        <v>0</v>
      </c>
      <c r="DZ208" s="69">
        <v>0</v>
      </c>
      <c r="EA208" s="69">
        <v>0</v>
      </c>
      <c r="EB208" s="124">
        <f t="shared" si="65"/>
        <v>0</v>
      </c>
      <c r="EC208" s="125">
        <v>0</v>
      </c>
      <c r="ED208" s="125">
        <v>0</v>
      </c>
      <c r="EE208" s="68">
        <v>0</v>
      </c>
      <c r="EF208" s="69">
        <v>0</v>
      </c>
      <c r="EG208" s="69">
        <v>0</v>
      </c>
      <c r="EH208" s="69">
        <v>0</v>
      </c>
      <c r="EI208" s="69">
        <v>0</v>
      </c>
      <c r="EJ208" s="69">
        <v>0</v>
      </c>
      <c r="EK208" s="69">
        <v>0</v>
      </c>
      <c r="EL208" s="69">
        <v>0</v>
      </c>
      <c r="EM208" s="69">
        <v>0</v>
      </c>
      <c r="EN208" s="69">
        <v>0</v>
      </c>
      <c r="EO208" s="124">
        <f t="shared" si="66"/>
        <v>0</v>
      </c>
      <c r="EP208" s="68">
        <v>10</v>
      </c>
      <c r="EQ208" s="69">
        <v>16</v>
      </c>
      <c r="ER208" s="69">
        <v>13</v>
      </c>
      <c r="ES208" s="69">
        <v>6</v>
      </c>
      <c r="ET208" s="69">
        <v>0</v>
      </c>
      <c r="EU208" s="69">
        <v>0</v>
      </c>
      <c r="EV208" s="69">
        <v>0</v>
      </c>
      <c r="EW208" s="124">
        <f t="shared" si="67"/>
        <v>35</v>
      </c>
      <c r="EX208" s="69">
        <v>0</v>
      </c>
      <c r="EY208" s="69">
        <v>0</v>
      </c>
      <c r="EZ208" s="123">
        <v>0</v>
      </c>
      <c r="FA208" s="69">
        <v>0</v>
      </c>
      <c r="FB208" s="69">
        <v>0</v>
      </c>
      <c r="FC208" s="69">
        <v>0</v>
      </c>
      <c r="FD208" s="124">
        <f t="shared" si="68"/>
        <v>0</v>
      </c>
      <c r="FE208" s="69">
        <v>2</v>
      </c>
      <c r="FF208" s="69">
        <v>0</v>
      </c>
      <c r="FG208" s="69">
        <v>18</v>
      </c>
      <c r="FH208" s="69">
        <v>0</v>
      </c>
      <c r="FI208" s="69">
        <v>0</v>
      </c>
      <c r="FJ208" s="124">
        <f t="shared" si="69"/>
        <v>18</v>
      </c>
      <c r="FK208" s="69">
        <v>2</v>
      </c>
      <c r="FL208" s="123">
        <v>20</v>
      </c>
      <c r="FM208" s="69">
        <v>40</v>
      </c>
      <c r="FN208" s="69">
        <v>0</v>
      </c>
      <c r="FO208" s="69">
        <v>0</v>
      </c>
      <c r="FP208" s="124">
        <f t="shared" si="70"/>
        <v>60</v>
      </c>
      <c r="FQ208" s="69">
        <v>0</v>
      </c>
      <c r="FR208" s="69">
        <v>0</v>
      </c>
      <c r="FS208" s="69">
        <v>0</v>
      </c>
      <c r="FT208" s="69">
        <v>0</v>
      </c>
      <c r="FU208" s="69">
        <v>0</v>
      </c>
      <c r="FV208" s="69">
        <v>0</v>
      </c>
      <c r="FW208" s="124">
        <f t="shared" si="71"/>
        <v>0</v>
      </c>
    </row>
    <row r="209" spans="1:179" x14ac:dyDescent="0.2">
      <c r="A209" s="22"/>
      <c r="B209" s="122" t="s">
        <v>211</v>
      </c>
      <c r="C209" s="68">
        <v>72</v>
      </c>
      <c r="D209" s="69">
        <v>50</v>
      </c>
      <c r="E209" s="69">
        <v>80</v>
      </c>
      <c r="F209" s="69">
        <v>15</v>
      </c>
      <c r="G209" s="69">
        <v>88</v>
      </c>
      <c r="H209" s="69">
        <v>9</v>
      </c>
      <c r="I209" s="69">
        <v>7</v>
      </c>
      <c r="J209" s="69">
        <v>14</v>
      </c>
      <c r="K209" s="69">
        <v>0</v>
      </c>
      <c r="L209" s="69">
        <v>0</v>
      </c>
      <c r="M209" s="123">
        <f t="shared" si="54"/>
        <v>263</v>
      </c>
      <c r="N209" s="68">
        <v>4</v>
      </c>
      <c r="O209" s="69">
        <v>0</v>
      </c>
      <c r="P209" s="69">
        <v>4</v>
      </c>
      <c r="Q209" s="69">
        <v>1</v>
      </c>
      <c r="R209" s="69">
        <v>5</v>
      </c>
      <c r="S209" s="69">
        <v>1</v>
      </c>
      <c r="T209" s="69">
        <v>0</v>
      </c>
      <c r="U209" s="69">
        <v>2</v>
      </c>
      <c r="V209" s="69">
        <v>0</v>
      </c>
      <c r="W209" s="124">
        <f t="shared" si="55"/>
        <v>13</v>
      </c>
      <c r="X209" s="68">
        <v>0</v>
      </c>
      <c r="Y209" s="69">
        <v>0</v>
      </c>
      <c r="Z209" s="69">
        <v>0</v>
      </c>
      <c r="AA209" s="69">
        <v>0</v>
      </c>
      <c r="AB209" s="69">
        <v>0</v>
      </c>
      <c r="AC209" s="69">
        <v>0</v>
      </c>
      <c r="AD209" s="69">
        <v>0</v>
      </c>
      <c r="AE209" s="69">
        <v>0</v>
      </c>
      <c r="AF209" s="69">
        <v>0</v>
      </c>
      <c r="AG209" s="124">
        <f t="shared" si="56"/>
        <v>0</v>
      </c>
      <c r="AH209" s="68">
        <v>3</v>
      </c>
      <c r="AI209" s="69">
        <v>2</v>
      </c>
      <c r="AJ209" s="69">
        <v>0</v>
      </c>
      <c r="AK209" s="69">
        <v>1</v>
      </c>
      <c r="AL209" s="69">
        <v>2</v>
      </c>
      <c r="AM209" s="69">
        <v>0</v>
      </c>
      <c r="AN209" s="69">
        <v>0</v>
      </c>
      <c r="AO209" s="69">
        <v>2</v>
      </c>
      <c r="AP209" s="69">
        <v>2</v>
      </c>
      <c r="AQ209" s="69">
        <v>0</v>
      </c>
      <c r="AR209" s="123">
        <f t="shared" si="57"/>
        <v>7</v>
      </c>
      <c r="AS209" s="68">
        <v>4</v>
      </c>
      <c r="AT209" s="69">
        <v>2</v>
      </c>
      <c r="AU209" s="69">
        <v>2</v>
      </c>
      <c r="AV209" s="69">
        <v>0</v>
      </c>
      <c r="AW209" s="69">
        <v>1</v>
      </c>
      <c r="AX209" s="69">
        <v>1</v>
      </c>
      <c r="AY209" s="69">
        <v>1</v>
      </c>
      <c r="AZ209" s="69">
        <v>2</v>
      </c>
      <c r="BA209" s="69">
        <v>0</v>
      </c>
      <c r="BB209" s="69">
        <v>0</v>
      </c>
      <c r="BC209" s="123">
        <f t="shared" si="58"/>
        <v>9</v>
      </c>
      <c r="BD209" s="68">
        <v>2</v>
      </c>
      <c r="BE209" s="69">
        <v>0</v>
      </c>
      <c r="BF209" s="69">
        <v>0</v>
      </c>
      <c r="BG209" s="69">
        <v>1</v>
      </c>
      <c r="BH209" s="69">
        <v>1</v>
      </c>
      <c r="BI209" s="69">
        <v>3</v>
      </c>
      <c r="BJ209" s="69">
        <v>0</v>
      </c>
      <c r="BK209" s="69">
        <v>1</v>
      </c>
      <c r="BL209" s="69">
        <v>1</v>
      </c>
      <c r="BM209" s="69">
        <v>0</v>
      </c>
      <c r="BN209" s="123">
        <f t="shared" si="59"/>
        <v>6</v>
      </c>
      <c r="BO209" s="68">
        <v>1</v>
      </c>
      <c r="BP209" s="69">
        <v>0</v>
      </c>
      <c r="BQ209" s="69">
        <v>0</v>
      </c>
      <c r="BR209" s="69">
        <v>0</v>
      </c>
      <c r="BS209" s="69">
        <v>0</v>
      </c>
      <c r="BT209" s="69">
        <v>0</v>
      </c>
      <c r="BU209" s="69">
        <v>1</v>
      </c>
      <c r="BV209" s="69">
        <v>1</v>
      </c>
      <c r="BW209" s="69">
        <v>0</v>
      </c>
      <c r="BX209" s="69">
        <v>0</v>
      </c>
      <c r="BY209" s="123">
        <f t="shared" si="60"/>
        <v>2</v>
      </c>
      <c r="BZ209" s="68">
        <v>69</v>
      </c>
      <c r="CA209" s="69">
        <v>37</v>
      </c>
      <c r="CB209" s="69">
        <v>47</v>
      </c>
      <c r="CC209" s="69">
        <v>59</v>
      </c>
      <c r="CD209" s="69">
        <v>47</v>
      </c>
      <c r="CE209" s="69">
        <v>72</v>
      </c>
      <c r="CF209" s="69">
        <v>12</v>
      </c>
      <c r="CG209" s="69">
        <v>61</v>
      </c>
      <c r="CH209" s="69">
        <v>7</v>
      </c>
      <c r="CI209" s="69">
        <v>12</v>
      </c>
      <c r="CJ209" s="69">
        <v>0</v>
      </c>
      <c r="CK209" s="123">
        <f t="shared" si="62"/>
        <v>335</v>
      </c>
      <c r="CL209" s="68">
        <v>0</v>
      </c>
      <c r="CM209" s="69">
        <v>0</v>
      </c>
      <c r="CN209" s="69">
        <v>0</v>
      </c>
      <c r="CO209" s="69">
        <v>0</v>
      </c>
      <c r="CP209" s="69">
        <v>0</v>
      </c>
      <c r="CQ209" s="69">
        <v>0</v>
      </c>
      <c r="CR209" s="69">
        <v>0</v>
      </c>
      <c r="CS209" s="69">
        <v>0</v>
      </c>
      <c r="CT209" s="69">
        <v>0</v>
      </c>
      <c r="CU209" s="69">
        <v>0</v>
      </c>
      <c r="CV209" s="124">
        <f t="shared" si="63"/>
        <v>0</v>
      </c>
      <c r="CW209" s="123">
        <v>0</v>
      </c>
      <c r="CX209" s="123">
        <v>0</v>
      </c>
      <c r="CY209" s="123">
        <v>0</v>
      </c>
      <c r="CZ209" s="123">
        <v>0</v>
      </c>
      <c r="DA209" s="123">
        <v>0</v>
      </c>
      <c r="DB209" s="123">
        <v>0</v>
      </c>
      <c r="DC209" s="123">
        <v>0</v>
      </c>
      <c r="DD209" s="123">
        <v>0</v>
      </c>
      <c r="DE209" s="123">
        <v>0</v>
      </c>
      <c r="DF209" s="124">
        <f t="shared" si="61"/>
        <v>0</v>
      </c>
      <c r="DG209" s="68">
        <v>0</v>
      </c>
      <c r="DH209" s="69">
        <v>0</v>
      </c>
      <c r="DI209" s="69">
        <v>0</v>
      </c>
      <c r="DJ209" s="69">
        <v>0</v>
      </c>
      <c r="DK209" s="69">
        <v>0</v>
      </c>
      <c r="DL209" s="69">
        <v>0</v>
      </c>
      <c r="DM209" s="69">
        <v>0</v>
      </c>
      <c r="DN209" s="69">
        <v>0</v>
      </c>
      <c r="DO209" s="69">
        <v>0</v>
      </c>
      <c r="DP209" s="69">
        <v>0</v>
      </c>
      <c r="DQ209" s="124">
        <f t="shared" si="64"/>
        <v>0</v>
      </c>
      <c r="DR209" s="68">
        <v>0</v>
      </c>
      <c r="DS209" s="69">
        <v>0</v>
      </c>
      <c r="DT209" s="69">
        <v>0</v>
      </c>
      <c r="DU209" s="69">
        <v>0</v>
      </c>
      <c r="DV209" s="69">
        <v>0</v>
      </c>
      <c r="DW209" s="69">
        <v>0</v>
      </c>
      <c r="DX209" s="69">
        <v>0</v>
      </c>
      <c r="DY209" s="69">
        <v>0</v>
      </c>
      <c r="DZ209" s="69">
        <v>0</v>
      </c>
      <c r="EA209" s="69">
        <v>0</v>
      </c>
      <c r="EB209" s="124">
        <f t="shared" si="65"/>
        <v>0</v>
      </c>
      <c r="EC209" s="125">
        <v>0</v>
      </c>
      <c r="ED209" s="125">
        <v>0</v>
      </c>
      <c r="EE209" s="68">
        <v>0</v>
      </c>
      <c r="EF209" s="69">
        <v>0</v>
      </c>
      <c r="EG209" s="69">
        <v>0</v>
      </c>
      <c r="EH209" s="69">
        <v>0</v>
      </c>
      <c r="EI209" s="69">
        <v>0</v>
      </c>
      <c r="EJ209" s="69">
        <v>0</v>
      </c>
      <c r="EK209" s="69">
        <v>0</v>
      </c>
      <c r="EL209" s="69">
        <v>0</v>
      </c>
      <c r="EM209" s="69">
        <v>0</v>
      </c>
      <c r="EN209" s="69">
        <v>0</v>
      </c>
      <c r="EO209" s="124">
        <f t="shared" si="66"/>
        <v>0</v>
      </c>
      <c r="EP209" s="68">
        <v>7</v>
      </c>
      <c r="EQ209" s="69">
        <v>8</v>
      </c>
      <c r="ER209" s="69">
        <v>7</v>
      </c>
      <c r="ES209" s="69">
        <v>1</v>
      </c>
      <c r="ET209" s="69">
        <v>1</v>
      </c>
      <c r="EU209" s="69">
        <v>0</v>
      </c>
      <c r="EV209" s="69">
        <v>0</v>
      </c>
      <c r="EW209" s="124">
        <f t="shared" si="67"/>
        <v>17</v>
      </c>
      <c r="EX209" s="69">
        <v>19</v>
      </c>
      <c r="EY209" s="69">
        <v>0</v>
      </c>
      <c r="EZ209" s="123">
        <v>0</v>
      </c>
      <c r="FA209" s="69">
        <v>175</v>
      </c>
      <c r="FB209" s="69">
        <v>253</v>
      </c>
      <c r="FC209" s="69">
        <v>0</v>
      </c>
      <c r="FD209" s="124">
        <f t="shared" si="68"/>
        <v>428</v>
      </c>
      <c r="FE209" s="69">
        <v>20</v>
      </c>
      <c r="FF209" s="69">
        <v>39</v>
      </c>
      <c r="FG209" s="69">
        <v>18</v>
      </c>
      <c r="FH209" s="69">
        <v>3110</v>
      </c>
      <c r="FI209" s="69">
        <v>100</v>
      </c>
      <c r="FJ209" s="124">
        <f t="shared" si="69"/>
        <v>3267</v>
      </c>
      <c r="FK209" s="69">
        <v>0</v>
      </c>
      <c r="FL209" s="123">
        <v>0</v>
      </c>
      <c r="FM209" s="69">
        <v>0</v>
      </c>
      <c r="FN209" s="69">
        <v>0</v>
      </c>
      <c r="FO209" s="69">
        <v>0</v>
      </c>
      <c r="FP209" s="124">
        <f t="shared" si="70"/>
        <v>0</v>
      </c>
      <c r="FQ209" s="69">
        <v>20</v>
      </c>
      <c r="FR209" s="69">
        <v>3</v>
      </c>
      <c r="FS209" s="69">
        <v>0</v>
      </c>
      <c r="FT209" s="69">
        <v>69</v>
      </c>
      <c r="FU209" s="69">
        <v>109</v>
      </c>
      <c r="FV209" s="69">
        <v>0</v>
      </c>
      <c r="FW209" s="124">
        <f t="shared" si="71"/>
        <v>181</v>
      </c>
    </row>
    <row r="210" spans="1:179" x14ac:dyDescent="0.2">
      <c r="A210" s="22"/>
      <c r="B210" s="122" t="s">
        <v>212</v>
      </c>
      <c r="C210" s="68">
        <v>38</v>
      </c>
      <c r="D210" s="69">
        <v>26</v>
      </c>
      <c r="E210" s="69">
        <v>28</v>
      </c>
      <c r="F210" s="69">
        <v>28</v>
      </c>
      <c r="G210" s="69">
        <v>57</v>
      </c>
      <c r="H210" s="69">
        <v>12</v>
      </c>
      <c r="I210" s="69">
        <v>0</v>
      </c>
      <c r="J210" s="69">
        <v>22</v>
      </c>
      <c r="K210" s="69">
        <v>7</v>
      </c>
      <c r="L210" s="69">
        <v>0</v>
      </c>
      <c r="M210" s="123">
        <f t="shared" si="54"/>
        <v>173</v>
      </c>
      <c r="N210" s="68">
        <v>0</v>
      </c>
      <c r="O210" s="69">
        <v>0</v>
      </c>
      <c r="P210" s="69">
        <v>0</v>
      </c>
      <c r="Q210" s="69">
        <v>0</v>
      </c>
      <c r="R210" s="69">
        <v>0</v>
      </c>
      <c r="S210" s="69">
        <v>0</v>
      </c>
      <c r="T210" s="69">
        <v>0</v>
      </c>
      <c r="U210" s="69">
        <v>0</v>
      </c>
      <c r="V210" s="69">
        <v>0</v>
      </c>
      <c r="W210" s="124">
        <f t="shared" si="55"/>
        <v>0</v>
      </c>
      <c r="X210" s="68">
        <v>0</v>
      </c>
      <c r="Y210" s="69">
        <v>0</v>
      </c>
      <c r="Z210" s="69">
        <v>0</v>
      </c>
      <c r="AA210" s="69">
        <v>0</v>
      </c>
      <c r="AB210" s="69">
        <v>0</v>
      </c>
      <c r="AC210" s="69">
        <v>0</v>
      </c>
      <c r="AD210" s="69">
        <v>0</v>
      </c>
      <c r="AE210" s="69">
        <v>0</v>
      </c>
      <c r="AF210" s="69">
        <v>0</v>
      </c>
      <c r="AG210" s="124">
        <f t="shared" si="56"/>
        <v>0</v>
      </c>
      <c r="AH210" s="68">
        <v>11</v>
      </c>
      <c r="AI210" s="69">
        <v>1</v>
      </c>
      <c r="AJ210" s="69">
        <v>0</v>
      </c>
      <c r="AK210" s="69">
        <v>2</v>
      </c>
      <c r="AL210" s="69">
        <v>5</v>
      </c>
      <c r="AM210" s="69">
        <v>10</v>
      </c>
      <c r="AN210" s="69">
        <v>0</v>
      </c>
      <c r="AO210" s="69">
        <v>4</v>
      </c>
      <c r="AP210" s="69">
        <v>0</v>
      </c>
      <c r="AQ210" s="69">
        <v>0</v>
      </c>
      <c r="AR210" s="123">
        <f t="shared" si="57"/>
        <v>22</v>
      </c>
      <c r="AS210" s="68">
        <v>11</v>
      </c>
      <c r="AT210" s="69">
        <v>5</v>
      </c>
      <c r="AU210" s="69">
        <v>3</v>
      </c>
      <c r="AV210" s="69">
        <v>5</v>
      </c>
      <c r="AW210" s="69">
        <v>13</v>
      </c>
      <c r="AX210" s="69">
        <v>5</v>
      </c>
      <c r="AY210" s="69">
        <v>4</v>
      </c>
      <c r="AZ210" s="69">
        <v>4</v>
      </c>
      <c r="BA210" s="69">
        <v>0</v>
      </c>
      <c r="BB210" s="69">
        <v>0</v>
      </c>
      <c r="BC210" s="123">
        <f t="shared" si="58"/>
        <v>39</v>
      </c>
      <c r="BD210" s="68">
        <v>5</v>
      </c>
      <c r="BE210" s="69">
        <v>0</v>
      </c>
      <c r="BF210" s="69">
        <v>1</v>
      </c>
      <c r="BG210" s="69">
        <v>0</v>
      </c>
      <c r="BH210" s="69">
        <v>4</v>
      </c>
      <c r="BI210" s="69">
        <v>4</v>
      </c>
      <c r="BJ210" s="69">
        <v>0</v>
      </c>
      <c r="BK210" s="69">
        <v>0</v>
      </c>
      <c r="BL210" s="69">
        <v>0</v>
      </c>
      <c r="BM210" s="69">
        <v>0</v>
      </c>
      <c r="BN210" s="123">
        <f t="shared" si="59"/>
        <v>9</v>
      </c>
      <c r="BO210" s="68">
        <v>0</v>
      </c>
      <c r="BP210" s="69">
        <v>0</v>
      </c>
      <c r="BQ210" s="69">
        <v>0</v>
      </c>
      <c r="BR210" s="69">
        <v>0</v>
      </c>
      <c r="BS210" s="69">
        <v>0</v>
      </c>
      <c r="BT210" s="69">
        <v>0</v>
      </c>
      <c r="BU210" s="69">
        <v>0</v>
      </c>
      <c r="BV210" s="69">
        <v>0</v>
      </c>
      <c r="BW210" s="69">
        <v>0</v>
      </c>
      <c r="BX210" s="69">
        <v>0</v>
      </c>
      <c r="BY210" s="123">
        <f t="shared" si="60"/>
        <v>0</v>
      </c>
      <c r="BZ210" s="68">
        <v>50</v>
      </c>
      <c r="CA210" s="69">
        <v>28</v>
      </c>
      <c r="CB210" s="69">
        <v>34</v>
      </c>
      <c r="CC210" s="69">
        <v>50</v>
      </c>
      <c r="CD210" s="69">
        <v>71</v>
      </c>
      <c r="CE210" s="69">
        <v>19</v>
      </c>
      <c r="CF210" s="69">
        <v>2</v>
      </c>
      <c r="CG210" s="69">
        <v>37</v>
      </c>
      <c r="CH210" s="69">
        <v>1</v>
      </c>
      <c r="CI210" s="69">
        <v>9</v>
      </c>
      <c r="CJ210" s="69">
        <v>0</v>
      </c>
      <c r="CK210" s="123">
        <f t="shared" si="62"/>
        <v>241</v>
      </c>
      <c r="CL210" s="68">
        <v>0</v>
      </c>
      <c r="CM210" s="69">
        <v>0</v>
      </c>
      <c r="CN210" s="69">
        <v>0</v>
      </c>
      <c r="CO210" s="69">
        <v>0</v>
      </c>
      <c r="CP210" s="69">
        <v>0</v>
      </c>
      <c r="CQ210" s="69">
        <v>0</v>
      </c>
      <c r="CR210" s="69">
        <v>0</v>
      </c>
      <c r="CS210" s="69">
        <v>0</v>
      </c>
      <c r="CT210" s="69">
        <v>0</v>
      </c>
      <c r="CU210" s="69">
        <v>0</v>
      </c>
      <c r="CV210" s="124">
        <f t="shared" si="63"/>
        <v>0</v>
      </c>
      <c r="CW210" s="123">
        <v>0</v>
      </c>
      <c r="CX210" s="123">
        <v>0</v>
      </c>
      <c r="CY210" s="123">
        <v>0</v>
      </c>
      <c r="CZ210" s="123">
        <v>0</v>
      </c>
      <c r="DA210" s="123">
        <v>0</v>
      </c>
      <c r="DB210" s="123">
        <v>0</v>
      </c>
      <c r="DC210" s="123">
        <v>0</v>
      </c>
      <c r="DD210" s="123">
        <v>0</v>
      </c>
      <c r="DE210" s="123">
        <v>0</v>
      </c>
      <c r="DF210" s="124">
        <f t="shared" si="61"/>
        <v>0</v>
      </c>
      <c r="DG210" s="68">
        <v>0</v>
      </c>
      <c r="DH210" s="69">
        <v>0</v>
      </c>
      <c r="DI210" s="69">
        <v>0</v>
      </c>
      <c r="DJ210" s="69">
        <v>0</v>
      </c>
      <c r="DK210" s="69">
        <v>0</v>
      </c>
      <c r="DL210" s="69">
        <v>0</v>
      </c>
      <c r="DM210" s="69">
        <v>0</v>
      </c>
      <c r="DN210" s="69">
        <v>0</v>
      </c>
      <c r="DO210" s="69">
        <v>0</v>
      </c>
      <c r="DP210" s="69">
        <v>0</v>
      </c>
      <c r="DQ210" s="124">
        <f t="shared" si="64"/>
        <v>0</v>
      </c>
      <c r="DR210" s="68">
        <v>0</v>
      </c>
      <c r="DS210" s="69">
        <v>0</v>
      </c>
      <c r="DT210" s="69">
        <v>0</v>
      </c>
      <c r="DU210" s="69">
        <v>0</v>
      </c>
      <c r="DV210" s="69">
        <v>0</v>
      </c>
      <c r="DW210" s="69">
        <v>0</v>
      </c>
      <c r="DX210" s="69">
        <v>0</v>
      </c>
      <c r="DY210" s="69">
        <v>0</v>
      </c>
      <c r="DZ210" s="69">
        <v>0</v>
      </c>
      <c r="EA210" s="69">
        <v>0</v>
      </c>
      <c r="EB210" s="124">
        <f t="shared" si="65"/>
        <v>0</v>
      </c>
      <c r="EC210" s="125">
        <v>0</v>
      </c>
      <c r="ED210" s="125">
        <v>0</v>
      </c>
      <c r="EE210" s="68">
        <v>0</v>
      </c>
      <c r="EF210" s="69">
        <v>0</v>
      </c>
      <c r="EG210" s="69">
        <v>0</v>
      </c>
      <c r="EH210" s="69">
        <v>0</v>
      </c>
      <c r="EI210" s="69">
        <v>0</v>
      </c>
      <c r="EJ210" s="69">
        <v>0</v>
      </c>
      <c r="EK210" s="69">
        <v>0</v>
      </c>
      <c r="EL210" s="69">
        <v>0</v>
      </c>
      <c r="EM210" s="69">
        <v>0</v>
      </c>
      <c r="EN210" s="69">
        <v>0</v>
      </c>
      <c r="EO210" s="124">
        <f t="shared" si="66"/>
        <v>0</v>
      </c>
      <c r="EP210" s="68">
        <v>1</v>
      </c>
      <c r="EQ210" s="69">
        <v>0</v>
      </c>
      <c r="ER210" s="69">
        <v>3</v>
      </c>
      <c r="ES210" s="69">
        <v>0</v>
      </c>
      <c r="ET210" s="69">
        <v>0</v>
      </c>
      <c r="EU210" s="69">
        <v>0</v>
      </c>
      <c r="EV210" s="69">
        <v>0</v>
      </c>
      <c r="EW210" s="124">
        <f t="shared" si="67"/>
        <v>3</v>
      </c>
      <c r="EX210" s="69">
        <v>4</v>
      </c>
      <c r="EY210" s="69">
        <v>5</v>
      </c>
      <c r="EZ210" s="123">
        <v>3</v>
      </c>
      <c r="FA210" s="69">
        <v>3</v>
      </c>
      <c r="FB210" s="69">
        <v>5</v>
      </c>
      <c r="FC210" s="69">
        <v>0</v>
      </c>
      <c r="FD210" s="124">
        <f t="shared" si="68"/>
        <v>16</v>
      </c>
      <c r="FE210" s="69">
        <v>28</v>
      </c>
      <c r="FF210" s="69">
        <v>18</v>
      </c>
      <c r="FG210" s="69">
        <v>60</v>
      </c>
      <c r="FH210" s="69">
        <v>340</v>
      </c>
      <c r="FI210" s="69">
        <v>0</v>
      </c>
      <c r="FJ210" s="124">
        <f t="shared" si="69"/>
        <v>418</v>
      </c>
      <c r="FK210" s="69">
        <v>0</v>
      </c>
      <c r="FL210" s="123">
        <v>0</v>
      </c>
      <c r="FM210" s="69">
        <v>0</v>
      </c>
      <c r="FN210" s="69">
        <v>0</v>
      </c>
      <c r="FO210" s="69">
        <v>0</v>
      </c>
      <c r="FP210" s="124">
        <f t="shared" si="70"/>
        <v>0</v>
      </c>
      <c r="FQ210" s="69">
        <v>7</v>
      </c>
      <c r="FR210" s="69">
        <v>12</v>
      </c>
      <c r="FS210" s="69">
        <v>12</v>
      </c>
      <c r="FT210" s="69">
        <v>1</v>
      </c>
      <c r="FU210" s="69">
        <v>0</v>
      </c>
      <c r="FV210" s="69">
        <v>0</v>
      </c>
      <c r="FW210" s="124">
        <f t="shared" si="71"/>
        <v>25</v>
      </c>
    </row>
    <row r="211" spans="1:179" x14ac:dyDescent="0.2">
      <c r="A211" s="22"/>
      <c r="B211" s="122" t="s">
        <v>213</v>
      </c>
      <c r="C211" s="68">
        <v>18</v>
      </c>
      <c r="D211" s="69">
        <v>9</v>
      </c>
      <c r="E211" s="69">
        <v>11</v>
      </c>
      <c r="F211" s="69">
        <v>13</v>
      </c>
      <c r="G211" s="69">
        <v>23</v>
      </c>
      <c r="H211" s="69">
        <v>6</v>
      </c>
      <c r="I211" s="69">
        <v>3</v>
      </c>
      <c r="J211" s="69">
        <v>13</v>
      </c>
      <c r="K211" s="69">
        <v>4</v>
      </c>
      <c r="L211" s="69">
        <v>0</v>
      </c>
      <c r="M211" s="123">
        <f t="shared" si="54"/>
        <v>78</v>
      </c>
      <c r="N211" s="68">
        <v>1</v>
      </c>
      <c r="O211" s="69">
        <v>0</v>
      </c>
      <c r="P211" s="69">
        <v>1</v>
      </c>
      <c r="Q211" s="69">
        <v>0</v>
      </c>
      <c r="R211" s="69">
        <v>1</v>
      </c>
      <c r="S211" s="69">
        <v>0</v>
      </c>
      <c r="T211" s="69">
        <v>0</v>
      </c>
      <c r="U211" s="69">
        <v>0</v>
      </c>
      <c r="V211" s="69">
        <v>0</v>
      </c>
      <c r="W211" s="124">
        <f t="shared" si="55"/>
        <v>2</v>
      </c>
      <c r="X211" s="68">
        <v>0</v>
      </c>
      <c r="Y211" s="69">
        <v>0</v>
      </c>
      <c r="Z211" s="69">
        <v>0</v>
      </c>
      <c r="AA211" s="69">
        <v>0</v>
      </c>
      <c r="AB211" s="69">
        <v>0</v>
      </c>
      <c r="AC211" s="69">
        <v>0</v>
      </c>
      <c r="AD211" s="69">
        <v>0</v>
      </c>
      <c r="AE211" s="69">
        <v>0</v>
      </c>
      <c r="AF211" s="69">
        <v>0</v>
      </c>
      <c r="AG211" s="124">
        <f t="shared" si="56"/>
        <v>0</v>
      </c>
      <c r="AH211" s="68">
        <v>29</v>
      </c>
      <c r="AI211" s="69">
        <v>17</v>
      </c>
      <c r="AJ211" s="69">
        <v>10</v>
      </c>
      <c r="AK211" s="69">
        <v>24</v>
      </c>
      <c r="AL211" s="69">
        <v>29</v>
      </c>
      <c r="AM211" s="69">
        <v>3</v>
      </c>
      <c r="AN211" s="69">
        <v>1</v>
      </c>
      <c r="AO211" s="69">
        <v>35</v>
      </c>
      <c r="AP211" s="69">
        <v>22</v>
      </c>
      <c r="AQ211" s="69">
        <v>0</v>
      </c>
      <c r="AR211" s="123">
        <f t="shared" si="57"/>
        <v>119</v>
      </c>
      <c r="AS211" s="68">
        <v>13</v>
      </c>
      <c r="AT211" s="69">
        <v>6</v>
      </c>
      <c r="AU211" s="69">
        <v>5</v>
      </c>
      <c r="AV211" s="69">
        <v>8</v>
      </c>
      <c r="AW211" s="69">
        <v>14</v>
      </c>
      <c r="AX211" s="69">
        <v>3</v>
      </c>
      <c r="AY211" s="69">
        <v>0</v>
      </c>
      <c r="AZ211" s="69">
        <v>13</v>
      </c>
      <c r="BA211" s="69">
        <v>5</v>
      </c>
      <c r="BB211" s="69">
        <v>0</v>
      </c>
      <c r="BC211" s="123">
        <f t="shared" si="58"/>
        <v>49</v>
      </c>
      <c r="BD211" s="68">
        <v>0</v>
      </c>
      <c r="BE211" s="69">
        <v>0</v>
      </c>
      <c r="BF211" s="69">
        <v>0</v>
      </c>
      <c r="BG211" s="69">
        <v>0</v>
      </c>
      <c r="BH211" s="69">
        <v>0</v>
      </c>
      <c r="BI211" s="69">
        <v>0</v>
      </c>
      <c r="BJ211" s="69">
        <v>0</v>
      </c>
      <c r="BK211" s="69">
        <v>0</v>
      </c>
      <c r="BL211" s="69">
        <v>0</v>
      </c>
      <c r="BM211" s="69">
        <v>0</v>
      </c>
      <c r="BN211" s="123">
        <f t="shared" si="59"/>
        <v>0</v>
      </c>
      <c r="BO211" s="68">
        <v>10</v>
      </c>
      <c r="BP211" s="69">
        <v>4</v>
      </c>
      <c r="BQ211" s="69">
        <v>5</v>
      </c>
      <c r="BR211" s="69">
        <v>8</v>
      </c>
      <c r="BS211" s="69">
        <v>9</v>
      </c>
      <c r="BT211" s="69">
        <v>0</v>
      </c>
      <c r="BU211" s="69">
        <v>1</v>
      </c>
      <c r="BV211" s="69">
        <v>10</v>
      </c>
      <c r="BW211" s="69">
        <v>4</v>
      </c>
      <c r="BX211" s="69">
        <v>0</v>
      </c>
      <c r="BY211" s="123">
        <f t="shared" si="60"/>
        <v>37</v>
      </c>
      <c r="BZ211" s="68">
        <v>81</v>
      </c>
      <c r="CA211" s="69">
        <v>55</v>
      </c>
      <c r="CB211" s="69">
        <v>53</v>
      </c>
      <c r="CC211" s="69">
        <v>102</v>
      </c>
      <c r="CD211" s="69">
        <v>103</v>
      </c>
      <c r="CE211" s="69">
        <v>24</v>
      </c>
      <c r="CF211" s="69">
        <v>8</v>
      </c>
      <c r="CG211" s="69">
        <v>117</v>
      </c>
      <c r="CH211" s="69">
        <v>3</v>
      </c>
      <c r="CI211" s="69">
        <v>34</v>
      </c>
      <c r="CJ211" s="69">
        <v>0</v>
      </c>
      <c r="CK211" s="123">
        <f t="shared" si="62"/>
        <v>462</v>
      </c>
      <c r="CL211" s="68">
        <v>0</v>
      </c>
      <c r="CM211" s="69">
        <v>0</v>
      </c>
      <c r="CN211" s="69">
        <v>0</v>
      </c>
      <c r="CO211" s="69">
        <v>0</v>
      </c>
      <c r="CP211" s="69">
        <v>0</v>
      </c>
      <c r="CQ211" s="69">
        <v>0</v>
      </c>
      <c r="CR211" s="69">
        <v>0</v>
      </c>
      <c r="CS211" s="69">
        <v>0</v>
      </c>
      <c r="CT211" s="69">
        <v>0</v>
      </c>
      <c r="CU211" s="69">
        <v>0</v>
      </c>
      <c r="CV211" s="124">
        <f t="shared" si="63"/>
        <v>0</v>
      </c>
      <c r="CW211" s="123">
        <v>0</v>
      </c>
      <c r="CX211" s="123">
        <v>0</v>
      </c>
      <c r="CY211" s="123">
        <v>0</v>
      </c>
      <c r="CZ211" s="123">
        <v>0</v>
      </c>
      <c r="DA211" s="123">
        <v>0</v>
      </c>
      <c r="DB211" s="123">
        <v>0</v>
      </c>
      <c r="DC211" s="123">
        <v>0</v>
      </c>
      <c r="DD211" s="123">
        <v>0</v>
      </c>
      <c r="DE211" s="123">
        <v>0</v>
      </c>
      <c r="DF211" s="124">
        <f t="shared" si="61"/>
        <v>0</v>
      </c>
      <c r="DG211" s="68">
        <v>19</v>
      </c>
      <c r="DH211" s="69">
        <v>62</v>
      </c>
      <c r="DI211" s="69">
        <v>66</v>
      </c>
      <c r="DJ211" s="69">
        <v>73</v>
      </c>
      <c r="DK211" s="69">
        <v>137</v>
      </c>
      <c r="DL211" s="69">
        <v>33</v>
      </c>
      <c r="DM211" s="69">
        <v>8</v>
      </c>
      <c r="DN211" s="69">
        <v>156</v>
      </c>
      <c r="DO211" s="69">
        <v>11</v>
      </c>
      <c r="DP211" s="69">
        <v>0</v>
      </c>
      <c r="DQ211" s="124">
        <f t="shared" si="64"/>
        <v>535</v>
      </c>
      <c r="DR211" s="68">
        <v>0</v>
      </c>
      <c r="DS211" s="69">
        <v>0</v>
      </c>
      <c r="DT211" s="69">
        <v>0</v>
      </c>
      <c r="DU211" s="69">
        <v>0</v>
      </c>
      <c r="DV211" s="69">
        <v>0</v>
      </c>
      <c r="DW211" s="69">
        <v>0</v>
      </c>
      <c r="DX211" s="69">
        <v>0</v>
      </c>
      <c r="DY211" s="69">
        <v>0</v>
      </c>
      <c r="DZ211" s="69">
        <v>0</v>
      </c>
      <c r="EA211" s="69">
        <v>0</v>
      </c>
      <c r="EB211" s="124">
        <f t="shared" si="65"/>
        <v>0</v>
      </c>
      <c r="EC211" s="125">
        <v>0</v>
      </c>
      <c r="ED211" s="125">
        <v>0</v>
      </c>
      <c r="EE211" s="68">
        <v>0</v>
      </c>
      <c r="EF211" s="69">
        <v>0</v>
      </c>
      <c r="EG211" s="69">
        <v>0</v>
      </c>
      <c r="EH211" s="69">
        <v>0</v>
      </c>
      <c r="EI211" s="69">
        <v>0</v>
      </c>
      <c r="EJ211" s="69">
        <v>0</v>
      </c>
      <c r="EK211" s="69">
        <v>0</v>
      </c>
      <c r="EL211" s="69">
        <v>0</v>
      </c>
      <c r="EM211" s="69">
        <v>0</v>
      </c>
      <c r="EN211" s="69">
        <v>0</v>
      </c>
      <c r="EO211" s="124">
        <f t="shared" si="66"/>
        <v>0</v>
      </c>
      <c r="EP211" s="68">
        <v>14</v>
      </c>
      <c r="EQ211" s="69">
        <v>21</v>
      </c>
      <c r="ER211" s="69">
        <v>11</v>
      </c>
      <c r="ES211" s="69">
        <v>0</v>
      </c>
      <c r="ET211" s="69">
        <v>0</v>
      </c>
      <c r="EU211" s="69">
        <v>0</v>
      </c>
      <c r="EV211" s="69">
        <v>0</v>
      </c>
      <c r="EW211" s="124">
        <f t="shared" si="67"/>
        <v>32</v>
      </c>
      <c r="EX211" s="69">
        <v>0</v>
      </c>
      <c r="EY211" s="69">
        <v>0</v>
      </c>
      <c r="EZ211" s="123">
        <v>0</v>
      </c>
      <c r="FA211" s="69">
        <v>0</v>
      </c>
      <c r="FB211" s="69">
        <v>0</v>
      </c>
      <c r="FC211" s="69">
        <v>0</v>
      </c>
      <c r="FD211" s="124">
        <f t="shared" si="68"/>
        <v>0</v>
      </c>
      <c r="FE211" s="69">
        <v>4</v>
      </c>
      <c r="FF211" s="69">
        <v>1</v>
      </c>
      <c r="FG211" s="69">
        <v>5</v>
      </c>
      <c r="FH211" s="69">
        <v>4</v>
      </c>
      <c r="FI211" s="69">
        <v>0</v>
      </c>
      <c r="FJ211" s="124">
        <f t="shared" si="69"/>
        <v>10</v>
      </c>
      <c r="FK211" s="69">
        <v>0</v>
      </c>
      <c r="FL211" s="123">
        <v>0</v>
      </c>
      <c r="FM211" s="69">
        <v>0</v>
      </c>
      <c r="FN211" s="69">
        <v>0</v>
      </c>
      <c r="FO211" s="69">
        <v>0</v>
      </c>
      <c r="FP211" s="124">
        <f t="shared" si="70"/>
        <v>0</v>
      </c>
      <c r="FQ211" s="69">
        <v>0</v>
      </c>
      <c r="FR211" s="69">
        <v>0</v>
      </c>
      <c r="FS211" s="69">
        <v>0</v>
      </c>
      <c r="FT211" s="69">
        <v>0</v>
      </c>
      <c r="FU211" s="69">
        <v>0</v>
      </c>
      <c r="FV211" s="69">
        <v>0</v>
      </c>
      <c r="FW211" s="124">
        <f t="shared" si="71"/>
        <v>0</v>
      </c>
    </row>
    <row r="212" spans="1:179" x14ac:dyDescent="0.2">
      <c r="A212" s="22"/>
      <c r="B212" s="122" t="s">
        <v>214</v>
      </c>
      <c r="C212" s="68">
        <v>6</v>
      </c>
      <c r="D212" s="69">
        <v>3</v>
      </c>
      <c r="E212" s="69">
        <v>7</v>
      </c>
      <c r="F212" s="69">
        <v>3</v>
      </c>
      <c r="G212" s="69">
        <v>10</v>
      </c>
      <c r="H212" s="69">
        <v>0</v>
      </c>
      <c r="I212" s="69">
        <v>0</v>
      </c>
      <c r="J212" s="69">
        <v>4</v>
      </c>
      <c r="K212" s="69">
        <v>0</v>
      </c>
      <c r="L212" s="69">
        <v>0</v>
      </c>
      <c r="M212" s="123">
        <f t="shared" si="54"/>
        <v>27</v>
      </c>
      <c r="N212" s="68">
        <v>0</v>
      </c>
      <c r="O212" s="69">
        <v>0</v>
      </c>
      <c r="P212" s="69">
        <v>0</v>
      </c>
      <c r="Q212" s="69">
        <v>0</v>
      </c>
      <c r="R212" s="69">
        <v>0</v>
      </c>
      <c r="S212" s="69">
        <v>0</v>
      </c>
      <c r="T212" s="69">
        <v>0</v>
      </c>
      <c r="U212" s="69">
        <v>0</v>
      </c>
      <c r="V212" s="69">
        <v>0</v>
      </c>
      <c r="W212" s="124">
        <f t="shared" si="55"/>
        <v>0</v>
      </c>
      <c r="X212" s="68">
        <v>0</v>
      </c>
      <c r="Y212" s="69">
        <v>0</v>
      </c>
      <c r="Z212" s="69">
        <v>0</v>
      </c>
      <c r="AA212" s="69">
        <v>0</v>
      </c>
      <c r="AB212" s="69">
        <v>0</v>
      </c>
      <c r="AC212" s="69">
        <v>0</v>
      </c>
      <c r="AD212" s="69">
        <v>0</v>
      </c>
      <c r="AE212" s="69">
        <v>0</v>
      </c>
      <c r="AF212" s="69">
        <v>0</v>
      </c>
      <c r="AG212" s="124">
        <f t="shared" si="56"/>
        <v>0</v>
      </c>
      <c r="AH212" s="68">
        <v>0</v>
      </c>
      <c r="AI212" s="69">
        <v>0</v>
      </c>
      <c r="AJ212" s="69">
        <v>0</v>
      </c>
      <c r="AK212" s="69">
        <v>0</v>
      </c>
      <c r="AL212" s="69">
        <v>0</v>
      </c>
      <c r="AM212" s="69">
        <v>0</v>
      </c>
      <c r="AN212" s="69">
        <v>0</v>
      </c>
      <c r="AO212" s="69">
        <v>0</v>
      </c>
      <c r="AP212" s="69">
        <v>0</v>
      </c>
      <c r="AQ212" s="69">
        <v>0</v>
      </c>
      <c r="AR212" s="123">
        <f t="shared" si="57"/>
        <v>0</v>
      </c>
      <c r="AS212" s="68">
        <v>0</v>
      </c>
      <c r="AT212" s="69">
        <v>0</v>
      </c>
      <c r="AU212" s="69">
        <v>0</v>
      </c>
      <c r="AV212" s="69">
        <v>0</v>
      </c>
      <c r="AW212" s="69">
        <v>0</v>
      </c>
      <c r="AX212" s="69">
        <v>0</v>
      </c>
      <c r="AY212" s="69">
        <v>0</v>
      </c>
      <c r="AZ212" s="69">
        <v>0</v>
      </c>
      <c r="BA212" s="69">
        <v>0</v>
      </c>
      <c r="BB212" s="69">
        <v>0</v>
      </c>
      <c r="BC212" s="123">
        <f t="shared" si="58"/>
        <v>0</v>
      </c>
      <c r="BD212" s="68">
        <v>0</v>
      </c>
      <c r="BE212" s="69">
        <v>0</v>
      </c>
      <c r="BF212" s="69">
        <v>0</v>
      </c>
      <c r="BG212" s="69">
        <v>0</v>
      </c>
      <c r="BH212" s="69">
        <v>0</v>
      </c>
      <c r="BI212" s="69">
        <v>0</v>
      </c>
      <c r="BJ212" s="69">
        <v>0</v>
      </c>
      <c r="BK212" s="69">
        <v>0</v>
      </c>
      <c r="BL212" s="69">
        <v>0</v>
      </c>
      <c r="BM212" s="69">
        <v>0</v>
      </c>
      <c r="BN212" s="123">
        <f t="shared" si="59"/>
        <v>0</v>
      </c>
      <c r="BO212" s="68">
        <v>0</v>
      </c>
      <c r="BP212" s="69">
        <v>0</v>
      </c>
      <c r="BQ212" s="69">
        <v>0</v>
      </c>
      <c r="BR212" s="69">
        <v>0</v>
      </c>
      <c r="BS212" s="69">
        <v>0</v>
      </c>
      <c r="BT212" s="69">
        <v>0</v>
      </c>
      <c r="BU212" s="69">
        <v>0</v>
      </c>
      <c r="BV212" s="69">
        <v>0</v>
      </c>
      <c r="BW212" s="69">
        <v>0</v>
      </c>
      <c r="BX212" s="69">
        <v>0</v>
      </c>
      <c r="BY212" s="123">
        <f t="shared" si="60"/>
        <v>0</v>
      </c>
      <c r="BZ212" s="68">
        <v>56</v>
      </c>
      <c r="CA212" s="69">
        <v>39</v>
      </c>
      <c r="CB212" s="69">
        <v>48</v>
      </c>
      <c r="CC212" s="69">
        <v>42</v>
      </c>
      <c r="CD212" s="69">
        <v>70</v>
      </c>
      <c r="CE212" s="69">
        <v>68</v>
      </c>
      <c r="CF212" s="69">
        <v>3</v>
      </c>
      <c r="CG212" s="69">
        <v>70</v>
      </c>
      <c r="CH212" s="69">
        <v>5</v>
      </c>
      <c r="CI212" s="69">
        <v>7</v>
      </c>
      <c r="CJ212" s="69">
        <v>0</v>
      </c>
      <c r="CK212" s="123">
        <f t="shared" si="62"/>
        <v>340</v>
      </c>
      <c r="CL212" s="68">
        <v>0</v>
      </c>
      <c r="CM212" s="69">
        <v>0</v>
      </c>
      <c r="CN212" s="69">
        <v>0</v>
      </c>
      <c r="CO212" s="69">
        <v>0</v>
      </c>
      <c r="CP212" s="69">
        <v>0</v>
      </c>
      <c r="CQ212" s="69">
        <v>0</v>
      </c>
      <c r="CR212" s="69">
        <v>0</v>
      </c>
      <c r="CS212" s="69">
        <v>0</v>
      </c>
      <c r="CT212" s="69">
        <v>0</v>
      </c>
      <c r="CU212" s="69">
        <v>0</v>
      </c>
      <c r="CV212" s="124">
        <f t="shared" si="63"/>
        <v>0</v>
      </c>
      <c r="CW212" s="123">
        <v>0</v>
      </c>
      <c r="CX212" s="123">
        <v>0</v>
      </c>
      <c r="CY212" s="123">
        <v>0</v>
      </c>
      <c r="CZ212" s="123">
        <v>0</v>
      </c>
      <c r="DA212" s="123">
        <v>0</v>
      </c>
      <c r="DB212" s="123">
        <v>0</v>
      </c>
      <c r="DC212" s="123">
        <v>0</v>
      </c>
      <c r="DD212" s="123">
        <v>0</v>
      </c>
      <c r="DE212" s="123">
        <v>0</v>
      </c>
      <c r="DF212" s="124">
        <f t="shared" si="61"/>
        <v>0</v>
      </c>
      <c r="DG212" s="68">
        <v>0</v>
      </c>
      <c r="DH212" s="69">
        <v>0</v>
      </c>
      <c r="DI212" s="69">
        <v>0</v>
      </c>
      <c r="DJ212" s="69">
        <v>0</v>
      </c>
      <c r="DK212" s="69">
        <v>0</v>
      </c>
      <c r="DL212" s="69">
        <v>0</v>
      </c>
      <c r="DM212" s="69">
        <v>0</v>
      </c>
      <c r="DN212" s="69">
        <v>0</v>
      </c>
      <c r="DO212" s="69">
        <v>0</v>
      </c>
      <c r="DP212" s="69">
        <v>0</v>
      </c>
      <c r="DQ212" s="124">
        <f t="shared" si="64"/>
        <v>0</v>
      </c>
      <c r="DR212" s="68">
        <v>0</v>
      </c>
      <c r="DS212" s="69">
        <v>0</v>
      </c>
      <c r="DT212" s="69">
        <v>0</v>
      </c>
      <c r="DU212" s="69">
        <v>0</v>
      </c>
      <c r="DV212" s="69">
        <v>0</v>
      </c>
      <c r="DW212" s="69">
        <v>0</v>
      </c>
      <c r="DX212" s="69">
        <v>0</v>
      </c>
      <c r="DY212" s="69">
        <v>0</v>
      </c>
      <c r="DZ212" s="69">
        <v>0</v>
      </c>
      <c r="EA212" s="69">
        <v>0</v>
      </c>
      <c r="EB212" s="124">
        <f t="shared" si="65"/>
        <v>0</v>
      </c>
      <c r="EC212" s="125">
        <v>0</v>
      </c>
      <c r="ED212" s="125">
        <v>0</v>
      </c>
      <c r="EE212" s="68">
        <v>0</v>
      </c>
      <c r="EF212" s="69">
        <v>0</v>
      </c>
      <c r="EG212" s="69">
        <v>0</v>
      </c>
      <c r="EH212" s="69">
        <v>0</v>
      </c>
      <c r="EI212" s="69">
        <v>0</v>
      </c>
      <c r="EJ212" s="69">
        <v>0</v>
      </c>
      <c r="EK212" s="69">
        <v>0</v>
      </c>
      <c r="EL212" s="69">
        <v>0</v>
      </c>
      <c r="EM212" s="69">
        <v>0</v>
      </c>
      <c r="EN212" s="69">
        <v>0</v>
      </c>
      <c r="EO212" s="124">
        <f t="shared" si="66"/>
        <v>0</v>
      </c>
      <c r="EP212" s="68">
        <v>0</v>
      </c>
      <c r="EQ212" s="69">
        <v>0</v>
      </c>
      <c r="ER212" s="69">
        <v>0</v>
      </c>
      <c r="ES212" s="69">
        <v>0</v>
      </c>
      <c r="ET212" s="69">
        <v>0</v>
      </c>
      <c r="EU212" s="69">
        <v>0</v>
      </c>
      <c r="EV212" s="69">
        <v>0</v>
      </c>
      <c r="EW212" s="124">
        <f t="shared" si="67"/>
        <v>0</v>
      </c>
      <c r="EX212" s="69">
        <v>0</v>
      </c>
      <c r="EY212" s="69">
        <v>0</v>
      </c>
      <c r="EZ212" s="123">
        <v>0</v>
      </c>
      <c r="FA212" s="69">
        <v>0</v>
      </c>
      <c r="FB212" s="69">
        <v>0</v>
      </c>
      <c r="FC212" s="69">
        <v>0</v>
      </c>
      <c r="FD212" s="124">
        <f t="shared" si="68"/>
        <v>0</v>
      </c>
      <c r="FE212" s="69">
        <v>3</v>
      </c>
      <c r="FF212" s="69">
        <v>5</v>
      </c>
      <c r="FG212" s="69">
        <v>8</v>
      </c>
      <c r="FH212" s="69">
        <v>0</v>
      </c>
      <c r="FI212" s="69">
        <v>0</v>
      </c>
      <c r="FJ212" s="124">
        <f t="shared" si="69"/>
        <v>13</v>
      </c>
      <c r="FK212" s="69">
        <v>0</v>
      </c>
      <c r="FL212" s="123">
        <v>0</v>
      </c>
      <c r="FM212" s="69">
        <v>0</v>
      </c>
      <c r="FN212" s="69">
        <v>0</v>
      </c>
      <c r="FO212" s="69">
        <v>0</v>
      </c>
      <c r="FP212" s="124">
        <f t="shared" si="70"/>
        <v>0</v>
      </c>
      <c r="FQ212" s="69">
        <v>0</v>
      </c>
      <c r="FR212" s="69">
        <v>0</v>
      </c>
      <c r="FS212" s="69">
        <v>0</v>
      </c>
      <c r="FT212" s="69">
        <v>0</v>
      </c>
      <c r="FU212" s="69">
        <v>0</v>
      </c>
      <c r="FV212" s="69">
        <v>0</v>
      </c>
      <c r="FW212" s="124">
        <f t="shared" si="71"/>
        <v>0</v>
      </c>
    </row>
    <row r="213" spans="1:179" x14ac:dyDescent="0.2">
      <c r="A213" s="22"/>
      <c r="B213" s="122" t="s">
        <v>215</v>
      </c>
      <c r="C213" s="68">
        <v>73</v>
      </c>
      <c r="D213" s="69">
        <v>43</v>
      </c>
      <c r="E213" s="69">
        <v>59</v>
      </c>
      <c r="F213" s="69">
        <v>57</v>
      </c>
      <c r="G213" s="69">
        <v>82</v>
      </c>
      <c r="H213" s="69">
        <v>0</v>
      </c>
      <c r="I213" s="69">
        <v>3</v>
      </c>
      <c r="J213" s="69">
        <v>32</v>
      </c>
      <c r="K213" s="69">
        <v>2</v>
      </c>
      <c r="L213" s="69">
        <v>0</v>
      </c>
      <c r="M213" s="123">
        <f t="shared" si="54"/>
        <v>276</v>
      </c>
      <c r="N213" s="68">
        <v>1</v>
      </c>
      <c r="O213" s="69">
        <v>1</v>
      </c>
      <c r="P213" s="69">
        <v>0</v>
      </c>
      <c r="Q213" s="69">
        <v>0</v>
      </c>
      <c r="R213" s="69">
        <v>0</v>
      </c>
      <c r="S213" s="69">
        <v>0</v>
      </c>
      <c r="T213" s="69">
        <v>0</v>
      </c>
      <c r="U213" s="69">
        <v>0</v>
      </c>
      <c r="V213" s="69">
        <v>0</v>
      </c>
      <c r="W213" s="124">
        <f t="shared" si="55"/>
        <v>1</v>
      </c>
      <c r="X213" s="68">
        <v>0</v>
      </c>
      <c r="Y213" s="69">
        <v>0</v>
      </c>
      <c r="Z213" s="69">
        <v>0</v>
      </c>
      <c r="AA213" s="69">
        <v>0</v>
      </c>
      <c r="AB213" s="69">
        <v>0</v>
      </c>
      <c r="AC213" s="69">
        <v>0</v>
      </c>
      <c r="AD213" s="69">
        <v>0</v>
      </c>
      <c r="AE213" s="69">
        <v>0</v>
      </c>
      <c r="AF213" s="69">
        <v>0</v>
      </c>
      <c r="AG213" s="124">
        <f t="shared" si="56"/>
        <v>0</v>
      </c>
      <c r="AH213" s="68">
        <v>6</v>
      </c>
      <c r="AI213" s="69">
        <v>4</v>
      </c>
      <c r="AJ213" s="69">
        <v>3</v>
      </c>
      <c r="AK213" s="69">
        <v>5</v>
      </c>
      <c r="AL213" s="69">
        <v>7</v>
      </c>
      <c r="AM213" s="69">
        <v>0</v>
      </c>
      <c r="AN213" s="69">
        <v>0</v>
      </c>
      <c r="AO213" s="69">
        <v>5</v>
      </c>
      <c r="AP213" s="69">
        <v>4</v>
      </c>
      <c r="AQ213" s="69">
        <v>0</v>
      </c>
      <c r="AR213" s="123">
        <f t="shared" si="57"/>
        <v>24</v>
      </c>
      <c r="AS213" s="68">
        <v>18</v>
      </c>
      <c r="AT213" s="69">
        <v>12</v>
      </c>
      <c r="AU213" s="69">
        <v>18</v>
      </c>
      <c r="AV213" s="69">
        <v>18</v>
      </c>
      <c r="AW213" s="69">
        <v>16</v>
      </c>
      <c r="AX213" s="69">
        <v>4</v>
      </c>
      <c r="AY213" s="69">
        <v>2</v>
      </c>
      <c r="AZ213" s="69">
        <v>15</v>
      </c>
      <c r="BA213" s="69">
        <v>2</v>
      </c>
      <c r="BB213" s="69">
        <v>0</v>
      </c>
      <c r="BC213" s="123">
        <f t="shared" si="58"/>
        <v>85</v>
      </c>
      <c r="BD213" s="68">
        <v>5</v>
      </c>
      <c r="BE213" s="69">
        <v>3</v>
      </c>
      <c r="BF213" s="69">
        <v>4</v>
      </c>
      <c r="BG213" s="69">
        <v>3</v>
      </c>
      <c r="BH213" s="69">
        <v>4</v>
      </c>
      <c r="BI213" s="69">
        <v>0</v>
      </c>
      <c r="BJ213" s="69">
        <v>0</v>
      </c>
      <c r="BK213" s="69">
        <v>6</v>
      </c>
      <c r="BL213" s="69">
        <v>2</v>
      </c>
      <c r="BM213" s="69">
        <v>0</v>
      </c>
      <c r="BN213" s="123">
        <f t="shared" si="59"/>
        <v>20</v>
      </c>
      <c r="BO213" s="68">
        <v>70</v>
      </c>
      <c r="BP213" s="69">
        <v>35</v>
      </c>
      <c r="BQ213" s="69">
        <v>34</v>
      </c>
      <c r="BR213" s="69">
        <v>113</v>
      </c>
      <c r="BS213" s="69">
        <v>53</v>
      </c>
      <c r="BT213" s="69">
        <v>1</v>
      </c>
      <c r="BU213" s="69">
        <v>2</v>
      </c>
      <c r="BV213" s="69">
        <v>44</v>
      </c>
      <c r="BW213" s="69">
        <v>8</v>
      </c>
      <c r="BX213" s="69">
        <v>0</v>
      </c>
      <c r="BY213" s="123">
        <f t="shared" si="60"/>
        <v>282</v>
      </c>
      <c r="BZ213" s="68">
        <v>94</v>
      </c>
      <c r="CA213" s="69">
        <v>55</v>
      </c>
      <c r="CB213" s="69">
        <v>67</v>
      </c>
      <c r="CC213" s="69">
        <v>98</v>
      </c>
      <c r="CD213" s="69">
        <v>85</v>
      </c>
      <c r="CE213" s="69">
        <v>5</v>
      </c>
      <c r="CF213" s="69">
        <v>12</v>
      </c>
      <c r="CG213" s="69">
        <v>79</v>
      </c>
      <c r="CH213" s="69">
        <v>3</v>
      </c>
      <c r="CI213" s="69">
        <v>19</v>
      </c>
      <c r="CJ213" s="69">
        <v>0</v>
      </c>
      <c r="CK213" s="123">
        <f t="shared" si="62"/>
        <v>401</v>
      </c>
      <c r="CL213" s="68">
        <v>0</v>
      </c>
      <c r="CM213" s="69">
        <v>0</v>
      </c>
      <c r="CN213" s="69">
        <v>0</v>
      </c>
      <c r="CO213" s="69">
        <v>0</v>
      </c>
      <c r="CP213" s="69">
        <v>0</v>
      </c>
      <c r="CQ213" s="69">
        <v>0</v>
      </c>
      <c r="CR213" s="69">
        <v>0</v>
      </c>
      <c r="CS213" s="69">
        <v>0</v>
      </c>
      <c r="CT213" s="69">
        <v>0</v>
      </c>
      <c r="CU213" s="69">
        <v>0</v>
      </c>
      <c r="CV213" s="124">
        <f t="shared" si="63"/>
        <v>0</v>
      </c>
      <c r="CW213" s="123">
        <v>0</v>
      </c>
      <c r="CX213" s="123">
        <v>0</v>
      </c>
      <c r="CY213" s="123">
        <v>0</v>
      </c>
      <c r="CZ213" s="123">
        <v>0</v>
      </c>
      <c r="DA213" s="123">
        <v>0</v>
      </c>
      <c r="DB213" s="123">
        <v>0</v>
      </c>
      <c r="DC213" s="123">
        <v>0</v>
      </c>
      <c r="DD213" s="123">
        <v>0</v>
      </c>
      <c r="DE213" s="123">
        <v>0</v>
      </c>
      <c r="DF213" s="124">
        <f t="shared" si="61"/>
        <v>0</v>
      </c>
      <c r="DG213" s="68">
        <v>0</v>
      </c>
      <c r="DH213" s="69">
        <v>0</v>
      </c>
      <c r="DI213" s="69">
        <v>0</v>
      </c>
      <c r="DJ213" s="69">
        <v>0</v>
      </c>
      <c r="DK213" s="69">
        <v>0</v>
      </c>
      <c r="DL213" s="69">
        <v>0</v>
      </c>
      <c r="DM213" s="69">
        <v>0</v>
      </c>
      <c r="DN213" s="69">
        <v>0</v>
      </c>
      <c r="DO213" s="69">
        <v>0</v>
      </c>
      <c r="DP213" s="69">
        <v>0</v>
      </c>
      <c r="DQ213" s="124">
        <f t="shared" si="64"/>
        <v>0</v>
      </c>
      <c r="DR213" s="68">
        <v>0</v>
      </c>
      <c r="DS213" s="69">
        <v>0</v>
      </c>
      <c r="DT213" s="69">
        <v>0</v>
      </c>
      <c r="DU213" s="69">
        <v>0</v>
      </c>
      <c r="DV213" s="69">
        <v>0</v>
      </c>
      <c r="DW213" s="69">
        <v>0</v>
      </c>
      <c r="DX213" s="69">
        <v>0</v>
      </c>
      <c r="DY213" s="69">
        <v>0</v>
      </c>
      <c r="DZ213" s="69">
        <v>0</v>
      </c>
      <c r="EA213" s="69">
        <v>0</v>
      </c>
      <c r="EB213" s="124">
        <f t="shared" si="65"/>
        <v>0</v>
      </c>
      <c r="EC213" s="125">
        <v>0</v>
      </c>
      <c r="ED213" s="125">
        <v>0</v>
      </c>
      <c r="EE213" s="68">
        <v>0</v>
      </c>
      <c r="EF213" s="69">
        <v>0</v>
      </c>
      <c r="EG213" s="69">
        <v>0</v>
      </c>
      <c r="EH213" s="69">
        <v>0</v>
      </c>
      <c r="EI213" s="69">
        <v>0</v>
      </c>
      <c r="EJ213" s="69">
        <v>0</v>
      </c>
      <c r="EK213" s="69">
        <v>0</v>
      </c>
      <c r="EL213" s="69">
        <v>0</v>
      </c>
      <c r="EM213" s="69">
        <v>0</v>
      </c>
      <c r="EN213" s="69">
        <v>0</v>
      </c>
      <c r="EO213" s="124">
        <f t="shared" si="66"/>
        <v>0</v>
      </c>
      <c r="EP213" s="68">
        <v>1</v>
      </c>
      <c r="EQ213" s="69">
        <v>1</v>
      </c>
      <c r="ER213" s="69">
        <v>0</v>
      </c>
      <c r="ES213" s="69">
        <v>0</v>
      </c>
      <c r="ET213" s="69">
        <v>0</v>
      </c>
      <c r="EU213" s="69">
        <v>0</v>
      </c>
      <c r="EV213" s="69">
        <v>0</v>
      </c>
      <c r="EW213" s="124">
        <f t="shared" si="67"/>
        <v>1</v>
      </c>
      <c r="EX213" s="69">
        <v>6</v>
      </c>
      <c r="EY213" s="69">
        <v>1</v>
      </c>
      <c r="EZ213" s="123">
        <v>0</v>
      </c>
      <c r="FA213" s="69">
        <v>35</v>
      </c>
      <c r="FB213" s="69">
        <v>39</v>
      </c>
      <c r="FC213" s="69">
        <v>0</v>
      </c>
      <c r="FD213" s="124">
        <f t="shared" si="68"/>
        <v>75</v>
      </c>
      <c r="FE213" s="69">
        <v>21</v>
      </c>
      <c r="FF213" s="69">
        <v>15</v>
      </c>
      <c r="FG213" s="69">
        <v>33</v>
      </c>
      <c r="FH213" s="69">
        <v>111</v>
      </c>
      <c r="FI213" s="69">
        <v>7</v>
      </c>
      <c r="FJ213" s="124">
        <f t="shared" si="69"/>
        <v>166</v>
      </c>
      <c r="FK213" s="69">
        <v>0</v>
      </c>
      <c r="FL213" s="123">
        <v>0</v>
      </c>
      <c r="FM213" s="69">
        <v>0</v>
      </c>
      <c r="FN213" s="69">
        <v>0</v>
      </c>
      <c r="FO213" s="69">
        <v>0</v>
      </c>
      <c r="FP213" s="124">
        <f t="shared" si="70"/>
        <v>0</v>
      </c>
      <c r="FQ213" s="69">
        <v>2</v>
      </c>
      <c r="FR213" s="69">
        <v>1</v>
      </c>
      <c r="FS213" s="69">
        <v>2</v>
      </c>
      <c r="FT213" s="69">
        <v>3</v>
      </c>
      <c r="FU213" s="69">
        <v>1</v>
      </c>
      <c r="FV213" s="69">
        <v>0</v>
      </c>
      <c r="FW213" s="124">
        <f t="shared" si="71"/>
        <v>7</v>
      </c>
    </row>
    <row r="214" spans="1:179" x14ac:dyDescent="0.2">
      <c r="A214" s="22"/>
      <c r="B214" s="122" t="s">
        <v>216</v>
      </c>
      <c r="C214" s="68">
        <v>40</v>
      </c>
      <c r="D214" s="69">
        <v>19</v>
      </c>
      <c r="E214" s="69">
        <v>39</v>
      </c>
      <c r="F214" s="69">
        <v>72</v>
      </c>
      <c r="G214" s="69">
        <v>50</v>
      </c>
      <c r="H214" s="69">
        <v>20</v>
      </c>
      <c r="I214" s="69">
        <v>0</v>
      </c>
      <c r="J214" s="69">
        <v>33</v>
      </c>
      <c r="K214" s="69">
        <v>1</v>
      </c>
      <c r="L214" s="69">
        <v>0</v>
      </c>
      <c r="M214" s="123">
        <f t="shared" si="54"/>
        <v>233</v>
      </c>
      <c r="N214" s="68">
        <v>0</v>
      </c>
      <c r="O214" s="69">
        <v>0</v>
      </c>
      <c r="P214" s="69">
        <v>0</v>
      </c>
      <c r="Q214" s="69">
        <v>0</v>
      </c>
      <c r="R214" s="69">
        <v>0</v>
      </c>
      <c r="S214" s="69">
        <v>0</v>
      </c>
      <c r="T214" s="69">
        <v>0</v>
      </c>
      <c r="U214" s="69">
        <v>0</v>
      </c>
      <c r="V214" s="69">
        <v>0</v>
      </c>
      <c r="W214" s="124">
        <f t="shared" si="55"/>
        <v>0</v>
      </c>
      <c r="X214" s="68">
        <v>0</v>
      </c>
      <c r="Y214" s="69">
        <v>0</v>
      </c>
      <c r="Z214" s="69">
        <v>0</v>
      </c>
      <c r="AA214" s="69">
        <v>0</v>
      </c>
      <c r="AB214" s="69">
        <v>0</v>
      </c>
      <c r="AC214" s="69">
        <v>0</v>
      </c>
      <c r="AD214" s="69">
        <v>0</v>
      </c>
      <c r="AE214" s="69">
        <v>0</v>
      </c>
      <c r="AF214" s="69">
        <v>0</v>
      </c>
      <c r="AG214" s="124">
        <f t="shared" si="56"/>
        <v>0</v>
      </c>
      <c r="AH214" s="68">
        <v>4</v>
      </c>
      <c r="AI214" s="69">
        <v>0</v>
      </c>
      <c r="AJ214" s="69">
        <v>3</v>
      </c>
      <c r="AK214" s="69">
        <v>9</v>
      </c>
      <c r="AL214" s="69">
        <v>4</v>
      </c>
      <c r="AM214" s="69">
        <v>3</v>
      </c>
      <c r="AN214" s="69">
        <v>0</v>
      </c>
      <c r="AO214" s="69">
        <v>7</v>
      </c>
      <c r="AP214" s="69">
        <v>0</v>
      </c>
      <c r="AQ214" s="69">
        <v>0</v>
      </c>
      <c r="AR214" s="123">
        <f t="shared" si="57"/>
        <v>26</v>
      </c>
      <c r="AS214" s="68">
        <v>1</v>
      </c>
      <c r="AT214" s="69">
        <v>0</v>
      </c>
      <c r="AU214" s="69">
        <v>1</v>
      </c>
      <c r="AV214" s="69">
        <v>0</v>
      </c>
      <c r="AW214" s="69">
        <v>1</v>
      </c>
      <c r="AX214" s="69">
        <v>0</v>
      </c>
      <c r="AY214" s="69">
        <v>0</v>
      </c>
      <c r="AZ214" s="69">
        <v>0</v>
      </c>
      <c r="BA214" s="69">
        <v>0</v>
      </c>
      <c r="BB214" s="69">
        <v>0</v>
      </c>
      <c r="BC214" s="123">
        <f t="shared" si="58"/>
        <v>2</v>
      </c>
      <c r="BD214" s="68">
        <v>0</v>
      </c>
      <c r="BE214" s="69">
        <v>0</v>
      </c>
      <c r="BF214" s="69">
        <v>0</v>
      </c>
      <c r="BG214" s="69">
        <v>0</v>
      </c>
      <c r="BH214" s="69">
        <v>0</v>
      </c>
      <c r="BI214" s="69">
        <v>0</v>
      </c>
      <c r="BJ214" s="69">
        <v>0</v>
      </c>
      <c r="BK214" s="69">
        <v>0</v>
      </c>
      <c r="BL214" s="69">
        <v>0</v>
      </c>
      <c r="BM214" s="69">
        <v>0</v>
      </c>
      <c r="BN214" s="123">
        <f t="shared" si="59"/>
        <v>0</v>
      </c>
      <c r="BO214" s="68">
        <v>34</v>
      </c>
      <c r="BP214" s="69">
        <v>46</v>
      </c>
      <c r="BQ214" s="69">
        <v>39</v>
      </c>
      <c r="BR214" s="69">
        <v>53</v>
      </c>
      <c r="BS214" s="69">
        <v>71</v>
      </c>
      <c r="BT214" s="69">
        <v>52</v>
      </c>
      <c r="BU214" s="69">
        <v>1</v>
      </c>
      <c r="BV214" s="69">
        <v>75</v>
      </c>
      <c r="BW214" s="69">
        <v>3</v>
      </c>
      <c r="BX214" s="69">
        <v>0</v>
      </c>
      <c r="BY214" s="123">
        <f t="shared" si="60"/>
        <v>337</v>
      </c>
      <c r="BZ214" s="68">
        <v>43</v>
      </c>
      <c r="CA214" s="69">
        <v>24</v>
      </c>
      <c r="CB214" s="69">
        <v>26</v>
      </c>
      <c r="CC214" s="69">
        <v>68</v>
      </c>
      <c r="CD214" s="69">
        <v>48</v>
      </c>
      <c r="CE214" s="69">
        <v>18</v>
      </c>
      <c r="CF214" s="69">
        <v>5</v>
      </c>
      <c r="CG214" s="69">
        <v>80</v>
      </c>
      <c r="CH214" s="69">
        <v>0</v>
      </c>
      <c r="CI214" s="69">
        <v>23</v>
      </c>
      <c r="CJ214" s="69">
        <v>0</v>
      </c>
      <c r="CK214" s="123">
        <f t="shared" si="62"/>
        <v>269</v>
      </c>
      <c r="CL214" s="68">
        <v>1</v>
      </c>
      <c r="CM214" s="69">
        <v>1</v>
      </c>
      <c r="CN214" s="69">
        <v>0</v>
      </c>
      <c r="CO214" s="69">
        <v>0</v>
      </c>
      <c r="CP214" s="69">
        <v>1</v>
      </c>
      <c r="CQ214" s="69">
        <v>0</v>
      </c>
      <c r="CR214" s="69">
        <v>0</v>
      </c>
      <c r="CS214" s="69">
        <v>0</v>
      </c>
      <c r="CT214" s="69">
        <v>0</v>
      </c>
      <c r="CU214" s="69">
        <v>0</v>
      </c>
      <c r="CV214" s="124">
        <f t="shared" si="63"/>
        <v>2</v>
      </c>
      <c r="CW214" s="123">
        <v>0</v>
      </c>
      <c r="CX214" s="123">
        <v>0</v>
      </c>
      <c r="CY214" s="123">
        <v>0</v>
      </c>
      <c r="CZ214" s="123">
        <v>0</v>
      </c>
      <c r="DA214" s="123">
        <v>0</v>
      </c>
      <c r="DB214" s="123">
        <v>0</v>
      </c>
      <c r="DC214" s="123">
        <v>0</v>
      </c>
      <c r="DD214" s="123">
        <v>0</v>
      </c>
      <c r="DE214" s="123">
        <v>0</v>
      </c>
      <c r="DF214" s="124">
        <f t="shared" si="61"/>
        <v>0</v>
      </c>
      <c r="DG214" s="68">
        <v>0</v>
      </c>
      <c r="DH214" s="69">
        <v>0</v>
      </c>
      <c r="DI214" s="69">
        <v>0</v>
      </c>
      <c r="DJ214" s="69">
        <v>0</v>
      </c>
      <c r="DK214" s="69">
        <v>0</v>
      </c>
      <c r="DL214" s="69">
        <v>0</v>
      </c>
      <c r="DM214" s="69">
        <v>0</v>
      </c>
      <c r="DN214" s="69">
        <v>0</v>
      </c>
      <c r="DO214" s="69">
        <v>0</v>
      </c>
      <c r="DP214" s="69">
        <v>0</v>
      </c>
      <c r="DQ214" s="124">
        <f t="shared" si="64"/>
        <v>0</v>
      </c>
      <c r="DR214" s="68">
        <v>0</v>
      </c>
      <c r="DS214" s="69">
        <v>0</v>
      </c>
      <c r="DT214" s="69">
        <v>0</v>
      </c>
      <c r="DU214" s="69">
        <v>0</v>
      </c>
      <c r="DV214" s="69">
        <v>0</v>
      </c>
      <c r="DW214" s="69">
        <v>0</v>
      </c>
      <c r="DX214" s="69">
        <v>0</v>
      </c>
      <c r="DY214" s="69">
        <v>0</v>
      </c>
      <c r="DZ214" s="69">
        <v>0</v>
      </c>
      <c r="EA214" s="69">
        <v>0</v>
      </c>
      <c r="EB214" s="124">
        <f t="shared" si="65"/>
        <v>0</v>
      </c>
      <c r="EC214" s="125">
        <v>0</v>
      </c>
      <c r="ED214" s="125">
        <v>0</v>
      </c>
      <c r="EE214" s="68">
        <v>0</v>
      </c>
      <c r="EF214" s="69">
        <v>0</v>
      </c>
      <c r="EG214" s="69">
        <v>0</v>
      </c>
      <c r="EH214" s="69">
        <v>0</v>
      </c>
      <c r="EI214" s="69">
        <v>0</v>
      </c>
      <c r="EJ214" s="69">
        <v>0</v>
      </c>
      <c r="EK214" s="69">
        <v>0</v>
      </c>
      <c r="EL214" s="69">
        <v>0</v>
      </c>
      <c r="EM214" s="69">
        <v>0</v>
      </c>
      <c r="EN214" s="69">
        <v>0</v>
      </c>
      <c r="EO214" s="124">
        <f t="shared" si="66"/>
        <v>0</v>
      </c>
      <c r="EP214" s="68">
        <v>0</v>
      </c>
      <c r="EQ214" s="69">
        <v>0</v>
      </c>
      <c r="ER214" s="69">
        <v>0</v>
      </c>
      <c r="ES214" s="69">
        <v>0</v>
      </c>
      <c r="ET214" s="69">
        <v>0</v>
      </c>
      <c r="EU214" s="69">
        <v>0</v>
      </c>
      <c r="EV214" s="69">
        <v>0</v>
      </c>
      <c r="EW214" s="124">
        <f t="shared" si="67"/>
        <v>0</v>
      </c>
      <c r="EX214" s="69">
        <v>0</v>
      </c>
      <c r="EY214" s="69">
        <v>0</v>
      </c>
      <c r="EZ214" s="123">
        <v>0</v>
      </c>
      <c r="FA214" s="69">
        <v>0</v>
      </c>
      <c r="FB214" s="69">
        <v>0</v>
      </c>
      <c r="FC214" s="69">
        <v>0</v>
      </c>
      <c r="FD214" s="124">
        <f t="shared" si="68"/>
        <v>0</v>
      </c>
      <c r="FE214" s="69">
        <v>8</v>
      </c>
      <c r="FF214" s="69">
        <v>2</v>
      </c>
      <c r="FG214" s="69">
        <v>9</v>
      </c>
      <c r="FH214" s="69">
        <v>40</v>
      </c>
      <c r="FI214" s="69">
        <v>0</v>
      </c>
      <c r="FJ214" s="124">
        <f t="shared" si="69"/>
        <v>51</v>
      </c>
      <c r="FK214" s="69">
        <v>0</v>
      </c>
      <c r="FL214" s="123">
        <v>0</v>
      </c>
      <c r="FM214" s="69">
        <v>0</v>
      </c>
      <c r="FN214" s="69">
        <v>0</v>
      </c>
      <c r="FO214" s="69">
        <v>0</v>
      </c>
      <c r="FP214" s="124">
        <f t="shared" si="70"/>
        <v>0</v>
      </c>
      <c r="FQ214" s="69">
        <v>0</v>
      </c>
      <c r="FR214" s="69">
        <v>0</v>
      </c>
      <c r="FS214" s="69">
        <v>0</v>
      </c>
      <c r="FT214" s="69">
        <v>0</v>
      </c>
      <c r="FU214" s="69">
        <v>0</v>
      </c>
      <c r="FV214" s="69">
        <v>0</v>
      </c>
      <c r="FW214" s="124">
        <f t="shared" si="71"/>
        <v>0</v>
      </c>
    </row>
    <row r="215" spans="1:179" x14ac:dyDescent="0.2">
      <c r="A215" s="22"/>
      <c r="B215" s="122" t="s">
        <v>217</v>
      </c>
      <c r="C215" s="68">
        <v>54</v>
      </c>
      <c r="D215" s="69">
        <v>30</v>
      </c>
      <c r="E215" s="69">
        <v>27</v>
      </c>
      <c r="F215" s="69">
        <v>32</v>
      </c>
      <c r="G215" s="69">
        <v>78</v>
      </c>
      <c r="H215" s="69">
        <v>16</v>
      </c>
      <c r="I215" s="69">
        <v>5</v>
      </c>
      <c r="J215" s="69">
        <v>17</v>
      </c>
      <c r="K215" s="69">
        <v>1</v>
      </c>
      <c r="L215" s="69">
        <v>0</v>
      </c>
      <c r="M215" s="123">
        <f t="shared" si="54"/>
        <v>205</v>
      </c>
      <c r="N215" s="68">
        <v>60</v>
      </c>
      <c r="O215" s="69">
        <v>24</v>
      </c>
      <c r="P215" s="69">
        <v>46</v>
      </c>
      <c r="Q215" s="69">
        <v>55</v>
      </c>
      <c r="R215" s="69">
        <v>82</v>
      </c>
      <c r="S215" s="69">
        <v>35</v>
      </c>
      <c r="T215" s="69">
        <v>10</v>
      </c>
      <c r="U215" s="69">
        <v>51</v>
      </c>
      <c r="V215" s="69">
        <v>11</v>
      </c>
      <c r="W215" s="124">
        <f t="shared" si="55"/>
        <v>303</v>
      </c>
      <c r="X215" s="68">
        <v>0</v>
      </c>
      <c r="Y215" s="69">
        <v>0</v>
      </c>
      <c r="Z215" s="69">
        <v>0</v>
      </c>
      <c r="AA215" s="69">
        <v>0</v>
      </c>
      <c r="AB215" s="69">
        <v>0</v>
      </c>
      <c r="AC215" s="69">
        <v>0</v>
      </c>
      <c r="AD215" s="69">
        <v>0</v>
      </c>
      <c r="AE215" s="69">
        <v>0</v>
      </c>
      <c r="AF215" s="69">
        <v>0</v>
      </c>
      <c r="AG215" s="124">
        <f t="shared" si="56"/>
        <v>0</v>
      </c>
      <c r="AH215" s="68">
        <v>27</v>
      </c>
      <c r="AI215" s="69">
        <v>18</v>
      </c>
      <c r="AJ215" s="69">
        <v>8</v>
      </c>
      <c r="AK215" s="69">
        <v>17</v>
      </c>
      <c r="AL215" s="69">
        <v>31</v>
      </c>
      <c r="AM215" s="69">
        <v>12</v>
      </c>
      <c r="AN215" s="69">
        <v>2</v>
      </c>
      <c r="AO215" s="69">
        <v>2</v>
      </c>
      <c r="AP215" s="69">
        <v>0</v>
      </c>
      <c r="AQ215" s="69">
        <v>0</v>
      </c>
      <c r="AR215" s="123">
        <f t="shared" si="57"/>
        <v>90</v>
      </c>
      <c r="AS215" s="68">
        <v>11</v>
      </c>
      <c r="AT215" s="69">
        <v>4</v>
      </c>
      <c r="AU215" s="69">
        <v>5</v>
      </c>
      <c r="AV215" s="69">
        <v>8</v>
      </c>
      <c r="AW215" s="69">
        <v>9</v>
      </c>
      <c r="AX215" s="69">
        <v>2</v>
      </c>
      <c r="AY215" s="69">
        <v>0</v>
      </c>
      <c r="AZ215" s="69">
        <v>5</v>
      </c>
      <c r="BA215" s="69">
        <v>2</v>
      </c>
      <c r="BB215" s="69">
        <v>0</v>
      </c>
      <c r="BC215" s="123">
        <f t="shared" si="58"/>
        <v>33</v>
      </c>
      <c r="BD215" s="68">
        <v>0</v>
      </c>
      <c r="BE215" s="69">
        <v>0</v>
      </c>
      <c r="BF215" s="69">
        <v>0</v>
      </c>
      <c r="BG215" s="69">
        <v>0</v>
      </c>
      <c r="BH215" s="69">
        <v>0</v>
      </c>
      <c r="BI215" s="69">
        <v>0</v>
      </c>
      <c r="BJ215" s="69">
        <v>0</v>
      </c>
      <c r="BK215" s="69">
        <v>0</v>
      </c>
      <c r="BL215" s="69">
        <v>0</v>
      </c>
      <c r="BM215" s="69">
        <v>0</v>
      </c>
      <c r="BN215" s="123">
        <f t="shared" si="59"/>
        <v>0</v>
      </c>
      <c r="BO215" s="68">
        <v>14</v>
      </c>
      <c r="BP215" s="69">
        <v>13</v>
      </c>
      <c r="BQ215" s="69">
        <v>13</v>
      </c>
      <c r="BR215" s="69">
        <v>27</v>
      </c>
      <c r="BS215" s="69">
        <v>29</v>
      </c>
      <c r="BT215" s="69">
        <v>13</v>
      </c>
      <c r="BU215" s="69">
        <v>6</v>
      </c>
      <c r="BV215" s="69">
        <v>31</v>
      </c>
      <c r="BW215" s="69">
        <v>5</v>
      </c>
      <c r="BX215" s="69">
        <v>0</v>
      </c>
      <c r="BY215" s="123">
        <f t="shared" si="60"/>
        <v>132</v>
      </c>
      <c r="BZ215" s="68">
        <v>361</v>
      </c>
      <c r="CA215" s="69">
        <v>368</v>
      </c>
      <c r="CB215" s="69">
        <v>380</v>
      </c>
      <c r="CC215" s="69">
        <v>670</v>
      </c>
      <c r="CD215" s="69">
        <v>660</v>
      </c>
      <c r="CE215" s="69">
        <v>375</v>
      </c>
      <c r="CF215" s="69">
        <v>118</v>
      </c>
      <c r="CG215" s="69">
        <v>687</v>
      </c>
      <c r="CH215" s="69">
        <v>19</v>
      </c>
      <c r="CI215" s="69">
        <v>72</v>
      </c>
      <c r="CJ215" s="69">
        <v>0</v>
      </c>
      <c r="CK215" s="123">
        <f t="shared" si="62"/>
        <v>3258</v>
      </c>
      <c r="CL215" s="68">
        <v>0</v>
      </c>
      <c r="CM215" s="69">
        <v>0</v>
      </c>
      <c r="CN215" s="69">
        <v>0</v>
      </c>
      <c r="CO215" s="69">
        <v>0</v>
      </c>
      <c r="CP215" s="69">
        <v>0</v>
      </c>
      <c r="CQ215" s="69">
        <v>0</v>
      </c>
      <c r="CR215" s="69">
        <v>0</v>
      </c>
      <c r="CS215" s="69">
        <v>0</v>
      </c>
      <c r="CT215" s="69">
        <v>0</v>
      </c>
      <c r="CU215" s="69">
        <v>0</v>
      </c>
      <c r="CV215" s="124">
        <f t="shared" si="63"/>
        <v>0</v>
      </c>
      <c r="CW215" s="123">
        <v>0</v>
      </c>
      <c r="CX215" s="123">
        <v>0</v>
      </c>
      <c r="CY215" s="123">
        <v>0</v>
      </c>
      <c r="CZ215" s="123">
        <v>0</v>
      </c>
      <c r="DA215" s="123">
        <v>0</v>
      </c>
      <c r="DB215" s="123">
        <v>0</v>
      </c>
      <c r="DC215" s="123">
        <v>0</v>
      </c>
      <c r="DD215" s="123">
        <v>0</v>
      </c>
      <c r="DE215" s="123">
        <v>0</v>
      </c>
      <c r="DF215" s="124">
        <f t="shared" si="61"/>
        <v>0</v>
      </c>
      <c r="DG215" s="68">
        <v>1</v>
      </c>
      <c r="DH215" s="69">
        <v>10</v>
      </c>
      <c r="DI215" s="69">
        <v>6</v>
      </c>
      <c r="DJ215" s="69">
        <v>10</v>
      </c>
      <c r="DK215" s="69">
        <v>14</v>
      </c>
      <c r="DL215" s="69">
        <v>8</v>
      </c>
      <c r="DM215" s="69">
        <v>6</v>
      </c>
      <c r="DN215" s="69">
        <v>10</v>
      </c>
      <c r="DO215" s="69">
        <v>1</v>
      </c>
      <c r="DP215" s="69">
        <v>8</v>
      </c>
      <c r="DQ215" s="124">
        <f t="shared" si="64"/>
        <v>64</v>
      </c>
      <c r="DR215" s="68">
        <v>0</v>
      </c>
      <c r="DS215" s="69">
        <v>0</v>
      </c>
      <c r="DT215" s="69">
        <v>0</v>
      </c>
      <c r="DU215" s="69">
        <v>0</v>
      </c>
      <c r="DV215" s="69">
        <v>0</v>
      </c>
      <c r="DW215" s="69">
        <v>0</v>
      </c>
      <c r="DX215" s="69">
        <v>0</v>
      </c>
      <c r="DY215" s="69">
        <v>0</v>
      </c>
      <c r="DZ215" s="69">
        <v>0</v>
      </c>
      <c r="EA215" s="69">
        <v>0</v>
      </c>
      <c r="EB215" s="124">
        <f t="shared" si="65"/>
        <v>0</v>
      </c>
      <c r="EC215" s="125">
        <v>0</v>
      </c>
      <c r="ED215" s="125">
        <v>0</v>
      </c>
      <c r="EE215" s="68">
        <v>0</v>
      </c>
      <c r="EF215" s="69">
        <v>0</v>
      </c>
      <c r="EG215" s="69">
        <v>0</v>
      </c>
      <c r="EH215" s="69">
        <v>0</v>
      </c>
      <c r="EI215" s="69">
        <v>0</v>
      </c>
      <c r="EJ215" s="69">
        <v>0</v>
      </c>
      <c r="EK215" s="69">
        <v>0</v>
      </c>
      <c r="EL215" s="69">
        <v>0</v>
      </c>
      <c r="EM215" s="69">
        <v>0</v>
      </c>
      <c r="EN215" s="69">
        <v>0</v>
      </c>
      <c r="EO215" s="124">
        <f t="shared" si="66"/>
        <v>0</v>
      </c>
      <c r="EP215" s="68">
        <v>4</v>
      </c>
      <c r="EQ215" s="69">
        <v>4</v>
      </c>
      <c r="ER215" s="69">
        <v>8</v>
      </c>
      <c r="ES215" s="69">
        <v>0</v>
      </c>
      <c r="ET215" s="69">
        <v>0</v>
      </c>
      <c r="EU215" s="69">
        <v>0</v>
      </c>
      <c r="EV215" s="69">
        <v>0</v>
      </c>
      <c r="EW215" s="124">
        <f t="shared" si="67"/>
        <v>12</v>
      </c>
      <c r="EX215" s="69">
        <v>5</v>
      </c>
      <c r="EY215" s="69">
        <v>2</v>
      </c>
      <c r="EZ215" s="123">
        <v>0</v>
      </c>
      <c r="FA215" s="69">
        <v>3</v>
      </c>
      <c r="FB215" s="69">
        <v>1</v>
      </c>
      <c r="FC215" s="69">
        <v>0</v>
      </c>
      <c r="FD215" s="124">
        <f t="shared" si="68"/>
        <v>6</v>
      </c>
      <c r="FE215" s="69">
        <v>0</v>
      </c>
      <c r="FF215" s="69">
        <v>0</v>
      </c>
      <c r="FG215" s="69">
        <v>0</v>
      </c>
      <c r="FH215" s="69">
        <v>0</v>
      </c>
      <c r="FI215" s="69">
        <v>0</v>
      </c>
      <c r="FJ215" s="124">
        <f t="shared" si="69"/>
        <v>0</v>
      </c>
      <c r="FK215" s="69">
        <v>10</v>
      </c>
      <c r="FL215" s="123">
        <v>70</v>
      </c>
      <c r="FM215" s="69">
        <v>212</v>
      </c>
      <c r="FN215" s="69">
        <v>0</v>
      </c>
      <c r="FO215" s="69">
        <v>0</v>
      </c>
      <c r="FP215" s="124">
        <f t="shared" si="70"/>
        <v>282</v>
      </c>
      <c r="FQ215" s="69">
        <v>0</v>
      </c>
      <c r="FR215" s="69">
        <v>0</v>
      </c>
      <c r="FS215" s="69">
        <v>0</v>
      </c>
      <c r="FT215" s="69">
        <v>0</v>
      </c>
      <c r="FU215" s="69">
        <v>0</v>
      </c>
      <c r="FV215" s="69">
        <v>0</v>
      </c>
      <c r="FW215" s="124">
        <f t="shared" si="71"/>
        <v>0</v>
      </c>
    </row>
    <row r="216" spans="1:179" x14ac:dyDescent="0.2">
      <c r="A216" s="22"/>
      <c r="B216" s="122" t="s">
        <v>218</v>
      </c>
      <c r="C216" s="68">
        <v>65</v>
      </c>
      <c r="D216" s="69">
        <v>40</v>
      </c>
      <c r="E216" s="69">
        <v>52</v>
      </c>
      <c r="F216" s="69">
        <v>52</v>
      </c>
      <c r="G216" s="69">
        <v>142</v>
      </c>
      <c r="H216" s="69">
        <v>9</v>
      </c>
      <c r="I216" s="69">
        <v>4</v>
      </c>
      <c r="J216" s="69">
        <v>32</v>
      </c>
      <c r="K216" s="69">
        <v>2</v>
      </c>
      <c r="L216" s="69">
        <v>0</v>
      </c>
      <c r="M216" s="123">
        <f t="shared" si="54"/>
        <v>331</v>
      </c>
      <c r="N216" s="68">
        <v>1</v>
      </c>
      <c r="O216" s="69">
        <v>0</v>
      </c>
      <c r="P216" s="69">
        <v>0</v>
      </c>
      <c r="Q216" s="69">
        <v>0</v>
      </c>
      <c r="R216" s="69">
        <v>3</v>
      </c>
      <c r="S216" s="69">
        <v>0</v>
      </c>
      <c r="T216" s="69">
        <v>0</v>
      </c>
      <c r="U216" s="69">
        <v>0</v>
      </c>
      <c r="V216" s="69">
        <v>0</v>
      </c>
      <c r="W216" s="124">
        <f t="shared" si="55"/>
        <v>3</v>
      </c>
      <c r="X216" s="68">
        <v>0</v>
      </c>
      <c r="Y216" s="69">
        <v>0</v>
      </c>
      <c r="Z216" s="69">
        <v>0</v>
      </c>
      <c r="AA216" s="69">
        <v>0</v>
      </c>
      <c r="AB216" s="69">
        <v>0</v>
      </c>
      <c r="AC216" s="69">
        <v>0</v>
      </c>
      <c r="AD216" s="69">
        <v>0</v>
      </c>
      <c r="AE216" s="69">
        <v>0</v>
      </c>
      <c r="AF216" s="69">
        <v>0</v>
      </c>
      <c r="AG216" s="124">
        <f t="shared" si="56"/>
        <v>0</v>
      </c>
      <c r="AH216" s="68">
        <v>11</v>
      </c>
      <c r="AI216" s="69">
        <v>4</v>
      </c>
      <c r="AJ216" s="69">
        <v>6</v>
      </c>
      <c r="AK216" s="69">
        <v>5</v>
      </c>
      <c r="AL216" s="69">
        <v>17</v>
      </c>
      <c r="AM216" s="69">
        <v>1</v>
      </c>
      <c r="AN216" s="69">
        <v>0</v>
      </c>
      <c r="AO216" s="69">
        <v>9</v>
      </c>
      <c r="AP216" s="69">
        <v>1</v>
      </c>
      <c r="AQ216" s="69">
        <v>0</v>
      </c>
      <c r="AR216" s="123">
        <f t="shared" si="57"/>
        <v>42</v>
      </c>
      <c r="AS216" s="68">
        <v>4</v>
      </c>
      <c r="AT216" s="69">
        <v>1</v>
      </c>
      <c r="AU216" s="69">
        <v>1</v>
      </c>
      <c r="AV216" s="69">
        <v>4</v>
      </c>
      <c r="AW216" s="69">
        <v>6</v>
      </c>
      <c r="AX216" s="69">
        <v>1</v>
      </c>
      <c r="AY216" s="69">
        <v>0</v>
      </c>
      <c r="AZ216" s="69">
        <v>2</v>
      </c>
      <c r="BA216" s="69">
        <v>0</v>
      </c>
      <c r="BB216" s="69">
        <v>0</v>
      </c>
      <c r="BC216" s="123">
        <f t="shared" si="58"/>
        <v>15</v>
      </c>
      <c r="BD216" s="68">
        <v>0</v>
      </c>
      <c r="BE216" s="69">
        <v>0</v>
      </c>
      <c r="BF216" s="69">
        <v>0</v>
      </c>
      <c r="BG216" s="69">
        <v>0</v>
      </c>
      <c r="BH216" s="69">
        <v>0</v>
      </c>
      <c r="BI216" s="69">
        <v>0</v>
      </c>
      <c r="BJ216" s="69">
        <v>0</v>
      </c>
      <c r="BK216" s="69">
        <v>0</v>
      </c>
      <c r="BL216" s="69">
        <v>0</v>
      </c>
      <c r="BM216" s="69">
        <v>0</v>
      </c>
      <c r="BN216" s="123">
        <f t="shared" si="59"/>
        <v>0</v>
      </c>
      <c r="BO216" s="68">
        <v>2</v>
      </c>
      <c r="BP216" s="69">
        <v>0</v>
      </c>
      <c r="BQ216" s="69">
        <v>2</v>
      </c>
      <c r="BR216" s="69">
        <v>3</v>
      </c>
      <c r="BS216" s="69">
        <v>2</v>
      </c>
      <c r="BT216" s="69">
        <v>1</v>
      </c>
      <c r="BU216" s="69">
        <v>0</v>
      </c>
      <c r="BV216" s="69">
        <v>1</v>
      </c>
      <c r="BW216" s="69">
        <v>0</v>
      </c>
      <c r="BX216" s="69">
        <v>0</v>
      </c>
      <c r="BY216" s="123">
        <f t="shared" si="60"/>
        <v>9</v>
      </c>
      <c r="BZ216" s="68">
        <v>117</v>
      </c>
      <c r="CA216" s="69">
        <v>112</v>
      </c>
      <c r="CB216" s="69">
        <v>114</v>
      </c>
      <c r="CC216" s="69">
        <v>170</v>
      </c>
      <c r="CD216" s="69">
        <v>203</v>
      </c>
      <c r="CE216" s="69">
        <v>65</v>
      </c>
      <c r="CF216" s="69">
        <v>12</v>
      </c>
      <c r="CG216" s="69">
        <v>121</v>
      </c>
      <c r="CH216" s="69">
        <v>2</v>
      </c>
      <c r="CI216" s="69">
        <v>1</v>
      </c>
      <c r="CJ216" s="69">
        <v>0</v>
      </c>
      <c r="CK216" s="123">
        <f t="shared" si="62"/>
        <v>797</v>
      </c>
      <c r="CL216" s="68">
        <v>1</v>
      </c>
      <c r="CM216" s="69">
        <v>0</v>
      </c>
      <c r="CN216" s="69">
        <v>0</v>
      </c>
      <c r="CO216" s="69">
        <v>0</v>
      </c>
      <c r="CP216" s="69">
        <v>4</v>
      </c>
      <c r="CQ216" s="69">
        <v>2</v>
      </c>
      <c r="CR216" s="69">
        <v>0</v>
      </c>
      <c r="CS216" s="69">
        <v>4</v>
      </c>
      <c r="CT216" s="69">
        <v>0</v>
      </c>
      <c r="CU216" s="69">
        <v>0</v>
      </c>
      <c r="CV216" s="124">
        <f t="shared" si="63"/>
        <v>10</v>
      </c>
      <c r="CW216" s="123">
        <v>0</v>
      </c>
      <c r="CX216" s="123">
        <v>0</v>
      </c>
      <c r="CY216" s="123">
        <v>0</v>
      </c>
      <c r="CZ216" s="123">
        <v>0</v>
      </c>
      <c r="DA216" s="123">
        <v>0</v>
      </c>
      <c r="DB216" s="123">
        <v>0</v>
      </c>
      <c r="DC216" s="123">
        <v>0</v>
      </c>
      <c r="DD216" s="123">
        <v>0</v>
      </c>
      <c r="DE216" s="123">
        <v>0</v>
      </c>
      <c r="DF216" s="124">
        <f t="shared" si="61"/>
        <v>0</v>
      </c>
      <c r="DG216" s="68">
        <v>0</v>
      </c>
      <c r="DH216" s="69">
        <v>0</v>
      </c>
      <c r="DI216" s="69">
        <v>0</v>
      </c>
      <c r="DJ216" s="69">
        <v>0</v>
      </c>
      <c r="DK216" s="69">
        <v>0</v>
      </c>
      <c r="DL216" s="69">
        <v>0</v>
      </c>
      <c r="DM216" s="69">
        <v>0</v>
      </c>
      <c r="DN216" s="69">
        <v>0</v>
      </c>
      <c r="DO216" s="69">
        <v>0</v>
      </c>
      <c r="DP216" s="69">
        <v>0</v>
      </c>
      <c r="DQ216" s="124">
        <f t="shared" si="64"/>
        <v>0</v>
      </c>
      <c r="DR216" s="68">
        <v>0</v>
      </c>
      <c r="DS216" s="69">
        <v>0</v>
      </c>
      <c r="DT216" s="69">
        <v>0</v>
      </c>
      <c r="DU216" s="69">
        <v>0</v>
      </c>
      <c r="DV216" s="69">
        <v>0</v>
      </c>
      <c r="DW216" s="69">
        <v>0</v>
      </c>
      <c r="DX216" s="69">
        <v>0</v>
      </c>
      <c r="DY216" s="69">
        <v>0</v>
      </c>
      <c r="DZ216" s="69">
        <v>0</v>
      </c>
      <c r="EA216" s="69">
        <v>0</v>
      </c>
      <c r="EB216" s="124">
        <f t="shared" si="65"/>
        <v>0</v>
      </c>
      <c r="EC216" s="125">
        <v>0</v>
      </c>
      <c r="ED216" s="125">
        <v>0</v>
      </c>
      <c r="EE216" s="68">
        <v>0</v>
      </c>
      <c r="EF216" s="69">
        <v>0</v>
      </c>
      <c r="EG216" s="69">
        <v>0</v>
      </c>
      <c r="EH216" s="69">
        <v>0</v>
      </c>
      <c r="EI216" s="69">
        <v>0</v>
      </c>
      <c r="EJ216" s="69">
        <v>0</v>
      </c>
      <c r="EK216" s="69">
        <v>0</v>
      </c>
      <c r="EL216" s="69">
        <v>0</v>
      </c>
      <c r="EM216" s="69">
        <v>0</v>
      </c>
      <c r="EN216" s="69">
        <v>0</v>
      </c>
      <c r="EO216" s="124">
        <f t="shared" si="66"/>
        <v>0</v>
      </c>
      <c r="EP216" s="68">
        <v>0</v>
      </c>
      <c r="EQ216" s="69">
        <v>0</v>
      </c>
      <c r="ER216" s="69">
        <v>0</v>
      </c>
      <c r="ES216" s="69">
        <v>0</v>
      </c>
      <c r="ET216" s="69">
        <v>0</v>
      </c>
      <c r="EU216" s="69">
        <v>0</v>
      </c>
      <c r="EV216" s="69">
        <v>0</v>
      </c>
      <c r="EW216" s="124">
        <f t="shared" si="67"/>
        <v>0</v>
      </c>
      <c r="EX216" s="69">
        <v>2</v>
      </c>
      <c r="EY216" s="69">
        <v>0</v>
      </c>
      <c r="EZ216" s="123">
        <v>0</v>
      </c>
      <c r="FA216" s="69">
        <v>3</v>
      </c>
      <c r="FB216" s="69">
        <v>5</v>
      </c>
      <c r="FC216" s="69">
        <v>0</v>
      </c>
      <c r="FD216" s="124">
        <f t="shared" si="68"/>
        <v>8</v>
      </c>
      <c r="FE216" s="69">
        <v>13</v>
      </c>
      <c r="FF216" s="69">
        <v>21</v>
      </c>
      <c r="FG216" s="69">
        <v>19</v>
      </c>
      <c r="FH216" s="69">
        <v>114</v>
      </c>
      <c r="FI216" s="69">
        <v>0</v>
      </c>
      <c r="FJ216" s="124">
        <f t="shared" si="69"/>
        <v>154</v>
      </c>
      <c r="FK216" s="69">
        <v>0</v>
      </c>
      <c r="FL216" s="123">
        <v>0</v>
      </c>
      <c r="FM216" s="69">
        <v>0</v>
      </c>
      <c r="FN216" s="69">
        <v>0</v>
      </c>
      <c r="FO216" s="69">
        <v>0</v>
      </c>
      <c r="FP216" s="124">
        <f t="shared" si="70"/>
        <v>0</v>
      </c>
      <c r="FQ216" s="69">
        <v>1</v>
      </c>
      <c r="FR216" s="69">
        <v>1</v>
      </c>
      <c r="FS216" s="69">
        <v>0</v>
      </c>
      <c r="FT216" s="69">
        <v>0</v>
      </c>
      <c r="FU216" s="69">
        <v>0</v>
      </c>
      <c r="FV216" s="69">
        <v>0</v>
      </c>
      <c r="FW216" s="124">
        <f t="shared" si="71"/>
        <v>1</v>
      </c>
    </row>
    <row r="217" spans="1:179" x14ac:dyDescent="0.2">
      <c r="A217" s="22"/>
      <c r="B217" s="122" t="s">
        <v>219</v>
      </c>
      <c r="C217" s="68">
        <v>67</v>
      </c>
      <c r="D217" s="69">
        <v>30</v>
      </c>
      <c r="E217" s="69">
        <v>39</v>
      </c>
      <c r="F217" s="69">
        <v>91</v>
      </c>
      <c r="G217" s="69">
        <v>89</v>
      </c>
      <c r="H217" s="69">
        <v>36</v>
      </c>
      <c r="I217" s="69">
        <v>5</v>
      </c>
      <c r="J217" s="69">
        <v>62</v>
      </c>
      <c r="K217" s="69">
        <v>11</v>
      </c>
      <c r="L217" s="69">
        <v>0</v>
      </c>
      <c r="M217" s="123">
        <f t="shared" si="54"/>
        <v>352</v>
      </c>
      <c r="N217" s="68">
        <v>2</v>
      </c>
      <c r="O217" s="69">
        <v>1</v>
      </c>
      <c r="P217" s="69">
        <v>1</v>
      </c>
      <c r="Q217" s="69">
        <v>3</v>
      </c>
      <c r="R217" s="69">
        <v>4</v>
      </c>
      <c r="S217" s="69">
        <v>1</v>
      </c>
      <c r="T217" s="69">
        <v>2</v>
      </c>
      <c r="U217" s="69">
        <v>0</v>
      </c>
      <c r="V217" s="69">
        <v>0</v>
      </c>
      <c r="W217" s="124">
        <f t="shared" si="55"/>
        <v>12</v>
      </c>
      <c r="X217" s="68">
        <v>0</v>
      </c>
      <c r="Y217" s="69">
        <v>0</v>
      </c>
      <c r="Z217" s="69">
        <v>0</v>
      </c>
      <c r="AA217" s="69">
        <v>0</v>
      </c>
      <c r="AB217" s="69">
        <v>0</v>
      </c>
      <c r="AC217" s="69">
        <v>0</v>
      </c>
      <c r="AD217" s="69">
        <v>0</v>
      </c>
      <c r="AE217" s="69">
        <v>0</v>
      </c>
      <c r="AF217" s="69">
        <v>0</v>
      </c>
      <c r="AG217" s="124">
        <f t="shared" si="56"/>
        <v>0</v>
      </c>
      <c r="AH217" s="68">
        <v>5</v>
      </c>
      <c r="AI217" s="69">
        <v>4</v>
      </c>
      <c r="AJ217" s="69">
        <v>4</v>
      </c>
      <c r="AK217" s="69">
        <v>2</v>
      </c>
      <c r="AL217" s="69">
        <v>8</v>
      </c>
      <c r="AM217" s="69">
        <v>1</v>
      </c>
      <c r="AN217" s="69">
        <v>0</v>
      </c>
      <c r="AO217" s="69">
        <v>1</v>
      </c>
      <c r="AP217" s="69">
        <v>0</v>
      </c>
      <c r="AQ217" s="69">
        <v>0</v>
      </c>
      <c r="AR217" s="123">
        <f t="shared" si="57"/>
        <v>20</v>
      </c>
      <c r="AS217" s="68">
        <v>1</v>
      </c>
      <c r="AT217" s="69">
        <v>0</v>
      </c>
      <c r="AU217" s="69">
        <v>0</v>
      </c>
      <c r="AV217" s="69">
        <v>0</v>
      </c>
      <c r="AW217" s="69">
        <v>1</v>
      </c>
      <c r="AX217" s="69">
        <v>0</v>
      </c>
      <c r="AY217" s="69">
        <v>0</v>
      </c>
      <c r="AZ217" s="69">
        <v>0</v>
      </c>
      <c r="BA217" s="69">
        <v>0</v>
      </c>
      <c r="BB217" s="69">
        <v>0</v>
      </c>
      <c r="BC217" s="123">
        <f t="shared" si="58"/>
        <v>1</v>
      </c>
      <c r="BD217" s="68">
        <v>1</v>
      </c>
      <c r="BE217" s="69">
        <v>0</v>
      </c>
      <c r="BF217" s="69">
        <v>2</v>
      </c>
      <c r="BG217" s="69">
        <v>0</v>
      </c>
      <c r="BH217" s="69">
        <v>1</v>
      </c>
      <c r="BI217" s="69">
        <v>1</v>
      </c>
      <c r="BJ217" s="69">
        <v>0</v>
      </c>
      <c r="BK217" s="69">
        <v>0</v>
      </c>
      <c r="BL217" s="69">
        <v>0</v>
      </c>
      <c r="BM217" s="69">
        <v>0</v>
      </c>
      <c r="BN217" s="123">
        <f t="shared" si="59"/>
        <v>4</v>
      </c>
      <c r="BO217" s="68">
        <v>1</v>
      </c>
      <c r="BP217" s="69">
        <v>1</v>
      </c>
      <c r="BQ217" s="69">
        <v>0</v>
      </c>
      <c r="BR217" s="69">
        <v>1</v>
      </c>
      <c r="BS217" s="69">
        <v>1</v>
      </c>
      <c r="BT217" s="69">
        <v>0</v>
      </c>
      <c r="BU217" s="69">
        <v>0</v>
      </c>
      <c r="BV217" s="69">
        <v>0</v>
      </c>
      <c r="BW217" s="69">
        <v>0</v>
      </c>
      <c r="BX217" s="69">
        <v>0</v>
      </c>
      <c r="BY217" s="123">
        <f t="shared" si="60"/>
        <v>3</v>
      </c>
      <c r="BZ217" s="68">
        <v>133</v>
      </c>
      <c r="CA217" s="69">
        <v>96</v>
      </c>
      <c r="CB217" s="69">
        <v>121</v>
      </c>
      <c r="CC217" s="69">
        <v>176</v>
      </c>
      <c r="CD217" s="69">
        <v>231</v>
      </c>
      <c r="CE217" s="69">
        <v>92</v>
      </c>
      <c r="CF217" s="69">
        <v>55</v>
      </c>
      <c r="CG217" s="69">
        <v>151</v>
      </c>
      <c r="CH217" s="69">
        <v>12</v>
      </c>
      <c r="CI217" s="69">
        <v>0</v>
      </c>
      <c r="CJ217" s="69">
        <v>0</v>
      </c>
      <c r="CK217" s="123">
        <f t="shared" si="62"/>
        <v>922</v>
      </c>
      <c r="CL217" s="68">
        <v>0</v>
      </c>
      <c r="CM217" s="69">
        <v>0</v>
      </c>
      <c r="CN217" s="69">
        <v>0</v>
      </c>
      <c r="CO217" s="69">
        <v>0</v>
      </c>
      <c r="CP217" s="69">
        <v>0</v>
      </c>
      <c r="CQ217" s="69">
        <v>0</v>
      </c>
      <c r="CR217" s="69">
        <v>0</v>
      </c>
      <c r="CS217" s="69">
        <v>0</v>
      </c>
      <c r="CT217" s="69">
        <v>0</v>
      </c>
      <c r="CU217" s="69">
        <v>0</v>
      </c>
      <c r="CV217" s="124">
        <f t="shared" si="63"/>
        <v>0</v>
      </c>
      <c r="CW217" s="123">
        <v>0</v>
      </c>
      <c r="CX217" s="123">
        <v>0</v>
      </c>
      <c r="CY217" s="123">
        <v>0</v>
      </c>
      <c r="CZ217" s="123">
        <v>0</v>
      </c>
      <c r="DA217" s="123">
        <v>0</v>
      </c>
      <c r="DB217" s="123">
        <v>0</v>
      </c>
      <c r="DC217" s="123">
        <v>0</v>
      </c>
      <c r="DD217" s="123">
        <v>0</v>
      </c>
      <c r="DE217" s="123">
        <v>0</v>
      </c>
      <c r="DF217" s="124">
        <f t="shared" si="61"/>
        <v>0</v>
      </c>
      <c r="DG217" s="68">
        <v>48</v>
      </c>
      <c r="DH217" s="69">
        <v>211</v>
      </c>
      <c r="DI217" s="69">
        <v>198</v>
      </c>
      <c r="DJ217" s="69">
        <v>114</v>
      </c>
      <c r="DK217" s="69">
        <v>362</v>
      </c>
      <c r="DL217" s="69">
        <v>164</v>
      </c>
      <c r="DM217" s="69">
        <v>157</v>
      </c>
      <c r="DN217" s="69">
        <v>506</v>
      </c>
      <c r="DO217" s="69">
        <v>21</v>
      </c>
      <c r="DP217" s="69">
        <v>0</v>
      </c>
      <c r="DQ217" s="124">
        <f t="shared" si="64"/>
        <v>1712</v>
      </c>
      <c r="DR217" s="68">
        <v>5</v>
      </c>
      <c r="DS217" s="69">
        <v>1</v>
      </c>
      <c r="DT217" s="69">
        <v>0</v>
      </c>
      <c r="DU217" s="69">
        <v>0</v>
      </c>
      <c r="DV217" s="69">
        <v>1</v>
      </c>
      <c r="DW217" s="69">
        <v>0</v>
      </c>
      <c r="DX217" s="69">
        <v>0</v>
      </c>
      <c r="DY217" s="69">
        <v>11</v>
      </c>
      <c r="DZ217" s="69">
        <v>0</v>
      </c>
      <c r="EA217" s="69">
        <v>0</v>
      </c>
      <c r="EB217" s="124">
        <f t="shared" si="65"/>
        <v>13</v>
      </c>
      <c r="EC217" s="125">
        <v>0</v>
      </c>
      <c r="ED217" s="125">
        <v>0</v>
      </c>
      <c r="EE217" s="68">
        <v>0</v>
      </c>
      <c r="EF217" s="69">
        <v>0</v>
      </c>
      <c r="EG217" s="69">
        <v>0</v>
      </c>
      <c r="EH217" s="69">
        <v>0</v>
      </c>
      <c r="EI217" s="69">
        <v>0</v>
      </c>
      <c r="EJ217" s="69">
        <v>0</v>
      </c>
      <c r="EK217" s="69">
        <v>0</v>
      </c>
      <c r="EL217" s="69">
        <v>0</v>
      </c>
      <c r="EM217" s="69">
        <v>0</v>
      </c>
      <c r="EN217" s="69">
        <v>0</v>
      </c>
      <c r="EO217" s="124">
        <f t="shared" si="66"/>
        <v>0</v>
      </c>
      <c r="EP217" s="68">
        <v>23</v>
      </c>
      <c r="EQ217" s="69">
        <v>64</v>
      </c>
      <c r="ER217" s="69">
        <v>20</v>
      </c>
      <c r="ES217" s="69">
        <v>1</v>
      </c>
      <c r="ET217" s="69">
        <v>0</v>
      </c>
      <c r="EU217" s="69">
        <v>2</v>
      </c>
      <c r="EV217" s="69">
        <v>0</v>
      </c>
      <c r="EW217" s="124">
        <f t="shared" si="67"/>
        <v>87</v>
      </c>
      <c r="EX217" s="69">
        <v>0</v>
      </c>
      <c r="EY217" s="69">
        <v>0</v>
      </c>
      <c r="EZ217" s="123">
        <v>0</v>
      </c>
      <c r="FA217" s="69">
        <v>0</v>
      </c>
      <c r="FB217" s="69">
        <v>0</v>
      </c>
      <c r="FC217" s="69">
        <v>0</v>
      </c>
      <c r="FD217" s="124">
        <f t="shared" si="68"/>
        <v>0</v>
      </c>
      <c r="FE217" s="69">
        <v>7</v>
      </c>
      <c r="FF217" s="69">
        <v>0</v>
      </c>
      <c r="FG217" s="69">
        <v>8</v>
      </c>
      <c r="FH217" s="69">
        <v>12</v>
      </c>
      <c r="FI217" s="69">
        <v>0</v>
      </c>
      <c r="FJ217" s="124">
        <f t="shared" si="69"/>
        <v>20</v>
      </c>
      <c r="FK217" s="69">
        <v>4</v>
      </c>
      <c r="FL217" s="123">
        <v>6</v>
      </c>
      <c r="FM217" s="69">
        <v>3</v>
      </c>
      <c r="FN217" s="69">
        <v>0</v>
      </c>
      <c r="FO217" s="69">
        <v>0</v>
      </c>
      <c r="FP217" s="124">
        <f t="shared" si="70"/>
        <v>9</v>
      </c>
      <c r="FQ217" s="69">
        <v>1</v>
      </c>
      <c r="FR217" s="69">
        <v>0</v>
      </c>
      <c r="FS217" s="69">
        <v>1</v>
      </c>
      <c r="FT217" s="69">
        <v>0</v>
      </c>
      <c r="FU217" s="69">
        <v>0</v>
      </c>
      <c r="FV217" s="69">
        <v>0</v>
      </c>
      <c r="FW217" s="124">
        <f t="shared" si="71"/>
        <v>1</v>
      </c>
    </row>
    <row r="218" spans="1:179" x14ac:dyDescent="0.2">
      <c r="A218" s="22"/>
      <c r="B218" s="122" t="s">
        <v>220</v>
      </c>
      <c r="C218" s="68">
        <v>11</v>
      </c>
      <c r="D218" s="69">
        <v>5</v>
      </c>
      <c r="E218" s="69">
        <v>6</v>
      </c>
      <c r="F218" s="69">
        <v>8</v>
      </c>
      <c r="G218" s="69">
        <v>12</v>
      </c>
      <c r="H218" s="69">
        <v>4</v>
      </c>
      <c r="I218" s="69">
        <v>0</v>
      </c>
      <c r="J218" s="69">
        <v>8</v>
      </c>
      <c r="K218" s="69">
        <v>1</v>
      </c>
      <c r="L218" s="69">
        <v>0</v>
      </c>
      <c r="M218" s="123">
        <f t="shared" si="54"/>
        <v>43</v>
      </c>
      <c r="N218" s="68">
        <v>0</v>
      </c>
      <c r="O218" s="69">
        <v>0</v>
      </c>
      <c r="P218" s="69">
        <v>0</v>
      </c>
      <c r="Q218" s="69">
        <v>0</v>
      </c>
      <c r="R218" s="69">
        <v>0</v>
      </c>
      <c r="S218" s="69">
        <v>0</v>
      </c>
      <c r="T218" s="69">
        <v>0</v>
      </c>
      <c r="U218" s="69">
        <v>0</v>
      </c>
      <c r="V218" s="69">
        <v>0</v>
      </c>
      <c r="W218" s="124">
        <f t="shared" si="55"/>
        <v>0</v>
      </c>
      <c r="X218" s="68">
        <v>0</v>
      </c>
      <c r="Y218" s="69">
        <v>0</v>
      </c>
      <c r="Z218" s="69">
        <v>0</v>
      </c>
      <c r="AA218" s="69">
        <v>0</v>
      </c>
      <c r="AB218" s="69">
        <v>0</v>
      </c>
      <c r="AC218" s="69">
        <v>0</v>
      </c>
      <c r="AD218" s="69">
        <v>0</v>
      </c>
      <c r="AE218" s="69">
        <v>0</v>
      </c>
      <c r="AF218" s="69">
        <v>0</v>
      </c>
      <c r="AG218" s="124">
        <f t="shared" si="56"/>
        <v>0</v>
      </c>
      <c r="AH218" s="68">
        <v>2</v>
      </c>
      <c r="AI218" s="69">
        <v>1</v>
      </c>
      <c r="AJ218" s="69">
        <v>0</v>
      </c>
      <c r="AK218" s="69">
        <v>0</v>
      </c>
      <c r="AL218" s="69">
        <v>2</v>
      </c>
      <c r="AM218" s="69">
        <v>1</v>
      </c>
      <c r="AN218" s="69">
        <v>0</v>
      </c>
      <c r="AO218" s="69">
        <v>1</v>
      </c>
      <c r="AP218" s="69">
        <v>0</v>
      </c>
      <c r="AQ218" s="69">
        <v>0</v>
      </c>
      <c r="AR218" s="123">
        <f t="shared" si="57"/>
        <v>5</v>
      </c>
      <c r="AS218" s="68">
        <v>1</v>
      </c>
      <c r="AT218" s="69">
        <v>1</v>
      </c>
      <c r="AU218" s="69">
        <v>2</v>
      </c>
      <c r="AV218" s="69">
        <v>0</v>
      </c>
      <c r="AW218" s="69">
        <v>1</v>
      </c>
      <c r="AX218" s="69">
        <v>1</v>
      </c>
      <c r="AY218" s="69">
        <v>0</v>
      </c>
      <c r="AZ218" s="69">
        <v>1</v>
      </c>
      <c r="BA218" s="69">
        <v>0</v>
      </c>
      <c r="BB218" s="69">
        <v>0</v>
      </c>
      <c r="BC218" s="123">
        <f t="shared" si="58"/>
        <v>6</v>
      </c>
      <c r="BD218" s="68">
        <v>3</v>
      </c>
      <c r="BE218" s="69">
        <v>5</v>
      </c>
      <c r="BF218" s="69">
        <v>5</v>
      </c>
      <c r="BG218" s="69">
        <v>1</v>
      </c>
      <c r="BH218" s="69">
        <v>6</v>
      </c>
      <c r="BI218" s="69">
        <v>2</v>
      </c>
      <c r="BJ218" s="69">
        <v>0</v>
      </c>
      <c r="BK218" s="69">
        <v>3</v>
      </c>
      <c r="BL218" s="69">
        <v>2</v>
      </c>
      <c r="BM218" s="69">
        <v>0</v>
      </c>
      <c r="BN218" s="123">
        <f t="shared" si="59"/>
        <v>22</v>
      </c>
      <c r="BO218" s="68">
        <v>17</v>
      </c>
      <c r="BP218" s="69">
        <v>4</v>
      </c>
      <c r="BQ218" s="69">
        <v>18</v>
      </c>
      <c r="BR218" s="69">
        <v>19</v>
      </c>
      <c r="BS218" s="69">
        <v>15</v>
      </c>
      <c r="BT218" s="69">
        <v>9</v>
      </c>
      <c r="BU218" s="69">
        <v>0</v>
      </c>
      <c r="BV218" s="69">
        <v>24</v>
      </c>
      <c r="BW218" s="69">
        <v>17</v>
      </c>
      <c r="BX218" s="69">
        <v>0</v>
      </c>
      <c r="BY218" s="123">
        <f t="shared" si="60"/>
        <v>89</v>
      </c>
      <c r="BZ218" s="68">
        <v>46</v>
      </c>
      <c r="CA218" s="69">
        <v>33</v>
      </c>
      <c r="CB218" s="69">
        <v>36</v>
      </c>
      <c r="CC218" s="69">
        <v>35</v>
      </c>
      <c r="CD218" s="69">
        <v>62</v>
      </c>
      <c r="CE218" s="69">
        <v>34</v>
      </c>
      <c r="CF218" s="69">
        <v>1</v>
      </c>
      <c r="CG218" s="69">
        <v>62</v>
      </c>
      <c r="CH218" s="69">
        <v>7</v>
      </c>
      <c r="CI218" s="69">
        <v>12</v>
      </c>
      <c r="CJ218" s="69">
        <v>0</v>
      </c>
      <c r="CK218" s="123">
        <f t="shared" si="62"/>
        <v>263</v>
      </c>
      <c r="CL218" s="68">
        <v>0</v>
      </c>
      <c r="CM218" s="69">
        <v>0</v>
      </c>
      <c r="CN218" s="69">
        <v>0</v>
      </c>
      <c r="CO218" s="69">
        <v>0</v>
      </c>
      <c r="CP218" s="69">
        <v>0</v>
      </c>
      <c r="CQ218" s="69">
        <v>0</v>
      </c>
      <c r="CR218" s="69">
        <v>0</v>
      </c>
      <c r="CS218" s="69">
        <v>0</v>
      </c>
      <c r="CT218" s="69">
        <v>0</v>
      </c>
      <c r="CU218" s="69">
        <v>0</v>
      </c>
      <c r="CV218" s="124">
        <f t="shared" si="63"/>
        <v>0</v>
      </c>
      <c r="CW218" s="123">
        <v>0</v>
      </c>
      <c r="CX218" s="123">
        <v>0</v>
      </c>
      <c r="CY218" s="123">
        <v>0</v>
      </c>
      <c r="CZ218" s="123">
        <v>0</v>
      </c>
      <c r="DA218" s="123">
        <v>0</v>
      </c>
      <c r="DB218" s="123">
        <v>0</v>
      </c>
      <c r="DC218" s="123">
        <v>0</v>
      </c>
      <c r="DD218" s="123">
        <v>0</v>
      </c>
      <c r="DE218" s="123">
        <v>0</v>
      </c>
      <c r="DF218" s="124">
        <f t="shared" si="61"/>
        <v>0</v>
      </c>
      <c r="DG218" s="68">
        <v>0</v>
      </c>
      <c r="DH218" s="69">
        <v>0</v>
      </c>
      <c r="DI218" s="69">
        <v>0</v>
      </c>
      <c r="DJ218" s="69">
        <v>0</v>
      </c>
      <c r="DK218" s="69">
        <v>0</v>
      </c>
      <c r="DL218" s="69">
        <v>0</v>
      </c>
      <c r="DM218" s="69">
        <v>0</v>
      </c>
      <c r="DN218" s="69">
        <v>0</v>
      </c>
      <c r="DO218" s="69">
        <v>0</v>
      </c>
      <c r="DP218" s="69">
        <v>0</v>
      </c>
      <c r="DQ218" s="124">
        <f t="shared" si="64"/>
        <v>0</v>
      </c>
      <c r="DR218" s="68">
        <v>0</v>
      </c>
      <c r="DS218" s="69">
        <v>0</v>
      </c>
      <c r="DT218" s="69">
        <v>0</v>
      </c>
      <c r="DU218" s="69">
        <v>0</v>
      </c>
      <c r="DV218" s="69">
        <v>0</v>
      </c>
      <c r="DW218" s="69">
        <v>0</v>
      </c>
      <c r="DX218" s="69">
        <v>0</v>
      </c>
      <c r="DY218" s="69">
        <v>0</v>
      </c>
      <c r="DZ218" s="69">
        <v>0</v>
      </c>
      <c r="EA218" s="69">
        <v>0</v>
      </c>
      <c r="EB218" s="124">
        <f t="shared" si="65"/>
        <v>0</v>
      </c>
      <c r="EC218" s="125">
        <v>0</v>
      </c>
      <c r="ED218" s="125">
        <v>0</v>
      </c>
      <c r="EE218" s="68">
        <v>0</v>
      </c>
      <c r="EF218" s="69">
        <v>0</v>
      </c>
      <c r="EG218" s="69">
        <v>0</v>
      </c>
      <c r="EH218" s="69">
        <v>0</v>
      </c>
      <c r="EI218" s="69">
        <v>0</v>
      </c>
      <c r="EJ218" s="69">
        <v>0</v>
      </c>
      <c r="EK218" s="69">
        <v>0</v>
      </c>
      <c r="EL218" s="69">
        <v>0</v>
      </c>
      <c r="EM218" s="69">
        <v>0</v>
      </c>
      <c r="EN218" s="69">
        <v>0</v>
      </c>
      <c r="EO218" s="124">
        <f t="shared" si="66"/>
        <v>0</v>
      </c>
      <c r="EP218" s="68">
        <v>18</v>
      </c>
      <c r="EQ218" s="69">
        <v>24</v>
      </c>
      <c r="ER218" s="69">
        <v>32</v>
      </c>
      <c r="ES218" s="69">
        <v>8</v>
      </c>
      <c r="ET218" s="69">
        <v>2</v>
      </c>
      <c r="EU218" s="69">
        <v>0</v>
      </c>
      <c r="EV218" s="69">
        <v>0</v>
      </c>
      <c r="EW218" s="124">
        <f t="shared" si="67"/>
        <v>66</v>
      </c>
      <c r="EX218" s="69">
        <v>6</v>
      </c>
      <c r="EY218" s="69">
        <v>4</v>
      </c>
      <c r="EZ218" s="123">
        <v>9</v>
      </c>
      <c r="FA218" s="69">
        <v>3</v>
      </c>
      <c r="FB218" s="69">
        <v>3</v>
      </c>
      <c r="FC218" s="69">
        <v>0</v>
      </c>
      <c r="FD218" s="124">
        <f t="shared" si="68"/>
        <v>19</v>
      </c>
      <c r="FE218" s="69">
        <v>18</v>
      </c>
      <c r="FF218" s="69">
        <v>20</v>
      </c>
      <c r="FG218" s="69">
        <v>58</v>
      </c>
      <c r="FH218" s="69">
        <v>35</v>
      </c>
      <c r="FI218" s="69">
        <v>0</v>
      </c>
      <c r="FJ218" s="124">
        <f t="shared" si="69"/>
        <v>113</v>
      </c>
      <c r="FK218" s="69">
        <v>0</v>
      </c>
      <c r="FL218" s="123">
        <v>0</v>
      </c>
      <c r="FM218" s="69">
        <v>0</v>
      </c>
      <c r="FN218" s="69">
        <v>0</v>
      </c>
      <c r="FO218" s="69">
        <v>0</v>
      </c>
      <c r="FP218" s="124">
        <f t="shared" si="70"/>
        <v>0</v>
      </c>
      <c r="FQ218" s="69">
        <v>3</v>
      </c>
      <c r="FR218" s="69">
        <v>2</v>
      </c>
      <c r="FS218" s="69">
        <v>4</v>
      </c>
      <c r="FT218" s="69">
        <v>0</v>
      </c>
      <c r="FU218" s="69">
        <v>0</v>
      </c>
      <c r="FV218" s="69">
        <v>0</v>
      </c>
      <c r="FW218" s="124">
        <f t="shared" si="71"/>
        <v>6</v>
      </c>
    </row>
    <row r="219" spans="1:179" s="35" customFormat="1" x14ac:dyDescent="0.2">
      <c r="A219" s="17" t="s">
        <v>221</v>
      </c>
      <c r="B219" s="34" t="s">
        <v>12</v>
      </c>
      <c r="C219" s="67">
        <v>697</v>
      </c>
      <c r="D219" s="62">
        <v>303</v>
      </c>
      <c r="E219" s="62">
        <v>328</v>
      </c>
      <c r="F219" s="62">
        <v>562</v>
      </c>
      <c r="G219" s="62">
        <v>720</v>
      </c>
      <c r="H219" s="62">
        <v>198</v>
      </c>
      <c r="I219" s="62">
        <v>29</v>
      </c>
      <c r="J219" s="62">
        <v>403</v>
      </c>
      <c r="K219" s="62">
        <v>103</v>
      </c>
      <c r="L219" s="62">
        <v>0</v>
      </c>
      <c r="M219" s="62">
        <f t="shared" si="54"/>
        <v>2543</v>
      </c>
      <c r="N219" s="67">
        <v>14</v>
      </c>
      <c r="O219" s="62">
        <v>6</v>
      </c>
      <c r="P219" s="62">
        <v>11</v>
      </c>
      <c r="Q219" s="62">
        <v>10</v>
      </c>
      <c r="R219" s="62">
        <v>19</v>
      </c>
      <c r="S219" s="62">
        <v>0</v>
      </c>
      <c r="T219" s="62">
        <v>0</v>
      </c>
      <c r="U219" s="62">
        <v>2</v>
      </c>
      <c r="V219" s="62">
        <v>0</v>
      </c>
      <c r="W219" s="72">
        <f t="shared" si="55"/>
        <v>48</v>
      </c>
      <c r="X219" s="67">
        <v>4</v>
      </c>
      <c r="Y219" s="62">
        <v>0</v>
      </c>
      <c r="Z219" s="62">
        <v>0</v>
      </c>
      <c r="AA219" s="62">
        <v>4</v>
      </c>
      <c r="AB219" s="62">
        <v>1</v>
      </c>
      <c r="AC219" s="62">
        <v>0</v>
      </c>
      <c r="AD219" s="62">
        <v>0</v>
      </c>
      <c r="AE219" s="62">
        <v>7</v>
      </c>
      <c r="AF219" s="62">
        <v>1</v>
      </c>
      <c r="AG219" s="72">
        <f t="shared" si="56"/>
        <v>12</v>
      </c>
      <c r="AH219" s="67">
        <v>289</v>
      </c>
      <c r="AI219" s="62">
        <v>175</v>
      </c>
      <c r="AJ219" s="62">
        <v>194</v>
      </c>
      <c r="AK219" s="62">
        <v>265</v>
      </c>
      <c r="AL219" s="62">
        <v>417</v>
      </c>
      <c r="AM219" s="62">
        <v>142</v>
      </c>
      <c r="AN219" s="62">
        <v>21</v>
      </c>
      <c r="AO219" s="62">
        <v>273</v>
      </c>
      <c r="AP219" s="62">
        <v>147</v>
      </c>
      <c r="AQ219" s="62">
        <v>0</v>
      </c>
      <c r="AR219" s="62">
        <f t="shared" si="57"/>
        <v>1487</v>
      </c>
      <c r="AS219" s="67">
        <v>352</v>
      </c>
      <c r="AT219" s="62">
        <v>181</v>
      </c>
      <c r="AU219" s="62">
        <v>179</v>
      </c>
      <c r="AV219" s="62">
        <v>286</v>
      </c>
      <c r="AW219" s="62">
        <v>443</v>
      </c>
      <c r="AX219" s="62">
        <v>197</v>
      </c>
      <c r="AY219" s="62">
        <v>24</v>
      </c>
      <c r="AZ219" s="62">
        <v>375</v>
      </c>
      <c r="BA219" s="62">
        <v>173</v>
      </c>
      <c r="BB219" s="62">
        <v>0</v>
      </c>
      <c r="BC219" s="62">
        <f t="shared" si="58"/>
        <v>1685</v>
      </c>
      <c r="BD219" s="67">
        <v>86</v>
      </c>
      <c r="BE219" s="62">
        <v>22</v>
      </c>
      <c r="BF219" s="62">
        <v>24</v>
      </c>
      <c r="BG219" s="62">
        <v>51</v>
      </c>
      <c r="BH219" s="62">
        <v>68</v>
      </c>
      <c r="BI219" s="62">
        <v>23</v>
      </c>
      <c r="BJ219" s="62">
        <v>6</v>
      </c>
      <c r="BK219" s="62">
        <v>79</v>
      </c>
      <c r="BL219" s="62">
        <v>42</v>
      </c>
      <c r="BM219" s="62">
        <v>0</v>
      </c>
      <c r="BN219" s="62">
        <f t="shared" si="59"/>
        <v>273</v>
      </c>
      <c r="BO219" s="67">
        <v>67</v>
      </c>
      <c r="BP219" s="62">
        <v>21</v>
      </c>
      <c r="BQ219" s="62">
        <v>15</v>
      </c>
      <c r="BR219" s="62">
        <v>49</v>
      </c>
      <c r="BS219" s="62">
        <v>57</v>
      </c>
      <c r="BT219" s="62">
        <v>24</v>
      </c>
      <c r="BU219" s="62">
        <v>9</v>
      </c>
      <c r="BV219" s="62">
        <v>45</v>
      </c>
      <c r="BW219" s="62">
        <v>24</v>
      </c>
      <c r="BX219" s="62">
        <v>0</v>
      </c>
      <c r="BY219" s="62">
        <f t="shared" si="60"/>
        <v>220</v>
      </c>
      <c r="BZ219" s="67">
        <v>33</v>
      </c>
      <c r="CA219" s="62">
        <v>18</v>
      </c>
      <c r="CB219" s="62">
        <v>12</v>
      </c>
      <c r="CC219" s="62">
        <v>27</v>
      </c>
      <c r="CD219" s="62">
        <v>32</v>
      </c>
      <c r="CE219" s="62">
        <v>18</v>
      </c>
      <c r="CF219" s="62">
        <v>1</v>
      </c>
      <c r="CG219" s="62">
        <v>21</v>
      </c>
      <c r="CH219" s="62">
        <v>6</v>
      </c>
      <c r="CI219" s="62">
        <v>6</v>
      </c>
      <c r="CJ219" s="62">
        <v>0</v>
      </c>
      <c r="CK219" s="62">
        <f>CA219+CB219+CC219+CD219+CE219+CF219+CG219+CJ219</f>
        <v>129</v>
      </c>
      <c r="CL219" s="67">
        <v>57</v>
      </c>
      <c r="CM219" s="62">
        <v>23</v>
      </c>
      <c r="CN219" s="62">
        <v>27</v>
      </c>
      <c r="CO219" s="62">
        <v>45</v>
      </c>
      <c r="CP219" s="62">
        <v>45</v>
      </c>
      <c r="CQ219" s="62">
        <v>25</v>
      </c>
      <c r="CR219" s="62">
        <v>2</v>
      </c>
      <c r="CS219" s="62">
        <v>47</v>
      </c>
      <c r="CT219" s="62">
        <v>18</v>
      </c>
      <c r="CU219" s="62">
        <v>0</v>
      </c>
      <c r="CV219" s="72">
        <f t="shared" si="63"/>
        <v>214</v>
      </c>
      <c r="CW219" s="62">
        <v>4</v>
      </c>
      <c r="CX219" s="62">
        <v>0</v>
      </c>
      <c r="CY219" s="62">
        <v>0</v>
      </c>
      <c r="CZ219" s="62">
        <v>0</v>
      </c>
      <c r="DA219" s="62">
        <v>0</v>
      </c>
      <c r="DB219" s="62">
        <v>0</v>
      </c>
      <c r="DC219" s="62">
        <v>0</v>
      </c>
      <c r="DD219" s="62">
        <v>4</v>
      </c>
      <c r="DE219" s="62">
        <v>4</v>
      </c>
      <c r="DF219" s="72">
        <f t="shared" si="61"/>
        <v>4</v>
      </c>
      <c r="DG219" s="67">
        <v>0</v>
      </c>
      <c r="DH219" s="62">
        <v>0</v>
      </c>
      <c r="DI219" s="62">
        <v>0</v>
      </c>
      <c r="DJ219" s="62">
        <v>0</v>
      </c>
      <c r="DK219" s="62">
        <v>0</v>
      </c>
      <c r="DL219" s="62">
        <v>0</v>
      </c>
      <c r="DM219" s="62">
        <v>0</v>
      </c>
      <c r="DN219" s="62">
        <v>0</v>
      </c>
      <c r="DO219" s="62">
        <v>0</v>
      </c>
      <c r="DP219" s="62">
        <v>0</v>
      </c>
      <c r="DQ219" s="72">
        <f t="shared" si="64"/>
        <v>0</v>
      </c>
      <c r="DR219" s="67">
        <v>0</v>
      </c>
      <c r="DS219" s="62">
        <v>0</v>
      </c>
      <c r="DT219" s="62">
        <v>0</v>
      </c>
      <c r="DU219" s="62">
        <v>0</v>
      </c>
      <c r="DV219" s="62">
        <v>0</v>
      </c>
      <c r="DW219" s="62">
        <v>0</v>
      </c>
      <c r="DX219" s="62">
        <v>0</v>
      </c>
      <c r="DY219" s="62">
        <v>0</v>
      </c>
      <c r="DZ219" s="62">
        <v>0</v>
      </c>
      <c r="EA219" s="62">
        <v>0</v>
      </c>
      <c r="EB219" s="72">
        <f t="shared" si="65"/>
        <v>0</v>
      </c>
      <c r="EC219" s="49">
        <v>0</v>
      </c>
      <c r="ED219" s="49">
        <v>0</v>
      </c>
      <c r="EE219" s="67">
        <v>0</v>
      </c>
      <c r="EF219" s="62">
        <v>0</v>
      </c>
      <c r="EG219" s="62">
        <v>0</v>
      </c>
      <c r="EH219" s="62">
        <v>0</v>
      </c>
      <c r="EI219" s="62">
        <v>0</v>
      </c>
      <c r="EJ219" s="62">
        <v>0</v>
      </c>
      <c r="EK219" s="62">
        <v>0</v>
      </c>
      <c r="EL219" s="62">
        <v>0</v>
      </c>
      <c r="EM219" s="62">
        <v>0</v>
      </c>
      <c r="EN219" s="62">
        <v>0</v>
      </c>
      <c r="EO219" s="72">
        <f t="shared" si="66"/>
        <v>0</v>
      </c>
      <c r="EP219" s="67">
        <v>119</v>
      </c>
      <c r="EQ219" s="62">
        <v>87</v>
      </c>
      <c r="ER219" s="62">
        <v>74</v>
      </c>
      <c r="ES219" s="62">
        <v>4</v>
      </c>
      <c r="ET219" s="62">
        <v>7</v>
      </c>
      <c r="EU219" s="62">
        <v>32</v>
      </c>
      <c r="EV219" s="62">
        <v>1</v>
      </c>
      <c r="EW219" s="72">
        <f t="shared" si="67"/>
        <v>205</v>
      </c>
      <c r="EX219" s="62">
        <v>30</v>
      </c>
      <c r="EY219" s="62">
        <v>9</v>
      </c>
      <c r="EZ219" s="62">
        <v>8</v>
      </c>
      <c r="FA219" s="62">
        <v>44</v>
      </c>
      <c r="FB219" s="62">
        <v>51</v>
      </c>
      <c r="FC219" s="62">
        <v>0</v>
      </c>
      <c r="FD219" s="72">
        <f>SUM(EY219:FC219)</f>
        <v>112</v>
      </c>
      <c r="FE219" s="62">
        <v>550</v>
      </c>
      <c r="FF219" s="62">
        <v>654</v>
      </c>
      <c r="FG219" s="62">
        <v>1950</v>
      </c>
      <c r="FH219" s="62">
        <v>23514</v>
      </c>
      <c r="FI219" s="62">
        <v>350</v>
      </c>
      <c r="FJ219" s="72">
        <f t="shared" si="69"/>
        <v>26468</v>
      </c>
      <c r="FK219" s="62">
        <v>0</v>
      </c>
      <c r="FL219" s="62">
        <v>0</v>
      </c>
      <c r="FM219" s="62">
        <v>0</v>
      </c>
      <c r="FN219" s="62">
        <v>0</v>
      </c>
      <c r="FO219" s="62">
        <v>0</v>
      </c>
      <c r="FP219" s="72">
        <f>SUM(FL219:FO219)</f>
        <v>0</v>
      </c>
      <c r="FQ219" s="62">
        <v>14</v>
      </c>
      <c r="FR219" s="62">
        <v>24</v>
      </c>
      <c r="FS219" s="62">
        <v>28</v>
      </c>
      <c r="FT219" s="62">
        <v>0</v>
      </c>
      <c r="FU219" s="62">
        <v>0</v>
      </c>
      <c r="FV219" s="62">
        <v>0</v>
      </c>
      <c r="FW219" s="72">
        <f t="shared" si="71"/>
        <v>52</v>
      </c>
    </row>
    <row r="220" spans="1:179" x14ac:dyDescent="0.2">
      <c r="A220" s="22"/>
      <c r="B220" s="122" t="s">
        <v>222</v>
      </c>
      <c r="C220" s="68">
        <v>97</v>
      </c>
      <c r="D220" s="69">
        <v>51</v>
      </c>
      <c r="E220" s="69">
        <v>56</v>
      </c>
      <c r="F220" s="69">
        <v>72</v>
      </c>
      <c r="G220" s="69">
        <v>120</v>
      </c>
      <c r="H220" s="69">
        <v>17</v>
      </c>
      <c r="I220" s="69">
        <v>4</v>
      </c>
      <c r="J220" s="69">
        <v>55</v>
      </c>
      <c r="K220" s="69">
        <v>18</v>
      </c>
      <c r="L220" s="69">
        <v>0</v>
      </c>
      <c r="M220" s="123">
        <f t="shared" si="54"/>
        <v>375</v>
      </c>
      <c r="N220" s="68">
        <v>0</v>
      </c>
      <c r="O220" s="69">
        <v>0</v>
      </c>
      <c r="P220" s="69">
        <v>0</v>
      </c>
      <c r="Q220" s="69">
        <v>0</v>
      </c>
      <c r="R220" s="69">
        <v>0</v>
      </c>
      <c r="S220" s="69">
        <v>0</v>
      </c>
      <c r="T220" s="69">
        <v>0</v>
      </c>
      <c r="U220" s="69">
        <v>0</v>
      </c>
      <c r="V220" s="69">
        <v>0</v>
      </c>
      <c r="W220" s="124">
        <f t="shared" si="55"/>
        <v>0</v>
      </c>
      <c r="X220" s="68">
        <v>0</v>
      </c>
      <c r="Y220" s="69">
        <v>0</v>
      </c>
      <c r="Z220" s="69">
        <v>0</v>
      </c>
      <c r="AA220" s="69">
        <v>0</v>
      </c>
      <c r="AB220" s="69">
        <v>0</v>
      </c>
      <c r="AC220" s="69">
        <v>0</v>
      </c>
      <c r="AD220" s="69">
        <v>0</v>
      </c>
      <c r="AE220" s="69">
        <v>0</v>
      </c>
      <c r="AF220" s="69">
        <v>0</v>
      </c>
      <c r="AG220" s="124">
        <f t="shared" si="56"/>
        <v>0</v>
      </c>
      <c r="AH220" s="68">
        <v>67</v>
      </c>
      <c r="AI220" s="69">
        <v>59</v>
      </c>
      <c r="AJ220" s="69">
        <v>69</v>
      </c>
      <c r="AK220" s="69">
        <v>80</v>
      </c>
      <c r="AL220" s="69">
        <v>139</v>
      </c>
      <c r="AM220" s="69">
        <v>27</v>
      </c>
      <c r="AN220" s="69">
        <v>2</v>
      </c>
      <c r="AO220" s="69">
        <v>66</v>
      </c>
      <c r="AP220" s="69">
        <v>26</v>
      </c>
      <c r="AQ220" s="69">
        <v>0</v>
      </c>
      <c r="AR220" s="123">
        <f t="shared" si="57"/>
        <v>442</v>
      </c>
      <c r="AS220" s="68">
        <v>66</v>
      </c>
      <c r="AT220" s="69">
        <v>56</v>
      </c>
      <c r="AU220" s="69">
        <v>51</v>
      </c>
      <c r="AV220" s="69">
        <v>70</v>
      </c>
      <c r="AW220" s="69">
        <v>118</v>
      </c>
      <c r="AX220" s="69">
        <v>40</v>
      </c>
      <c r="AY220" s="69">
        <v>1</v>
      </c>
      <c r="AZ220" s="69">
        <v>77</v>
      </c>
      <c r="BA220" s="69">
        <v>26</v>
      </c>
      <c r="BB220" s="69">
        <v>0</v>
      </c>
      <c r="BC220" s="123">
        <f t="shared" si="58"/>
        <v>413</v>
      </c>
      <c r="BD220" s="68">
        <v>1</v>
      </c>
      <c r="BE220" s="69">
        <v>0</v>
      </c>
      <c r="BF220" s="69">
        <v>0</v>
      </c>
      <c r="BG220" s="69">
        <v>3</v>
      </c>
      <c r="BH220" s="69">
        <v>0</v>
      </c>
      <c r="BI220" s="69">
        <v>0</v>
      </c>
      <c r="BJ220" s="69">
        <v>0</v>
      </c>
      <c r="BK220" s="69">
        <v>0</v>
      </c>
      <c r="BL220" s="69">
        <v>0</v>
      </c>
      <c r="BM220" s="69">
        <v>0</v>
      </c>
      <c r="BN220" s="123">
        <f t="shared" si="59"/>
        <v>3</v>
      </c>
      <c r="BO220" s="68">
        <v>9</v>
      </c>
      <c r="BP220" s="69">
        <v>1</v>
      </c>
      <c r="BQ220" s="69">
        <v>1</v>
      </c>
      <c r="BR220" s="69">
        <v>4</v>
      </c>
      <c r="BS220" s="69">
        <v>4</v>
      </c>
      <c r="BT220" s="69">
        <v>0</v>
      </c>
      <c r="BU220" s="69">
        <v>3</v>
      </c>
      <c r="BV220" s="69">
        <v>5</v>
      </c>
      <c r="BW220" s="69">
        <v>3</v>
      </c>
      <c r="BX220" s="69">
        <v>0</v>
      </c>
      <c r="BY220" s="123">
        <f t="shared" si="60"/>
        <v>18</v>
      </c>
      <c r="BZ220" s="68">
        <v>0</v>
      </c>
      <c r="CA220" s="69">
        <v>0</v>
      </c>
      <c r="CB220" s="69">
        <v>0</v>
      </c>
      <c r="CC220" s="69">
        <v>0</v>
      </c>
      <c r="CD220" s="69">
        <v>0</v>
      </c>
      <c r="CE220" s="69">
        <v>0</v>
      </c>
      <c r="CF220" s="69">
        <v>0</v>
      </c>
      <c r="CG220" s="69">
        <v>0</v>
      </c>
      <c r="CH220" s="69">
        <v>0</v>
      </c>
      <c r="CI220" s="69">
        <v>0</v>
      </c>
      <c r="CJ220" s="69">
        <v>0</v>
      </c>
      <c r="CK220" s="123">
        <f t="shared" si="62"/>
        <v>0</v>
      </c>
      <c r="CL220" s="68">
        <v>0</v>
      </c>
      <c r="CM220" s="69">
        <v>0</v>
      </c>
      <c r="CN220" s="69">
        <v>0</v>
      </c>
      <c r="CO220" s="69">
        <v>0</v>
      </c>
      <c r="CP220" s="69">
        <v>0</v>
      </c>
      <c r="CQ220" s="69">
        <v>0</v>
      </c>
      <c r="CR220" s="69">
        <v>0</v>
      </c>
      <c r="CS220" s="69">
        <v>0</v>
      </c>
      <c r="CT220" s="69">
        <v>0</v>
      </c>
      <c r="CU220" s="69">
        <v>0</v>
      </c>
      <c r="CV220" s="124">
        <f t="shared" si="63"/>
        <v>0</v>
      </c>
      <c r="CW220" s="123">
        <v>0</v>
      </c>
      <c r="CX220" s="123">
        <v>0</v>
      </c>
      <c r="CY220" s="123">
        <v>0</v>
      </c>
      <c r="CZ220" s="123">
        <v>0</v>
      </c>
      <c r="DA220" s="123">
        <v>0</v>
      </c>
      <c r="DB220" s="123">
        <v>0</v>
      </c>
      <c r="DC220" s="123">
        <v>0</v>
      </c>
      <c r="DD220" s="123">
        <v>0</v>
      </c>
      <c r="DE220" s="123">
        <v>0</v>
      </c>
      <c r="DF220" s="124">
        <f t="shared" si="61"/>
        <v>0</v>
      </c>
      <c r="DG220" s="68">
        <v>0</v>
      </c>
      <c r="DH220" s="69">
        <v>0</v>
      </c>
      <c r="DI220" s="69">
        <v>0</v>
      </c>
      <c r="DJ220" s="69">
        <v>0</v>
      </c>
      <c r="DK220" s="69">
        <v>0</v>
      </c>
      <c r="DL220" s="69">
        <v>0</v>
      </c>
      <c r="DM220" s="69">
        <v>0</v>
      </c>
      <c r="DN220" s="69">
        <v>0</v>
      </c>
      <c r="DO220" s="69">
        <v>0</v>
      </c>
      <c r="DP220" s="69">
        <v>0</v>
      </c>
      <c r="DQ220" s="124">
        <f t="shared" si="64"/>
        <v>0</v>
      </c>
      <c r="DR220" s="68">
        <v>0</v>
      </c>
      <c r="DS220" s="69">
        <v>0</v>
      </c>
      <c r="DT220" s="69">
        <v>0</v>
      </c>
      <c r="DU220" s="69">
        <v>0</v>
      </c>
      <c r="DV220" s="69">
        <v>0</v>
      </c>
      <c r="DW220" s="69">
        <v>0</v>
      </c>
      <c r="DX220" s="69">
        <v>0</v>
      </c>
      <c r="DY220" s="69">
        <v>0</v>
      </c>
      <c r="DZ220" s="69">
        <v>0</v>
      </c>
      <c r="EA220" s="69">
        <v>0</v>
      </c>
      <c r="EB220" s="124">
        <f t="shared" si="65"/>
        <v>0</v>
      </c>
      <c r="EC220" s="125">
        <v>0</v>
      </c>
      <c r="ED220" s="125">
        <v>0</v>
      </c>
      <c r="EE220" s="68">
        <v>0</v>
      </c>
      <c r="EF220" s="69">
        <v>0</v>
      </c>
      <c r="EG220" s="69">
        <v>0</v>
      </c>
      <c r="EH220" s="69">
        <v>0</v>
      </c>
      <c r="EI220" s="69">
        <v>0</v>
      </c>
      <c r="EJ220" s="69">
        <v>0</v>
      </c>
      <c r="EK220" s="69">
        <v>0</v>
      </c>
      <c r="EL220" s="69">
        <v>0</v>
      </c>
      <c r="EM220" s="69">
        <v>0</v>
      </c>
      <c r="EN220" s="69">
        <v>0</v>
      </c>
      <c r="EO220" s="124">
        <f t="shared" si="66"/>
        <v>0</v>
      </c>
      <c r="EP220" s="68">
        <v>17</v>
      </c>
      <c r="EQ220" s="69">
        <v>14</v>
      </c>
      <c r="ER220" s="69">
        <v>9</v>
      </c>
      <c r="ES220" s="69">
        <v>0</v>
      </c>
      <c r="ET220" s="69">
        <v>0</v>
      </c>
      <c r="EU220" s="69">
        <v>1</v>
      </c>
      <c r="EV220" s="69">
        <v>0</v>
      </c>
      <c r="EW220" s="124">
        <f t="shared" si="67"/>
        <v>24</v>
      </c>
      <c r="EX220" s="69">
        <v>1</v>
      </c>
      <c r="EY220" s="69">
        <v>0</v>
      </c>
      <c r="EZ220" s="123">
        <v>0</v>
      </c>
      <c r="FA220" s="69">
        <v>1</v>
      </c>
      <c r="FB220" s="69">
        <v>0</v>
      </c>
      <c r="FC220" s="69">
        <v>0</v>
      </c>
      <c r="FD220" s="124">
        <f t="shared" si="68"/>
        <v>1</v>
      </c>
      <c r="FE220" s="69">
        <v>70</v>
      </c>
      <c r="FF220" s="69">
        <v>31</v>
      </c>
      <c r="FG220" s="69">
        <v>96</v>
      </c>
      <c r="FH220" s="69">
        <v>194</v>
      </c>
      <c r="FI220" s="69">
        <v>0</v>
      </c>
      <c r="FJ220" s="124">
        <f t="shared" si="69"/>
        <v>321</v>
      </c>
      <c r="FK220" s="69">
        <v>0</v>
      </c>
      <c r="FL220" s="123">
        <v>0</v>
      </c>
      <c r="FM220" s="69">
        <v>0</v>
      </c>
      <c r="FN220" s="69">
        <v>0</v>
      </c>
      <c r="FO220" s="69">
        <v>0</v>
      </c>
      <c r="FP220" s="124">
        <f t="shared" si="70"/>
        <v>0</v>
      </c>
      <c r="FQ220" s="69">
        <v>0</v>
      </c>
      <c r="FR220" s="69">
        <v>0</v>
      </c>
      <c r="FS220" s="69">
        <v>0</v>
      </c>
      <c r="FT220" s="69">
        <v>0</v>
      </c>
      <c r="FU220" s="69">
        <v>0</v>
      </c>
      <c r="FV220" s="69">
        <v>0</v>
      </c>
      <c r="FW220" s="124">
        <f t="shared" si="71"/>
        <v>0</v>
      </c>
    </row>
    <row r="221" spans="1:179" x14ac:dyDescent="0.2">
      <c r="A221" s="22"/>
      <c r="B221" s="122" t="s">
        <v>223</v>
      </c>
      <c r="C221" s="68">
        <v>27</v>
      </c>
      <c r="D221" s="69">
        <v>13</v>
      </c>
      <c r="E221" s="69">
        <v>5</v>
      </c>
      <c r="F221" s="69">
        <v>11</v>
      </c>
      <c r="G221" s="69">
        <v>30</v>
      </c>
      <c r="H221" s="69">
        <v>8</v>
      </c>
      <c r="I221" s="69">
        <v>1</v>
      </c>
      <c r="J221" s="69">
        <v>14</v>
      </c>
      <c r="K221" s="69">
        <v>5</v>
      </c>
      <c r="L221" s="69">
        <v>0</v>
      </c>
      <c r="M221" s="123">
        <f t="shared" si="54"/>
        <v>82</v>
      </c>
      <c r="N221" s="68">
        <v>0</v>
      </c>
      <c r="O221" s="69">
        <v>0</v>
      </c>
      <c r="P221" s="69">
        <v>0</v>
      </c>
      <c r="Q221" s="69">
        <v>0</v>
      </c>
      <c r="R221" s="69">
        <v>0</v>
      </c>
      <c r="S221" s="69">
        <v>0</v>
      </c>
      <c r="T221" s="69">
        <v>0</v>
      </c>
      <c r="U221" s="69">
        <v>0</v>
      </c>
      <c r="V221" s="69">
        <v>0</v>
      </c>
      <c r="W221" s="124">
        <f t="shared" si="55"/>
        <v>0</v>
      </c>
      <c r="X221" s="68">
        <v>0</v>
      </c>
      <c r="Y221" s="69">
        <v>0</v>
      </c>
      <c r="Z221" s="69">
        <v>0</v>
      </c>
      <c r="AA221" s="69">
        <v>0</v>
      </c>
      <c r="AB221" s="69">
        <v>0</v>
      </c>
      <c r="AC221" s="69">
        <v>0</v>
      </c>
      <c r="AD221" s="69">
        <v>0</v>
      </c>
      <c r="AE221" s="69">
        <v>0</v>
      </c>
      <c r="AF221" s="69">
        <v>0</v>
      </c>
      <c r="AG221" s="124">
        <f t="shared" si="56"/>
        <v>0</v>
      </c>
      <c r="AH221" s="68">
        <v>29</v>
      </c>
      <c r="AI221" s="69">
        <v>8</v>
      </c>
      <c r="AJ221" s="69">
        <v>8</v>
      </c>
      <c r="AK221" s="69">
        <v>12</v>
      </c>
      <c r="AL221" s="69">
        <v>27</v>
      </c>
      <c r="AM221" s="69">
        <v>5</v>
      </c>
      <c r="AN221" s="69">
        <v>0</v>
      </c>
      <c r="AO221" s="69">
        <v>31</v>
      </c>
      <c r="AP221" s="69">
        <v>27</v>
      </c>
      <c r="AQ221" s="69">
        <v>0</v>
      </c>
      <c r="AR221" s="123">
        <f t="shared" si="57"/>
        <v>91</v>
      </c>
      <c r="AS221" s="68">
        <v>57</v>
      </c>
      <c r="AT221" s="69">
        <v>20</v>
      </c>
      <c r="AU221" s="69">
        <v>10</v>
      </c>
      <c r="AV221" s="69">
        <v>34</v>
      </c>
      <c r="AW221" s="69">
        <v>50</v>
      </c>
      <c r="AX221" s="69">
        <v>19</v>
      </c>
      <c r="AY221" s="69">
        <v>0</v>
      </c>
      <c r="AZ221" s="69">
        <v>84</v>
      </c>
      <c r="BA221" s="69">
        <v>54</v>
      </c>
      <c r="BB221" s="69">
        <v>0</v>
      </c>
      <c r="BC221" s="123">
        <f t="shared" si="58"/>
        <v>217</v>
      </c>
      <c r="BD221" s="68">
        <v>0</v>
      </c>
      <c r="BE221" s="69">
        <v>0</v>
      </c>
      <c r="BF221" s="69">
        <v>0</v>
      </c>
      <c r="BG221" s="69">
        <v>0</v>
      </c>
      <c r="BH221" s="69">
        <v>0</v>
      </c>
      <c r="BI221" s="69">
        <v>0</v>
      </c>
      <c r="BJ221" s="69">
        <v>0</v>
      </c>
      <c r="BK221" s="69">
        <v>0</v>
      </c>
      <c r="BL221" s="69">
        <v>0</v>
      </c>
      <c r="BM221" s="69">
        <v>0</v>
      </c>
      <c r="BN221" s="123">
        <f t="shared" si="59"/>
        <v>0</v>
      </c>
      <c r="BO221" s="68">
        <v>0</v>
      </c>
      <c r="BP221" s="69">
        <v>0</v>
      </c>
      <c r="BQ221" s="69">
        <v>0</v>
      </c>
      <c r="BR221" s="69">
        <v>0</v>
      </c>
      <c r="BS221" s="69">
        <v>0</v>
      </c>
      <c r="BT221" s="69">
        <v>0</v>
      </c>
      <c r="BU221" s="69">
        <v>0</v>
      </c>
      <c r="BV221" s="69">
        <v>0</v>
      </c>
      <c r="BW221" s="69">
        <v>0</v>
      </c>
      <c r="BX221" s="69">
        <v>0</v>
      </c>
      <c r="BY221" s="123">
        <f t="shared" si="60"/>
        <v>0</v>
      </c>
      <c r="BZ221" s="68">
        <v>0</v>
      </c>
      <c r="CA221" s="69">
        <v>0</v>
      </c>
      <c r="CB221" s="69">
        <v>0</v>
      </c>
      <c r="CC221" s="69">
        <v>0</v>
      </c>
      <c r="CD221" s="69">
        <v>0</v>
      </c>
      <c r="CE221" s="69">
        <v>0</v>
      </c>
      <c r="CF221" s="69">
        <v>0</v>
      </c>
      <c r="CG221" s="69">
        <v>0</v>
      </c>
      <c r="CH221" s="69">
        <v>0</v>
      </c>
      <c r="CI221" s="69">
        <v>0</v>
      </c>
      <c r="CJ221" s="69">
        <v>0</v>
      </c>
      <c r="CK221" s="123">
        <f t="shared" si="62"/>
        <v>0</v>
      </c>
      <c r="CL221" s="68">
        <v>1</v>
      </c>
      <c r="CM221" s="69">
        <v>0</v>
      </c>
      <c r="CN221" s="69">
        <v>0</v>
      </c>
      <c r="CO221" s="69">
        <v>3</v>
      </c>
      <c r="CP221" s="69">
        <v>0</v>
      </c>
      <c r="CQ221" s="69">
        <v>0</v>
      </c>
      <c r="CR221" s="69">
        <v>0</v>
      </c>
      <c r="CS221" s="69">
        <v>0</v>
      </c>
      <c r="CT221" s="69">
        <v>0</v>
      </c>
      <c r="CU221" s="69">
        <v>0</v>
      </c>
      <c r="CV221" s="124">
        <f t="shared" si="63"/>
        <v>3</v>
      </c>
      <c r="CW221" s="123">
        <v>0</v>
      </c>
      <c r="CX221" s="123">
        <v>0</v>
      </c>
      <c r="CY221" s="123">
        <v>0</v>
      </c>
      <c r="CZ221" s="123">
        <v>0</v>
      </c>
      <c r="DA221" s="123">
        <v>0</v>
      </c>
      <c r="DB221" s="123">
        <v>0</v>
      </c>
      <c r="DC221" s="123">
        <v>0</v>
      </c>
      <c r="DD221" s="123">
        <v>0</v>
      </c>
      <c r="DE221" s="123">
        <v>0</v>
      </c>
      <c r="DF221" s="124">
        <f t="shared" si="61"/>
        <v>0</v>
      </c>
      <c r="DG221" s="68">
        <v>0</v>
      </c>
      <c r="DH221" s="69">
        <v>0</v>
      </c>
      <c r="DI221" s="69">
        <v>0</v>
      </c>
      <c r="DJ221" s="69">
        <v>0</v>
      </c>
      <c r="DK221" s="69">
        <v>0</v>
      </c>
      <c r="DL221" s="69">
        <v>0</v>
      </c>
      <c r="DM221" s="69">
        <v>0</v>
      </c>
      <c r="DN221" s="69">
        <v>0</v>
      </c>
      <c r="DO221" s="69">
        <v>0</v>
      </c>
      <c r="DP221" s="69">
        <v>0</v>
      </c>
      <c r="DQ221" s="124">
        <f t="shared" si="64"/>
        <v>0</v>
      </c>
      <c r="DR221" s="68">
        <v>0</v>
      </c>
      <c r="DS221" s="69">
        <v>0</v>
      </c>
      <c r="DT221" s="69">
        <v>0</v>
      </c>
      <c r="DU221" s="69">
        <v>0</v>
      </c>
      <c r="DV221" s="69">
        <v>0</v>
      </c>
      <c r="DW221" s="69">
        <v>0</v>
      </c>
      <c r="DX221" s="69">
        <v>0</v>
      </c>
      <c r="DY221" s="69">
        <v>0</v>
      </c>
      <c r="DZ221" s="69">
        <v>0</v>
      </c>
      <c r="EA221" s="69">
        <v>0</v>
      </c>
      <c r="EB221" s="124">
        <f t="shared" si="65"/>
        <v>0</v>
      </c>
      <c r="EC221" s="125">
        <v>0</v>
      </c>
      <c r="ED221" s="125">
        <v>0</v>
      </c>
      <c r="EE221" s="68">
        <v>0</v>
      </c>
      <c r="EF221" s="69">
        <v>0</v>
      </c>
      <c r="EG221" s="69">
        <v>0</v>
      </c>
      <c r="EH221" s="69">
        <v>0</v>
      </c>
      <c r="EI221" s="69">
        <v>0</v>
      </c>
      <c r="EJ221" s="69">
        <v>0</v>
      </c>
      <c r="EK221" s="69">
        <v>0</v>
      </c>
      <c r="EL221" s="69">
        <v>0</v>
      </c>
      <c r="EM221" s="69">
        <v>0</v>
      </c>
      <c r="EN221" s="69">
        <v>0</v>
      </c>
      <c r="EO221" s="124">
        <f t="shared" si="66"/>
        <v>0</v>
      </c>
      <c r="EP221" s="68">
        <v>18</v>
      </c>
      <c r="EQ221" s="69">
        <v>18</v>
      </c>
      <c r="ER221" s="69">
        <v>7</v>
      </c>
      <c r="ES221" s="69">
        <v>0</v>
      </c>
      <c r="ET221" s="69">
        <v>0</v>
      </c>
      <c r="EU221" s="69">
        <v>6</v>
      </c>
      <c r="EV221" s="69">
        <v>0</v>
      </c>
      <c r="EW221" s="124">
        <f t="shared" si="67"/>
        <v>31</v>
      </c>
      <c r="EX221" s="69">
        <v>2</v>
      </c>
      <c r="EY221" s="69">
        <v>0</v>
      </c>
      <c r="EZ221" s="123">
        <v>0</v>
      </c>
      <c r="FA221" s="69">
        <v>2</v>
      </c>
      <c r="FB221" s="69">
        <v>1</v>
      </c>
      <c r="FC221" s="69">
        <v>0</v>
      </c>
      <c r="FD221" s="124">
        <f t="shared" si="68"/>
        <v>3</v>
      </c>
      <c r="FE221" s="69">
        <v>99</v>
      </c>
      <c r="FF221" s="69">
        <v>77</v>
      </c>
      <c r="FG221" s="69">
        <v>237</v>
      </c>
      <c r="FH221" s="69">
        <v>343</v>
      </c>
      <c r="FI221" s="69">
        <v>0</v>
      </c>
      <c r="FJ221" s="124">
        <f t="shared" si="69"/>
        <v>657</v>
      </c>
      <c r="FK221" s="69">
        <v>0</v>
      </c>
      <c r="FL221" s="123">
        <v>0</v>
      </c>
      <c r="FM221" s="69">
        <v>0</v>
      </c>
      <c r="FN221" s="69">
        <v>0</v>
      </c>
      <c r="FO221" s="69">
        <v>0</v>
      </c>
      <c r="FP221" s="124">
        <f t="shared" si="70"/>
        <v>0</v>
      </c>
      <c r="FQ221" s="69">
        <v>0</v>
      </c>
      <c r="FR221" s="69">
        <v>0</v>
      </c>
      <c r="FS221" s="69">
        <v>0</v>
      </c>
      <c r="FT221" s="69">
        <v>0</v>
      </c>
      <c r="FU221" s="69">
        <v>0</v>
      </c>
      <c r="FV221" s="69">
        <v>0</v>
      </c>
      <c r="FW221" s="124">
        <f t="shared" si="71"/>
        <v>0</v>
      </c>
    </row>
    <row r="222" spans="1:179" x14ac:dyDescent="0.2">
      <c r="A222" s="22"/>
      <c r="B222" s="122" t="s">
        <v>224</v>
      </c>
      <c r="C222" s="68">
        <v>126</v>
      </c>
      <c r="D222" s="69">
        <v>55</v>
      </c>
      <c r="E222" s="69">
        <v>52</v>
      </c>
      <c r="F222" s="69">
        <v>80</v>
      </c>
      <c r="G222" s="69">
        <v>93</v>
      </c>
      <c r="H222" s="69">
        <v>23</v>
      </c>
      <c r="I222" s="69">
        <v>7</v>
      </c>
      <c r="J222" s="69">
        <v>72</v>
      </c>
      <c r="K222" s="69">
        <v>8</v>
      </c>
      <c r="L222" s="69">
        <v>0</v>
      </c>
      <c r="M222" s="123">
        <f t="shared" si="54"/>
        <v>382</v>
      </c>
      <c r="N222" s="68">
        <v>11</v>
      </c>
      <c r="O222" s="69">
        <v>4</v>
      </c>
      <c r="P222" s="69">
        <v>10</v>
      </c>
      <c r="Q222" s="69">
        <v>7</v>
      </c>
      <c r="R222" s="69">
        <v>15</v>
      </c>
      <c r="S222" s="69">
        <v>0</v>
      </c>
      <c r="T222" s="69">
        <v>0</v>
      </c>
      <c r="U222" s="69">
        <v>1</v>
      </c>
      <c r="V222" s="69">
        <v>0</v>
      </c>
      <c r="W222" s="124">
        <f t="shared" si="55"/>
        <v>37</v>
      </c>
      <c r="X222" s="68">
        <v>0</v>
      </c>
      <c r="Y222" s="69">
        <v>0</v>
      </c>
      <c r="Z222" s="69">
        <v>0</v>
      </c>
      <c r="AA222" s="69">
        <v>0</v>
      </c>
      <c r="AB222" s="69">
        <v>0</v>
      </c>
      <c r="AC222" s="69">
        <v>0</v>
      </c>
      <c r="AD222" s="69">
        <v>0</v>
      </c>
      <c r="AE222" s="69">
        <v>0</v>
      </c>
      <c r="AF222" s="69">
        <v>0</v>
      </c>
      <c r="AG222" s="124">
        <f t="shared" si="56"/>
        <v>0</v>
      </c>
      <c r="AH222" s="68">
        <v>16</v>
      </c>
      <c r="AI222" s="69">
        <v>4</v>
      </c>
      <c r="AJ222" s="69">
        <v>2</v>
      </c>
      <c r="AK222" s="69">
        <v>11</v>
      </c>
      <c r="AL222" s="69">
        <v>5</v>
      </c>
      <c r="AM222" s="69">
        <v>5</v>
      </c>
      <c r="AN222" s="69">
        <v>3</v>
      </c>
      <c r="AO222" s="69">
        <v>16</v>
      </c>
      <c r="AP222" s="69">
        <v>6</v>
      </c>
      <c r="AQ222" s="69">
        <v>0</v>
      </c>
      <c r="AR222" s="123">
        <f t="shared" si="57"/>
        <v>46</v>
      </c>
      <c r="AS222" s="68">
        <v>28</v>
      </c>
      <c r="AT222" s="69">
        <v>8</v>
      </c>
      <c r="AU222" s="69">
        <v>9</v>
      </c>
      <c r="AV222" s="69">
        <v>20</v>
      </c>
      <c r="AW222" s="69">
        <v>16</v>
      </c>
      <c r="AX222" s="69">
        <v>3</v>
      </c>
      <c r="AY222" s="69">
        <v>0</v>
      </c>
      <c r="AZ222" s="69">
        <v>18</v>
      </c>
      <c r="BA222" s="69">
        <v>6</v>
      </c>
      <c r="BB222" s="69">
        <v>0</v>
      </c>
      <c r="BC222" s="123">
        <f t="shared" si="58"/>
        <v>74</v>
      </c>
      <c r="BD222" s="68">
        <v>5</v>
      </c>
      <c r="BE222" s="69">
        <v>0</v>
      </c>
      <c r="BF222" s="69">
        <v>1</v>
      </c>
      <c r="BG222" s="69">
        <v>1</v>
      </c>
      <c r="BH222" s="69">
        <v>3</v>
      </c>
      <c r="BI222" s="69">
        <v>1</v>
      </c>
      <c r="BJ222" s="69">
        <v>1</v>
      </c>
      <c r="BK222" s="69">
        <v>5</v>
      </c>
      <c r="BL222" s="69">
        <v>1</v>
      </c>
      <c r="BM222" s="69">
        <v>0</v>
      </c>
      <c r="BN222" s="123">
        <f t="shared" si="59"/>
        <v>12</v>
      </c>
      <c r="BO222" s="68">
        <v>1</v>
      </c>
      <c r="BP222" s="69">
        <v>1</v>
      </c>
      <c r="BQ222" s="69">
        <v>2</v>
      </c>
      <c r="BR222" s="69">
        <v>0</v>
      </c>
      <c r="BS222" s="69">
        <v>1</v>
      </c>
      <c r="BT222" s="69">
        <v>0</v>
      </c>
      <c r="BU222" s="69">
        <v>0</v>
      </c>
      <c r="BV222" s="69">
        <v>1</v>
      </c>
      <c r="BW222" s="69">
        <v>0</v>
      </c>
      <c r="BX222" s="69">
        <v>0</v>
      </c>
      <c r="BY222" s="123">
        <f t="shared" si="60"/>
        <v>5</v>
      </c>
      <c r="BZ222" s="68">
        <v>1</v>
      </c>
      <c r="CA222" s="69">
        <v>1</v>
      </c>
      <c r="CB222" s="69">
        <v>0</v>
      </c>
      <c r="CC222" s="69">
        <v>0</v>
      </c>
      <c r="CD222" s="69">
        <v>1</v>
      </c>
      <c r="CE222" s="69">
        <v>0</v>
      </c>
      <c r="CF222" s="69">
        <v>0</v>
      </c>
      <c r="CG222" s="69">
        <v>0</v>
      </c>
      <c r="CH222" s="69">
        <v>0</v>
      </c>
      <c r="CI222" s="69">
        <v>0</v>
      </c>
      <c r="CJ222" s="69">
        <v>0</v>
      </c>
      <c r="CK222" s="123">
        <f t="shared" si="62"/>
        <v>2</v>
      </c>
      <c r="CL222" s="68">
        <v>4</v>
      </c>
      <c r="CM222" s="69">
        <v>2</v>
      </c>
      <c r="CN222" s="69">
        <v>0</v>
      </c>
      <c r="CO222" s="69">
        <v>3</v>
      </c>
      <c r="CP222" s="69">
        <v>2</v>
      </c>
      <c r="CQ222" s="69">
        <v>1</v>
      </c>
      <c r="CR222" s="69">
        <v>0</v>
      </c>
      <c r="CS222" s="69">
        <v>4</v>
      </c>
      <c r="CT222" s="69">
        <v>0</v>
      </c>
      <c r="CU222" s="69">
        <v>0</v>
      </c>
      <c r="CV222" s="124">
        <f t="shared" si="63"/>
        <v>12</v>
      </c>
      <c r="CW222" s="123">
        <v>0</v>
      </c>
      <c r="CX222" s="123">
        <v>0</v>
      </c>
      <c r="CY222" s="123">
        <v>0</v>
      </c>
      <c r="CZ222" s="123">
        <v>0</v>
      </c>
      <c r="DA222" s="123">
        <v>0</v>
      </c>
      <c r="DB222" s="123">
        <v>0</v>
      </c>
      <c r="DC222" s="123">
        <v>0</v>
      </c>
      <c r="DD222" s="123">
        <v>0</v>
      </c>
      <c r="DE222" s="123">
        <v>0</v>
      </c>
      <c r="DF222" s="124">
        <f t="shared" si="61"/>
        <v>0</v>
      </c>
      <c r="DG222" s="68">
        <v>0</v>
      </c>
      <c r="DH222" s="69">
        <v>0</v>
      </c>
      <c r="DI222" s="69">
        <v>0</v>
      </c>
      <c r="DJ222" s="69">
        <v>0</v>
      </c>
      <c r="DK222" s="69">
        <v>0</v>
      </c>
      <c r="DL222" s="69">
        <v>0</v>
      </c>
      <c r="DM222" s="69">
        <v>0</v>
      </c>
      <c r="DN222" s="69">
        <v>0</v>
      </c>
      <c r="DO222" s="69">
        <v>0</v>
      </c>
      <c r="DP222" s="69">
        <v>0</v>
      </c>
      <c r="DQ222" s="124">
        <f t="shared" si="64"/>
        <v>0</v>
      </c>
      <c r="DR222" s="68">
        <v>0</v>
      </c>
      <c r="DS222" s="69">
        <v>0</v>
      </c>
      <c r="DT222" s="69">
        <v>0</v>
      </c>
      <c r="DU222" s="69">
        <v>0</v>
      </c>
      <c r="DV222" s="69">
        <v>0</v>
      </c>
      <c r="DW222" s="69">
        <v>0</v>
      </c>
      <c r="DX222" s="69">
        <v>0</v>
      </c>
      <c r="DY222" s="69">
        <v>0</v>
      </c>
      <c r="DZ222" s="69">
        <v>0</v>
      </c>
      <c r="EA222" s="69">
        <v>0</v>
      </c>
      <c r="EB222" s="124">
        <f t="shared" si="65"/>
        <v>0</v>
      </c>
      <c r="EC222" s="125">
        <v>0</v>
      </c>
      <c r="ED222" s="125">
        <v>0</v>
      </c>
      <c r="EE222" s="68">
        <v>0</v>
      </c>
      <c r="EF222" s="69">
        <v>0</v>
      </c>
      <c r="EG222" s="69">
        <v>0</v>
      </c>
      <c r="EH222" s="69">
        <v>0</v>
      </c>
      <c r="EI222" s="69">
        <v>0</v>
      </c>
      <c r="EJ222" s="69">
        <v>0</v>
      </c>
      <c r="EK222" s="69">
        <v>0</v>
      </c>
      <c r="EL222" s="69">
        <v>0</v>
      </c>
      <c r="EM222" s="69">
        <v>0</v>
      </c>
      <c r="EN222" s="69">
        <v>0</v>
      </c>
      <c r="EO222" s="124">
        <f t="shared" si="66"/>
        <v>0</v>
      </c>
      <c r="EP222" s="68">
        <v>7</v>
      </c>
      <c r="EQ222" s="69">
        <v>3</v>
      </c>
      <c r="ER222" s="69">
        <v>5</v>
      </c>
      <c r="ES222" s="69">
        <v>0</v>
      </c>
      <c r="ET222" s="69">
        <v>0</v>
      </c>
      <c r="EU222" s="69">
        <v>0</v>
      </c>
      <c r="EV222" s="69">
        <v>0</v>
      </c>
      <c r="EW222" s="124">
        <f t="shared" si="67"/>
        <v>8</v>
      </c>
      <c r="EX222" s="69">
        <v>2</v>
      </c>
      <c r="EY222" s="69">
        <v>1</v>
      </c>
      <c r="EZ222" s="123">
        <v>0</v>
      </c>
      <c r="FA222" s="69">
        <v>1</v>
      </c>
      <c r="FB222" s="69">
        <v>0</v>
      </c>
      <c r="FC222" s="69">
        <v>0</v>
      </c>
      <c r="FD222" s="124">
        <f t="shared" si="68"/>
        <v>2</v>
      </c>
      <c r="FE222" s="69">
        <v>105</v>
      </c>
      <c r="FF222" s="69">
        <v>155</v>
      </c>
      <c r="FG222" s="69">
        <v>395</v>
      </c>
      <c r="FH222" s="69">
        <v>4</v>
      </c>
      <c r="FI222" s="69">
        <v>0</v>
      </c>
      <c r="FJ222" s="124">
        <f t="shared" si="69"/>
        <v>554</v>
      </c>
      <c r="FK222" s="69">
        <v>0</v>
      </c>
      <c r="FL222" s="123">
        <v>0</v>
      </c>
      <c r="FM222" s="69">
        <v>0</v>
      </c>
      <c r="FN222" s="69">
        <v>0</v>
      </c>
      <c r="FO222" s="69">
        <v>0</v>
      </c>
      <c r="FP222" s="124">
        <f t="shared" si="70"/>
        <v>0</v>
      </c>
      <c r="FQ222" s="69">
        <v>1</v>
      </c>
      <c r="FR222" s="69">
        <v>2</v>
      </c>
      <c r="FS222" s="69">
        <v>0</v>
      </c>
      <c r="FT222" s="69">
        <v>0</v>
      </c>
      <c r="FU222" s="69">
        <v>0</v>
      </c>
      <c r="FV222" s="69">
        <v>0</v>
      </c>
      <c r="FW222" s="124">
        <f t="shared" si="71"/>
        <v>2</v>
      </c>
    </row>
    <row r="223" spans="1:179" x14ac:dyDescent="0.2">
      <c r="A223" s="22"/>
      <c r="B223" s="122" t="s">
        <v>225</v>
      </c>
      <c r="C223" s="68">
        <v>71</v>
      </c>
      <c r="D223" s="69">
        <v>28</v>
      </c>
      <c r="E223" s="69">
        <v>31</v>
      </c>
      <c r="F223" s="69">
        <v>52</v>
      </c>
      <c r="G223" s="69">
        <v>60</v>
      </c>
      <c r="H223" s="69">
        <v>44</v>
      </c>
      <c r="I223" s="69">
        <v>5</v>
      </c>
      <c r="J223" s="69">
        <v>51</v>
      </c>
      <c r="K223" s="69">
        <v>13</v>
      </c>
      <c r="L223" s="69">
        <v>0</v>
      </c>
      <c r="M223" s="123">
        <f t="shared" si="54"/>
        <v>271</v>
      </c>
      <c r="N223" s="68">
        <v>1</v>
      </c>
      <c r="O223" s="69">
        <v>0</v>
      </c>
      <c r="P223" s="69">
        <v>1</v>
      </c>
      <c r="Q223" s="69">
        <v>1</v>
      </c>
      <c r="R223" s="69">
        <v>2</v>
      </c>
      <c r="S223" s="69">
        <v>0</v>
      </c>
      <c r="T223" s="69">
        <v>0</v>
      </c>
      <c r="U223" s="69">
        <v>1</v>
      </c>
      <c r="V223" s="69">
        <v>0</v>
      </c>
      <c r="W223" s="124">
        <f t="shared" si="55"/>
        <v>5</v>
      </c>
      <c r="X223" s="68">
        <v>3</v>
      </c>
      <c r="Y223" s="69">
        <v>0</v>
      </c>
      <c r="Z223" s="69">
        <v>0</v>
      </c>
      <c r="AA223" s="69">
        <v>3</v>
      </c>
      <c r="AB223" s="69">
        <v>0</v>
      </c>
      <c r="AC223" s="69">
        <v>0</v>
      </c>
      <c r="AD223" s="69">
        <v>0</v>
      </c>
      <c r="AE223" s="69">
        <v>2</v>
      </c>
      <c r="AF223" s="69">
        <v>1</v>
      </c>
      <c r="AG223" s="124">
        <f t="shared" si="56"/>
        <v>5</v>
      </c>
      <c r="AH223" s="68">
        <v>58</v>
      </c>
      <c r="AI223" s="69">
        <v>21</v>
      </c>
      <c r="AJ223" s="69">
        <v>21</v>
      </c>
      <c r="AK223" s="69">
        <v>32</v>
      </c>
      <c r="AL223" s="69">
        <v>60</v>
      </c>
      <c r="AM223" s="69">
        <v>40</v>
      </c>
      <c r="AN223" s="69">
        <v>6</v>
      </c>
      <c r="AO223" s="69">
        <v>77</v>
      </c>
      <c r="AP223" s="69">
        <v>56</v>
      </c>
      <c r="AQ223" s="69">
        <v>0</v>
      </c>
      <c r="AR223" s="123">
        <f t="shared" si="57"/>
        <v>257</v>
      </c>
      <c r="AS223" s="68">
        <v>47</v>
      </c>
      <c r="AT223" s="69">
        <v>13</v>
      </c>
      <c r="AU223" s="69">
        <v>21</v>
      </c>
      <c r="AV223" s="69">
        <v>43</v>
      </c>
      <c r="AW223" s="69">
        <v>56</v>
      </c>
      <c r="AX223" s="69">
        <v>42</v>
      </c>
      <c r="AY223" s="69">
        <v>11</v>
      </c>
      <c r="AZ223" s="69">
        <v>60</v>
      </c>
      <c r="BA223" s="69">
        <v>37</v>
      </c>
      <c r="BB223" s="69">
        <v>0</v>
      </c>
      <c r="BC223" s="123">
        <f t="shared" si="58"/>
        <v>246</v>
      </c>
      <c r="BD223" s="68">
        <v>12</v>
      </c>
      <c r="BE223" s="69">
        <v>4</v>
      </c>
      <c r="BF223" s="69">
        <v>2</v>
      </c>
      <c r="BG223" s="69">
        <v>10</v>
      </c>
      <c r="BH223" s="69">
        <v>9</v>
      </c>
      <c r="BI223" s="69">
        <v>6</v>
      </c>
      <c r="BJ223" s="69">
        <v>4</v>
      </c>
      <c r="BK223" s="69">
        <v>14</v>
      </c>
      <c r="BL223" s="69">
        <v>7</v>
      </c>
      <c r="BM223" s="69">
        <v>0</v>
      </c>
      <c r="BN223" s="123">
        <f t="shared" si="59"/>
        <v>49</v>
      </c>
      <c r="BO223" s="68">
        <v>25</v>
      </c>
      <c r="BP223" s="69">
        <v>11</v>
      </c>
      <c r="BQ223" s="69">
        <v>7</v>
      </c>
      <c r="BR223" s="69">
        <v>25</v>
      </c>
      <c r="BS223" s="69">
        <v>32</v>
      </c>
      <c r="BT223" s="69">
        <v>19</v>
      </c>
      <c r="BU223" s="69">
        <v>4</v>
      </c>
      <c r="BV223" s="69">
        <v>21</v>
      </c>
      <c r="BW223" s="69">
        <v>12</v>
      </c>
      <c r="BX223" s="69">
        <v>0</v>
      </c>
      <c r="BY223" s="123">
        <f t="shared" si="60"/>
        <v>119</v>
      </c>
      <c r="BZ223" s="68">
        <v>18</v>
      </c>
      <c r="CA223" s="69">
        <v>6</v>
      </c>
      <c r="CB223" s="69">
        <v>6</v>
      </c>
      <c r="CC223" s="69">
        <v>11</v>
      </c>
      <c r="CD223" s="69">
        <v>13</v>
      </c>
      <c r="CE223" s="69">
        <v>9</v>
      </c>
      <c r="CF223" s="69">
        <v>1</v>
      </c>
      <c r="CG223" s="69">
        <v>12</v>
      </c>
      <c r="CH223" s="69">
        <v>3</v>
      </c>
      <c r="CI223" s="69">
        <v>1</v>
      </c>
      <c r="CJ223" s="69">
        <v>0</v>
      </c>
      <c r="CK223" s="123">
        <f t="shared" si="62"/>
        <v>58</v>
      </c>
      <c r="CL223" s="68">
        <v>45</v>
      </c>
      <c r="CM223" s="69">
        <v>15</v>
      </c>
      <c r="CN223" s="69">
        <v>20</v>
      </c>
      <c r="CO223" s="69">
        <v>38</v>
      </c>
      <c r="CP223" s="69">
        <v>31</v>
      </c>
      <c r="CQ223" s="69">
        <v>23</v>
      </c>
      <c r="CR223" s="69">
        <v>2</v>
      </c>
      <c r="CS223" s="69">
        <v>41</v>
      </c>
      <c r="CT223" s="69">
        <v>16</v>
      </c>
      <c r="CU223" s="69">
        <v>0</v>
      </c>
      <c r="CV223" s="124">
        <f t="shared" si="63"/>
        <v>170</v>
      </c>
      <c r="CW223" s="123">
        <v>0</v>
      </c>
      <c r="CX223" s="123">
        <v>0</v>
      </c>
      <c r="CY223" s="123">
        <v>0</v>
      </c>
      <c r="CZ223" s="123">
        <v>0</v>
      </c>
      <c r="DA223" s="123">
        <v>0</v>
      </c>
      <c r="DB223" s="123">
        <v>0</v>
      </c>
      <c r="DC223" s="123">
        <v>0</v>
      </c>
      <c r="DD223" s="123">
        <v>0</v>
      </c>
      <c r="DE223" s="123">
        <v>0</v>
      </c>
      <c r="DF223" s="124">
        <f t="shared" si="61"/>
        <v>0</v>
      </c>
      <c r="DG223" s="68">
        <v>0</v>
      </c>
      <c r="DH223" s="69">
        <v>0</v>
      </c>
      <c r="DI223" s="69">
        <v>0</v>
      </c>
      <c r="DJ223" s="69">
        <v>0</v>
      </c>
      <c r="DK223" s="69">
        <v>0</v>
      </c>
      <c r="DL223" s="69">
        <v>0</v>
      </c>
      <c r="DM223" s="69">
        <v>0</v>
      </c>
      <c r="DN223" s="69">
        <v>0</v>
      </c>
      <c r="DO223" s="69">
        <v>0</v>
      </c>
      <c r="DP223" s="69">
        <v>0</v>
      </c>
      <c r="DQ223" s="124">
        <f t="shared" si="64"/>
        <v>0</v>
      </c>
      <c r="DR223" s="68">
        <v>0</v>
      </c>
      <c r="DS223" s="69">
        <v>0</v>
      </c>
      <c r="DT223" s="69">
        <v>0</v>
      </c>
      <c r="DU223" s="69">
        <v>0</v>
      </c>
      <c r="DV223" s="69">
        <v>0</v>
      </c>
      <c r="DW223" s="69">
        <v>0</v>
      </c>
      <c r="DX223" s="69">
        <v>0</v>
      </c>
      <c r="DY223" s="69">
        <v>0</v>
      </c>
      <c r="DZ223" s="69">
        <v>0</v>
      </c>
      <c r="EA223" s="69">
        <v>0</v>
      </c>
      <c r="EB223" s="124">
        <f t="shared" si="65"/>
        <v>0</v>
      </c>
      <c r="EC223" s="125">
        <v>0</v>
      </c>
      <c r="ED223" s="125">
        <v>0</v>
      </c>
      <c r="EE223" s="68">
        <v>0</v>
      </c>
      <c r="EF223" s="69">
        <v>0</v>
      </c>
      <c r="EG223" s="69">
        <v>0</v>
      </c>
      <c r="EH223" s="69">
        <v>0</v>
      </c>
      <c r="EI223" s="69">
        <v>0</v>
      </c>
      <c r="EJ223" s="69">
        <v>0</v>
      </c>
      <c r="EK223" s="69">
        <v>0</v>
      </c>
      <c r="EL223" s="69">
        <v>0</v>
      </c>
      <c r="EM223" s="69">
        <v>0</v>
      </c>
      <c r="EN223" s="69">
        <v>0</v>
      </c>
      <c r="EO223" s="124">
        <f t="shared" si="66"/>
        <v>0</v>
      </c>
      <c r="EP223" s="68">
        <v>18</v>
      </c>
      <c r="EQ223" s="69">
        <v>12</v>
      </c>
      <c r="ER223" s="69">
        <v>11</v>
      </c>
      <c r="ES223" s="69">
        <v>0</v>
      </c>
      <c r="ET223" s="69">
        <v>1</v>
      </c>
      <c r="EU223" s="69">
        <v>0</v>
      </c>
      <c r="EV223" s="69">
        <v>1</v>
      </c>
      <c r="EW223" s="124">
        <f t="shared" si="67"/>
        <v>25</v>
      </c>
      <c r="EX223" s="69">
        <v>0</v>
      </c>
      <c r="EY223" s="69">
        <v>0</v>
      </c>
      <c r="EZ223" s="123">
        <v>0</v>
      </c>
      <c r="FA223" s="69">
        <v>0</v>
      </c>
      <c r="FB223" s="69">
        <v>0</v>
      </c>
      <c r="FC223" s="69">
        <v>0</v>
      </c>
      <c r="FD223" s="124">
        <f>SUM(EY223:FC223)</f>
        <v>0</v>
      </c>
      <c r="FE223" s="69">
        <v>83</v>
      </c>
      <c r="FF223" s="69">
        <v>77</v>
      </c>
      <c r="FG223" s="69">
        <v>385</v>
      </c>
      <c r="FH223" s="69">
        <v>95</v>
      </c>
      <c r="FI223" s="69">
        <v>0</v>
      </c>
      <c r="FJ223" s="124">
        <f t="shared" si="69"/>
        <v>557</v>
      </c>
      <c r="FK223" s="69">
        <v>0</v>
      </c>
      <c r="FL223" s="123">
        <v>0</v>
      </c>
      <c r="FM223" s="69">
        <v>0</v>
      </c>
      <c r="FN223" s="69">
        <v>0</v>
      </c>
      <c r="FO223" s="69">
        <v>0</v>
      </c>
      <c r="FP223" s="124">
        <f t="shared" si="70"/>
        <v>0</v>
      </c>
      <c r="FQ223" s="69">
        <v>0</v>
      </c>
      <c r="FR223" s="69">
        <v>0</v>
      </c>
      <c r="FS223" s="69">
        <v>0</v>
      </c>
      <c r="FT223" s="69">
        <v>0</v>
      </c>
      <c r="FU223" s="69">
        <v>0</v>
      </c>
      <c r="FV223" s="69">
        <v>0</v>
      </c>
      <c r="FW223" s="124">
        <f t="shared" si="71"/>
        <v>0</v>
      </c>
    </row>
    <row r="224" spans="1:179" x14ac:dyDescent="0.2">
      <c r="A224" s="22"/>
      <c r="B224" s="122" t="s">
        <v>226</v>
      </c>
      <c r="C224" s="68">
        <v>92</v>
      </c>
      <c r="D224" s="69">
        <v>46</v>
      </c>
      <c r="E224" s="69">
        <v>61</v>
      </c>
      <c r="F224" s="69">
        <v>105</v>
      </c>
      <c r="G224" s="69">
        <v>113</v>
      </c>
      <c r="H224" s="69">
        <v>20</v>
      </c>
      <c r="I224" s="69">
        <v>4</v>
      </c>
      <c r="J224" s="69">
        <v>26</v>
      </c>
      <c r="K224" s="69">
        <v>13</v>
      </c>
      <c r="L224" s="69">
        <v>0</v>
      </c>
      <c r="M224" s="123">
        <f t="shared" si="54"/>
        <v>375</v>
      </c>
      <c r="N224" s="68">
        <v>1</v>
      </c>
      <c r="O224" s="69">
        <v>0</v>
      </c>
      <c r="P224" s="69">
        <v>0</v>
      </c>
      <c r="Q224" s="69">
        <v>1</v>
      </c>
      <c r="R224" s="69">
        <v>0</v>
      </c>
      <c r="S224" s="69">
        <v>0</v>
      </c>
      <c r="T224" s="69">
        <v>0</v>
      </c>
      <c r="U224" s="69">
        <v>0</v>
      </c>
      <c r="V224" s="69">
        <v>0</v>
      </c>
      <c r="W224" s="124">
        <f t="shared" si="55"/>
        <v>1</v>
      </c>
      <c r="X224" s="68">
        <v>0</v>
      </c>
      <c r="Y224" s="69">
        <v>0</v>
      </c>
      <c r="Z224" s="69">
        <v>0</v>
      </c>
      <c r="AA224" s="69">
        <v>0</v>
      </c>
      <c r="AB224" s="69">
        <v>0</v>
      </c>
      <c r="AC224" s="69">
        <v>0</v>
      </c>
      <c r="AD224" s="69">
        <v>0</v>
      </c>
      <c r="AE224" s="69">
        <v>0</v>
      </c>
      <c r="AF224" s="69">
        <v>0</v>
      </c>
      <c r="AG224" s="124">
        <f t="shared" si="56"/>
        <v>0</v>
      </c>
      <c r="AH224" s="68">
        <v>3</v>
      </c>
      <c r="AI224" s="69">
        <v>0</v>
      </c>
      <c r="AJ224" s="69">
        <v>1</v>
      </c>
      <c r="AK224" s="69">
        <v>3</v>
      </c>
      <c r="AL224" s="69">
        <v>2</v>
      </c>
      <c r="AM224" s="69">
        <v>1</v>
      </c>
      <c r="AN224" s="69">
        <v>0</v>
      </c>
      <c r="AO224" s="69">
        <v>1</v>
      </c>
      <c r="AP224" s="69">
        <v>1</v>
      </c>
      <c r="AQ224" s="69">
        <v>0</v>
      </c>
      <c r="AR224" s="123">
        <f t="shared" si="57"/>
        <v>8</v>
      </c>
      <c r="AS224" s="68">
        <v>29</v>
      </c>
      <c r="AT224" s="69">
        <v>12</v>
      </c>
      <c r="AU224" s="69">
        <v>14</v>
      </c>
      <c r="AV224" s="69">
        <v>31</v>
      </c>
      <c r="AW224" s="69">
        <v>23</v>
      </c>
      <c r="AX224" s="69">
        <v>14</v>
      </c>
      <c r="AY224" s="69">
        <v>2</v>
      </c>
      <c r="AZ224" s="69">
        <v>13</v>
      </c>
      <c r="BA224" s="69">
        <v>9</v>
      </c>
      <c r="BB224" s="69">
        <v>0</v>
      </c>
      <c r="BC224" s="123">
        <f t="shared" si="58"/>
        <v>109</v>
      </c>
      <c r="BD224" s="68">
        <v>1</v>
      </c>
      <c r="BE224" s="69">
        <v>2</v>
      </c>
      <c r="BF224" s="69">
        <v>2</v>
      </c>
      <c r="BG224" s="69">
        <v>0</v>
      </c>
      <c r="BH224" s="69">
        <v>4</v>
      </c>
      <c r="BI224" s="69">
        <v>0</v>
      </c>
      <c r="BJ224" s="69">
        <v>0</v>
      </c>
      <c r="BK224" s="69">
        <v>3</v>
      </c>
      <c r="BL224" s="69">
        <v>3</v>
      </c>
      <c r="BM224" s="69">
        <v>0</v>
      </c>
      <c r="BN224" s="123">
        <f t="shared" si="59"/>
        <v>11</v>
      </c>
      <c r="BO224" s="68">
        <v>3</v>
      </c>
      <c r="BP224" s="69">
        <v>0</v>
      </c>
      <c r="BQ224" s="69">
        <v>0</v>
      </c>
      <c r="BR224" s="69">
        <v>1</v>
      </c>
      <c r="BS224" s="69">
        <v>0</v>
      </c>
      <c r="BT224" s="69">
        <v>0</v>
      </c>
      <c r="BU224" s="69">
        <v>1</v>
      </c>
      <c r="BV224" s="69">
        <v>0</v>
      </c>
      <c r="BW224" s="69">
        <v>0</v>
      </c>
      <c r="BX224" s="69">
        <v>0</v>
      </c>
      <c r="BY224" s="123">
        <f t="shared" si="60"/>
        <v>2</v>
      </c>
      <c r="BZ224" s="68">
        <v>0</v>
      </c>
      <c r="CA224" s="69">
        <v>0</v>
      </c>
      <c r="CB224" s="69">
        <v>0</v>
      </c>
      <c r="CC224" s="69">
        <v>0</v>
      </c>
      <c r="CD224" s="69">
        <v>0</v>
      </c>
      <c r="CE224" s="69">
        <v>0</v>
      </c>
      <c r="CF224" s="69">
        <v>0</v>
      </c>
      <c r="CG224" s="69">
        <v>0</v>
      </c>
      <c r="CH224" s="69">
        <v>0</v>
      </c>
      <c r="CI224" s="69">
        <v>0</v>
      </c>
      <c r="CJ224" s="69">
        <v>0</v>
      </c>
      <c r="CK224" s="123">
        <f t="shared" si="62"/>
        <v>0</v>
      </c>
      <c r="CL224" s="68">
        <v>1</v>
      </c>
      <c r="CM224" s="69">
        <v>0</v>
      </c>
      <c r="CN224" s="69">
        <v>0</v>
      </c>
      <c r="CO224" s="69">
        <v>1</v>
      </c>
      <c r="CP224" s="69">
        <v>0</v>
      </c>
      <c r="CQ224" s="69">
        <v>0</v>
      </c>
      <c r="CR224" s="69">
        <v>0</v>
      </c>
      <c r="CS224" s="69">
        <v>2</v>
      </c>
      <c r="CT224" s="69">
        <v>2</v>
      </c>
      <c r="CU224" s="69">
        <v>0</v>
      </c>
      <c r="CV224" s="124">
        <f t="shared" si="63"/>
        <v>3</v>
      </c>
      <c r="CW224" s="123">
        <v>0</v>
      </c>
      <c r="CX224" s="123">
        <v>0</v>
      </c>
      <c r="CY224" s="123">
        <v>0</v>
      </c>
      <c r="CZ224" s="123">
        <v>0</v>
      </c>
      <c r="DA224" s="123">
        <v>0</v>
      </c>
      <c r="DB224" s="123">
        <v>0</v>
      </c>
      <c r="DC224" s="123">
        <v>0</v>
      </c>
      <c r="DD224" s="123">
        <v>0</v>
      </c>
      <c r="DE224" s="123">
        <v>0</v>
      </c>
      <c r="DF224" s="124">
        <f t="shared" si="61"/>
        <v>0</v>
      </c>
      <c r="DG224" s="68">
        <v>0</v>
      </c>
      <c r="DH224" s="69">
        <v>0</v>
      </c>
      <c r="DI224" s="69">
        <v>0</v>
      </c>
      <c r="DJ224" s="69">
        <v>0</v>
      </c>
      <c r="DK224" s="69">
        <v>0</v>
      </c>
      <c r="DL224" s="69">
        <v>0</v>
      </c>
      <c r="DM224" s="69">
        <v>0</v>
      </c>
      <c r="DN224" s="69">
        <v>0</v>
      </c>
      <c r="DO224" s="69">
        <v>0</v>
      </c>
      <c r="DP224" s="69">
        <v>0</v>
      </c>
      <c r="DQ224" s="124">
        <f t="shared" si="64"/>
        <v>0</v>
      </c>
      <c r="DR224" s="68">
        <v>0</v>
      </c>
      <c r="DS224" s="69">
        <v>0</v>
      </c>
      <c r="DT224" s="69">
        <v>0</v>
      </c>
      <c r="DU224" s="69">
        <v>0</v>
      </c>
      <c r="DV224" s="69">
        <v>0</v>
      </c>
      <c r="DW224" s="69">
        <v>0</v>
      </c>
      <c r="DX224" s="69">
        <v>0</v>
      </c>
      <c r="DY224" s="69">
        <v>0</v>
      </c>
      <c r="DZ224" s="69">
        <v>0</v>
      </c>
      <c r="EA224" s="69">
        <v>0</v>
      </c>
      <c r="EB224" s="124">
        <f t="shared" si="65"/>
        <v>0</v>
      </c>
      <c r="EC224" s="125">
        <v>0</v>
      </c>
      <c r="ED224" s="125">
        <v>0</v>
      </c>
      <c r="EE224" s="68">
        <v>0</v>
      </c>
      <c r="EF224" s="69">
        <v>0</v>
      </c>
      <c r="EG224" s="69">
        <v>0</v>
      </c>
      <c r="EH224" s="69">
        <v>0</v>
      </c>
      <c r="EI224" s="69">
        <v>0</v>
      </c>
      <c r="EJ224" s="69">
        <v>0</v>
      </c>
      <c r="EK224" s="69">
        <v>0</v>
      </c>
      <c r="EL224" s="69">
        <v>0</v>
      </c>
      <c r="EM224" s="69">
        <v>0</v>
      </c>
      <c r="EN224" s="69">
        <v>0</v>
      </c>
      <c r="EO224" s="124">
        <f t="shared" si="66"/>
        <v>0</v>
      </c>
      <c r="EP224" s="68">
        <v>3</v>
      </c>
      <c r="EQ224" s="69">
        <v>0</v>
      </c>
      <c r="ER224" s="69">
        <v>2</v>
      </c>
      <c r="ES224" s="69">
        <v>0</v>
      </c>
      <c r="ET224" s="69">
        <v>0</v>
      </c>
      <c r="EU224" s="69">
        <v>1</v>
      </c>
      <c r="EV224" s="69">
        <v>0</v>
      </c>
      <c r="EW224" s="124">
        <f t="shared" si="67"/>
        <v>3</v>
      </c>
      <c r="EX224" s="69">
        <v>12</v>
      </c>
      <c r="EY224" s="69">
        <v>4</v>
      </c>
      <c r="EZ224" s="123">
        <v>3</v>
      </c>
      <c r="FA224" s="69">
        <v>6</v>
      </c>
      <c r="FB224" s="69">
        <v>21</v>
      </c>
      <c r="FC224" s="69">
        <v>0</v>
      </c>
      <c r="FD224" s="124">
        <f t="shared" si="68"/>
        <v>34</v>
      </c>
      <c r="FE224" s="69">
        <v>40</v>
      </c>
      <c r="FF224" s="69">
        <v>76</v>
      </c>
      <c r="FG224" s="69">
        <v>286</v>
      </c>
      <c r="FH224" s="69">
        <v>1550</v>
      </c>
      <c r="FI224" s="69">
        <v>0</v>
      </c>
      <c r="FJ224" s="124">
        <f t="shared" si="69"/>
        <v>1912</v>
      </c>
      <c r="FK224" s="69">
        <v>0</v>
      </c>
      <c r="FL224" s="123">
        <v>0</v>
      </c>
      <c r="FM224" s="69">
        <v>0</v>
      </c>
      <c r="FN224" s="69">
        <v>0</v>
      </c>
      <c r="FO224" s="69">
        <v>0</v>
      </c>
      <c r="FP224" s="124">
        <f t="shared" si="70"/>
        <v>0</v>
      </c>
      <c r="FQ224" s="69">
        <v>4</v>
      </c>
      <c r="FR224" s="69">
        <v>6</v>
      </c>
      <c r="FS224" s="69">
        <v>10</v>
      </c>
      <c r="FT224" s="69">
        <v>0</v>
      </c>
      <c r="FU224" s="69">
        <v>0</v>
      </c>
      <c r="FV224" s="69">
        <v>0</v>
      </c>
      <c r="FW224" s="124">
        <f t="shared" si="71"/>
        <v>16</v>
      </c>
    </row>
    <row r="225" spans="1:179" x14ac:dyDescent="0.2">
      <c r="A225" s="22"/>
      <c r="B225" s="122" t="s">
        <v>227</v>
      </c>
      <c r="C225" s="68">
        <v>96</v>
      </c>
      <c r="D225" s="69">
        <v>36</v>
      </c>
      <c r="E225" s="69">
        <v>36</v>
      </c>
      <c r="F225" s="69">
        <v>68</v>
      </c>
      <c r="G225" s="69">
        <v>86</v>
      </c>
      <c r="H225" s="69">
        <v>23</v>
      </c>
      <c r="I225" s="69">
        <v>2</v>
      </c>
      <c r="J225" s="69">
        <v>51</v>
      </c>
      <c r="K225" s="69">
        <v>17</v>
      </c>
      <c r="L225" s="69">
        <v>0</v>
      </c>
      <c r="M225" s="123">
        <f t="shared" si="54"/>
        <v>302</v>
      </c>
      <c r="N225" s="68">
        <v>0</v>
      </c>
      <c r="O225" s="69">
        <v>0</v>
      </c>
      <c r="P225" s="69">
        <v>0</v>
      </c>
      <c r="Q225" s="69">
        <v>0</v>
      </c>
      <c r="R225" s="69">
        <v>0</v>
      </c>
      <c r="S225" s="69">
        <v>0</v>
      </c>
      <c r="T225" s="69">
        <v>0</v>
      </c>
      <c r="U225" s="69">
        <v>0</v>
      </c>
      <c r="V225" s="69">
        <v>0</v>
      </c>
      <c r="W225" s="124">
        <f t="shared" si="55"/>
        <v>0</v>
      </c>
      <c r="X225" s="68">
        <v>0</v>
      </c>
      <c r="Y225" s="69">
        <v>0</v>
      </c>
      <c r="Z225" s="69">
        <v>0</v>
      </c>
      <c r="AA225" s="69">
        <v>0</v>
      </c>
      <c r="AB225" s="69">
        <v>0</v>
      </c>
      <c r="AC225" s="69">
        <v>0</v>
      </c>
      <c r="AD225" s="69">
        <v>0</v>
      </c>
      <c r="AE225" s="69">
        <v>0</v>
      </c>
      <c r="AF225" s="69">
        <v>0</v>
      </c>
      <c r="AG225" s="124">
        <f t="shared" si="56"/>
        <v>0</v>
      </c>
      <c r="AH225" s="68">
        <v>37</v>
      </c>
      <c r="AI225" s="69">
        <v>16</v>
      </c>
      <c r="AJ225" s="69">
        <v>14</v>
      </c>
      <c r="AK225" s="69">
        <v>33</v>
      </c>
      <c r="AL225" s="69">
        <v>30</v>
      </c>
      <c r="AM225" s="69">
        <v>27</v>
      </c>
      <c r="AN225" s="69">
        <v>3</v>
      </c>
      <c r="AO225" s="69">
        <v>6</v>
      </c>
      <c r="AP225" s="69">
        <v>5</v>
      </c>
      <c r="AQ225" s="69">
        <v>0</v>
      </c>
      <c r="AR225" s="123">
        <f t="shared" si="57"/>
        <v>129</v>
      </c>
      <c r="AS225" s="68">
        <v>38</v>
      </c>
      <c r="AT225" s="69">
        <v>10</v>
      </c>
      <c r="AU225" s="69">
        <v>6</v>
      </c>
      <c r="AV225" s="69">
        <v>21</v>
      </c>
      <c r="AW225" s="69">
        <v>19</v>
      </c>
      <c r="AX225" s="69">
        <v>13</v>
      </c>
      <c r="AY225" s="69">
        <v>1</v>
      </c>
      <c r="AZ225" s="69">
        <v>26</v>
      </c>
      <c r="BA225" s="69">
        <v>18</v>
      </c>
      <c r="BB225" s="69">
        <v>0</v>
      </c>
      <c r="BC225" s="123">
        <f t="shared" si="58"/>
        <v>96</v>
      </c>
      <c r="BD225" s="68">
        <v>52</v>
      </c>
      <c r="BE225" s="69">
        <v>15</v>
      </c>
      <c r="BF225" s="69">
        <v>19</v>
      </c>
      <c r="BG225" s="69">
        <v>31</v>
      </c>
      <c r="BH225" s="69">
        <v>38</v>
      </c>
      <c r="BI225" s="69">
        <v>16</v>
      </c>
      <c r="BJ225" s="69">
        <v>1</v>
      </c>
      <c r="BK225" s="69">
        <v>38</v>
      </c>
      <c r="BL225" s="69">
        <v>29</v>
      </c>
      <c r="BM225" s="69">
        <v>0</v>
      </c>
      <c r="BN225" s="123">
        <f t="shared" si="59"/>
        <v>158</v>
      </c>
      <c r="BO225" s="68">
        <v>21</v>
      </c>
      <c r="BP225" s="69">
        <v>7</v>
      </c>
      <c r="BQ225" s="69">
        <v>3</v>
      </c>
      <c r="BR225" s="69">
        <v>15</v>
      </c>
      <c r="BS225" s="69">
        <v>13</v>
      </c>
      <c r="BT225" s="69">
        <v>5</v>
      </c>
      <c r="BU225" s="69">
        <v>1</v>
      </c>
      <c r="BV225" s="69">
        <v>12</v>
      </c>
      <c r="BW225" s="69">
        <v>7</v>
      </c>
      <c r="BX225" s="69">
        <v>0</v>
      </c>
      <c r="BY225" s="123">
        <f t="shared" si="60"/>
        <v>56</v>
      </c>
      <c r="BZ225" s="68">
        <v>0</v>
      </c>
      <c r="CA225" s="69">
        <v>0</v>
      </c>
      <c r="CB225" s="69">
        <v>0</v>
      </c>
      <c r="CC225" s="69">
        <v>0</v>
      </c>
      <c r="CD225" s="69">
        <v>0</v>
      </c>
      <c r="CE225" s="69">
        <v>0</v>
      </c>
      <c r="CF225" s="69">
        <v>0</v>
      </c>
      <c r="CG225" s="69">
        <v>0</v>
      </c>
      <c r="CH225" s="69">
        <v>0</v>
      </c>
      <c r="CI225" s="69">
        <v>0</v>
      </c>
      <c r="CJ225" s="69">
        <v>0</v>
      </c>
      <c r="CK225" s="123">
        <f t="shared" si="62"/>
        <v>0</v>
      </c>
      <c r="CL225" s="68">
        <v>1</v>
      </c>
      <c r="CM225" s="69">
        <v>0</v>
      </c>
      <c r="CN225" s="69">
        <v>1</v>
      </c>
      <c r="CO225" s="69">
        <v>0</v>
      </c>
      <c r="CP225" s="69">
        <v>1</v>
      </c>
      <c r="CQ225" s="69">
        <v>0</v>
      </c>
      <c r="CR225" s="69">
        <v>0</v>
      </c>
      <c r="CS225" s="69">
        <v>0</v>
      </c>
      <c r="CT225" s="69">
        <v>0</v>
      </c>
      <c r="CU225" s="69">
        <v>0</v>
      </c>
      <c r="CV225" s="124">
        <f t="shared" si="63"/>
        <v>2</v>
      </c>
      <c r="CW225" s="123">
        <v>2</v>
      </c>
      <c r="CX225" s="123">
        <v>0</v>
      </c>
      <c r="CY225" s="123">
        <v>0</v>
      </c>
      <c r="CZ225" s="123">
        <v>0</v>
      </c>
      <c r="DA225" s="123">
        <v>0</v>
      </c>
      <c r="DB225" s="123">
        <v>0</v>
      </c>
      <c r="DC225" s="123">
        <v>0</v>
      </c>
      <c r="DD225" s="123">
        <v>2</v>
      </c>
      <c r="DE225" s="123">
        <v>2</v>
      </c>
      <c r="DF225" s="124">
        <f t="shared" si="61"/>
        <v>2</v>
      </c>
      <c r="DG225" s="68">
        <v>0</v>
      </c>
      <c r="DH225" s="69">
        <v>0</v>
      </c>
      <c r="DI225" s="69">
        <v>0</v>
      </c>
      <c r="DJ225" s="69">
        <v>0</v>
      </c>
      <c r="DK225" s="69">
        <v>0</v>
      </c>
      <c r="DL225" s="69">
        <v>0</v>
      </c>
      <c r="DM225" s="69">
        <v>0</v>
      </c>
      <c r="DN225" s="69">
        <v>0</v>
      </c>
      <c r="DO225" s="69">
        <v>0</v>
      </c>
      <c r="DP225" s="69">
        <v>0</v>
      </c>
      <c r="DQ225" s="124">
        <f t="shared" si="64"/>
        <v>0</v>
      </c>
      <c r="DR225" s="68">
        <v>0</v>
      </c>
      <c r="DS225" s="69">
        <v>0</v>
      </c>
      <c r="DT225" s="69">
        <v>0</v>
      </c>
      <c r="DU225" s="69">
        <v>0</v>
      </c>
      <c r="DV225" s="69">
        <v>0</v>
      </c>
      <c r="DW225" s="69">
        <v>0</v>
      </c>
      <c r="DX225" s="69">
        <v>0</v>
      </c>
      <c r="DY225" s="69">
        <v>0</v>
      </c>
      <c r="DZ225" s="69">
        <v>0</v>
      </c>
      <c r="EA225" s="69">
        <v>0</v>
      </c>
      <c r="EB225" s="124">
        <f t="shared" si="65"/>
        <v>0</v>
      </c>
      <c r="EC225" s="125">
        <v>0</v>
      </c>
      <c r="ED225" s="125">
        <v>0</v>
      </c>
      <c r="EE225" s="68">
        <v>0</v>
      </c>
      <c r="EF225" s="69">
        <v>0</v>
      </c>
      <c r="EG225" s="69">
        <v>0</v>
      </c>
      <c r="EH225" s="69">
        <v>0</v>
      </c>
      <c r="EI225" s="69">
        <v>0</v>
      </c>
      <c r="EJ225" s="69">
        <v>0</v>
      </c>
      <c r="EK225" s="69">
        <v>0</v>
      </c>
      <c r="EL225" s="69">
        <v>0</v>
      </c>
      <c r="EM225" s="69">
        <v>0</v>
      </c>
      <c r="EN225" s="69">
        <v>0</v>
      </c>
      <c r="EO225" s="124">
        <f t="shared" si="66"/>
        <v>0</v>
      </c>
      <c r="EP225" s="68">
        <v>50</v>
      </c>
      <c r="EQ225" s="69">
        <v>35</v>
      </c>
      <c r="ER225" s="69">
        <v>35</v>
      </c>
      <c r="ES225" s="69">
        <v>4</v>
      </c>
      <c r="ET225" s="69">
        <v>6</v>
      </c>
      <c r="EU225" s="69">
        <v>24</v>
      </c>
      <c r="EV225" s="69">
        <v>0</v>
      </c>
      <c r="EW225" s="124">
        <f t="shared" si="67"/>
        <v>104</v>
      </c>
      <c r="EX225" s="69">
        <v>10</v>
      </c>
      <c r="EY225" s="69">
        <v>4</v>
      </c>
      <c r="EZ225" s="123">
        <v>5</v>
      </c>
      <c r="FA225" s="69">
        <v>6</v>
      </c>
      <c r="FB225" s="69">
        <v>8</v>
      </c>
      <c r="FC225" s="69">
        <v>0</v>
      </c>
      <c r="FD225" s="124">
        <f t="shared" si="68"/>
        <v>23</v>
      </c>
      <c r="FE225" s="69">
        <v>85</v>
      </c>
      <c r="FF225" s="69">
        <v>121</v>
      </c>
      <c r="FG225" s="69">
        <v>367</v>
      </c>
      <c r="FH225" s="69">
        <v>4800</v>
      </c>
      <c r="FI225" s="69">
        <v>0</v>
      </c>
      <c r="FJ225" s="124">
        <f t="shared" si="69"/>
        <v>5288</v>
      </c>
      <c r="FK225" s="69">
        <v>0</v>
      </c>
      <c r="FL225" s="123">
        <v>0</v>
      </c>
      <c r="FM225" s="69">
        <v>0</v>
      </c>
      <c r="FN225" s="69">
        <v>0</v>
      </c>
      <c r="FO225" s="69">
        <v>0</v>
      </c>
      <c r="FP225" s="124">
        <f t="shared" si="70"/>
        <v>0</v>
      </c>
      <c r="FQ225" s="69">
        <v>4</v>
      </c>
      <c r="FR225" s="69">
        <v>2</v>
      </c>
      <c r="FS225" s="69">
        <v>3</v>
      </c>
      <c r="FT225" s="69">
        <v>0</v>
      </c>
      <c r="FU225" s="69">
        <v>0</v>
      </c>
      <c r="FV225" s="69">
        <v>0</v>
      </c>
      <c r="FW225" s="124">
        <f t="shared" si="71"/>
        <v>5</v>
      </c>
    </row>
    <row r="226" spans="1:179" x14ac:dyDescent="0.2">
      <c r="A226" s="22"/>
      <c r="B226" s="122" t="s">
        <v>228</v>
      </c>
      <c r="C226" s="68">
        <v>66</v>
      </c>
      <c r="D226" s="69">
        <v>26</v>
      </c>
      <c r="E226" s="69">
        <v>29</v>
      </c>
      <c r="F226" s="69">
        <v>43</v>
      </c>
      <c r="G226" s="69">
        <v>64</v>
      </c>
      <c r="H226" s="69">
        <v>25</v>
      </c>
      <c r="I226" s="69">
        <v>2</v>
      </c>
      <c r="J226" s="69">
        <v>55</v>
      </c>
      <c r="K226" s="69">
        <v>3</v>
      </c>
      <c r="L226" s="69">
        <v>0</v>
      </c>
      <c r="M226" s="123">
        <f t="shared" si="54"/>
        <v>244</v>
      </c>
      <c r="N226" s="68">
        <v>1</v>
      </c>
      <c r="O226" s="69">
        <v>2</v>
      </c>
      <c r="P226" s="69">
        <v>0</v>
      </c>
      <c r="Q226" s="69">
        <v>1</v>
      </c>
      <c r="R226" s="69">
        <v>2</v>
      </c>
      <c r="S226" s="69">
        <v>0</v>
      </c>
      <c r="T226" s="69">
        <v>0</v>
      </c>
      <c r="U226" s="69">
        <v>0</v>
      </c>
      <c r="V226" s="69">
        <v>0</v>
      </c>
      <c r="W226" s="124">
        <f t="shared" si="55"/>
        <v>5</v>
      </c>
      <c r="X226" s="68">
        <v>0</v>
      </c>
      <c r="Y226" s="69">
        <v>0</v>
      </c>
      <c r="Z226" s="69">
        <v>0</v>
      </c>
      <c r="AA226" s="69">
        <v>0</v>
      </c>
      <c r="AB226" s="69">
        <v>0</v>
      </c>
      <c r="AC226" s="69">
        <v>0</v>
      </c>
      <c r="AD226" s="69">
        <v>0</v>
      </c>
      <c r="AE226" s="69">
        <v>0</v>
      </c>
      <c r="AF226" s="69">
        <v>0</v>
      </c>
      <c r="AG226" s="124">
        <f t="shared" si="56"/>
        <v>0</v>
      </c>
      <c r="AH226" s="68">
        <v>48</v>
      </c>
      <c r="AI226" s="69">
        <v>49</v>
      </c>
      <c r="AJ226" s="69">
        <v>66</v>
      </c>
      <c r="AK226" s="69">
        <v>69</v>
      </c>
      <c r="AL226" s="69">
        <v>117</v>
      </c>
      <c r="AM226" s="69">
        <v>31</v>
      </c>
      <c r="AN226" s="69">
        <v>7</v>
      </c>
      <c r="AO226" s="69">
        <v>61</v>
      </c>
      <c r="AP226" s="69">
        <v>20</v>
      </c>
      <c r="AQ226" s="69">
        <v>0</v>
      </c>
      <c r="AR226" s="123">
        <f t="shared" si="57"/>
        <v>400</v>
      </c>
      <c r="AS226" s="68">
        <v>54</v>
      </c>
      <c r="AT226" s="69">
        <v>47</v>
      </c>
      <c r="AU226" s="69">
        <v>63</v>
      </c>
      <c r="AV226" s="69">
        <v>32</v>
      </c>
      <c r="AW226" s="69">
        <v>121</v>
      </c>
      <c r="AX226" s="69">
        <v>52</v>
      </c>
      <c r="AY226" s="69">
        <v>8</v>
      </c>
      <c r="AZ226" s="69">
        <v>65</v>
      </c>
      <c r="BA226" s="69">
        <v>15</v>
      </c>
      <c r="BB226" s="69">
        <v>0</v>
      </c>
      <c r="BC226" s="123">
        <f t="shared" si="58"/>
        <v>388</v>
      </c>
      <c r="BD226" s="68">
        <v>0</v>
      </c>
      <c r="BE226" s="69">
        <v>0</v>
      </c>
      <c r="BF226" s="69">
        <v>0</v>
      </c>
      <c r="BG226" s="69">
        <v>0</v>
      </c>
      <c r="BH226" s="69">
        <v>0</v>
      </c>
      <c r="BI226" s="69">
        <v>0</v>
      </c>
      <c r="BJ226" s="69">
        <v>0</v>
      </c>
      <c r="BK226" s="69">
        <v>0</v>
      </c>
      <c r="BL226" s="69">
        <v>0</v>
      </c>
      <c r="BM226" s="69">
        <v>0</v>
      </c>
      <c r="BN226" s="123">
        <f t="shared" si="59"/>
        <v>0</v>
      </c>
      <c r="BO226" s="68">
        <v>0</v>
      </c>
      <c r="BP226" s="69">
        <v>0</v>
      </c>
      <c r="BQ226" s="69">
        <v>0</v>
      </c>
      <c r="BR226" s="69">
        <v>0</v>
      </c>
      <c r="BS226" s="69">
        <v>0</v>
      </c>
      <c r="BT226" s="69">
        <v>0</v>
      </c>
      <c r="BU226" s="69">
        <v>0</v>
      </c>
      <c r="BV226" s="69">
        <v>0</v>
      </c>
      <c r="BW226" s="69">
        <v>0</v>
      </c>
      <c r="BX226" s="69">
        <v>0</v>
      </c>
      <c r="BY226" s="123">
        <f t="shared" si="60"/>
        <v>0</v>
      </c>
      <c r="BZ226" s="68">
        <v>0</v>
      </c>
      <c r="CA226" s="69">
        <v>0</v>
      </c>
      <c r="CB226" s="69">
        <v>0</v>
      </c>
      <c r="CC226" s="69">
        <v>0</v>
      </c>
      <c r="CD226" s="69">
        <v>0</v>
      </c>
      <c r="CE226" s="69">
        <v>0</v>
      </c>
      <c r="CF226" s="69">
        <v>0</v>
      </c>
      <c r="CG226" s="69">
        <v>0</v>
      </c>
      <c r="CH226" s="69">
        <v>0</v>
      </c>
      <c r="CI226" s="69">
        <v>0</v>
      </c>
      <c r="CJ226" s="69">
        <v>0</v>
      </c>
      <c r="CK226" s="123">
        <f t="shared" si="62"/>
        <v>0</v>
      </c>
      <c r="CL226" s="68">
        <v>5</v>
      </c>
      <c r="CM226" s="69">
        <v>6</v>
      </c>
      <c r="CN226" s="69">
        <v>6</v>
      </c>
      <c r="CO226" s="69">
        <v>0</v>
      </c>
      <c r="CP226" s="69">
        <v>11</v>
      </c>
      <c r="CQ226" s="69">
        <v>1</v>
      </c>
      <c r="CR226" s="69">
        <v>0</v>
      </c>
      <c r="CS226" s="69">
        <v>0</v>
      </c>
      <c r="CT226" s="69">
        <v>0</v>
      </c>
      <c r="CU226" s="69">
        <v>0</v>
      </c>
      <c r="CV226" s="124">
        <f t="shared" si="63"/>
        <v>24</v>
      </c>
      <c r="CW226" s="123">
        <v>0</v>
      </c>
      <c r="CX226" s="123">
        <v>0</v>
      </c>
      <c r="CY226" s="123">
        <v>0</v>
      </c>
      <c r="CZ226" s="123">
        <v>0</v>
      </c>
      <c r="DA226" s="123">
        <v>0</v>
      </c>
      <c r="DB226" s="123">
        <v>0</v>
      </c>
      <c r="DC226" s="123">
        <v>0</v>
      </c>
      <c r="DD226" s="123">
        <v>0</v>
      </c>
      <c r="DE226" s="123">
        <v>0</v>
      </c>
      <c r="DF226" s="124">
        <f t="shared" si="61"/>
        <v>0</v>
      </c>
      <c r="DG226" s="68">
        <v>0</v>
      </c>
      <c r="DH226" s="69">
        <v>0</v>
      </c>
      <c r="DI226" s="69">
        <v>0</v>
      </c>
      <c r="DJ226" s="69">
        <v>0</v>
      </c>
      <c r="DK226" s="69">
        <v>0</v>
      </c>
      <c r="DL226" s="69">
        <v>0</v>
      </c>
      <c r="DM226" s="69">
        <v>0</v>
      </c>
      <c r="DN226" s="69">
        <v>0</v>
      </c>
      <c r="DO226" s="69">
        <v>0</v>
      </c>
      <c r="DP226" s="69">
        <v>0</v>
      </c>
      <c r="DQ226" s="124">
        <f t="shared" si="64"/>
        <v>0</v>
      </c>
      <c r="DR226" s="68">
        <v>0</v>
      </c>
      <c r="DS226" s="69">
        <v>0</v>
      </c>
      <c r="DT226" s="69">
        <v>0</v>
      </c>
      <c r="DU226" s="69">
        <v>0</v>
      </c>
      <c r="DV226" s="69">
        <v>0</v>
      </c>
      <c r="DW226" s="69">
        <v>0</v>
      </c>
      <c r="DX226" s="69">
        <v>0</v>
      </c>
      <c r="DY226" s="69">
        <v>0</v>
      </c>
      <c r="DZ226" s="69">
        <v>0</v>
      </c>
      <c r="EA226" s="69">
        <v>0</v>
      </c>
      <c r="EB226" s="124">
        <f t="shared" si="65"/>
        <v>0</v>
      </c>
      <c r="EC226" s="125">
        <v>0</v>
      </c>
      <c r="ED226" s="125">
        <v>0</v>
      </c>
      <c r="EE226" s="68">
        <v>0</v>
      </c>
      <c r="EF226" s="69">
        <v>0</v>
      </c>
      <c r="EG226" s="69">
        <v>0</v>
      </c>
      <c r="EH226" s="69">
        <v>0</v>
      </c>
      <c r="EI226" s="69">
        <v>0</v>
      </c>
      <c r="EJ226" s="69">
        <v>0</v>
      </c>
      <c r="EK226" s="69">
        <v>0</v>
      </c>
      <c r="EL226" s="69">
        <v>0</v>
      </c>
      <c r="EM226" s="69">
        <v>0</v>
      </c>
      <c r="EN226" s="69">
        <v>0</v>
      </c>
      <c r="EO226" s="124">
        <f t="shared" si="66"/>
        <v>0</v>
      </c>
      <c r="EP226" s="68">
        <v>4</v>
      </c>
      <c r="EQ226" s="69">
        <v>3</v>
      </c>
      <c r="ER226" s="69">
        <v>5</v>
      </c>
      <c r="ES226" s="69">
        <v>0</v>
      </c>
      <c r="ET226" s="69">
        <v>0</v>
      </c>
      <c r="EU226" s="69">
        <v>0</v>
      </c>
      <c r="EV226" s="69">
        <v>0</v>
      </c>
      <c r="EW226" s="124">
        <f t="shared" si="67"/>
        <v>8</v>
      </c>
      <c r="EX226" s="69">
        <v>0</v>
      </c>
      <c r="EY226" s="69">
        <v>0</v>
      </c>
      <c r="EZ226" s="123">
        <v>0</v>
      </c>
      <c r="FA226" s="69">
        <v>0</v>
      </c>
      <c r="FB226" s="69">
        <v>0</v>
      </c>
      <c r="FC226" s="69">
        <v>0</v>
      </c>
      <c r="FD226" s="124">
        <f t="shared" si="68"/>
        <v>0</v>
      </c>
      <c r="FE226" s="69">
        <v>14</v>
      </c>
      <c r="FF226" s="69">
        <v>5</v>
      </c>
      <c r="FG226" s="69">
        <v>16</v>
      </c>
      <c r="FH226" s="69">
        <v>321</v>
      </c>
      <c r="FI226" s="69">
        <v>0</v>
      </c>
      <c r="FJ226" s="124">
        <f t="shared" si="69"/>
        <v>342</v>
      </c>
      <c r="FK226" s="69">
        <v>0</v>
      </c>
      <c r="FL226" s="123">
        <v>0</v>
      </c>
      <c r="FM226" s="69">
        <v>0</v>
      </c>
      <c r="FN226" s="69">
        <v>0</v>
      </c>
      <c r="FO226" s="69">
        <v>0</v>
      </c>
      <c r="FP226" s="124">
        <f t="shared" si="70"/>
        <v>0</v>
      </c>
      <c r="FQ226" s="69">
        <v>0</v>
      </c>
      <c r="FR226" s="69">
        <v>0</v>
      </c>
      <c r="FS226" s="69">
        <v>0</v>
      </c>
      <c r="FT226" s="69">
        <v>0</v>
      </c>
      <c r="FU226" s="69">
        <v>0</v>
      </c>
      <c r="FV226" s="69">
        <v>0</v>
      </c>
      <c r="FW226" s="124">
        <f t="shared" si="71"/>
        <v>0</v>
      </c>
    </row>
    <row r="227" spans="1:179" x14ac:dyDescent="0.2">
      <c r="A227" s="22"/>
      <c r="B227" s="122" t="s">
        <v>229</v>
      </c>
      <c r="C227" s="68">
        <v>122</v>
      </c>
      <c r="D227" s="69">
        <v>48</v>
      </c>
      <c r="E227" s="69">
        <v>58</v>
      </c>
      <c r="F227" s="69">
        <v>131</v>
      </c>
      <c r="G227" s="69">
        <v>154</v>
      </c>
      <c r="H227" s="69">
        <v>38</v>
      </c>
      <c r="I227" s="69">
        <v>4</v>
      </c>
      <c r="J227" s="69">
        <v>79</v>
      </c>
      <c r="K227" s="69">
        <v>26</v>
      </c>
      <c r="L227" s="69">
        <v>0</v>
      </c>
      <c r="M227" s="123">
        <f t="shared" si="54"/>
        <v>512</v>
      </c>
      <c r="N227" s="68">
        <v>0</v>
      </c>
      <c r="O227" s="69">
        <v>0</v>
      </c>
      <c r="P227" s="69">
        <v>0</v>
      </c>
      <c r="Q227" s="69">
        <v>0</v>
      </c>
      <c r="R227" s="69">
        <v>0</v>
      </c>
      <c r="S227" s="69">
        <v>0</v>
      </c>
      <c r="T227" s="69">
        <v>0</v>
      </c>
      <c r="U227" s="69">
        <v>0</v>
      </c>
      <c r="V227" s="69">
        <v>0</v>
      </c>
      <c r="W227" s="124">
        <f t="shared" si="55"/>
        <v>0</v>
      </c>
      <c r="X227" s="68">
        <v>1</v>
      </c>
      <c r="Y227" s="69">
        <v>0</v>
      </c>
      <c r="Z227" s="69">
        <v>0</v>
      </c>
      <c r="AA227" s="69">
        <v>1</v>
      </c>
      <c r="AB227" s="69">
        <v>1</v>
      </c>
      <c r="AC227" s="69">
        <v>0</v>
      </c>
      <c r="AD227" s="69">
        <v>0</v>
      </c>
      <c r="AE227" s="69">
        <v>5</v>
      </c>
      <c r="AF227" s="69">
        <v>0</v>
      </c>
      <c r="AG227" s="124">
        <f t="shared" si="56"/>
        <v>7</v>
      </c>
      <c r="AH227" s="68">
        <v>31</v>
      </c>
      <c r="AI227" s="69">
        <v>18</v>
      </c>
      <c r="AJ227" s="69">
        <v>13</v>
      </c>
      <c r="AK227" s="69">
        <v>25</v>
      </c>
      <c r="AL227" s="69">
        <v>37</v>
      </c>
      <c r="AM227" s="69">
        <v>6</v>
      </c>
      <c r="AN227" s="69">
        <v>0</v>
      </c>
      <c r="AO227" s="69">
        <v>15</v>
      </c>
      <c r="AP227" s="69">
        <v>6</v>
      </c>
      <c r="AQ227" s="69">
        <v>0</v>
      </c>
      <c r="AR227" s="123">
        <f t="shared" si="57"/>
        <v>114</v>
      </c>
      <c r="AS227" s="68">
        <v>33</v>
      </c>
      <c r="AT227" s="69">
        <v>15</v>
      </c>
      <c r="AU227" s="69">
        <v>5</v>
      </c>
      <c r="AV227" s="69">
        <v>35</v>
      </c>
      <c r="AW227" s="69">
        <v>40</v>
      </c>
      <c r="AX227" s="69">
        <v>14</v>
      </c>
      <c r="AY227" s="69">
        <v>1</v>
      </c>
      <c r="AZ227" s="69">
        <v>32</v>
      </c>
      <c r="BA227" s="69">
        <v>8</v>
      </c>
      <c r="BB227" s="69">
        <v>0</v>
      </c>
      <c r="BC227" s="123">
        <f t="shared" si="58"/>
        <v>142</v>
      </c>
      <c r="BD227" s="68">
        <v>15</v>
      </c>
      <c r="BE227" s="69">
        <v>1</v>
      </c>
      <c r="BF227" s="69">
        <v>0</v>
      </c>
      <c r="BG227" s="69">
        <v>6</v>
      </c>
      <c r="BH227" s="69">
        <v>14</v>
      </c>
      <c r="BI227" s="69">
        <v>0</v>
      </c>
      <c r="BJ227" s="69">
        <v>0</v>
      </c>
      <c r="BK227" s="69">
        <v>19</v>
      </c>
      <c r="BL227" s="69">
        <v>2</v>
      </c>
      <c r="BM227" s="69">
        <v>0</v>
      </c>
      <c r="BN227" s="123">
        <f t="shared" si="59"/>
        <v>40</v>
      </c>
      <c r="BO227" s="68">
        <v>8</v>
      </c>
      <c r="BP227" s="69">
        <v>1</v>
      </c>
      <c r="BQ227" s="69">
        <v>2</v>
      </c>
      <c r="BR227" s="69">
        <v>4</v>
      </c>
      <c r="BS227" s="69">
        <v>7</v>
      </c>
      <c r="BT227" s="69">
        <v>0</v>
      </c>
      <c r="BU227" s="69">
        <v>0</v>
      </c>
      <c r="BV227" s="69">
        <v>6</v>
      </c>
      <c r="BW227" s="69">
        <v>2</v>
      </c>
      <c r="BX227" s="69">
        <v>0</v>
      </c>
      <c r="BY227" s="123">
        <f t="shared" si="60"/>
        <v>20</v>
      </c>
      <c r="BZ227" s="68">
        <v>14</v>
      </c>
      <c r="CA227" s="69">
        <v>11</v>
      </c>
      <c r="CB227" s="69">
        <v>6</v>
      </c>
      <c r="CC227" s="69">
        <v>16</v>
      </c>
      <c r="CD227" s="69">
        <v>18</v>
      </c>
      <c r="CE227" s="69">
        <v>9</v>
      </c>
      <c r="CF227" s="69">
        <v>0</v>
      </c>
      <c r="CG227" s="69">
        <v>9</v>
      </c>
      <c r="CH227" s="69">
        <v>3</v>
      </c>
      <c r="CI227" s="69">
        <v>5</v>
      </c>
      <c r="CJ227" s="69">
        <v>0</v>
      </c>
      <c r="CK227" s="123">
        <f t="shared" si="62"/>
        <v>69</v>
      </c>
      <c r="CL227" s="68">
        <v>0</v>
      </c>
      <c r="CM227" s="69">
        <v>0</v>
      </c>
      <c r="CN227" s="69">
        <v>0</v>
      </c>
      <c r="CO227" s="69">
        <v>0</v>
      </c>
      <c r="CP227" s="69">
        <v>0</v>
      </c>
      <c r="CQ227" s="69">
        <v>0</v>
      </c>
      <c r="CR227" s="69">
        <v>0</v>
      </c>
      <c r="CS227" s="69">
        <v>0</v>
      </c>
      <c r="CT227" s="69">
        <v>0</v>
      </c>
      <c r="CU227" s="69">
        <v>0</v>
      </c>
      <c r="CV227" s="124">
        <f t="shared" si="63"/>
        <v>0</v>
      </c>
      <c r="CW227" s="123">
        <v>2</v>
      </c>
      <c r="CX227" s="123">
        <v>0</v>
      </c>
      <c r="CY227" s="123">
        <v>0</v>
      </c>
      <c r="CZ227" s="123">
        <v>0</v>
      </c>
      <c r="DA227" s="123">
        <v>0</v>
      </c>
      <c r="DB227" s="123">
        <v>0</v>
      </c>
      <c r="DC227" s="123">
        <v>0</v>
      </c>
      <c r="DD227" s="123">
        <v>2</v>
      </c>
      <c r="DE227" s="123">
        <v>2</v>
      </c>
      <c r="DF227" s="124">
        <f t="shared" si="61"/>
        <v>2</v>
      </c>
      <c r="DG227" s="68">
        <v>0</v>
      </c>
      <c r="DH227" s="69">
        <v>0</v>
      </c>
      <c r="DI227" s="69">
        <v>0</v>
      </c>
      <c r="DJ227" s="69">
        <v>0</v>
      </c>
      <c r="DK227" s="69">
        <v>0</v>
      </c>
      <c r="DL227" s="69">
        <v>0</v>
      </c>
      <c r="DM227" s="69">
        <v>0</v>
      </c>
      <c r="DN227" s="69">
        <v>0</v>
      </c>
      <c r="DO227" s="69">
        <v>0</v>
      </c>
      <c r="DP227" s="69">
        <v>0</v>
      </c>
      <c r="DQ227" s="124">
        <f t="shared" si="64"/>
        <v>0</v>
      </c>
      <c r="DR227" s="68">
        <v>0</v>
      </c>
      <c r="DS227" s="69">
        <v>0</v>
      </c>
      <c r="DT227" s="69">
        <v>0</v>
      </c>
      <c r="DU227" s="69">
        <v>0</v>
      </c>
      <c r="DV227" s="69">
        <v>0</v>
      </c>
      <c r="DW227" s="69">
        <v>0</v>
      </c>
      <c r="DX227" s="69">
        <v>0</v>
      </c>
      <c r="DY227" s="69">
        <v>0</v>
      </c>
      <c r="DZ227" s="69">
        <v>0</v>
      </c>
      <c r="EA227" s="69">
        <v>0</v>
      </c>
      <c r="EB227" s="124">
        <f t="shared" si="65"/>
        <v>0</v>
      </c>
      <c r="EC227" s="125">
        <v>0</v>
      </c>
      <c r="ED227" s="125">
        <v>0</v>
      </c>
      <c r="EE227" s="68">
        <v>0</v>
      </c>
      <c r="EF227" s="69">
        <v>0</v>
      </c>
      <c r="EG227" s="69">
        <v>0</v>
      </c>
      <c r="EH227" s="69">
        <v>0</v>
      </c>
      <c r="EI227" s="69">
        <v>0</v>
      </c>
      <c r="EJ227" s="69">
        <v>0</v>
      </c>
      <c r="EK227" s="69">
        <v>0</v>
      </c>
      <c r="EL227" s="69">
        <v>0</v>
      </c>
      <c r="EM227" s="69">
        <v>0</v>
      </c>
      <c r="EN227" s="69">
        <v>0</v>
      </c>
      <c r="EO227" s="124">
        <f t="shared" si="66"/>
        <v>0</v>
      </c>
      <c r="EP227" s="68">
        <v>2</v>
      </c>
      <c r="EQ227" s="69">
        <v>2</v>
      </c>
      <c r="ER227" s="69">
        <v>0</v>
      </c>
      <c r="ES227" s="69">
        <v>0</v>
      </c>
      <c r="ET227" s="69">
        <v>0</v>
      </c>
      <c r="EU227" s="69">
        <v>0</v>
      </c>
      <c r="EV227" s="69">
        <v>0</v>
      </c>
      <c r="EW227" s="124">
        <f t="shared" si="67"/>
        <v>2</v>
      </c>
      <c r="EX227" s="69">
        <v>3</v>
      </c>
      <c r="EY227" s="69">
        <v>0</v>
      </c>
      <c r="EZ227" s="123">
        <v>0</v>
      </c>
      <c r="FA227" s="69">
        <v>28</v>
      </c>
      <c r="FB227" s="69">
        <v>21</v>
      </c>
      <c r="FC227" s="69">
        <v>0</v>
      </c>
      <c r="FD227" s="124">
        <f t="shared" si="68"/>
        <v>49</v>
      </c>
      <c r="FE227" s="69">
        <v>54</v>
      </c>
      <c r="FF227" s="69">
        <v>112</v>
      </c>
      <c r="FG227" s="69">
        <v>168</v>
      </c>
      <c r="FH227" s="69">
        <v>16207</v>
      </c>
      <c r="FI227" s="69">
        <v>350</v>
      </c>
      <c r="FJ227" s="124">
        <f t="shared" si="69"/>
        <v>16837</v>
      </c>
      <c r="FK227" s="69">
        <v>0</v>
      </c>
      <c r="FL227" s="123">
        <v>0</v>
      </c>
      <c r="FM227" s="69">
        <v>0</v>
      </c>
      <c r="FN227" s="69">
        <v>0</v>
      </c>
      <c r="FO227" s="69">
        <v>0</v>
      </c>
      <c r="FP227" s="124">
        <f t="shared" si="70"/>
        <v>0</v>
      </c>
      <c r="FQ227" s="69">
        <v>5</v>
      </c>
      <c r="FR227" s="69">
        <v>14</v>
      </c>
      <c r="FS227" s="69">
        <v>15</v>
      </c>
      <c r="FT227" s="69">
        <v>0</v>
      </c>
      <c r="FU227" s="69">
        <v>0</v>
      </c>
      <c r="FV227" s="69">
        <v>0</v>
      </c>
      <c r="FW227" s="124">
        <f t="shared" si="71"/>
        <v>29</v>
      </c>
    </row>
    <row r="228" spans="1:179" s="35" customFormat="1" x14ac:dyDescent="0.2">
      <c r="A228" s="43" t="s">
        <v>366</v>
      </c>
      <c r="B228" s="34"/>
      <c r="C228" s="67">
        <f>3+1</f>
        <v>4</v>
      </c>
      <c r="D228" s="62">
        <f>3+1</f>
        <v>4</v>
      </c>
      <c r="E228" s="62">
        <f>22+2</f>
        <v>24</v>
      </c>
      <c r="F228" s="62">
        <f>38+41</f>
        <v>79</v>
      </c>
      <c r="G228" s="62">
        <f>38+18</f>
        <v>56</v>
      </c>
      <c r="H228" s="62">
        <f>13+5</f>
        <v>18</v>
      </c>
      <c r="I228" s="62">
        <v>3</v>
      </c>
      <c r="J228" s="62">
        <v>16</v>
      </c>
      <c r="K228" s="62">
        <v>16</v>
      </c>
      <c r="L228" s="62">
        <v>0</v>
      </c>
      <c r="M228" s="62">
        <f t="shared" si="54"/>
        <v>200</v>
      </c>
      <c r="N228" s="67">
        <v>2</v>
      </c>
      <c r="O228" s="62">
        <v>0</v>
      </c>
      <c r="P228" s="62">
        <v>2</v>
      </c>
      <c r="Q228" s="62">
        <v>9</v>
      </c>
      <c r="R228" s="62">
        <v>9</v>
      </c>
      <c r="S228" s="62">
        <v>3</v>
      </c>
      <c r="T228" s="62">
        <v>0</v>
      </c>
      <c r="U228" s="62">
        <v>1</v>
      </c>
      <c r="V228" s="62">
        <v>1</v>
      </c>
      <c r="W228" s="62">
        <f t="shared" si="55"/>
        <v>24</v>
      </c>
      <c r="X228" s="67">
        <v>1</v>
      </c>
      <c r="Y228" s="62">
        <v>0</v>
      </c>
      <c r="Z228" s="62">
        <v>0</v>
      </c>
      <c r="AA228" s="62">
        <v>0</v>
      </c>
      <c r="AB228" s="62">
        <v>0</v>
      </c>
      <c r="AC228" s="62">
        <v>0</v>
      </c>
      <c r="AD228" s="62">
        <v>0</v>
      </c>
      <c r="AE228" s="62">
        <v>3</v>
      </c>
      <c r="AF228" s="62">
        <v>2</v>
      </c>
      <c r="AG228" s="72">
        <f t="shared" si="56"/>
        <v>3</v>
      </c>
      <c r="AH228" s="67">
        <v>0</v>
      </c>
      <c r="AI228" s="62">
        <v>0</v>
      </c>
      <c r="AJ228" s="62">
        <v>0</v>
      </c>
      <c r="AK228" s="62">
        <v>0</v>
      </c>
      <c r="AL228" s="62">
        <v>0</v>
      </c>
      <c r="AM228" s="62">
        <v>0</v>
      </c>
      <c r="AN228" s="62">
        <v>0</v>
      </c>
      <c r="AO228" s="62">
        <v>0</v>
      </c>
      <c r="AP228" s="62">
        <v>0</v>
      </c>
      <c r="AQ228" s="62">
        <v>0</v>
      </c>
      <c r="AR228" s="62">
        <f t="shared" si="57"/>
        <v>0</v>
      </c>
      <c r="AS228" s="67">
        <v>0</v>
      </c>
      <c r="AT228" s="62">
        <v>0</v>
      </c>
      <c r="AU228" s="62">
        <v>0</v>
      </c>
      <c r="AV228" s="62">
        <v>0</v>
      </c>
      <c r="AW228" s="62">
        <v>0</v>
      </c>
      <c r="AX228" s="62">
        <v>0</v>
      </c>
      <c r="AY228" s="62">
        <v>0</v>
      </c>
      <c r="AZ228" s="62">
        <v>0</v>
      </c>
      <c r="BA228" s="62">
        <v>0</v>
      </c>
      <c r="BB228" s="62">
        <v>0</v>
      </c>
      <c r="BC228" s="62">
        <f t="shared" si="58"/>
        <v>0</v>
      </c>
      <c r="BD228" s="67">
        <v>0</v>
      </c>
      <c r="BE228" s="62">
        <v>0</v>
      </c>
      <c r="BF228" s="62">
        <v>0</v>
      </c>
      <c r="BG228" s="62">
        <v>0</v>
      </c>
      <c r="BH228" s="62">
        <v>0</v>
      </c>
      <c r="BI228" s="62">
        <v>0</v>
      </c>
      <c r="BJ228" s="62">
        <v>0</v>
      </c>
      <c r="BK228" s="62">
        <v>0</v>
      </c>
      <c r="BL228" s="62">
        <v>0</v>
      </c>
      <c r="BM228" s="62">
        <v>0</v>
      </c>
      <c r="BN228" s="62">
        <f t="shared" si="59"/>
        <v>0</v>
      </c>
      <c r="BO228" s="67">
        <v>0</v>
      </c>
      <c r="BP228" s="62">
        <v>0</v>
      </c>
      <c r="BQ228" s="62">
        <v>0</v>
      </c>
      <c r="BR228" s="62">
        <v>0</v>
      </c>
      <c r="BS228" s="62">
        <v>0</v>
      </c>
      <c r="BT228" s="62">
        <v>0</v>
      </c>
      <c r="BU228" s="62">
        <v>0</v>
      </c>
      <c r="BV228" s="62">
        <v>0</v>
      </c>
      <c r="BW228" s="62">
        <v>0</v>
      </c>
      <c r="BX228" s="62">
        <v>0</v>
      </c>
      <c r="BY228" s="62">
        <f t="shared" si="60"/>
        <v>0</v>
      </c>
      <c r="BZ228" s="67">
        <v>3</v>
      </c>
      <c r="CA228" s="62">
        <v>35</v>
      </c>
      <c r="CB228" s="62">
        <v>54</v>
      </c>
      <c r="CC228" s="62">
        <v>78</v>
      </c>
      <c r="CD228" s="62">
        <v>74</v>
      </c>
      <c r="CE228" s="62">
        <v>43</v>
      </c>
      <c r="CF228" s="62">
        <v>3</v>
      </c>
      <c r="CG228" s="62">
        <v>30</v>
      </c>
      <c r="CH228" s="62">
        <v>29</v>
      </c>
      <c r="CI228" s="62">
        <v>0</v>
      </c>
      <c r="CJ228" s="62">
        <v>0</v>
      </c>
      <c r="CK228" s="62">
        <f t="shared" si="62"/>
        <v>317</v>
      </c>
      <c r="CL228" s="67">
        <v>0</v>
      </c>
      <c r="CM228" s="62">
        <v>0</v>
      </c>
      <c r="CN228" s="62">
        <v>0</v>
      </c>
      <c r="CO228" s="62">
        <v>0</v>
      </c>
      <c r="CP228" s="62">
        <v>0</v>
      </c>
      <c r="CQ228" s="62">
        <v>0</v>
      </c>
      <c r="CR228" s="62">
        <v>0</v>
      </c>
      <c r="CS228" s="62">
        <v>0</v>
      </c>
      <c r="CT228" s="62">
        <v>0</v>
      </c>
      <c r="CU228" s="62">
        <v>0</v>
      </c>
      <c r="CV228" s="72">
        <f t="shared" si="63"/>
        <v>0</v>
      </c>
      <c r="CW228" s="62">
        <v>2</v>
      </c>
      <c r="CX228" s="62">
        <v>11</v>
      </c>
      <c r="CY228" s="62">
        <v>13</v>
      </c>
      <c r="CZ228" s="62">
        <v>35</v>
      </c>
      <c r="DA228" s="62">
        <v>24</v>
      </c>
      <c r="DB228" s="62">
        <v>16</v>
      </c>
      <c r="DC228" s="62">
        <v>0</v>
      </c>
      <c r="DD228" s="62">
        <v>6</v>
      </c>
      <c r="DE228" s="62">
        <v>5</v>
      </c>
      <c r="DF228" s="72">
        <f t="shared" si="61"/>
        <v>105</v>
      </c>
      <c r="DG228" s="67">
        <v>1</v>
      </c>
      <c r="DH228" s="62">
        <v>11</v>
      </c>
      <c r="DI228" s="62">
        <v>8</v>
      </c>
      <c r="DJ228" s="62">
        <v>18</v>
      </c>
      <c r="DK228" s="62">
        <v>19</v>
      </c>
      <c r="DL228" s="62">
        <v>28</v>
      </c>
      <c r="DM228" s="62">
        <v>0</v>
      </c>
      <c r="DN228" s="62">
        <v>61</v>
      </c>
      <c r="DO228" s="62">
        <v>9</v>
      </c>
      <c r="DP228" s="62">
        <v>0</v>
      </c>
      <c r="DQ228" s="72">
        <f>DH228+DI228+DJ228+DK228+DL228+DM228+DN228</f>
        <v>145</v>
      </c>
      <c r="DR228" s="67">
        <v>0</v>
      </c>
      <c r="DS228" s="62">
        <v>0</v>
      </c>
      <c r="DT228" s="62">
        <v>0</v>
      </c>
      <c r="DU228" s="62">
        <v>0</v>
      </c>
      <c r="DV228" s="62">
        <v>0</v>
      </c>
      <c r="DW228" s="62">
        <v>0</v>
      </c>
      <c r="DX228" s="62">
        <v>0</v>
      </c>
      <c r="DY228" s="62">
        <v>0</v>
      </c>
      <c r="DZ228" s="62">
        <v>0</v>
      </c>
      <c r="EA228" s="62">
        <v>0</v>
      </c>
      <c r="EB228" s="72">
        <f t="shared" si="65"/>
        <v>0</v>
      </c>
      <c r="EC228" s="49">
        <v>0</v>
      </c>
      <c r="ED228" s="49">
        <v>0</v>
      </c>
      <c r="EE228" s="67">
        <v>0</v>
      </c>
      <c r="EF228" s="62">
        <v>0</v>
      </c>
      <c r="EG228" s="62">
        <v>0</v>
      </c>
      <c r="EH228" s="62">
        <v>0</v>
      </c>
      <c r="EI228" s="62">
        <v>0</v>
      </c>
      <c r="EJ228" s="62">
        <v>0</v>
      </c>
      <c r="EK228" s="62">
        <v>0</v>
      </c>
      <c r="EL228" s="62">
        <v>0</v>
      </c>
      <c r="EM228" s="62">
        <v>0</v>
      </c>
      <c r="EN228" s="62">
        <v>0</v>
      </c>
      <c r="EO228" s="72">
        <v>0</v>
      </c>
      <c r="EP228" s="67">
        <v>1</v>
      </c>
      <c r="EQ228" s="62">
        <v>14</v>
      </c>
      <c r="ER228" s="62">
        <v>17</v>
      </c>
      <c r="ES228" s="62">
        <v>5</v>
      </c>
      <c r="ET228" s="62">
        <v>29</v>
      </c>
      <c r="EU228" s="62">
        <v>13</v>
      </c>
      <c r="EV228" s="62">
        <v>6</v>
      </c>
      <c r="EW228" s="72">
        <f t="shared" ref="EW228" si="72">SUM(EQ228:EV228)</f>
        <v>84</v>
      </c>
      <c r="EX228" s="62">
        <f>3+1</f>
        <v>4</v>
      </c>
      <c r="EY228" s="62">
        <f>0+20</f>
        <v>20</v>
      </c>
      <c r="EZ228" s="62">
        <f>0+75</f>
        <v>75</v>
      </c>
      <c r="FA228" s="62">
        <f>552+7</f>
        <v>559</v>
      </c>
      <c r="FB228" s="62">
        <f>732+100</f>
        <v>832</v>
      </c>
      <c r="FC228" s="62">
        <v>0</v>
      </c>
      <c r="FD228" s="72">
        <f>SUM(EY228:FC228)</f>
        <v>1486</v>
      </c>
      <c r="FE228" s="62">
        <f>3+1</f>
        <v>4</v>
      </c>
      <c r="FF228" s="62">
        <v>295</v>
      </c>
      <c r="FG228" s="62">
        <v>1046</v>
      </c>
      <c r="FH228" s="62">
        <f>5623+21000</f>
        <v>26623</v>
      </c>
      <c r="FI228" s="62">
        <v>0</v>
      </c>
      <c r="FJ228" s="72">
        <f t="shared" si="69"/>
        <v>27964</v>
      </c>
      <c r="FK228" s="62">
        <v>1</v>
      </c>
      <c r="FL228" s="62">
        <v>164</v>
      </c>
      <c r="FM228" s="62">
        <v>193</v>
      </c>
      <c r="FN228" s="62">
        <v>24</v>
      </c>
      <c r="FO228" s="62">
        <v>12</v>
      </c>
      <c r="FP228" s="72">
        <f t="shared" si="70"/>
        <v>393</v>
      </c>
      <c r="FQ228" s="62">
        <f>1+1</f>
        <v>2</v>
      </c>
      <c r="FR228" s="62">
        <f>10+11</f>
        <v>21</v>
      </c>
      <c r="FS228" s="62">
        <f>3+29</f>
        <v>32</v>
      </c>
      <c r="FT228" s="62">
        <f>0+2</f>
        <v>2</v>
      </c>
      <c r="FU228" s="62">
        <f>0+2</f>
        <v>2</v>
      </c>
      <c r="FV228" s="62">
        <v>0</v>
      </c>
      <c r="FW228" s="72">
        <f t="shared" si="71"/>
        <v>57</v>
      </c>
    </row>
    <row r="229" spans="1:179" s="62" customFormat="1" x14ac:dyDescent="0.2">
      <c r="A229" s="23" t="s">
        <v>230</v>
      </c>
      <c r="B229" s="47" t="s">
        <v>12</v>
      </c>
      <c r="C229" s="70">
        <f>C228+C219+C203+C190+C184+C175+C159+C150+C137+C121+C109+C97+C85+C74+C56+C47+C40+C35+C20+C8+C3</f>
        <v>22157</v>
      </c>
      <c r="D229" s="47">
        <f>D228+D219+D203+D190+D184+D175+D159+D150+D137+D121+D109+D97+D85+D74+D56+D47+D40+D35+D20+D8+D3</f>
        <v>9750</v>
      </c>
      <c r="E229" s="47">
        <f>E228+E219+E203+E190+E184+E175+E159+E150+E137+E121+E109+E97+E85+E74+E56+E47+E40+E35+E20+E8+E3</f>
        <v>11556</v>
      </c>
      <c r="F229" s="47">
        <f t="shared" ref="F229:L229" si="73">F228+F219+F203+F190+F184+F175+F159+F150+F137+F121+F109+F97+F85+F74+F56+F47+F40+F35+F20+F8+F3</f>
        <v>17516</v>
      </c>
      <c r="G229" s="47">
        <f t="shared" si="73"/>
        <v>23930</v>
      </c>
      <c r="H229" s="47">
        <f t="shared" si="73"/>
        <v>4564</v>
      </c>
      <c r="I229" s="47">
        <f t="shared" si="73"/>
        <v>2264</v>
      </c>
      <c r="J229" s="47">
        <f t="shared" si="73"/>
        <v>10214</v>
      </c>
      <c r="K229" s="47">
        <f t="shared" si="73"/>
        <v>1296</v>
      </c>
      <c r="L229" s="47">
        <f t="shared" si="73"/>
        <v>4</v>
      </c>
      <c r="M229" s="47">
        <f>M228+M219+M203+M190+M184+M175+M159+M150+M137+M121+M109+M97+M85+M74+M56+M47+M40+M35+M20+M8+M3</f>
        <v>79798</v>
      </c>
      <c r="N229" s="70">
        <f>N228+N219+N203+N190+N184+N175+N159+N150+N137+N121+N109+N97+N85+N74+N56+N47+N40+N35+N20+N8+N3</f>
        <v>1237</v>
      </c>
      <c r="O229" s="47">
        <f>O228+O219+O203+O190+O184+O175+O159+O150+O137+O121+O109+O97+O85+O74+O56+O47+O40+O35+O20+O8+O3</f>
        <v>600</v>
      </c>
      <c r="P229" s="47">
        <f>P228+P219+P203+P190+P184+P175+P159+P150+P137+P121+P109+P97+P85+P74+P56+P47+P40+P35+P20+P8+P3</f>
        <v>660</v>
      </c>
      <c r="Q229" s="47">
        <f t="shared" ref="Q229:W229" si="74">Q228+Q219+Q203+Q190+Q184+Q175+Q159+Q150+Q137+Q121+Q109+Q97+Q85+Q74+Q56+Q47+Q40+Q35+Q20+Q8+Q3</f>
        <v>1195</v>
      </c>
      <c r="R229" s="47">
        <f t="shared" si="74"/>
        <v>1557</v>
      </c>
      <c r="S229" s="47">
        <f t="shared" si="74"/>
        <v>451</v>
      </c>
      <c r="T229" s="47">
        <f t="shared" si="74"/>
        <v>210</v>
      </c>
      <c r="U229" s="47">
        <f t="shared" si="74"/>
        <v>783</v>
      </c>
      <c r="V229" s="47">
        <f t="shared" si="74"/>
        <v>89</v>
      </c>
      <c r="W229" s="73">
        <f t="shared" si="74"/>
        <v>5456</v>
      </c>
      <c r="X229" s="70">
        <f>X228+X219+X203+X190+X184+X175+X159+X150+X137+X121+X109+X97+X85+X74+X56+X47+X40+X35+X20+X8+X3</f>
        <v>270</v>
      </c>
      <c r="Y229" s="47">
        <f>Y228+Y219+Y203+Y190+Y184+Y175+Y159+Y150+Y137+Y121+Y109+Y97+Y85+Y74+Y56+Y47+Y40+Y35+Y20+Y8+Y3</f>
        <v>75</v>
      </c>
      <c r="Z229" s="47">
        <f>Z228+Z219+Z203+Z190+Z184+Z175+Z159+Z150+Z137+Z121+Z109+Z97+Z85+Z74+Z56+Z47+Z40+Z35+Z20+Z8+Z3</f>
        <v>127</v>
      </c>
      <c r="AA229" s="47">
        <f t="shared" ref="AA229:AF229" si="75">AA228+AA219+AA203+AA190+AA184+AA175+AA159+AA150+AA137+AA121+AA109+AA97+AA85+AA74+AA56+AA47+AA40+AA35+AA20+AA8+AA3</f>
        <v>182</v>
      </c>
      <c r="AB229" s="47">
        <f t="shared" si="75"/>
        <v>251</v>
      </c>
      <c r="AC229" s="47">
        <f t="shared" si="75"/>
        <v>49</v>
      </c>
      <c r="AD229" s="47">
        <f t="shared" si="75"/>
        <v>28</v>
      </c>
      <c r="AE229" s="47">
        <f t="shared" si="75"/>
        <v>70</v>
      </c>
      <c r="AF229" s="47">
        <f t="shared" si="75"/>
        <v>19</v>
      </c>
      <c r="AG229" s="73">
        <f>AG228+AG219+AG203+AG190+AG184+AG175+AG159+AG150+AG137+AG121+AG109+AG97+AG85+AG74+AG56+AG47+AG40+AG35+AG20+AG8+AG3</f>
        <v>782</v>
      </c>
      <c r="AH229" s="70">
        <f>AH228+AH219+AH203+AH190+AH184+AH175+AH159+AH150+AH137+AH121+AH109+AH97+AH85+AH74+AH56+AH47+AH40+AH35+AH20+AH8+AH3</f>
        <v>4435</v>
      </c>
      <c r="AI229" s="47">
        <f>AI228+AI219+AI203+AI190+AI184+AI175+AI159+AI150+AI137+AI121+AI109+AI97+AI85+AI74+AI56+AI47+AI40+AI35+AI20+AI8+AI3</f>
        <v>2023</v>
      </c>
      <c r="AJ229" s="47">
        <f>AJ228+AJ219+AJ203+AJ190+AJ184+AJ175+AJ159+AJ150+AJ137+AJ121+AJ109+AJ97+AJ85+AJ74+AJ56+AJ47+AJ40+AJ35+AJ20+AJ8+AJ3</f>
        <v>2267</v>
      </c>
      <c r="AK229" s="47">
        <f t="shared" ref="AK229:AR229" si="76">AK228+AK219+AK203+AK190+AK184+AK175+AK159+AK150+AK137+AK121+AK109+AK97+AK85+AK74+AK56+AK47+AK40+AK35+AK20+AK8+AK3</f>
        <v>3196</v>
      </c>
      <c r="AL229" s="47">
        <f t="shared" si="76"/>
        <v>5425</v>
      </c>
      <c r="AM229" s="47">
        <f t="shared" si="76"/>
        <v>1360</v>
      </c>
      <c r="AN229" s="47">
        <f t="shared" si="76"/>
        <v>764</v>
      </c>
      <c r="AO229" s="47">
        <f t="shared" si="76"/>
        <v>3675</v>
      </c>
      <c r="AP229" s="47">
        <f t="shared" si="76"/>
        <v>1700</v>
      </c>
      <c r="AQ229" s="47">
        <f t="shared" si="76"/>
        <v>11</v>
      </c>
      <c r="AR229" s="47">
        <f t="shared" si="76"/>
        <v>18721</v>
      </c>
      <c r="AS229" s="70">
        <f>AS228+AS219+AS203+AS190+AS184+AS175+AS159+AS150+AS137+AS121+AS109+AS97+AS85+AS74+AS56+AS47+AS40+AS35+AS20+AS8+AS3</f>
        <v>4164</v>
      </c>
      <c r="AT229" s="47">
        <f>AT228+AT219+AT203+AT190+AT184+AT175+AT159+AT150+AT137+AT121+AT109+AT97+AT85+AT74+AT56+AT47+AT40+AT35+AT20+AT8+AT3</f>
        <v>1896</v>
      </c>
      <c r="AU229" s="47">
        <f>AU228+AU219+AU203+AU190+AU184+AU175+AU159+AU150+AU137+AU121+AU109+AU97+AU85+AU74+AU56+AU47+AU40+AU35+AU20+AU8+AU3</f>
        <v>1925</v>
      </c>
      <c r="AV229" s="47">
        <f t="shared" ref="AV229:BC229" si="77">AV228+AV219+AV203+AV190+AV184+AV175+AV159+AV150+AV137+AV121+AV109+AV97+AV85+AV74+AV56+AV47+AV40+AV35+AV20+AV8+AV3</f>
        <v>4191</v>
      </c>
      <c r="AW229" s="47">
        <f t="shared" si="77"/>
        <v>4025</v>
      </c>
      <c r="AX229" s="47">
        <f t="shared" si="77"/>
        <v>1250</v>
      </c>
      <c r="AY229" s="47">
        <f t="shared" si="77"/>
        <v>743</v>
      </c>
      <c r="AZ229" s="47">
        <f t="shared" si="77"/>
        <v>3368</v>
      </c>
      <c r="BA229" s="47">
        <f t="shared" si="77"/>
        <v>1210</v>
      </c>
      <c r="BB229" s="47">
        <f t="shared" si="77"/>
        <v>9</v>
      </c>
      <c r="BC229" s="47">
        <f t="shared" si="77"/>
        <v>17407</v>
      </c>
      <c r="BD229" s="70">
        <f>BD228+BD219+BD203+BD190+BD184+BD175+BD159+BD150+BD137+BD121+BD109+BD97+BD85+BD74+BD56+BD47+BD40+BD35+BD20+BD8+BD3</f>
        <v>1368</v>
      </c>
      <c r="BE229" s="47">
        <f>BE228+BE219+BE203+BE190+BE184+BE175+BE159+BE150+BE137+BE121+BE109+BE97+BE85+BE74+BE56+BE47+BE40+BE35+BE20+BE8+BE3</f>
        <v>611</v>
      </c>
      <c r="BF229" s="47">
        <f>BF228+BF219+BF203+BF190+BF184+BF175+BF159+BF150+BF137+BF121+BF109+BF97+BF85+BF74+BF56+BF47+BF40+BF35+BF20+BF8+BF3</f>
        <v>562</v>
      </c>
      <c r="BG229" s="47">
        <f t="shared" ref="BG229:BN229" si="78">BG228+BG219+BG203+BG190+BG184+BG175+BG159+BG150+BG137+BG121+BG109+BG97+BG85+BG74+BG56+BG47+BG40+BG35+BG20+BG8+BG3</f>
        <v>1350</v>
      </c>
      <c r="BH229" s="47">
        <f t="shared" si="78"/>
        <v>1290</v>
      </c>
      <c r="BI229" s="47">
        <f t="shared" si="78"/>
        <v>426</v>
      </c>
      <c r="BJ229" s="47">
        <f t="shared" si="78"/>
        <v>272</v>
      </c>
      <c r="BK229" s="47">
        <f t="shared" si="78"/>
        <v>1000</v>
      </c>
      <c r="BL229" s="47">
        <f t="shared" si="78"/>
        <v>219</v>
      </c>
      <c r="BM229" s="47">
        <f t="shared" si="78"/>
        <v>98</v>
      </c>
      <c r="BN229" s="47">
        <f t="shared" si="78"/>
        <v>5609</v>
      </c>
      <c r="BO229" s="70">
        <f>BO228+BO219+BO203+BO190+BO184+BO175+BO159+BO150+BO137+BO121+BO109+BO97+BO85+BO74+BO56+BO47+BO40+BO35+BO20+BO8+BO3</f>
        <v>2256</v>
      </c>
      <c r="BP229" s="47">
        <f>BP228+BP219+BP203+BP190+BP184+BP175+BP159+BP150+BP137+BP121+BP109+BP97+BP85+BP74+BP56+BP47+BP40+BP35+BP20+BP8+BP3</f>
        <v>957</v>
      </c>
      <c r="BQ229" s="47">
        <f>BQ228+BQ219+BQ203+BQ190+BQ184+BQ175+BQ159+BQ150+BQ137+BQ121+BQ109+BQ97+BQ85+BQ74+BQ56+BQ47+BQ40+BQ35+BQ20+BQ8+BQ3</f>
        <v>976</v>
      </c>
      <c r="BR229" s="47">
        <f t="shared" ref="BR229:BX229" si="79">BR228+BR219+BR203+BR190+BR184+BR175+BR159+BR150+BR137+BR121+BR109+BR97+BR85+BR74+BR56+BR47+BR40+BR35+BR20+BR8+BR3</f>
        <v>2351</v>
      </c>
      <c r="BS229" s="47">
        <f t="shared" si="79"/>
        <v>2049</v>
      </c>
      <c r="BT229" s="47">
        <f t="shared" si="79"/>
        <v>804</v>
      </c>
      <c r="BU229" s="47">
        <f t="shared" si="79"/>
        <v>687</v>
      </c>
      <c r="BV229" s="47">
        <f t="shared" si="79"/>
        <v>2014</v>
      </c>
      <c r="BW229" s="47">
        <f t="shared" si="79"/>
        <v>427</v>
      </c>
      <c r="BX229" s="47">
        <f t="shared" si="79"/>
        <v>5</v>
      </c>
      <c r="BY229" s="47">
        <f>BY228+BY219+BY203+BY190+BY184+BY175+BY159+BY150+BY137+BY121+BY109+BY97+BY85+BY74+BY56+BY47+BY40+BY35+BY20+BY8+BY3</f>
        <v>9843</v>
      </c>
      <c r="BZ229" s="70">
        <f>BZ228+BZ219+BZ203+BZ190+BZ184+BZ175+BZ159+BZ150+BZ137+BZ121+BZ109+BZ97+BZ85+BZ74+BZ56+BZ47+BZ40+BZ35+BZ20+BZ8+BZ3</f>
        <v>15464</v>
      </c>
      <c r="CA229" s="47">
        <f>CA228+CA219+CA203+CA190+CA184+CA175+CA159+CA150+CA137+CA121+CA109+CA97+CA85+CA74+CA56+CA47+CA40+CA35+CA20+CA8+CA3</f>
        <v>7551</v>
      </c>
      <c r="CB229" s="47">
        <f>CB228+CB219+CB203+CB190+CB184+CB175+CB159+CB150+CB137+CB121+CB109+CB97+CB85+CB74+CB56+CB47+CB40+CB35+CB20+CB8+CB3</f>
        <v>7097</v>
      </c>
      <c r="CC229" s="47">
        <f t="shared" ref="CC229:CJ229" si="80">CC228+CC219+CC203+CC190+CC184+CC175+CC159+CC150+CC137+CC121+CC109+CC97+CC85+CC74+CC56+CC47+CC40+CC35+CC20+CC8+CC3</f>
        <v>16576</v>
      </c>
      <c r="CD229" s="47">
        <f t="shared" si="80"/>
        <v>14380</v>
      </c>
      <c r="CE229" s="47">
        <f t="shared" si="80"/>
        <v>5872</v>
      </c>
      <c r="CF229" s="47">
        <f t="shared" si="80"/>
        <v>1995</v>
      </c>
      <c r="CG229" s="47">
        <f t="shared" si="80"/>
        <v>22313</v>
      </c>
      <c r="CH229" s="47">
        <f t="shared" si="80"/>
        <v>1098</v>
      </c>
      <c r="CI229" s="47">
        <f t="shared" si="80"/>
        <v>10689</v>
      </c>
      <c r="CJ229" s="47">
        <f t="shared" si="80"/>
        <v>1</v>
      </c>
      <c r="CK229" s="47">
        <f>CK228+CK219+CK203+CK190+CK184+CK175+CK159+CK150+CK137+CK121+CK109+CK97+CK85+CK74+CK56+CK47+CK40+CK35+CK20+CK8+CK3</f>
        <v>75785</v>
      </c>
      <c r="CL229" s="70">
        <f>CL228+CL219+CL203+CL190+CL184+CL175+CL159+CL150+CL137+CL121+CL109+CL97+CL85+CL74+CL56+CL47+CL40+CL35+CL20+CL8+CL3</f>
        <v>1457</v>
      </c>
      <c r="CM229" s="47">
        <f>CM228+CM219+CM203+CM190+CM184+CM175+CM159+CM150+CM137+CM121+CM109+CM97+CM85+CM74+CM56+CM47+CM40+CM35+CM20+CM8+CM3</f>
        <v>531</v>
      </c>
      <c r="CN229" s="47">
        <f>CN228+CN219+CN203+CN190+CN184+CN175+CN159+CN150+CN137+CN121+CN109+CN97+CN85+CN74+CN56+CN47+CN40+CN35+CN20+CN8+CN3</f>
        <v>553</v>
      </c>
      <c r="CO229" s="47">
        <f t="shared" ref="CO229:CV229" si="81">CO228+CO219+CO203+CO190+CO184+CO175+CO159+CO150+CO137+CO121+CO109+CO97+CO85+CO74+CO56+CO47+CO40+CO35+CO20+CO8+CO3</f>
        <v>1083</v>
      </c>
      <c r="CP229" s="47">
        <f t="shared" si="81"/>
        <v>1060</v>
      </c>
      <c r="CQ229" s="47">
        <f t="shared" si="81"/>
        <v>285</v>
      </c>
      <c r="CR229" s="47">
        <f t="shared" si="81"/>
        <v>234</v>
      </c>
      <c r="CS229" s="47">
        <f t="shared" si="81"/>
        <v>1290</v>
      </c>
      <c r="CT229" s="47">
        <f t="shared" si="81"/>
        <v>782</v>
      </c>
      <c r="CU229" s="47">
        <f t="shared" si="81"/>
        <v>1</v>
      </c>
      <c r="CV229" s="73">
        <f t="shared" si="81"/>
        <v>5037</v>
      </c>
      <c r="CW229" s="47">
        <f>CW228+CW219+CW203+CW190+CW184+CW175+CW159+CW150+CW137+CW121+CW109+CW97+CW85+CW74+CW56+CW47+CW40+CW35+CW20+CW8+CW3</f>
        <v>95</v>
      </c>
      <c r="CX229" s="47">
        <f>CX228+CX219+CX203+CX190+CX184+CX175+CX159+CX150+CX137+CX121+CX109+CX97+CX85+CX74+CX56+CX47+CX40+CX35+CX20+CX8+CX3</f>
        <v>11</v>
      </c>
      <c r="CY229" s="47">
        <f>CY228+CY219+CY203+CY190+CY184+CY175+CY159+CY150+CY137+CY121+CY109+CY97+CY85+CY74+CY56+CY47+CY40+CY35+CY20+CY8+CY3</f>
        <v>13</v>
      </c>
      <c r="CZ229" s="47">
        <f t="shared" ref="CZ229:DF229" si="82">CZ228+CZ219+CZ203+CZ190+CZ184+CZ175+CZ159+CZ150+CZ137+CZ121+CZ109+CZ97+CZ85+CZ74+CZ56+CZ47+CZ40+CZ35+CZ20+CZ8+CZ3</f>
        <v>35</v>
      </c>
      <c r="DA229" s="47">
        <f t="shared" si="82"/>
        <v>24</v>
      </c>
      <c r="DB229" s="47">
        <f t="shared" si="82"/>
        <v>16</v>
      </c>
      <c r="DC229" s="47">
        <f t="shared" si="82"/>
        <v>0</v>
      </c>
      <c r="DD229" s="47">
        <f t="shared" si="82"/>
        <v>100</v>
      </c>
      <c r="DE229" s="47">
        <f t="shared" si="82"/>
        <v>99</v>
      </c>
      <c r="DF229" s="73">
        <f t="shared" si="82"/>
        <v>199</v>
      </c>
      <c r="DG229" s="70">
        <f>DG228+DG219+DG203+DG190+DG184+DG175+DG159+DG150+DG137+DG121+DG109+DG97+DG85+DG74+DG56+DG47+DG40+DG35+DG20+DG8+DG3</f>
        <v>746</v>
      </c>
      <c r="DH229" s="47">
        <f>DH228+DH219+DH203+DH190+DH184+DH175+DH159+DH150+DH137+DH121+DH109+DH97+DH85+DH74+DH56+DH47+DH40+DH35+DH20+DH8+DH3</f>
        <v>3166</v>
      </c>
      <c r="DI229" s="47">
        <f>DI228+DI219+DI203+DI190+DI184+DI175+DI159+DI150+DI137+DI121+DI109+DI97+DI85+DI74+DI56+DI47+DI40+DI35+DI20+DI8+DI3</f>
        <v>3299</v>
      </c>
      <c r="DJ229" s="47">
        <f t="shared" ref="DJ229:DQ229" si="83">DJ228+DJ219+DJ203+DJ190+DJ184+DJ175+DJ159+DJ150+DJ137+DJ121+DJ109+DJ97+DJ85+DJ74+DJ56+DJ47+DJ40+DJ35+DJ20+DJ8+DJ3</f>
        <v>4731</v>
      </c>
      <c r="DK229" s="47">
        <f t="shared" si="83"/>
        <v>7367</v>
      </c>
      <c r="DL229" s="47">
        <f t="shared" si="83"/>
        <v>2676</v>
      </c>
      <c r="DM229" s="47">
        <f t="shared" si="83"/>
        <v>1270</v>
      </c>
      <c r="DN229" s="47">
        <f t="shared" si="83"/>
        <v>6923</v>
      </c>
      <c r="DO229" s="47">
        <f t="shared" si="83"/>
        <v>805</v>
      </c>
      <c r="DP229" s="47">
        <f t="shared" si="83"/>
        <v>1066</v>
      </c>
      <c r="DQ229" s="73">
        <f t="shared" si="83"/>
        <v>29432</v>
      </c>
      <c r="DR229" s="70">
        <f>DR228+DR219+DR203+DR190+DR184+DR175+DR159+DR150+DR137+DR121+DR109+DR97+DR85+DR74+DR56+DR47+DR40+DR35+DR20+DR8+DR3</f>
        <v>316</v>
      </c>
      <c r="DS229" s="47">
        <f>DS228+DS219+DS203+DS190+DS184+DS175+DS159+DS150+DS137+DS121+DS109+DS97+DS85+DS74+DS56+DS47+DS40+DS35+DS20+DS8+DS3</f>
        <v>230</v>
      </c>
      <c r="DT229" s="47">
        <f>DT228+DT219+DT203+DT190+DT184+DT175+DT159+DT150+DT137+DT121+DT109+DT97+DT85+DT74+DT56+DT47+DT40+DT35+DT20+DT8+DT3</f>
        <v>413</v>
      </c>
      <c r="DU229" s="47">
        <f t="shared" ref="DU229:ED229" si="84">DU228+DU219+DU203+DU190+DU184+DU175+DU159+DU150+DU137+DU121+DU109+DU97+DU85+DU74+DU56+DU47+DU40+DU35+DU20+DU8+DU3</f>
        <v>1183</v>
      </c>
      <c r="DV229" s="47">
        <f t="shared" si="84"/>
        <v>3813</v>
      </c>
      <c r="DW229" s="47">
        <f t="shared" si="84"/>
        <v>327</v>
      </c>
      <c r="DX229" s="47">
        <f t="shared" si="84"/>
        <v>251</v>
      </c>
      <c r="DY229" s="47">
        <f t="shared" si="84"/>
        <v>2143</v>
      </c>
      <c r="DZ229" s="47">
        <f t="shared" si="84"/>
        <v>33</v>
      </c>
      <c r="EA229" s="47">
        <f t="shared" si="84"/>
        <v>200</v>
      </c>
      <c r="EB229" s="73">
        <f t="shared" si="84"/>
        <v>8560</v>
      </c>
      <c r="EC229" s="70">
        <f>EC228+EC219+EC203+EC190+EC184+EC175+EC159+EC150+EC137+EC121+EC109+EC97+EC85+EC74+EC56+EC47+EC40+EC35+EC20+EC8+EC3</f>
        <v>201</v>
      </c>
      <c r="ED229" s="73">
        <f t="shared" si="84"/>
        <v>262</v>
      </c>
      <c r="EE229" s="70">
        <f>EE228+EE219+EE203+EE190+EE184+EE175+EE159+EE150+EE137+EE121+EE109+EE97+EE85+EE74+EE56+EE47+EE40+EE35+EE20+EE8+EE3</f>
        <v>133</v>
      </c>
      <c r="EF229" s="47">
        <f>EF228+EF219+EF203+EF190+EF184+EF175+EF159+EF150+EF137+EF121+EF109+EF97+EF85+EF74+EF56+EF47+EF40+EF35+EF20+EF8+EF3</f>
        <v>63</v>
      </c>
      <c r="EG229" s="47">
        <f>EG228+EG219+EG203+EG190+EG184+EG175+EG159+EG150+EG137+EG121+EG109+EG97+EG85+EG74+EG56+EG47+EG40+EG35+EG20+EG8+EG3</f>
        <v>35</v>
      </c>
      <c r="EH229" s="47">
        <f t="shared" ref="EH229:EO229" si="85">EH228+EH219+EH203+EH190+EH184+EH175+EH159+EH150+EH137+EH121+EH109+EH97+EH85+EH74+EH56+EH47+EH40+EH35+EH20+EH8+EH3</f>
        <v>89</v>
      </c>
      <c r="EI229" s="47">
        <f t="shared" si="85"/>
        <v>102</v>
      </c>
      <c r="EJ229" s="47">
        <f t="shared" si="85"/>
        <v>20</v>
      </c>
      <c r="EK229" s="47">
        <f t="shared" si="85"/>
        <v>3</v>
      </c>
      <c r="EL229" s="47">
        <f t="shared" si="85"/>
        <v>100</v>
      </c>
      <c r="EM229" s="47">
        <f t="shared" si="85"/>
        <v>13</v>
      </c>
      <c r="EN229" s="47">
        <f t="shared" si="85"/>
        <v>47</v>
      </c>
      <c r="EO229" s="73">
        <f t="shared" si="85"/>
        <v>412</v>
      </c>
      <c r="EP229" s="70">
        <f>EP228+EP219+EP203+EP190+EP184+EP175+EP159+EP150+EP137+EP121+EP109+EP97+EP85+EP74+EP56+EP47+EP40+EP35+EP20+EP8+EP3</f>
        <v>2405</v>
      </c>
      <c r="EQ229" s="47">
        <f>EQ228+EQ219+EQ203+EQ190+EQ184+EQ175+EQ159+EQ150+EQ137+EQ121+EQ109+EQ97+EQ85+EQ74+EQ56+EQ47+EQ40+EQ35+EQ20+EQ8+EQ3</f>
        <v>3778</v>
      </c>
      <c r="ER229" s="47">
        <f>ER228+ER219+ER203+ER190+ER184+ER175+ER159+ER150+ER137+ER121+ER109+ER97+ER85+ER74+ER56+ER47+ER40+ER35+ER20+ER8+ER3</f>
        <v>2466</v>
      </c>
      <c r="ES229" s="47">
        <f t="shared" ref="ES229:EW229" si="86">ES228+ES219+ES203+ES190+ES184+ES175+ES159+ES150+ES137+ES121+ES109+ES97+ES85+ES74+ES56+ES47+ES40+ES35+ES20+ES8+ES3</f>
        <v>763</v>
      </c>
      <c r="ET229" s="47">
        <f t="shared" si="86"/>
        <v>236</v>
      </c>
      <c r="EU229" s="47">
        <f t="shared" si="86"/>
        <v>3224</v>
      </c>
      <c r="EV229" s="47">
        <f t="shared" si="86"/>
        <v>32</v>
      </c>
      <c r="EW229" s="73">
        <f t="shared" si="86"/>
        <v>10499</v>
      </c>
      <c r="EX229" s="47">
        <f>EX228+EX219+EX203+EX190+EX184+EX175+EX159+EX150+EX137+EX121+EX109+EX97+EX85+EX74+EX56+EX47+EX40+EX35+EX20+EX8+EX3</f>
        <v>4721</v>
      </c>
      <c r="EY229" s="47">
        <f t="shared" ref="EY229:FV229" si="87">EY228+EY219+EY203+EY190+EY184+EY175+EY159+EY150+EY137+EY121+EY109+EY97+EY85+EY74+EY56+EY47+EY40+EY35+EY20+EY8+EY3</f>
        <v>3363</v>
      </c>
      <c r="EZ229" s="47">
        <f t="shared" si="87"/>
        <v>2691</v>
      </c>
      <c r="FA229" s="47">
        <f t="shared" si="87"/>
        <v>13119</v>
      </c>
      <c r="FB229" s="47">
        <f t="shared" si="87"/>
        <v>14845</v>
      </c>
      <c r="FC229" s="47">
        <f t="shared" si="87"/>
        <v>41</v>
      </c>
      <c r="FD229" s="73">
        <f t="shared" si="87"/>
        <v>34059</v>
      </c>
      <c r="FE229" s="47">
        <f t="shared" si="87"/>
        <v>18213</v>
      </c>
      <c r="FF229" s="47">
        <f t="shared" si="87"/>
        <v>41708</v>
      </c>
      <c r="FG229" s="47">
        <f t="shared" si="87"/>
        <v>69820</v>
      </c>
      <c r="FH229" s="47">
        <f t="shared" si="87"/>
        <v>557709</v>
      </c>
      <c r="FI229" s="47">
        <f t="shared" si="87"/>
        <v>255251</v>
      </c>
      <c r="FJ229" s="73">
        <f t="shared" si="87"/>
        <v>924488</v>
      </c>
      <c r="FK229" s="47">
        <f t="shared" si="87"/>
        <v>1409</v>
      </c>
      <c r="FL229" s="47">
        <f t="shared" si="87"/>
        <v>2859</v>
      </c>
      <c r="FM229" s="47">
        <f t="shared" si="87"/>
        <v>5581</v>
      </c>
      <c r="FN229" s="47">
        <f t="shared" si="87"/>
        <v>293</v>
      </c>
      <c r="FO229" s="47">
        <f t="shared" si="87"/>
        <v>443</v>
      </c>
      <c r="FP229" s="73">
        <f t="shared" si="87"/>
        <v>9176</v>
      </c>
      <c r="FQ229" s="47">
        <f t="shared" si="87"/>
        <v>9358</v>
      </c>
      <c r="FR229" s="47">
        <f t="shared" si="87"/>
        <v>26781</v>
      </c>
      <c r="FS229" s="47">
        <f t="shared" si="87"/>
        <v>27894</v>
      </c>
      <c r="FT229" s="47">
        <f t="shared" si="87"/>
        <v>515</v>
      </c>
      <c r="FU229" s="47">
        <f t="shared" si="87"/>
        <v>554</v>
      </c>
      <c r="FV229" s="47">
        <f t="shared" si="87"/>
        <v>59</v>
      </c>
      <c r="FW229" s="73">
        <f>FW228+FW219+FW203+FW190+FW184+FW175+FW159+FW150+FW137+FW121+FW109+FW97+FW85+FW74+FW56+FW47+FW40+FW35+FW20+FW8+FW3</f>
        <v>55803</v>
      </c>
    </row>
    <row r="230" spans="1:179" s="62" customFormat="1" x14ac:dyDescent="0.2">
      <c r="A230" s="92"/>
      <c r="B230" s="49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  <c r="AT230" s="49"/>
      <c r="AU230" s="49"/>
      <c r="AV230" s="49"/>
      <c r="AW230" s="49"/>
      <c r="AX230" s="49"/>
      <c r="AY230" s="49"/>
      <c r="AZ230" s="49"/>
      <c r="BA230" s="49"/>
      <c r="BB230" s="49"/>
      <c r="BC230" s="49"/>
      <c r="BD230" s="49"/>
      <c r="BE230" s="49"/>
      <c r="BF230" s="49"/>
      <c r="BG230" s="49"/>
      <c r="BH230" s="49"/>
      <c r="BI230" s="49"/>
      <c r="BJ230" s="49"/>
      <c r="BK230" s="49"/>
      <c r="BL230" s="49"/>
      <c r="BM230" s="49"/>
      <c r="BN230" s="49"/>
      <c r="BO230" s="49"/>
      <c r="BP230" s="49"/>
      <c r="BQ230" s="49"/>
      <c r="BR230" s="49"/>
      <c r="BS230" s="49"/>
      <c r="BT230" s="49"/>
      <c r="BU230" s="49"/>
      <c r="BV230" s="49"/>
      <c r="BW230" s="49"/>
      <c r="BX230" s="49"/>
      <c r="BY230" s="49"/>
      <c r="BZ230" s="49"/>
      <c r="CA230" s="49"/>
      <c r="CB230" s="49"/>
      <c r="CC230" s="49"/>
      <c r="CD230" s="49"/>
      <c r="CE230" s="49"/>
      <c r="CF230" s="49"/>
      <c r="CG230" s="49"/>
      <c r="CH230" s="49"/>
      <c r="CI230" s="49"/>
      <c r="CJ230" s="49"/>
      <c r="CK230" s="49"/>
      <c r="CL230" s="49"/>
      <c r="CM230" s="49"/>
      <c r="CN230" s="49"/>
      <c r="CO230" s="49"/>
      <c r="CP230" s="49"/>
      <c r="CQ230" s="49"/>
      <c r="CR230" s="49"/>
      <c r="CS230" s="49"/>
      <c r="CT230" s="49"/>
      <c r="CU230" s="49"/>
      <c r="CV230" s="50"/>
      <c r="CW230" s="49"/>
      <c r="CX230" s="49"/>
      <c r="CY230" s="49"/>
      <c r="CZ230" s="49"/>
      <c r="DA230" s="49"/>
      <c r="DB230" s="49"/>
      <c r="DC230" s="49"/>
      <c r="DD230" s="49"/>
      <c r="DE230" s="49"/>
      <c r="DF230" s="49"/>
      <c r="DG230" s="49"/>
      <c r="DH230" s="49"/>
      <c r="DI230" s="49"/>
      <c r="DJ230" s="49"/>
      <c r="DK230" s="49"/>
      <c r="DL230" s="49"/>
      <c r="DM230" s="49"/>
      <c r="DN230" s="49"/>
      <c r="DO230" s="49"/>
      <c r="DP230" s="49"/>
      <c r="DQ230" s="49"/>
      <c r="DR230" s="49"/>
      <c r="DS230" s="49"/>
      <c r="DT230" s="49"/>
      <c r="DU230" s="49"/>
      <c r="DV230" s="49"/>
      <c r="DW230" s="49"/>
      <c r="DX230" s="49"/>
      <c r="DY230" s="49"/>
      <c r="DZ230" s="49"/>
      <c r="EA230" s="49"/>
      <c r="EB230" s="49"/>
      <c r="EC230" s="49"/>
      <c r="ED230" s="49"/>
      <c r="EE230" s="49"/>
      <c r="EF230" s="49"/>
      <c r="EG230" s="49"/>
      <c r="EH230" s="49"/>
      <c r="EI230" s="49"/>
      <c r="EJ230" s="49"/>
      <c r="EK230" s="49"/>
      <c r="EL230" s="49"/>
      <c r="EM230" s="49"/>
      <c r="EN230" s="49"/>
      <c r="EO230" s="49"/>
      <c r="EP230" s="49"/>
      <c r="EQ230" s="49"/>
      <c r="ER230" s="49"/>
      <c r="ES230" s="49"/>
      <c r="ET230" s="49"/>
      <c r="EU230" s="49"/>
      <c r="EV230" s="49"/>
      <c r="EW230" s="49"/>
      <c r="EX230" s="49"/>
      <c r="EY230" s="49"/>
      <c r="EZ230" s="49"/>
      <c r="FA230" s="49"/>
      <c r="FB230" s="49"/>
      <c r="FC230" s="49"/>
      <c r="FD230" s="49"/>
      <c r="FE230" s="49"/>
      <c r="FF230" s="49"/>
      <c r="FG230" s="49"/>
      <c r="FH230" s="49"/>
      <c r="FI230" s="49"/>
      <c r="FJ230" s="49"/>
      <c r="FK230" s="49"/>
      <c r="FL230" s="49"/>
      <c r="FM230" s="49"/>
      <c r="FN230" s="49"/>
      <c r="FO230" s="49"/>
      <c r="FP230" s="49"/>
      <c r="FQ230" s="49"/>
      <c r="FR230" s="49"/>
      <c r="FS230" s="49"/>
      <c r="FT230" s="49"/>
      <c r="FU230" s="49"/>
      <c r="FV230" s="49"/>
    </row>
    <row r="231" spans="1:179" x14ac:dyDescent="0.2">
      <c r="CV231" s="50"/>
      <c r="EX231" s="21"/>
      <c r="EY231" s="21"/>
      <c r="EZ231" s="21"/>
      <c r="FA231" s="21"/>
      <c r="FB231" s="21"/>
      <c r="FC231" s="50"/>
      <c r="FG231" s="21"/>
    </row>
    <row r="232" spans="1:179" x14ac:dyDescent="0.2">
      <c r="DI232" s="21"/>
      <c r="EX232" s="21"/>
      <c r="EY232" s="21"/>
      <c r="EZ232" s="21"/>
      <c r="FA232" s="21"/>
      <c r="FB232" s="21"/>
      <c r="FD232" s="50"/>
      <c r="FE232" s="50"/>
      <c r="FF232" s="50"/>
      <c r="FG232" s="50"/>
      <c r="FH232" s="50"/>
      <c r="FI232" s="50"/>
    </row>
    <row r="233" spans="1:179" x14ac:dyDescent="0.2">
      <c r="DI233" s="21"/>
      <c r="FF233" s="21"/>
    </row>
    <row r="234" spans="1:179" x14ac:dyDescent="0.2">
      <c r="FF234" s="21"/>
    </row>
    <row r="235" spans="1:179" x14ac:dyDescent="0.2">
      <c r="FF235" s="21"/>
    </row>
    <row r="236" spans="1:179" x14ac:dyDescent="0.2">
      <c r="DG236" s="21"/>
      <c r="DH236" s="21"/>
      <c r="DI236" s="21"/>
      <c r="DJ236" s="21"/>
      <c r="DK236" s="21"/>
      <c r="DL236" s="21"/>
      <c r="DM236" s="21"/>
      <c r="DN236" s="21"/>
      <c r="DO236" s="21"/>
      <c r="EY236" s="21"/>
      <c r="FF236" s="21"/>
    </row>
    <row r="237" spans="1:179" x14ac:dyDescent="0.2">
      <c r="EY237" s="21"/>
      <c r="FF237" s="21"/>
    </row>
    <row r="238" spans="1:179" x14ac:dyDescent="0.2">
      <c r="FB238" s="21"/>
    </row>
    <row r="240" spans="1:179" x14ac:dyDescent="0.2">
      <c r="FE240" s="21"/>
      <c r="FF240" s="21"/>
      <c r="FG240" s="21"/>
      <c r="FH240" s="21"/>
    </row>
  </sheetData>
  <mergeCells count="19">
    <mergeCell ref="DG1:DQ1"/>
    <mergeCell ref="DR1:EB1"/>
    <mergeCell ref="BD1:BN1"/>
    <mergeCell ref="BO1:BY1"/>
    <mergeCell ref="BZ1:CK1"/>
    <mergeCell ref="CL1:CV1"/>
    <mergeCell ref="CW1:DF1"/>
    <mergeCell ref="C1:M1"/>
    <mergeCell ref="N1:W1"/>
    <mergeCell ref="X1:AG1"/>
    <mergeCell ref="AH1:AR1"/>
    <mergeCell ref="AS1:BC1"/>
    <mergeCell ref="FK1:FP1"/>
    <mergeCell ref="FQ1:FW1"/>
    <mergeCell ref="EC1:ED1"/>
    <mergeCell ref="EE1:EO1"/>
    <mergeCell ref="EP1:EW1"/>
    <mergeCell ref="EX1:FD1"/>
    <mergeCell ref="FE1:FJ1"/>
  </mergeCell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</vt:lpstr>
      <vt:lpstr>Cereals</vt:lpstr>
      <vt:lpstr>Oilseeds</vt:lpstr>
      <vt:lpstr>Pulses</vt:lpstr>
      <vt:lpstr>Vegetables</vt:lpstr>
      <vt:lpstr>Spices</vt:lpstr>
      <vt:lpstr>Roots and Tubers</vt:lpstr>
      <vt:lpstr>Fruits</vt:lpstr>
      <vt:lpstr>Livestock Population</vt:lpstr>
      <vt:lpstr>Livestock Production</vt:lpstr>
      <vt:lpstr>Livestock Death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Mani Kumar Gurung</dc:creator>
  <cp:lastModifiedBy>NIMA RINCHEN</cp:lastModifiedBy>
  <dcterms:created xsi:type="dcterms:W3CDTF">2024-04-05T09:15:31Z</dcterms:created>
  <dcterms:modified xsi:type="dcterms:W3CDTF">2025-07-03T04:31:42Z</dcterms:modified>
</cp:coreProperties>
</file>