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6150"/>
  </bookViews>
  <sheets>
    <sheet name="Final DAG Common Format" sheetId="1" r:id="rId1"/>
  </sheets>
  <calcPr calcId="152511"/>
</workbook>
</file>

<file path=xl/calcChain.xml><?xml version="1.0" encoding="utf-8"?>
<calcChain xmlns="http://schemas.openxmlformats.org/spreadsheetml/2006/main">
  <c r="Q50" i="1" l="1"/>
  <c r="P50" i="1"/>
  <c r="Q46" i="1"/>
  <c r="P46" i="1"/>
  <c r="I9" i="1"/>
  <c r="H9" i="1"/>
  <c r="G9" i="1"/>
  <c r="J9" i="1" s="1"/>
  <c r="J10" i="1" s="1"/>
  <c r="B6" i="1"/>
</calcChain>
</file>

<file path=xl/sharedStrings.xml><?xml version="1.0" encoding="utf-8"?>
<sst xmlns="http://schemas.openxmlformats.org/spreadsheetml/2006/main" count="199" uniqueCount="160">
  <si>
    <t xml:space="preserve">Dzongkhag at A Glance
</t>
  </si>
  <si>
    <t>Samtse Dzongkhag, 2022</t>
  </si>
  <si>
    <t>INDICATORS</t>
  </si>
  <si>
    <t>YEAR</t>
  </si>
  <si>
    <t>1. GENERAL</t>
  </si>
  <si>
    <t>2021</t>
  </si>
  <si>
    <t>Geographical Characteristics</t>
  </si>
  <si>
    <t xml:space="preserve"> </t>
  </si>
  <si>
    <t>Area (sq. km)</t>
  </si>
  <si>
    <t>Altitude (masl.)</t>
  </si>
  <si>
    <t>200 - 4,400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</si>
  <si>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</si>
  <si>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</si>
  <si>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</si>
  <si>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</si>
  <si>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</si>
  <si>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</si>
  <si>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</si>
  <si>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</si>
  <si>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</si>
  <si>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</si>
  <si>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</si>
  <si>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</si>
  <si>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</si>
  <si>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</si>
  <si>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Consumption poverty rate  (%)</t>
  </si>
  <si>
    <t>Multi-dimensional poverty rate  (%)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</si>
  <si>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</si>
  <si>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</si>
  <si>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</si>
  <si>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</si>
  <si>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</si>
  <si>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</si>
  <si>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</si>
  <si>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</si>
  <si>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</si>
  <si>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</si>
  <si>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</si>
  <si>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</si>
  <si>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</si>
  <si>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</si>
  <si>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</si>
  <si>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</si>
  <si>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</si>
  <si>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</si>
  <si>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</si>
  <si>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</si>
  <si>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</si>
  <si>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</si>
  <si>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</si>
  <si>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</si>
  <si>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</si>
  <si>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</si>
  <si>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</si>
  <si>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</si>
  <si>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</si>
  <si>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</si>
  <si>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</si>
  <si>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institutes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</si>
  <si>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</si>
  <si>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</si>
  <si>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</si>
  <si>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</si>
  <si>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</si>
  <si>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</si>
  <si>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Non-formal education centres</t>
  </si>
  <si>
    <t>ECCD</t>
  </si>
  <si>
    <t>…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</si>
  <si>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</si>
  <si>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</si>
  <si>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</si>
  <si>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</si>
  <si>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</si>
  <si>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</si>
  <si>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</si>
  <si>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</si>
  <si>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</si>
  <si>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</si>
  <si>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</si>
  <si>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</si>
  <si>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</si>
  <si>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</si>
  <si>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</si>
  <si>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</si>
  <si>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</si>
  <si>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</si>
  <si>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</si>
  <si>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</si>
  <si>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</si>
  <si>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centres (Nos.)</t>
  </si>
  <si>
    <t xml:space="preserve">Livestock (Nos.) </t>
  </si>
  <si>
    <t xml:space="preserve">  Veterinary hospitals</t>
  </si>
  <si>
    <t xml:space="preserve">  Regional veterinary laboratories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</si>
  <si>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</si>
  <si>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</si>
  <si>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</si>
  <si>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</si>
  <si>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</si>
  <si>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</si>
  <si>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</si>
  <si>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 xml:space="preserve">  Beat offices</t>
  </si>
  <si>
    <t>Community forest (acreas)</t>
  </si>
  <si>
    <t>Nursery (Nos.)</t>
  </si>
  <si>
    <t xml:space="preserve">  Forest cover  (%)</t>
  </si>
  <si>
    <t>Protected areas (areas)</t>
  </si>
  <si>
    <t>Nil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</si>
  <si>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</si>
  <si>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</si>
  <si>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</si>
  <si>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</si>
  <si>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</si>
  <si>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</si>
  <si>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</si>
  <si>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</si>
  <si>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</si>
  <si>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</si>
  <si>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</si>
  <si>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</si>
  <si>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</si>
  <si>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</si>
  <si>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</si>
  <si>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</si>
  <si>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</si>
  <si>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</si>
  <si>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</si>
  <si>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</si>
  <si>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</si>
  <si>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</si>
  <si>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</si>
  <si>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</si>
  <si>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</si>
  <si>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</si>
  <si>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</si>
  <si>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</si>
  <si>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</si>
  <si>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</si>
  <si>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</si>
  <si>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</si>
  <si>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</si>
  <si>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</si>
  <si>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</si>
  <si>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</si>
  <si>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2019-20</t>
  </si>
  <si>
    <t>2020-21</t>
  </si>
  <si>
    <t>2021-22</t>
  </si>
  <si>
    <t xml:space="preserve"> Budget outlay</t>
  </si>
  <si>
    <t xml:space="preserve">     Current</t>
  </si>
  <si>
    <t xml:space="preserve">     Capital</t>
  </si>
  <si>
    <t xml:space="preserve"> Expenditure</t>
  </si>
  <si>
    <t xml:space="preserve">     Advances</t>
  </si>
  <si>
    <t>Note:</t>
  </si>
  <si>
    <t xml:space="preserve">         Forest cover- Source:FRMD, DoFPS 2016</t>
  </si>
  <si>
    <t>RSTA</t>
  </si>
  <si>
    <r>
      <t xml:space="preserve">2019 </t>
    </r>
    <r>
      <rPr>
        <vertAlign val="superscript"/>
        <sz val="10"/>
        <color theme="1"/>
        <rFont val="Bookman Old Style"/>
        <family val="1"/>
      </rPr>
      <t>3</t>
    </r>
  </si>
  <si>
    <r>
      <t xml:space="preserve">2020 </t>
    </r>
    <r>
      <rPr>
        <vertAlign val="superscript"/>
        <sz val="10"/>
        <color theme="1"/>
        <rFont val="Bookman Old Style"/>
        <family val="1"/>
      </rPr>
      <t>3</t>
    </r>
  </si>
  <si>
    <r>
      <t xml:space="preserve">2021 </t>
    </r>
    <r>
      <rPr>
        <vertAlign val="superscript"/>
        <sz val="10"/>
        <color theme="1"/>
        <rFont val="Bookman Old Style"/>
        <family val="1"/>
      </rPr>
      <t>3</t>
    </r>
  </si>
  <si>
    <r>
      <t xml:space="preserve">  Other institutes</t>
    </r>
    <r>
      <rPr>
        <i/>
        <sz val="10"/>
        <color theme="1"/>
        <rFont val="Bookman Old Style"/>
        <family val="1"/>
      </rPr>
      <t>(Zorigchusum)</t>
    </r>
  </si>
  <si>
    <r>
      <t xml:space="preserve">       </t>
    </r>
    <r>
      <rPr>
        <i/>
        <vertAlign val="superscript"/>
        <sz val="9"/>
        <color theme="1"/>
        <rFont val="Bookman Old Style"/>
        <family val="1"/>
      </rPr>
      <t xml:space="preserve"> 1</t>
    </r>
    <r>
      <rPr>
        <i/>
        <sz val="9"/>
        <color theme="1"/>
        <rFont val="Bookman Old Style"/>
        <family val="1"/>
      </rPr>
      <t>Dzongkhag Population Projection 2017-2017</t>
    </r>
  </si>
  <si>
    <r>
      <rPr>
        <i/>
        <vertAlign val="superscript"/>
        <sz val="9"/>
        <color theme="1"/>
        <rFont val="Bookman Old Style"/>
        <family val="1"/>
      </rPr>
      <t xml:space="preserve">           2</t>
    </r>
    <r>
      <rPr>
        <i/>
        <sz val="9"/>
        <color theme="1"/>
        <rFont val="Bookman Old Style"/>
        <family val="1"/>
      </rPr>
      <t>2017 Population &amp; Housing Census of Bhutan</t>
    </r>
  </si>
  <si>
    <r>
      <rPr>
        <i/>
        <vertAlign val="superscript"/>
        <sz val="9"/>
        <color theme="1"/>
        <rFont val="Bookman Old Style"/>
        <family val="1"/>
      </rPr>
      <t xml:space="preserve">           3</t>
    </r>
    <r>
      <rPr>
        <i/>
        <sz val="9"/>
        <color theme="1"/>
        <rFont val="Bookman Old Style"/>
        <family val="1"/>
      </rPr>
      <t xml:space="preserve"> Dzongkhag Population Projection 2017-2027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</si>
</sst>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(* #,##0_);_(* \(#,##0\);_(* &quot;-&quot;??_);_(@_)"/>
    <numFmt numFmtId="166" formatCode="_(* #,##0.0_);_(* \(#,##0.0\);_(* &quot;-&quot;??_);_(@_)"/>
    <numFmt numFmtId="167" formatCode="_(* #,##0.00_);_(* \(#,##0.00\);_(* &quot;-&quot;??_);_(@_)"/>
    <numFmt numFmtId="168" formatCode="_(* #,##0.000_);_(* \(#,##0.000\);_(* &quot;-&quot;??_);_(@_)"/>
  </numFmts>
  <fonts count="17" x14ac:knownFonts="1">
    <font>
      <sz val="10"/>
      <color rgb="FF000000"/>
      <name val="Arial"/>
      <scheme val="minor"/>
    </font>
    <font>
      <sz val="10"/>
      <color theme="1"/>
      <name val="Bookman Old Style"/>
    </font>
    <font>
      <sz val="11"/>
      <color theme="1"/>
      <name val="Bookman Old Style"/>
    </font>
    <font>
      <b/>
      <sz val="10"/>
      <color theme="1"/>
      <name val="Bookman Old Style"/>
    </font>
    <font>
      <i/>
      <sz val="10"/>
      <color theme="1"/>
      <name val="Bookman Old Style"/>
    </font>
    <font>
      <b/>
      <sz val="20"/>
      <color theme="1"/>
      <name val="Bookman Old Style"/>
      <family val="1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10"/>
      <name val="Arial"/>
      <family val="2"/>
    </font>
    <font>
      <b/>
      <u/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vertAlign val="superscript"/>
      <sz val="10"/>
      <color theme="1"/>
      <name val="Bookman Old Style"/>
      <family val="1"/>
    </font>
    <font>
      <b/>
      <i/>
      <u/>
      <sz val="10"/>
      <color theme="1"/>
      <name val="Bookman Old Style"/>
      <family val="1"/>
    </font>
    <font>
      <i/>
      <sz val="10"/>
      <color theme="1"/>
      <name val="Bookman Old Style"/>
      <family val="1"/>
    </font>
    <font>
      <i/>
      <sz val="9"/>
      <color theme="1"/>
      <name val="Bookman Old Style"/>
      <family val="1"/>
    </font>
    <font>
      <i/>
      <vertAlign val="superscript"/>
      <sz val="9"/>
      <color theme="1"/>
      <name val="Bookman Old Style"/>
      <family val="1"/>
    </font>
    <font>
      <i/>
      <sz val="9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FF50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1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0" fillId="3" borderId="0" xfId="0" applyFont="1" applyFill="1" applyAlignment="1"/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17" fontId="1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67" fontId="1" fillId="3" borderId="0" xfId="0" applyNumberFormat="1" applyFont="1" applyFill="1" applyAlignment="1">
      <alignment vertical="center" wrapText="1"/>
    </xf>
    <xf numFmtId="165" fontId="1" fillId="3" borderId="0" xfId="0" applyNumberFormat="1" applyFont="1" applyFill="1" applyAlignment="1">
      <alignment vertical="center" wrapText="1"/>
    </xf>
    <xf numFmtId="166" fontId="1" fillId="3" borderId="0" xfId="0" applyNumberFormat="1" applyFont="1" applyFill="1" applyAlignment="1">
      <alignment vertical="center" wrapText="1"/>
    </xf>
    <xf numFmtId="0" fontId="6" fillId="4" borderId="2" xfId="0" applyFont="1" applyFill="1" applyBorder="1" applyAlignment="1">
      <alignment horizontal="right" vertical="center" wrapText="1"/>
    </xf>
    <xf numFmtId="165" fontId="7" fillId="4" borderId="2" xfId="0" applyNumberFormat="1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166" fontId="7" fillId="4" borderId="2" xfId="0" applyNumberFormat="1" applyFont="1" applyFill="1" applyBorder="1" applyAlignment="1">
      <alignment vertical="center" wrapText="1"/>
    </xf>
    <xf numFmtId="167" fontId="7" fillId="4" borderId="2" xfId="0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right" vertical="center" wrapText="1"/>
    </xf>
    <xf numFmtId="166" fontId="7" fillId="4" borderId="2" xfId="0" applyNumberFormat="1" applyFont="1" applyFill="1" applyBorder="1" applyAlignment="1">
      <alignment horizontal="right" vertical="center" wrapText="1"/>
    </xf>
    <xf numFmtId="0" fontId="7" fillId="3" borderId="0" xfId="0" applyFont="1" applyFill="1" applyAlignment="1">
      <alignment vertical="center" wrapText="1"/>
    </xf>
    <xf numFmtId="0" fontId="14" fillId="3" borderId="0" xfId="0" applyFont="1" applyFill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/>
    <xf numFmtId="0" fontId="14" fillId="3" borderId="0" xfId="0" applyFont="1" applyFill="1" applyAlignment="1">
      <alignment horizontal="left" vertical="center" wrapText="1"/>
    </xf>
    <xf numFmtId="0" fontId="16" fillId="3" borderId="0" xfId="0" applyFont="1" applyFill="1" applyAlignment="1"/>
    <xf numFmtId="0" fontId="1" fillId="3" borderId="0" xfId="0" applyFont="1" applyFill="1" applyAlignment="1">
      <alignment horizontal="center" vertical="center" wrapText="1"/>
    </xf>
    <xf numFmtId="0" fontId="0" fillId="3" borderId="0" xfId="0" applyFont="1" applyFill="1" applyAlignment="1"/>
    <xf numFmtId="0" fontId="5" fillId="3" borderId="0" xfId="0" applyFont="1" applyFill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vertical="center" wrapText="1"/>
    </xf>
    <xf numFmtId="165" fontId="7" fillId="4" borderId="2" xfId="0" applyNumberFormat="1" applyFont="1" applyFill="1" applyBorder="1" applyAlignment="1">
      <alignment horizontal="right" vertical="center" wrapText="1"/>
    </xf>
    <xf numFmtId="168" fontId="7" fillId="4" borderId="2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8" fillId="3" borderId="6" xfId="0" applyFont="1" applyFill="1" applyBorder="1"/>
    <xf numFmtId="0" fontId="7" fillId="4" borderId="8" xfId="0" applyFont="1" applyFill="1" applyBorder="1" applyAlignment="1">
      <alignment horizontal="right" vertical="center" wrapText="1"/>
    </xf>
    <xf numFmtId="0" fontId="8" fillId="3" borderId="8" xfId="0" applyFont="1" applyFill="1" applyBorder="1"/>
    <xf numFmtId="0" fontId="8" fillId="3" borderId="9" xfId="0" applyFont="1" applyFill="1" applyBorder="1"/>
    <xf numFmtId="0" fontId="7" fillId="4" borderId="10" xfId="0" applyFont="1" applyFill="1" applyBorder="1" applyAlignment="1">
      <alignment horizontal="right" vertical="center" wrapText="1"/>
    </xf>
    <xf numFmtId="164" fontId="7" fillId="3" borderId="11" xfId="0" applyNumberFormat="1" applyFont="1" applyFill="1" applyBorder="1" applyAlignment="1">
      <alignment vertical="center" wrapText="1"/>
    </xf>
    <xf numFmtId="164" fontId="7" fillId="3" borderId="4" xfId="0" applyNumberFormat="1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7" xfId="0" quotePrefix="1" applyFont="1" applyFill="1" applyBorder="1" applyAlignment="1">
      <alignment horizontal="center" vertical="center" wrapText="1"/>
    </xf>
    <xf numFmtId="0" fontId="8" fillId="3" borderId="18" xfId="0" applyFont="1" applyFill="1" applyBorder="1"/>
    <xf numFmtId="0" fontId="7" fillId="4" borderId="19" xfId="0" applyFont="1" applyFill="1" applyBorder="1" applyAlignment="1">
      <alignment horizontal="center" vertical="center" wrapText="1"/>
    </xf>
    <xf numFmtId="0" fontId="8" fillId="3" borderId="20" xfId="0" applyFont="1" applyFill="1" applyBorder="1"/>
    <xf numFmtId="3" fontId="7" fillId="4" borderId="19" xfId="0" applyNumberFormat="1" applyFont="1" applyFill="1" applyBorder="1" applyAlignment="1">
      <alignment horizontal="center" vertical="center" wrapText="1"/>
    </xf>
    <xf numFmtId="0" fontId="6" fillId="4" borderId="19" xfId="0" quotePrefix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horizontal="right" vertical="center" wrapText="1"/>
    </xf>
    <xf numFmtId="165" fontId="7" fillId="4" borderId="19" xfId="0" applyNumberFormat="1" applyFont="1" applyFill="1" applyBorder="1" applyAlignment="1">
      <alignment vertical="center" wrapText="1"/>
    </xf>
    <xf numFmtId="165" fontId="7" fillId="4" borderId="20" xfId="0" applyNumberFormat="1" applyFont="1" applyFill="1" applyBorder="1" applyAlignment="1">
      <alignment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165" fontId="7" fillId="4" borderId="19" xfId="0" applyNumberFormat="1" applyFont="1" applyFill="1" applyBorder="1" applyAlignment="1">
      <alignment horizontal="center" vertical="center" wrapText="1"/>
    </xf>
    <xf numFmtId="165" fontId="7" fillId="4" borderId="20" xfId="0" applyNumberFormat="1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166" fontId="7" fillId="4" borderId="19" xfId="0" applyNumberFormat="1" applyFont="1" applyFill="1" applyBorder="1" applyAlignment="1">
      <alignment vertical="center" wrapText="1"/>
    </xf>
    <xf numFmtId="166" fontId="7" fillId="4" borderId="20" xfId="0" applyNumberFormat="1" applyFont="1" applyFill="1" applyBorder="1" applyAlignment="1">
      <alignment vertical="center" wrapText="1"/>
    </xf>
    <xf numFmtId="167" fontId="7" fillId="4" borderId="19" xfId="0" applyNumberFormat="1" applyFont="1" applyFill="1" applyBorder="1" applyAlignment="1">
      <alignment vertical="center" wrapText="1"/>
    </xf>
    <xf numFmtId="167" fontId="7" fillId="4" borderId="20" xfId="0" applyNumberFormat="1" applyFont="1" applyFill="1" applyBorder="1" applyAlignment="1">
      <alignment vertical="center" wrapText="1"/>
    </xf>
    <xf numFmtId="0" fontId="7" fillId="4" borderId="19" xfId="0" applyFont="1" applyFill="1" applyBorder="1" applyAlignment="1">
      <alignment horizontal="right" vertical="center" wrapText="1"/>
    </xf>
    <xf numFmtId="0" fontId="7" fillId="4" borderId="20" xfId="0" applyFont="1" applyFill="1" applyBorder="1" applyAlignment="1">
      <alignment horizontal="right" vertical="center" wrapText="1"/>
    </xf>
    <xf numFmtId="166" fontId="7" fillId="4" borderId="19" xfId="0" applyNumberFormat="1" applyFont="1" applyFill="1" applyBorder="1" applyAlignment="1">
      <alignment horizontal="right" vertical="center" wrapText="1"/>
    </xf>
    <xf numFmtId="166" fontId="7" fillId="4" borderId="20" xfId="0" applyNumberFormat="1" applyFont="1" applyFill="1" applyBorder="1" applyAlignment="1">
      <alignment horizontal="right" vertical="center" wrapText="1"/>
    </xf>
    <xf numFmtId="165" fontId="7" fillId="4" borderId="19" xfId="0" applyNumberFormat="1" applyFont="1" applyFill="1" applyBorder="1" applyAlignment="1">
      <alignment horizontal="right" vertical="center" wrapText="1"/>
    </xf>
    <xf numFmtId="165" fontId="7" fillId="4" borderId="20" xfId="0" applyNumberFormat="1" applyFont="1" applyFill="1" applyBorder="1" applyAlignment="1">
      <alignment horizontal="right" vertical="center" wrapText="1"/>
    </xf>
    <xf numFmtId="168" fontId="7" fillId="4" borderId="19" xfId="0" applyNumberFormat="1" applyFont="1" applyFill="1" applyBorder="1" applyAlignment="1">
      <alignment vertical="center" wrapText="1"/>
    </xf>
    <xf numFmtId="168" fontId="7" fillId="4" borderId="20" xfId="0" applyNumberFormat="1" applyFont="1" applyFill="1" applyBorder="1" applyAlignment="1">
      <alignment vertical="center" wrapText="1"/>
    </xf>
    <xf numFmtId="0" fontId="7" fillId="4" borderId="21" xfId="0" applyFont="1" applyFill="1" applyBorder="1" applyAlignment="1">
      <alignment vertical="center" wrapText="1"/>
    </xf>
    <xf numFmtId="0" fontId="7" fillId="4" borderId="22" xfId="0" applyFont="1" applyFill="1" applyBorder="1" applyAlignment="1">
      <alignment vertical="center" wrapText="1"/>
    </xf>
    <xf numFmtId="168" fontId="7" fillId="4" borderId="23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00"/>
  <sheetViews>
    <sheetView showGridLines="0" tabSelected="1" workbookViewId="0">
      <selection activeCell="P3" sqref="P3:R168"/>
    </sheetView>
  </sheetViews>
  <sheetFormatPr defaultColWidth="12.6328125" defaultRowHeight="15" customHeight="1" x14ac:dyDescent="0.25"/>
  <cols>
    <col min="1" max="1" width="52.54296875" style="3" customWidth="1"/>
    <col min="2" max="2" width="18.90625" style="3" hidden="1" customWidth="1"/>
    <col min="3" max="3" width="10.26953125" style="3" hidden="1" customWidth="1"/>
    <col min="4" max="4" width="13.08984375" style="3" hidden="1" customWidth="1"/>
    <col min="5" max="14" width="9.08984375" style="3" hidden="1" customWidth="1"/>
    <col min="15" max="15" width="8.6328125" style="3" hidden="1" customWidth="1"/>
    <col min="16" max="18" width="12" style="3" customWidth="1"/>
    <col min="19" max="19" width="9.08984375" style="3" customWidth="1"/>
    <col min="20" max="20" width="13.08984375" style="3" customWidth="1"/>
    <col min="21" max="21" width="15" style="3" customWidth="1"/>
    <col min="22" max="22" width="13.08984375" style="3" customWidth="1"/>
    <col min="23" max="39" width="9.08984375" style="3" customWidth="1"/>
    <col min="40" max="16384" width="12.6328125" style="3"/>
  </cols>
  <sheetData>
    <row r="1" spans="1:39" ht="26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26" customHeight="1" thickBo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30" customHeight="1" thickBot="1" x14ac:dyDescent="0.3">
      <c r="A3" s="47" t="s">
        <v>2</v>
      </c>
      <c r="B3" s="40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61"/>
      <c r="P3" s="67" t="s">
        <v>3</v>
      </c>
      <c r="Q3" s="38"/>
      <c r="R3" s="39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9" customHeight="1" x14ac:dyDescent="0.25">
      <c r="A4" s="48" t="s">
        <v>4</v>
      </c>
      <c r="B4" s="41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62"/>
      <c r="P4" s="68" t="s">
        <v>5</v>
      </c>
      <c r="Q4" s="36"/>
      <c r="R4" s="69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9" customHeight="1" x14ac:dyDescent="0.25">
      <c r="A5" s="49" t="s">
        <v>6</v>
      </c>
      <c r="B5" s="42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63"/>
      <c r="P5" s="70"/>
      <c r="Q5" s="21"/>
      <c r="R5" s="71"/>
      <c r="S5" s="2"/>
      <c r="T5" s="2"/>
      <c r="U5" s="2"/>
      <c r="V5" s="2"/>
      <c r="W5" s="2" t="s">
        <v>7</v>
      </c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9" customHeight="1" x14ac:dyDescent="0.25">
      <c r="A6" s="50" t="s">
        <v>8</v>
      </c>
      <c r="B6" s="43" t="e">
        <f>#REF!+#REF!+#REF!+#REF!</f>
        <v>#REF!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63"/>
      <c r="P6" s="72">
        <v>1305</v>
      </c>
      <c r="Q6" s="21"/>
      <c r="R6" s="71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 ht="19" customHeight="1" x14ac:dyDescent="0.25">
      <c r="A7" s="50" t="s">
        <v>9</v>
      </c>
      <c r="B7" s="43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63"/>
      <c r="P7" s="70" t="s">
        <v>10</v>
      </c>
      <c r="Q7" s="21"/>
      <c r="R7" s="71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ht="19" customHeight="1" x14ac:dyDescent="0.25">
      <c r="A8" s="50"/>
      <c r="B8" s="43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63"/>
      <c r="P8" s="70"/>
      <c r="Q8" s="21"/>
      <c r="R8" s="71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ht="19" customHeight="1" x14ac:dyDescent="0.25">
      <c r="A9" s="51" t="s">
        <v>11</v>
      </c>
      <c r="B9" s="43"/>
      <c r="C9" s="28"/>
      <c r="D9" s="28"/>
      <c r="E9" s="28"/>
      <c r="F9" s="28"/>
      <c r="G9" s="28" t="e">
        <f>#REF!/2</f>
        <v>#REF!</v>
      </c>
      <c r="H9" s="28" t="e">
        <f t="shared" ref="H9:I9" si="0">#REF!/1.8</f>
        <v>#REF!</v>
      </c>
      <c r="I9" s="28" t="e">
        <f t="shared" si="0"/>
        <v>#REF!</v>
      </c>
      <c r="J9" s="28" t="e">
        <f>G9+H9+I9</f>
        <v>#REF!</v>
      </c>
      <c r="K9" s="28"/>
      <c r="L9" s="28"/>
      <c r="M9" s="28"/>
      <c r="N9" s="28"/>
      <c r="O9" s="63"/>
      <c r="P9" s="73" t="s">
        <v>5</v>
      </c>
      <c r="Q9" s="21"/>
      <c r="R9" s="71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 ht="19" customHeight="1" x14ac:dyDescent="0.25">
      <c r="A10" s="50" t="s">
        <v>12</v>
      </c>
      <c r="B10" s="43"/>
      <c r="C10" s="28"/>
      <c r="D10" s="28"/>
      <c r="E10" s="28"/>
      <c r="F10" s="28"/>
      <c r="G10" s="28"/>
      <c r="H10" s="28"/>
      <c r="I10" s="28" t="s">
        <v>13</v>
      </c>
      <c r="J10" s="28" t="e">
        <f>J9/B6*100</f>
        <v>#REF!</v>
      </c>
      <c r="K10" s="28"/>
      <c r="L10" s="28"/>
      <c r="M10" s="28"/>
      <c r="N10" s="28"/>
      <c r="O10" s="63"/>
      <c r="P10" s="70">
        <v>2</v>
      </c>
      <c r="Q10" s="21"/>
      <c r="R10" s="71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 ht="19" customHeight="1" x14ac:dyDescent="0.25">
      <c r="A11" s="50" t="s">
        <v>14</v>
      </c>
      <c r="B11" s="43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63"/>
      <c r="P11" s="70">
        <v>15</v>
      </c>
      <c r="Q11" s="21"/>
      <c r="R11" s="71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ht="19" customHeight="1" x14ac:dyDescent="0.25">
      <c r="A12" s="50" t="s">
        <v>15</v>
      </c>
      <c r="B12" s="43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63"/>
      <c r="P12" s="70">
        <v>77</v>
      </c>
      <c r="Q12" s="21"/>
      <c r="R12" s="71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ht="19" customHeight="1" x14ac:dyDescent="0.25">
      <c r="A13" s="50" t="s">
        <v>16</v>
      </c>
      <c r="B13" s="43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63"/>
      <c r="P13" s="70">
        <v>316</v>
      </c>
      <c r="Q13" s="21"/>
      <c r="R13" s="71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ht="19" customHeight="1" x14ac:dyDescent="0.25">
      <c r="A14" s="52" t="s">
        <v>17</v>
      </c>
      <c r="B14" s="43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63"/>
      <c r="P14" s="70">
        <v>69</v>
      </c>
      <c r="Q14" s="21"/>
      <c r="R14" s="71"/>
      <c r="S14" s="4"/>
      <c r="T14" s="4"/>
      <c r="U14" s="4"/>
      <c r="V14" s="4" t="s">
        <v>7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ht="19" customHeight="1" x14ac:dyDescent="0.25">
      <c r="A15" s="52"/>
      <c r="B15" s="4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63"/>
      <c r="P15" s="70"/>
      <c r="Q15" s="21"/>
      <c r="R15" s="71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ht="19" customHeight="1" x14ac:dyDescent="0.25">
      <c r="A16" s="53" t="s">
        <v>18</v>
      </c>
      <c r="B16" s="44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64"/>
      <c r="P16" s="74" t="s">
        <v>153</v>
      </c>
      <c r="Q16" s="11" t="s">
        <v>154</v>
      </c>
      <c r="R16" s="75" t="s">
        <v>155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19" customHeight="1" x14ac:dyDescent="0.25">
      <c r="A17" s="52" t="s">
        <v>19</v>
      </c>
      <c r="B17" s="4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63"/>
      <c r="P17" s="76">
        <v>62700</v>
      </c>
      <c r="Q17" s="12">
        <v>62899</v>
      </c>
      <c r="R17" s="77">
        <v>62978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9" customHeight="1" x14ac:dyDescent="0.25">
      <c r="A18" s="52" t="s">
        <v>20</v>
      </c>
      <c r="B18" s="43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63"/>
      <c r="P18" s="76">
        <v>31981</v>
      </c>
      <c r="Q18" s="12">
        <v>31887</v>
      </c>
      <c r="R18" s="77">
        <v>31828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9" customHeight="1" x14ac:dyDescent="0.25">
      <c r="A19" s="52" t="s">
        <v>21</v>
      </c>
      <c r="B19" s="43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63"/>
      <c r="P19" s="76">
        <v>30719</v>
      </c>
      <c r="Q19" s="12">
        <v>31012</v>
      </c>
      <c r="R19" s="77">
        <v>31150</v>
      </c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</row>
    <row r="20" spans="1:39" ht="19" customHeight="1" x14ac:dyDescent="0.25">
      <c r="A20" s="52" t="s">
        <v>22</v>
      </c>
      <c r="B20" s="43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63"/>
      <c r="P20" s="76">
        <v>48</v>
      </c>
      <c r="Q20" s="12">
        <v>48</v>
      </c>
      <c r="R20" s="77">
        <v>48</v>
      </c>
      <c r="S20" s="2"/>
      <c r="T20" s="2"/>
      <c r="U20" s="2" t="s">
        <v>7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19" customHeight="1" x14ac:dyDescent="0.25">
      <c r="A21" s="52"/>
      <c r="B21" s="43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63"/>
      <c r="P21" s="70"/>
      <c r="Q21" s="21"/>
      <c r="R21" s="71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9" customHeight="1" x14ac:dyDescent="0.25">
      <c r="A22" s="54" t="s">
        <v>23</v>
      </c>
      <c r="B22" s="43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63"/>
      <c r="P22" s="78" t="s">
        <v>24</v>
      </c>
      <c r="Q22" s="21"/>
      <c r="R22" s="71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9" customHeight="1" x14ac:dyDescent="0.25">
      <c r="A23" s="52" t="s">
        <v>25</v>
      </c>
      <c r="B23" s="43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63"/>
      <c r="P23" s="70">
        <v>12.3</v>
      </c>
      <c r="Q23" s="21"/>
      <c r="R23" s="71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9" customHeight="1" x14ac:dyDescent="0.25">
      <c r="A24" s="52" t="s">
        <v>26</v>
      </c>
      <c r="B24" s="43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63"/>
      <c r="P24" s="70">
        <v>3.5000000000000003E-2</v>
      </c>
      <c r="Q24" s="21"/>
      <c r="R24" s="71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9" customHeight="1" x14ac:dyDescent="0.25">
      <c r="A25" s="52"/>
      <c r="B25" s="43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63"/>
      <c r="P25" s="70"/>
      <c r="Q25" s="21"/>
      <c r="R25" s="71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19" customHeight="1" x14ac:dyDescent="0.25">
      <c r="A26" s="55" t="s">
        <v>27</v>
      </c>
      <c r="B26" s="43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63"/>
      <c r="P26" s="70"/>
      <c r="Q26" s="21"/>
      <c r="R26" s="71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9" customHeight="1" x14ac:dyDescent="0.25">
      <c r="A27" s="56" t="s">
        <v>28</v>
      </c>
      <c r="B27" s="43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63"/>
      <c r="P27" s="79">
        <v>2019</v>
      </c>
      <c r="Q27" s="13">
        <v>2020</v>
      </c>
      <c r="R27" s="80">
        <v>2021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9" customHeight="1" x14ac:dyDescent="0.25">
      <c r="A28" s="57" t="s">
        <v>29</v>
      </c>
      <c r="B28" s="43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63"/>
      <c r="P28" s="76">
        <v>2</v>
      </c>
      <c r="Q28" s="12">
        <v>2</v>
      </c>
      <c r="R28" s="77">
        <v>2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19" customHeight="1" x14ac:dyDescent="0.25">
      <c r="A29" s="57" t="s">
        <v>30</v>
      </c>
      <c r="B29" s="4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63"/>
      <c r="P29" s="76">
        <v>4</v>
      </c>
      <c r="Q29" s="12">
        <v>4</v>
      </c>
      <c r="R29" s="77">
        <v>4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9" customHeight="1" x14ac:dyDescent="0.25">
      <c r="A30" s="57" t="s">
        <v>31</v>
      </c>
      <c r="B30" s="43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63"/>
      <c r="P30" s="81"/>
      <c r="Q30" s="30"/>
      <c r="R30" s="8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9" customHeight="1" x14ac:dyDescent="0.25">
      <c r="A31" s="52" t="s">
        <v>32</v>
      </c>
      <c r="B31" s="4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63"/>
      <c r="P31" s="76">
        <v>2</v>
      </c>
      <c r="Q31" s="12">
        <v>2</v>
      </c>
      <c r="R31" s="77">
        <v>2</v>
      </c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9" customHeight="1" x14ac:dyDescent="0.25">
      <c r="A32" s="52" t="s">
        <v>33</v>
      </c>
      <c r="B32" s="4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63"/>
      <c r="P32" s="76">
        <v>12</v>
      </c>
      <c r="Q32" s="12">
        <v>12</v>
      </c>
      <c r="R32" s="77">
        <v>12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9" customHeight="1" x14ac:dyDescent="0.25">
      <c r="A33" s="57" t="s">
        <v>34</v>
      </c>
      <c r="B33" s="4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63"/>
      <c r="P33" s="81"/>
      <c r="Q33" s="30"/>
      <c r="R33" s="8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9" customHeight="1" x14ac:dyDescent="0.25">
      <c r="A34" s="52" t="s">
        <v>35</v>
      </c>
      <c r="B34" s="43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63"/>
      <c r="P34" s="76">
        <v>45</v>
      </c>
      <c r="Q34" s="12">
        <v>45</v>
      </c>
      <c r="R34" s="77">
        <v>47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9" customHeight="1" x14ac:dyDescent="0.25">
      <c r="A35" s="52" t="s">
        <v>36</v>
      </c>
      <c r="B35" s="43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63"/>
      <c r="P35" s="76">
        <v>6</v>
      </c>
      <c r="Q35" s="12">
        <v>6</v>
      </c>
      <c r="R35" s="77">
        <v>4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9" customHeight="1" x14ac:dyDescent="0.25">
      <c r="A36" s="52" t="s">
        <v>37</v>
      </c>
      <c r="B36" s="43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63"/>
      <c r="P36" s="76">
        <v>7</v>
      </c>
      <c r="Q36" s="12">
        <v>7</v>
      </c>
      <c r="R36" s="77">
        <v>9</v>
      </c>
      <c r="S36" s="2"/>
      <c r="T36" s="2"/>
      <c r="U36" s="2"/>
      <c r="V36" s="2"/>
      <c r="W36" s="2"/>
      <c r="X36" s="2" t="s">
        <v>7</v>
      </c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9" customHeight="1" x14ac:dyDescent="0.25">
      <c r="A37" s="57"/>
      <c r="B37" s="43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63"/>
      <c r="P37" s="70"/>
      <c r="Q37" s="20"/>
      <c r="R37" s="83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9" customHeight="1" x14ac:dyDescent="0.25">
      <c r="A38" s="56" t="s">
        <v>38</v>
      </c>
      <c r="B38" s="43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63"/>
      <c r="P38" s="79">
        <v>2019</v>
      </c>
      <c r="Q38" s="13">
        <v>2020</v>
      </c>
      <c r="R38" s="80">
        <v>2021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9" customHeight="1" x14ac:dyDescent="0.25">
      <c r="A39" s="52" t="s">
        <v>39</v>
      </c>
      <c r="B39" s="43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63"/>
      <c r="P39" s="76">
        <v>13</v>
      </c>
      <c r="Q39" s="12">
        <v>13</v>
      </c>
      <c r="R39" s="77">
        <v>14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9" customHeight="1" x14ac:dyDescent="0.25">
      <c r="A40" s="52" t="s">
        <v>40</v>
      </c>
      <c r="B40" s="4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63"/>
      <c r="P40" s="76">
        <v>2</v>
      </c>
      <c r="Q40" s="12">
        <v>2</v>
      </c>
      <c r="R40" s="77">
        <v>1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9" customHeight="1" x14ac:dyDescent="0.25">
      <c r="A41" s="52" t="s">
        <v>41</v>
      </c>
      <c r="B41" s="43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63"/>
      <c r="P41" s="76">
        <v>4</v>
      </c>
      <c r="Q41" s="12">
        <v>4</v>
      </c>
      <c r="R41" s="77">
        <v>4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ht="19" customHeight="1" x14ac:dyDescent="0.25">
      <c r="A42" s="52" t="s">
        <v>42</v>
      </c>
      <c r="B42" s="4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63"/>
      <c r="P42" s="76">
        <v>63</v>
      </c>
      <c r="Q42" s="12">
        <v>63</v>
      </c>
      <c r="R42" s="77">
        <v>74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ht="19" customHeight="1" x14ac:dyDescent="0.25">
      <c r="A43" s="52" t="s">
        <v>43</v>
      </c>
      <c r="B43" s="43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63"/>
      <c r="P43" s="76">
        <v>62</v>
      </c>
      <c r="Q43" s="12">
        <v>62</v>
      </c>
      <c r="R43" s="77">
        <v>61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ht="19" customHeight="1" x14ac:dyDescent="0.25">
      <c r="A44" s="52" t="s">
        <v>7</v>
      </c>
      <c r="B44" s="43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63"/>
      <c r="P44" s="70"/>
      <c r="Q44" s="20"/>
      <c r="R44" s="83"/>
      <c r="S44" s="2"/>
      <c r="T44" s="2"/>
      <c r="U44" s="2"/>
      <c r="V44" s="6" t="s">
        <v>7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9" customHeight="1" x14ac:dyDescent="0.25">
      <c r="A45" s="58" t="s">
        <v>44</v>
      </c>
      <c r="B45" s="43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63"/>
      <c r="P45" s="79">
        <v>2019</v>
      </c>
      <c r="Q45" s="13">
        <v>2020</v>
      </c>
      <c r="R45" s="80">
        <v>2021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9" customHeight="1" x14ac:dyDescent="0.25">
      <c r="A46" s="57" t="s">
        <v>45</v>
      </c>
      <c r="B46" s="43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63"/>
      <c r="P46" s="84">
        <f t="shared" ref="P46:Q46" si="1">11/707*100</f>
        <v>1.5558698727015559</v>
      </c>
      <c r="Q46" s="14">
        <f t="shared" si="1"/>
        <v>1.5558698727015559</v>
      </c>
      <c r="R46" s="85">
        <v>1.4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9" customHeight="1" x14ac:dyDescent="0.25">
      <c r="A47" s="57" t="s">
        <v>46</v>
      </c>
      <c r="B47" s="43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63"/>
      <c r="P47" s="84">
        <v>11.49</v>
      </c>
      <c r="Q47" s="14">
        <v>11.49</v>
      </c>
      <c r="R47" s="85">
        <v>13.6</v>
      </c>
      <c r="S47" s="2"/>
      <c r="T47" s="2"/>
      <c r="U47" s="2"/>
      <c r="V47" s="2"/>
      <c r="W47" s="2"/>
      <c r="X47" s="2" t="s">
        <v>7</v>
      </c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9" customHeight="1" x14ac:dyDescent="0.25">
      <c r="A48" s="57" t="s">
        <v>47</v>
      </c>
      <c r="B48" s="43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63"/>
      <c r="P48" s="84">
        <v>4.37</v>
      </c>
      <c r="Q48" s="14">
        <v>4.37</v>
      </c>
      <c r="R48" s="85">
        <v>0.41</v>
      </c>
      <c r="S48" s="2"/>
      <c r="T48" s="2"/>
      <c r="U48" s="2"/>
      <c r="V48" s="2" t="s">
        <v>7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9" customHeight="1" x14ac:dyDescent="0.25">
      <c r="A49" s="57" t="s">
        <v>48</v>
      </c>
      <c r="B49" s="43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63"/>
      <c r="P49" s="86">
        <v>0.02</v>
      </c>
      <c r="Q49" s="15">
        <v>0.02</v>
      </c>
      <c r="R49" s="87">
        <v>0.01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9" customHeight="1" x14ac:dyDescent="0.25">
      <c r="A50" s="52" t="s">
        <v>49</v>
      </c>
      <c r="B50" s="43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63"/>
      <c r="P50" s="84">
        <f t="shared" ref="P50:Q50" si="2">13/80</f>
        <v>0.16250000000000001</v>
      </c>
      <c r="Q50" s="14">
        <f t="shared" si="2"/>
        <v>0.16250000000000001</v>
      </c>
      <c r="R50" s="85">
        <v>0.2</v>
      </c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9" customHeight="1" x14ac:dyDescent="0.25">
      <c r="A51" s="50" t="s">
        <v>50</v>
      </c>
      <c r="B51" s="45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65"/>
      <c r="P51" s="84">
        <v>84.86</v>
      </c>
      <c r="Q51" s="14">
        <v>84.86</v>
      </c>
      <c r="R51" s="85">
        <v>87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9" customHeight="1" x14ac:dyDescent="0.25">
      <c r="A52" s="57" t="s">
        <v>51</v>
      </c>
      <c r="B52" s="43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63"/>
      <c r="P52" s="84">
        <v>98.7</v>
      </c>
      <c r="Q52" s="14">
        <v>98.7</v>
      </c>
      <c r="R52" s="85">
        <v>99.88</v>
      </c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9" customHeight="1" x14ac:dyDescent="0.25">
      <c r="A53" s="52"/>
      <c r="B53" s="43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63"/>
      <c r="P53" s="70"/>
      <c r="Q53" s="20"/>
      <c r="R53" s="83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9" customHeight="1" x14ac:dyDescent="0.25">
      <c r="A54" s="56" t="s">
        <v>52</v>
      </c>
      <c r="B54" s="43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63"/>
      <c r="P54" s="79">
        <v>2019</v>
      </c>
      <c r="Q54" s="13">
        <v>2020</v>
      </c>
      <c r="R54" s="80">
        <v>2021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9" customHeight="1" x14ac:dyDescent="0.25">
      <c r="A55" s="57" t="s">
        <v>53</v>
      </c>
      <c r="B55" s="43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63"/>
      <c r="P55" s="84">
        <v>98.9</v>
      </c>
      <c r="Q55" s="14">
        <v>98.9</v>
      </c>
      <c r="R55" s="85">
        <v>97.68</v>
      </c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25" customHeight="1" x14ac:dyDescent="0.25">
      <c r="A56" s="57" t="s">
        <v>54</v>
      </c>
      <c r="B56" s="43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63"/>
      <c r="P56" s="84">
        <v>98.9</v>
      </c>
      <c r="Q56" s="14">
        <v>98.9</v>
      </c>
      <c r="R56" s="85">
        <v>97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9" customHeight="1" x14ac:dyDescent="0.25">
      <c r="A57" s="57" t="s">
        <v>55</v>
      </c>
      <c r="B57" s="43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63"/>
      <c r="P57" s="84">
        <v>95</v>
      </c>
      <c r="Q57" s="14">
        <v>95</v>
      </c>
      <c r="R57" s="85">
        <v>99.85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9" customHeight="1" x14ac:dyDescent="0.25">
      <c r="A58" s="57"/>
      <c r="B58" s="43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63"/>
      <c r="P58" s="70"/>
      <c r="Q58" s="21"/>
      <c r="R58" s="71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9" customHeight="1" x14ac:dyDescent="0.25">
      <c r="A59" s="54" t="s">
        <v>56</v>
      </c>
      <c r="B59" s="43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63"/>
      <c r="P59" s="70"/>
      <c r="Q59" s="21"/>
      <c r="R59" s="71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9" customHeight="1" x14ac:dyDescent="0.25">
      <c r="A60" s="49" t="s">
        <v>57</v>
      </c>
      <c r="B60" s="43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63"/>
      <c r="P60" s="79">
        <v>2019</v>
      </c>
      <c r="Q60" s="13">
        <v>2020</v>
      </c>
      <c r="R60" s="80">
        <v>2021</v>
      </c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9" customHeight="1" x14ac:dyDescent="0.25">
      <c r="A61" s="52" t="s">
        <v>58</v>
      </c>
      <c r="B61" s="43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63"/>
      <c r="P61" s="76">
        <v>1</v>
      </c>
      <c r="Q61" s="12">
        <v>1</v>
      </c>
      <c r="R61" s="77">
        <v>1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9" customHeight="1" x14ac:dyDescent="0.25">
      <c r="A62" s="52" t="s">
        <v>59</v>
      </c>
      <c r="B62" s="43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63"/>
      <c r="P62" s="76">
        <v>3</v>
      </c>
      <c r="Q62" s="12">
        <v>3</v>
      </c>
      <c r="R62" s="77">
        <v>3</v>
      </c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9" customHeight="1" x14ac:dyDescent="0.25">
      <c r="A63" s="52" t="s">
        <v>60</v>
      </c>
      <c r="B63" s="43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63"/>
      <c r="P63" s="76">
        <v>3</v>
      </c>
      <c r="Q63" s="12">
        <v>3</v>
      </c>
      <c r="R63" s="77">
        <v>3</v>
      </c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9" customHeight="1" x14ac:dyDescent="0.25">
      <c r="A64" s="52" t="s">
        <v>61</v>
      </c>
      <c r="B64" s="43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63"/>
      <c r="P64" s="76">
        <v>1</v>
      </c>
      <c r="Q64" s="12">
        <v>1</v>
      </c>
      <c r="R64" s="77">
        <v>1</v>
      </c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9" customHeight="1" x14ac:dyDescent="0.25">
      <c r="A65" s="52" t="s">
        <v>62</v>
      </c>
      <c r="B65" s="43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63"/>
      <c r="P65" s="76">
        <v>7</v>
      </c>
      <c r="Q65" s="12">
        <v>7</v>
      </c>
      <c r="R65" s="77">
        <v>7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9" customHeight="1" x14ac:dyDescent="0.25">
      <c r="A66" s="52" t="s">
        <v>63</v>
      </c>
      <c r="B66" s="4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63"/>
      <c r="P66" s="76">
        <v>20</v>
      </c>
      <c r="Q66" s="12">
        <v>20</v>
      </c>
      <c r="R66" s="77">
        <v>20</v>
      </c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9" customHeight="1" x14ac:dyDescent="0.25">
      <c r="A67" s="52" t="s">
        <v>64</v>
      </c>
      <c r="B67" s="4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63"/>
      <c r="P67" s="76">
        <v>14</v>
      </c>
      <c r="Q67" s="12">
        <v>14</v>
      </c>
      <c r="R67" s="77">
        <v>12</v>
      </c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9" customHeight="1" x14ac:dyDescent="0.25">
      <c r="A68" s="52" t="s">
        <v>65</v>
      </c>
      <c r="B68" s="4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63"/>
      <c r="P68" s="76">
        <v>61</v>
      </c>
      <c r="Q68" s="12">
        <v>61</v>
      </c>
      <c r="R68" s="77">
        <v>84</v>
      </c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9" customHeight="1" x14ac:dyDescent="0.25">
      <c r="A69" s="52" t="s">
        <v>66</v>
      </c>
      <c r="B69" s="4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63"/>
      <c r="P69" s="76">
        <v>22</v>
      </c>
      <c r="Q69" s="12">
        <v>22</v>
      </c>
      <c r="R69" s="77">
        <v>25</v>
      </c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9" customHeight="1" x14ac:dyDescent="0.25">
      <c r="A70" s="57" t="s">
        <v>156</v>
      </c>
      <c r="B70" s="4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63"/>
      <c r="P70" s="88" t="s">
        <v>67</v>
      </c>
      <c r="Q70" s="16" t="s">
        <v>67</v>
      </c>
      <c r="R70" s="89" t="s">
        <v>67</v>
      </c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9" customHeight="1" x14ac:dyDescent="0.25">
      <c r="A71" s="57"/>
      <c r="B71" s="4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63"/>
      <c r="P71" s="70"/>
      <c r="Q71" s="20"/>
      <c r="R71" s="83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9" customHeight="1" x14ac:dyDescent="0.25">
      <c r="A72" s="56" t="s">
        <v>68</v>
      </c>
      <c r="B72" s="46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66"/>
      <c r="P72" s="79">
        <v>2019</v>
      </c>
      <c r="Q72" s="13">
        <v>2020</v>
      </c>
      <c r="R72" s="80">
        <v>2021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</row>
    <row r="73" spans="1:39" ht="19" customHeight="1" x14ac:dyDescent="0.25">
      <c r="A73" s="57" t="s">
        <v>69</v>
      </c>
      <c r="B73" s="4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63"/>
      <c r="P73" s="76">
        <v>14206</v>
      </c>
      <c r="Q73" s="12">
        <v>14206</v>
      </c>
      <c r="R73" s="77">
        <v>13862</v>
      </c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9" customHeight="1" x14ac:dyDescent="0.25">
      <c r="A74" s="52" t="s">
        <v>70</v>
      </c>
      <c r="B74" s="4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63"/>
      <c r="P74" s="76">
        <v>7348</v>
      </c>
      <c r="Q74" s="12">
        <v>7348</v>
      </c>
      <c r="R74" s="77">
        <v>6979</v>
      </c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9" customHeight="1" x14ac:dyDescent="0.25">
      <c r="A75" s="52" t="s">
        <v>21</v>
      </c>
      <c r="B75" s="4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63"/>
      <c r="P75" s="76">
        <v>6858</v>
      </c>
      <c r="Q75" s="12">
        <v>6858</v>
      </c>
      <c r="R75" s="77">
        <v>6882</v>
      </c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9" customHeight="1" x14ac:dyDescent="0.25">
      <c r="A76" s="57" t="s">
        <v>71</v>
      </c>
      <c r="B76" s="4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63"/>
      <c r="P76" s="76">
        <v>776</v>
      </c>
      <c r="Q76" s="12">
        <v>776</v>
      </c>
      <c r="R76" s="77">
        <v>719</v>
      </c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9" customHeight="1" x14ac:dyDescent="0.25">
      <c r="A77" s="52" t="s">
        <v>70</v>
      </c>
      <c r="B77" s="4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63"/>
      <c r="P77" s="76">
        <v>404</v>
      </c>
      <c r="Q77" s="12">
        <v>404</v>
      </c>
      <c r="R77" s="77">
        <v>406</v>
      </c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9" customHeight="1" x14ac:dyDescent="0.25">
      <c r="A78" s="52" t="s">
        <v>21</v>
      </c>
      <c r="B78" s="4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63"/>
      <c r="P78" s="76">
        <v>372</v>
      </c>
      <c r="Q78" s="12">
        <v>372</v>
      </c>
      <c r="R78" s="77">
        <v>317</v>
      </c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9" customHeight="1" x14ac:dyDescent="0.25">
      <c r="A79" s="52" t="s">
        <v>72</v>
      </c>
      <c r="B79" s="4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63"/>
      <c r="P79" s="84">
        <v>18</v>
      </c>
      <c r="Q79" s="14">
        <v>18</v>
      </c>
      <c r="R79" s="85">
        <v>19</v>
      </c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9" customHeight="1" x14ac:dyDescent="0.25">
      <c r="A80" s="52" t="s">
        <v>73</v>
      </c>
      <c r="B80" s="43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63"/>
      <c r="P80" s="76">
        <v>62</v>
      </c>
      <c r="Q80" s="12">
        <v>62</v>
      </c>
      <c r="R80" s="77">
        <v>78</v>
      </c>
      <c r="S80" s="2"/>
      <c r="T80" s="2"/>
      <c r="U80" s="2" t="s">
        <v>7</v>
      </c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9" customHeight="1" x14ac:dyDescent="0.25">
      <c r="A81" s="52" t="s">
        <v>70</v>
      </c>
      <c r="B81" s="43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63"/>
      <c r="P81" s="76">
        <v>25</v>
      </c>
      <c r="Q81" s="12">
        <v>25</v>
      </c>
      <c r="R81" s="77">
        <v>30</v>
      </c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9" customHeight="1" x14ac:dyDescent="0.25">
      <c r="A82" s="52" t="s">
        <v>21</v>
      </c>
      <c r="B82" s="4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63"/>
      <c r="P82" s="76">
        <v>37</v>
      </c>
      <c r="Q82" s="12">
        <v>37</v>
      </c>
      <c r="R82" s="77">
        <v>48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9" customHeight="1" x14ac:dyDescent="0.25">
      <c r="A83" s="52" t="s">
        <v>74</v>
      </c>
      <c r="B83" s="43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63"/>
      <c r="P83" s="76">
        <v>869</v>
      </c>
      <c r="Q83" s="12">
        <v>869</v>
      </c>
      <c r="R83" s="77">
        <v>1081</v>
      </c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9" customHeight="1" x14ac:dyDescent="0.25">
      <c r="A84" s="52" t="s">
        <v>70</v>
      </c>
      <c r="B84" s="43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63"/>
      <c r="P84" s="76">
        <v>332</v>
      </c>
      <c r="Q84" s="12">
        <v>332</v>
      </c>
      <c r="R84" s="77">
        <v>317</v>
      </c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9" customHeight="1" x14ac:dyDescent="0.25">
      <c r="A85" s="52" t="s">
        <v>21</v>
      </c>
      <c r="B85" s="43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63"/>
      <c r="P85" s="76">
        <v>537</v>
      </c>
      <c r="Q85" s="12">
        <v>537</v>
      </c>
      <c r="R85" s="77">
        <v>710</v>
      </c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9" customHeight="1" x14ac:dyDescent="0.25">
      <c r="A86" s="57"/>
      <c r="B86" s="43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63"/>
      <c r="P86" s="70"/>
      <c r="Q86" s="20"/>
      <c r="R86" s="83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9" customHeight="1" x14ac:dyDescent="0.25">
      <c r="A87" s="54" t="s">
        <v>75</v>
      </c>
      <c r="B87" s="43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63"/>
      <c r="P87" s="70"/>
      <c r="Q87" s="20"/>
      <c r="R87" s="83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9" customHeight="1" x14ac:dyDescent="0.25">
      <c r="A88" s="56" t="s">
        <v>76</v>
      </c>
      <c r="B88" s="43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63"/>
      <c r="P88" s="79">
        <v>2019</v>
      </c>
      <c r="Q88" s="13">
        <v>2020</v>
      </c>
      <c r="R88" s="80">
        <v>2021</v>
      </c>
      <c r="S88" s="2"/>
      <c r="T88" s="2"/>
      <c r="U88" s="2"/>
      <c r="V88" s="2"/>
      <c r="W88" s="2" t="s">
        <v>7</v>
      </c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9" customHeight="1" x14ac:dyDescent="0.25">
      <c r="A89" s="52" t="s">
        <v>77</v>
      </c>
      <c r="B89" s="43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63"/>
      <c r="P89" s="86">
        <v>20448.489239999999</v>
      </c>
      <c r="Q89" s="15">
        <v>20448.489239999999</v>
      </c>
      <c r="R89" s="87">
        <v>20448.489239999999</v>
      </c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9" customHeight="1" x14ac:dyDescent="0.25">
      <c r="A90" s="52" t="s">
        <v>78</v>
      </c>
      <c r="B90" s="43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63"/>
      <c r="P90" s="86">
        <v>36477.646991000001</v>
      </c>
      <c r="Q90" s="15">
        <v>36477.646991000001</v>
      </c>
      <c r="R90" s="87">
        <v>36477.646991000001</v>
      </c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ht="19" customHeight="1" x14ac:dyDescent="0.25">
      <c r="A91" s="52" t="s">
        <v>79</v>
      </c>
      <c r="B91" s="43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63"/>
      <c r="P91" s="86">
        <v>25123.204000000002</v>
      </c>
      <c r="Q91" s="15">
        <v>25123.204000000002</v>
      </c>
      <c r="R91" s="87">
        <v>25123.204000000002</v>
      </c>
      <c r="S91" s="2" t="s">
        <v>7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ht="19" customHeight="1" x14ac:dyDescent="0.25">
      <c r="A92" s="52" t="s">
        <v>80</v>
      </c>
      <c r="B92" s="43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63"/>
      <c r="P92" s="86">
        <v>206.76</v>
      </c>
      <c r="Q92" s="15">
        <v>206.76</v>
      </c>
      <c r="R92" s="87">
        <v>206.76</v>
      </c>
      <c r="S92" s="2"/>
      <c r="T92" s="2"/>
      <c r="U92" s="8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ht="19" customHeight="1" x14ac:dyDescent="0.25">
      <c r="A93" s="52" t="s">
        <v>81</v>
      </c>
      <c r="B93" s="43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63"/>
      <c r="P93" s="86">
        <v>162.56</v>
      </c>
      <c r="Q93" s="15">
        <v>162.56</v>
      </c>
      <c r="R93" s="87">
        <v>162.56</v>
      </c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  <row r="94" spans="1:39" ht="19" customHeight="1" x14ac:dyDescent="0.25">
      <c r="A94" s="52" t="s">
        <v>82</v>
      </c>
      <c r="B94" s="43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63"/>
      <c r="P94" s="86">
        <v>44.2</v>
      </c>
      <c r="Q94" s="15">
        <v>44.2</v>
      </c>
      <c r="R94" s="87">
        <v>44.2</v>
      </c>
      <c r="S94" s="2"/>
      <c r="T94" s="9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</row>
    <row r="95" spans="1:39" ht="19" customHeight="1" x14ac:dyDescent="0.25">
      <c r="A95" s="52" t="s">
        <v>83</v>
      </c>
      <c r="B95" s="43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63"/>
      <c r="P95" s="76">
        <v>122</v>
      </c>
      <c r="Q95" s="16" t="s">
        <v>67</v>
      </c>
      <c r="R95" s="89" t="s">
        <v>67</v>
      </c>
      <c r="S95" s="2"/>
      <c r="T95" s="2"/>
      <c r="U95" s="8" t="s">
        <v>7</v>
      </c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</row>
    <row r="96" spans="1:39" ht="19" customHeight="1" x14ac:dyDescent="0.25">
      <c r="A96" s="52" t="s">
        <v>84</v>
      </c>
      <c r="B96" s="43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63"/>
      <c r="P96" s="88" t="s">
        <v>67</v>
      </c>
      <c r="Q96" s="16" t="s">
        <v>67</v>
      </c>
      <c r="R96" s="89" t="s">
        <v>67</v>
      </c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</row>
    <row r="97" spans="1:39" ht="19" customHeight="1" x14ac:dyDescent="0.25">
      <c r="A97" s="52" t="s">
        <v>85</v>
      </c>
      <c r="B97" s="43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63"/>
      <c r="P97" s="76">
        <v>27</v>
      </c>
      <c r="Q97" s="12">
        <v>28</v>
      </c>
      <c r="R97" s="77">
        <v>28</v>
      </c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</row>
    <row r="98" spans="1:39" ht="19" customHeight="1" x14ac:dyDescent="0.25">
      <c r="A98" s="52" t="s">
        <v>86</v>
      </c>
      <c r="B98" s="43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63"/>
      <c r="P98" s="76">
        <v>61</v>
      </c>
      <c r="Q98" s="12">
        <v>64</v>
      </c>
      <c r="R98" s="77">
        <v>64</v>
      </c>
      <c r="S98" s="2"/>
      <c r="T98" s="2"/>
      <c r="U98" s="2" t="s">
        <v>7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</row>
    <row r="99" spans="1:39" ht="19" customHeight="1" x14ac:dyDescent="0.25">
      <c r="A99" s="52" t="s">
        <v>87</v>
      </c>
      <c r="B99" s="43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63"/>
      <c r="P99" s="76">
        <v>14</v>
      </c>
      <c r="Q99" s="12">
        <v>13</v>
      </c>
      <c r="R99" s="77">
        <v>13</v>
      </c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  <row r="100" spans="1:39" ht="19" customHeight="1" x14ac:dyDescent="0.25">
      <c r="A100" s="57"/>
      <c r="B100" s="43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63"/>
      <c r="P100" s="81"/>
      <c r="Q100" s="30"/>
      <c r="R100" s="8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</row>
    <row r="101" spans="1:39" ht="19" customHeight="1" x14ac:dyDescent="0.25">
      <c r="A101" s="56" t="s">
        <v>88</v>
      </c>
      <c r="B101" s="43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63"/>
      <c r="P101" s="79">
        <v>2019</v>
      </c>
      <c r="Q101" s="13">
        <v>2020</v>
      </c>
      <c r="R101" s="80">
        <v>2021</v>
      </c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</row>
    <row r="102" spans="1:39" ht="19" customHeight="1" x14ac:dyDescent="0.25">
      <c r="A102" s="57" t="s">
        <v>89</v>
      </c>
      <c r="B102" s="43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63"/>
      <c r="P102" s="76">
        <v>15</v>
      </c>
      <c r="Q102" s="12">
        <v>15</v>
      </c>
      <c r="R102" s="77">
        <v>15</v>
      </c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</row>
    <row r="103" spans="1:39" ht="19" customHeight="1" x14ac:dyDescent="0.25">
      <c r="A103" s="57"/>
      <c r="B103" s="43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63"/>
      <c r="P103" s="70"/>
      <c r="Q103" s="20"/>
      <c r="R103" s="83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</row>
    <row r="104" spans="1:39" ht="19" customHeight="1" x14ac:dyDescent="0.25">
      <c r="A104" s="56" t="s">
        <v>90</v>
      </c>
      <c r="B104" s="43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63"/>
      <c r="P104" s="79">
        <v>2019</v>
      </c>
      <c r="Q104" s="13">
        <v>2020</v>
      </c>
      <c r="R104" s="80">
        <v>2021</v>
      </c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</row>
    <row r="105" spans="1:39" ht="19" customHeight="1" x14ac:dyDescent="0.25">
      <c r="A105" s="57" t="s">
        <v>91</v>
      </c>
      <c r="B105" s="43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63"/>
      <c r="P105" s="76">
        <v>1</v>
      </c>
      <c r="Q105" s="12">
        <v>1</v>
      </c>
      <c r="R105" s="77">
        <v>1</v>
      </c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</row>
    <row r="106" spans="1:39" ht="19" customHeight="1" x14ac:dyDescent="0.25">
      <c r="A106" s="57" t="s">
        <v>92</v>
      </c>
      <c r="B106" s="43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63"/>
      <c r="P106" s="76">
        <v>1</v>
      </c>
      <c r="Q106" s="12">
        <v>1</v>
      </c>
      <c r="R106" s="77">
        <v>1</v>
      </c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</row>
    <row r="107" spans="1:39" ht="19" customHeight="1" x14ac:dyDescent="0.25">
      <c r="A107" s="57" t="s">
        <v>93</v>
      </c>
      <c r="B107" s="43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63"/>
      <c r="P107" s="76">
        <v>80</v>
      </c>
      <c r="Q107" s="12">
        <v>27</v>
      </c>
      <c r="R107" s="77">
        <v>80</v>
      </c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</row>
    <row r="108" spans="1:39" ht="19" customHeight="1" x14ac:dyDescent="0.25">
      <c r="A108" s="52" t="s">
        <v>94</v>
      </c>
      <c r="B108" s="43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63"/>
      <c r="P108" s="76">
        <v>158</v>
      </c>
      <c r="Q108" s="12">
        <v>158</v>
      </c>
      <c r="R108" s="77">
        <v>168</v>
      </c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</row>
    <row r="109" spans="1:39" ht="19" customHeight="1" x14ac:dyDescent="0.25">
      <c r="A109" s="52" t="s">
        <v>95</v>
      </c>
      <c r="B109" s="43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63"/>
      <c r="P109" s="76">
        <v>6</v>
      </c>
      <c r="Q109" s="12">
        <v>8</v>
      </c>
      <c r="R109" s="77">
        <v>6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</row>
    <row r="110" spans="1:39" ht="19" customHeight="1" x14ac:dyDescent="0.25">
      <c r="A110" s="52" t="s">
        <v>96</v>
      </c>
      <c r="B110" s="43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63"/>
      <c r="P110" s="76">
        <v>80</v>
      </c>
      <c r="Q110" s="12">
        <v>85</v>
      </c>
      <c r="R110" s="77">
        <v>127</v>
      </c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</row>
    <row r="111" spans="1:39" ht="19" customHeight="1" x14ac:dyDescent="0.25">
      <c r="A111" s="57"/>
      <c r="B111" s="43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63"/>
      <c r="P111" s="70"/>
      <c r="Q111" s="20"/>
      <c r="R111" s="83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</row>
    <row r="112" spans="1:39" ht="19" customHeight="1" x14ac:dyDescent="0.25">
      <c r="A112" s="56" t="s">
        <v>97</v>
      </c>
      <c r="B112" s="43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63"/>
      <c r="P112" s="79">
        <v>2019</v>
      </c>
      <c r="Q112" s="13">
        <v>2020</v>
      </c>
      <c r="R112" s="80">
        <v>2021</v>
      </c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</row>
    <row r="113" spans="1:39" ht="19" customHeight="1" x14ac:dyDescent="0.25">
      <c r="A113" s="57" t="s">
        <v>98</v>
      </c>
      <c r="B113" s="43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63"/>
      <c r="P113" s="76">
        <v>1</v>
      </c>
      <c r="Q113" s="12">
        <v>1</v>
      </c>
      <c r="R113" s="77">
        <v>1</v>
      </c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</row>
    <row r="114" spans="1:39" ht="19" customHeight="1" x14ac:dyDescent="0.25">
      <c r="A114" s="52" t="s">
        <v>99</v>
      </c>
      <c r="B114" s="43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63"/>
      <c r="P114" s="76">
        <v>4</v>
      </c>
      <c r="Q114" s="12">
        <v>4</v>
      </c>
      <c r="R114" s="77">
        <v>4</v>
      </c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</row>
    <row r="115" spans="1:39" ht="19" customHeight="1" x14ac:dyDescent="0.25">
      <c r="A115" s="57" t="s">
        <v>100</v>
      </c>
      <c r="B115" s="43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63"/>
      <c r="P115" s="76">
        <v>5</v>
      </c>
      <c r="Q115" s="12">
        <v>5</v>
      </c>
      <c r="R115" s="77">
        <v>5</v>
      </c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</row>
    <row r="116" spans="1:39" ht="19" customHeight="1" x14ac:dyDescent="0.25">
      <c r="A116" s="52" t="s">
        <v>101</v>
      </c>
      <c r="B116" s="43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63"/>
      <c r="P116" s="84">
        <v>16237.78</v>
      </c>
      <c r="Q116" s="14">
        <v>16941</v>
      </c>
      <c r="R116" s="85">
        <v>16941</v>
      </c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</row>
    <row r="117" spans="1:39" ht="19" customHeight="1" x14ac:dyDescent="0.25">
      <c r="A117" s="52" t="s">
        <v>102</v>
      </c>
      <c r="B117" s="43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63"/>
      <c r="P117" s="76">
        <v>2</v>
      </c>
      <c r="Q117" s="12">
        <v>2</v>
      </c>
      <c r="R117" s="77">
        <v>2</v>
      </c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</row>
    <row r="118" spans="1:39" ht="19" customHeight="1" x14ac:dyDescent="0.25">
      <c r="A118" s="57" t="s">
        <v>103</v>
      </c>
      <c r="B118" s="43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63"/>
      <c r="P118" s="76">
        <v>60</v>
      </c>
      <c r="Q118" s="12">
        <v>60</v>
      </c>
      <c r="R118" s="77">
        <v>60</v>
      </c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</row>
    <row r="119" spans="1:39" ht="19" customHeight="1" x14ac:dyDescent="0.25">
      <c r="A119" s="52" t="s">
        <v>104</v>
      </c>
      <c r="B119" s="43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63"/>
      <c r="P119" s="90" t="s">
        <v>105</v>
      </c>
      <c r="Q119" s="17" t="s">
        <v>105</v>
      </c>
      <c r="R119" s="91" t="s">
        <v>105</v>
      </c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</row>
    <row r="120" spans="1:39" ht="19" customHeight="1" x14ac:dyDescent="0.25">
      <c r="A120" s="57" t="s">
        <v>7</v>
      </c>
      <c r="B120" s="43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63"/>
      <c r="P120" s="70"/>
      <c r="Q120" s="20"/>
      <c r="R120" s="83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</row>
    <row r="121" spans="1:39" ht="19" customHeight="1" x14ac:dyDescent="0.25">
      <c r="A121" s="54" t="s">
        <v>106</v>
      </c>
      <c r="B121" s="43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63"/>
      <c r="P121" s="74">
        <v>2019</v>
      </c>
      <c r="Q121" s="11">
        <v>2020</v>
      </c>
      <c r="R121" s="75">
        <v>2021</v>
      </c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</row>
    <row r="122" spans="1:39" ht="19" customHeight="1" x14ac:dyDescent="0.25">
      <c r="A122" s="52" t="s">
        <v>107</v>
      </c>
      <c r="B122" s="43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63"/>
      <c r="P122" s="76">
        <v>32318</v>
      </c>
      <c r="Q122" s="12">
        <v>34440</v>
      </c>
      <c r="R122" s="77">
        <v>32240</v>
      </c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</row>
    <row r="123" spans="1:39" ht="19" customHeight="1" x14ac:dyDescent="0.25">
      <c r="A123" s="52" t="s">
        <v>108</v>
      </c>
      <c r="B123" s="43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63"/>
      <c r="P123" s="76">
        <v>17449</v>
      </c>
      <c r="Q123" s="12">
        <v>18091</v>
      </c>
      <c r="R123" s="77">
        <v>17848</v>
      </c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</row>
    <row r="124" spans="1:39" ht="19" customHeight="1" x14ac:dyDescent="0.25">
      <c r="A124" s="52" t="s">
        <v>109</v>
      </c>
      <c r="B124" s="43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63"/>
      <c r="P124" s="76">
        <v>15318</v>
      </c>
      <c r="Q124" s="12">
        <v>16349</v>
      </c>
      <c r="R124" s="77">
        <v>14392</v>
      </c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</row>
    <row r="125" spans="1:39" ht="19" customHeight="1" x14ac:dyDescent="0.25">
      <c r="A125" s="52" t="s">
        <v>110</v>
      </c>
      <c r="B125" s="43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63"/>
      <c r="P125" s="76">
        <v>460</v>
      </c>
      <c r="Q125" s="12">
        <v>575</v>
      </c>
      <c r="R125" s="77">
        <v>1313</v>
      </c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</row>
    <row r="126" spans="1:39" ht="19" customHeight="1" x14ac:dyDescent="0.25">
      <c r="A126" s="52" t="s">
        <v>111</v>
      </c>
      <c r="B126" s="43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63"/>
      <c r="P126" s="84">
        <v>73.7</v>
      </c>
      <c r="Q126" s="14">
        <v>71.989999999999995</v>
      </c>
      <c r="R126" s="85">
        <v>73</v>
      </c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</row>
    <row r="127" spans="1:39" ht="19" customHeight="1" x14ac:dyDescent="0.25">
      <c r="A127" s="52" t="s">
        <v>112</v>
      </c>
      <c r="B127" s="43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63"/>
      <c r="P127" s="84">
        <v>1.4</v>
      </c>
      <c r="Q127" s="14">
        <v>1.6</v>
      </c>
      <c r="R127" s="85">
        <v>3.9</v>
      </c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</row>
    <row r="128" spans="1:39" ht="19" customHeight="1" x14ac:dyDescent="0.25">
      <c r="A128" s="52" t="s">
        <v>113</v>
      </c>
      <c r="B128" s="43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63"/>
      <c r="P128" s="84">
        <v>70.8</v>
      </c>
      <c r="Q128" s="14">
        <v>75.599999999999994</v>
      </c>
      <c r="R128" s="85">
        <v>73.599999999999994</v>
      </c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</row>
    <row r="129" spans="1:39" ht="19" customHeight="1" x14ac:dyDescent="0.25">
      <c r="A129" s="52"/>
      <c r="B129" s="43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63"/>
      <c r="P129" s="70"/>
      <c r="Q129" s="20"/>
      <c r="R129" s="83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</row>
    <row r="130" spans="1:39" ht="19" customHeight="1" x14ac:dyDescent="0.25">
      <c r="A130" s="54" t="s">
        <v>114</v>
      </c>
      <c r="B130" s="43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63"/>
      <c r="P130" s="79">
        <v>2019</v>
      </c>
      <c r="Q130" s="13">
        <v>2020</v>
      </c>
      <c r="R130" s="80">
        <v>2021</v>
      </c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 t="s">
        <v>7</v>
      </c>
    </row>
    <row r="131" spans="1:39" ht="19" customHeight="1" x14ac:dyDescent="0.25">
      <c r="A131" s="57" t="s">
        <v>115</v>
      </c>
      <c r="B131" s="43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63"/>
      <c r="P131" s="70"/>
      <c r="Q131" s="20"/>
      <c r="R131" s="83"/>
      <c r="S131" s="2"/>
      <c r="T131" s="2"/>
      <c r="U131" s="2"/>
      <c r="V131" s="2"/>
      <c r="W131" s="10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</row>
    <row r="132" spans="1:39" ht="19" customHeight="1" x14ac:dyDescent="0.25">
      <c r="A132" s="52" t="s">
        <v>116</v>
      </c>
      <c r="B132" s="43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63"/>
      <c r="P132" s="84">
        <v>125.4</v>
      </c>
      <c r="Q132" s="14">
        <v>125.4</v>
      </c>
      <c r="R132" s="85">
        <v>125.39</v>
      </c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</row>
    <row r="133" spans="1:39" ht="19" customHeight="1" x14ac:dyDescent="0.25">
      <c r="A133" s="52" t="s">
        <v>117</v>
      </c>
      <c r="B133" s="43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63"/>
      <c r="P133" s="84">
        <v>8.3000000000000007</v>
      </c>
      <c r="Q133" s="14">
        <v>8.3000000000000007</v>
      </c>
      <c r="R133" s="85">
        <v>8.25</v>
      </c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</row>
    <row r="134" spans="1:39" ht="19" customHeight="1" x14ac:dyDescent="0.25">
      <c r="A134" s="52" t="s">
        <v>118</v>
      </c>
      <c r="B134" s="43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63"/>
      <c r="P134" s="84">
        <v>132.9</v>
      </c>
      <c r="Q134" s="14">
        <v>132.9</v>
      </c>
      <c r="R134" s="85">
        <v>132.9</v>
      </c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</row>
    <row r="135" spans="1:39" ht="19" customHeight="1" x14ac:dyDescent="0.25">
      <c r="A135" s="52" t="s">
        <v>119</v>
      </c>
      <c r="B135" s="43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63"/>
      <c r="P135" s="84">
        <v>940.3</v>
      </c>
      <c r="Q135" s="14">
        <v>940.3</v>
      </c>
      <c r="R135" s="85">
        <v>940.3</v>
      </c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</row>
    <row r="136" spans="1:39" ht="19" customHeight="1" x14ac:dyDescent="0.25">
      <c r="A136" s="57" t="s">
        <v>120</v>
      </c>
      <c r="B136" s="43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63"/>
      <c r="P136" s="76">
        <v>15</v>
      </c>
      <c r="Q136" s="12">
        <v>15</v>
      </c>
      <c r="R136" s="77">
        <v>15</v>
      </c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</row>
    <row r="137" spans="1:39" ht="19" customHeight="1" x14ac:dyDescent="0.25">
      <c r="A137" s="57" t="s">
        <v>121</v>
      </c>
      <c r="B137" s="43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63"/>
      <c r="P137" s="76">
        <v>20</v>
      </c>
      <c r="Q137" s="12">
        <v>20</v>
      </c>
      <c r="R137" s="77">
        <v>20</v>
      </c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</row>
    <row r="138" spans="1:39" ht="19" customHeight="1" x14ac:dyDescent="0.25">
      <c r="A138" s="57" t="s">
        <v>122</v>
      </c>
      <c r="B138" s="43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63"/>
      <c r="P138" s="76">
        <v>568</v>
      </c>
      <c r="Q138" s="12">
        <v>568</v>
      </c>
      <c r="R138" s="77">
        <v>290</v>
      </c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</row>
    <row r="139" spans="1:39" ht="19" customHeight="1" x14ac:dyDescent="0.25">
      <c r="A139" s="57" t="s">
        <v>123</v>
      </c>
      <c r="B139" s="43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63"/>
      <c r="P139" s="76">
        <v>119</v>
      </c>
      <c r="Q139" s="12">
        <v>135</v>
      </c>
      <c r="R139" s="77">
        <v>15</v>
      </c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</row>
    <row r="140" spans="1:39" ht="19" customHeight="1" x14ac:dyDescent="0.25">
      <c r="A140" s="57" t="s">
        <v>124</v>
      </c>
      <c r="B140" s="43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63"/>
      <c r="P140" s="76">
        <v>50</v>
      </c>
      <c r="Q140" s="12">
        <v>42</v>
      </c>
      <c r="R140" s="77">
        <v>46</v>
      </c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</row>
    <row r="141" spans="1:39" ht="19" customHeight="1" x14ac:dyDescent="0.25">
      <c r="A141" s="52" t="s">
        <v>125</v>
      </c>
      <c r="B141" s="43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63"/>
      <c r="P141" s="76">
        <v>6</v>
      </c>
      <c r="Q141" s="12">
        <v>6</v>
      </c>
      <c r="R141" s="77">
        <v>6</v>
      </c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</row>
    <row r="142" spans="1:39" ht="19" customHeight="1" x14ac:dyDescent="0.25">
      <c r="A142" s="52" t="s">
        <v>126</v>
      </c>
      <c r="B142" s="43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63"/>
      <c r="P142" s="76">
        <v>36</v>
      </c>
      <c r="Q142" s="12">
        <v>36</v>
      </c>
      <c r="R142" s="77">
        <v>40</v>
      </c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ht="19" customHeight="1" x14ac:dyDescent="0.25">
      <c r="A143" s="52" t="s">
        <v>127</v>
      </c>
      <c r="B143" s="43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63"/>
      <c r="P143" s="76">
        <v>12</v>
      </c>
      <c r="Q143" s="12">
        <v>3</v>
      </c>
      <c r="R143" s="77">
        <v>5</v>
      </c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</row>
    <row r="144" spans="1:39" ht="19" customHeight="1" x14ac:dyDescent="0.25">
      <c r="A144" s="52"/>
      <c r="B144" s="43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63"/>
      <c r="P144" s="70"/>
      <c r="Q144" s="20"/>
      <c r="R144" s="83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</row>
    <row r="145" spans="1:39" ht="19" customHeight="1" x14ac:dyDescent="0.25">
      <c r="A145" s="54" t="s">
        <v>128</v>
      </c>
      <c r="B145" s="43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63"/>
      <c r="P145" s="79">
        <v>2019</v>
      </c>
      <c r="Q145" s="13">
        <v>2020</v>
      </c>
      <c r="R145" s="80">
        <v>2021</v>
      </c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</row>
    <row r="146" spans="1:39" ht="19" customHeight="1" x14ac:dyDescent="0.25">
      <c r="A146" s="52" t="s">
        <v>129</v>
      </c>
      <c r="B146" s="43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63"/>
      <c r="P146" s="76">
        <v>120</v>
      </c>
      <c r="Q146" s="12">
        <v>41</v>
      </c>
      <c r="R146" s="77">
        <v>41</v>
      </c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</row>
    <row r="147" spans="1:39" ht="19" customHeight="1" x14ac:dyDescent="0.25">
      <c r="A147" s="52" t="s">
        <v>130</v>
      </c>
      <c r="B147" s="43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63"/>
      <c r="P147" s="76">
        <v>34</v>
      </c>
      <c r="Q147" s="12">
        <v>40</v>
      </c>
      <c r="R147" s="77">
        <v>40</v>
      </c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</row>
    <row r="148" spans="1:39" ht="19" customHeight="1" x14ac:dyDescent="0.25">
      <c r="A148" s="52" t="s">
        <v>131</v>
      </c>
      <c r="B148" s="43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63"/>
      <c r="P148" s="76">
        <v>12</v>
      </c>
      <c r="Q148" s="12">
        <v>11</v>
      </c>
      <c r="R148" s="77">
        <v>11</v>
      </c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</row>
    <row r="149" spans="1:39" ht="19" customHeight="1" x14ac:dyDescent="0.25">
      <c r="A149" s="58"/>
      <c r="B149" s="43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63"/>
      <c r="P149" s="70"/>
      <c r="Q149" s="20"/>
      <c r="R149" s="83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</row>
    <row r="150" spans="1:39" ht="19" customHeight="1" x14ac:dyDescent="0.25">
      <c r="A150" s="55" t="s">
        <v>132</v>
      </c>
      <c r="B150" s="43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63"/>
      <c r="P150" s="79">
        <v>2019</v>
      </c>
      <c r="Q150" s="13">
        <v>2020</v>
      </c>
      <c r="R150" s="80">
        <v>2021</v>
      </c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spans="1:39" ht="19" customHeight="1" x14ac:dyDescent="0.25">
      <c r="A151" s="52" t="s">
        <v>133</v>
      </c>
      <c r="B151" s="43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63"/>
      <c r="P151" s="92" t="s">
        <v>67</v>
      </c>
      <c r="Q151" s="33" t="s">
        <v>67</v>
      </c>
      <c r="R151" s="93" t="s">
        <v>67</v>
      </c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</row>
    <row r="152" spans="1:39" ht="19" customHeight="1" x14ac:dyDescent="0.25">
      <c r="A152" s="52"/>
      <c r="B152" s="43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63"/>
      <c r="P152" s="70"/>
      <c r="Q152" s="20"/>
      <c r="R152" s="83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</row>
    <row r="153" spans="1:39" ht="19" customHeight="1" x14ac:dyDescent="0.25">
      <c r="A153" s="54" t="s">
        <v>134</v>
      </c>
      <c r="B153" s="43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63"/>
      <c r="P153" s="79">
        <v>2019</v>
      </c>
      <c r="Q153" s="13">
        <v>2020</v>
      </c>
      <c r="R153" s="80">
        <v>2021</v>
      </c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</row>
    <row r="154" spans="1:39" ht="19" customHeight="1" x14ac:dyDescent="0.25">
      <c r="A154" s="52" t="s">
        <v>135</v>
      </c>
      <c r="B154" s="42" t="s">
        <v>136</v>
      </c>
      <c r="C154" s="28">
        <v>46.8</v>
      </c>
      <c r="D154" s="28">
        <v>262.3</v>
      </c>
      <c r="E154" s="28">
        <v>46</v>
      </c>
      <c r="F154" s="28">
        <v>788.4</v>
      </c>
      <c r="G154" s="28"/>
      <c r="H154" s="28">
        <v>553.29999999999995</v>
      </c>
      <c r="I154" s="28">
        <v>51.6</v>
      </c>
      <c r="J154" s="28">
        <v>1368.5</v>
      </c>
      <c r="K154" s="28"/>
      <c r="L154" s="28"/>
      <c r="M154" s="28"/>
      <c r="N154" s="28"/>
      <c r="O154" s="63"/>
      <c r="P154" s="84">
        <v>99</v>
      </c>
      <c r="Q154" s="14">
        <v>99</v>
      </c>
      <c r="R154" s="85">
        <v>99</v>
      </c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</row>
    <row r="155" spans="1:39" ht="19" customHeight="1" x14ac:dyDescent="0.25">
      <c r="A155" s="52" t="s">
        <v>137</v>
      </c>
      <c r="B155" s="43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63"/>
      <c r="P155" s="92" t="s">
        <v>67</v>
      </c>
      <c r="Q155" s="33" t="s">
        <v>67</v>
      </c>
      <c r="R155" s="93" t="s">
        <v>67</v>
      </c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</row>
    <row r="156" spans="1:39" ht="19" customHeight="1" x14ac:dyDescent="0.25">
      <c r="A156" s="52"/>
      <c r="B156" s="43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63"/>
      <c r="P156" s="70"/>
      <c r="Q156" s="20"/>
      <c r="R156" s="83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</row>
    <row r="157" spans="1:39" ht="19" customHeight="1" x14ac:dyDescent="0.25">
      <c r="A157" s="54" t="s">
        <v>138</v>
      </c>
      <c r="B157" s="43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63"/>
      <c r="P157" s="79">
        <v>2019</v>
      </c>
      <c r="Q157" s="13">
        <v>2020</v>
      </c>
      <c r="R157" s="80">
        <v>2021</v>
      </c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</row>
    <row r="158" spans="1:39" ht="19" customHeight="1" x14ac:dyDescent="0.25">
      <c r="A158" s="52" t="s">
        <v>139</v>
      </c>
      <c r="B158" s="43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63"/>
      <c r="P158" s="76">
        <v>11</v>
      </c>
      <c r="Q158" s="12">
        <v>11</v>
      </c>
      <c r="R158" s="77">
        <v>11</v>
      </c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</row>
    <row r="159" spans="1:39" ht="19" customHeight="1" x14ac:dyDescent="0.25">
      <c r="A159" s="52" t="s">
        <v>140</v>
      </c>
      <c r="B159" s="43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63"/>
      <c r="P159" s="76">
        <v>37</v>
      </c>
      <c r="Q159" s="12">
        <v>37</v>
      </c>
      <c r="R159" s="77">
        <v>37</v>
      </c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</row>
    <row r="160" spans="1:39" ht="19" customHeight="1" x14ac:dyDescent="0.25">
      <c r="A160" s="52"/>
      <c r="B160" s="43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63"/>
      <c r="P160" s="70"/>
      <c r="Q160" s="20"/>
      <c r="R160" s="83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</row>
    <row r="161" spans="1:39" ht="19" customHeight="1" x14ac:dyDescent="0.25">
      <c r="A161" s="59" t="s">
        <v>141</v>
      </c>
      <c r="B161" s="43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63"/>
      <c r="P161" s="74" t="s">
        <v>142</v>
      </c>
      <c r="Q161" s="11" t="s">
        <v>143</v>
      </c>
      <c r="R161" s="75" t="s">
        <v>144</v>
      </c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</row>
    <row r="162" spans="1:39" ht="19" customHeight="1" x14ac:dyDescent="0.25">
      <c r="A162" s="57" t="s">
        <v>145</v>
      </c>
      <c r="B162" s="43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63"/>
      <c r="P162" s="94">
        <v>1489.03</v>
      </c>
      <c r="Q162" s="34">
        <v>2237.473</v>
      </c>
      <c r="R162" s="95">
        <v>1912.787</v>
      </c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</row>
    <row r="163" spans="1:39" ht="19" customHeight="1" x14ac:dyDescent="0.25">
      <c r="A163" s="57" t="s">
        <v>146</v>
      </c>
      <c r="B163" s="43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63"/>
      <c r="P163" s="94">
        <v>909.78</v>
      </c>
      <c r="Q163" s="34">
        <v>1000.424</v>
      </c>
      <c r="R163" s="95">
        <v>960.58299999999997</v>
      </c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</row>
    <row r="164" spans="1:39" ht="19" customHeight="1" x14ac:dyDescent="0.25">
      <c r="A164" s="57" t="s">
        <v>147</v>
      </c>
      <c r="B164" s="43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63"/>
      <c r="P164" s="94">
        <v>579.25</v>
      </c>
      <c r="Q164" s="34">
        <v>1237.049</v>
      </c>
      <c r="R164" s="95">
        <v>952.20399999999995</v>
      </c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</row>
    <row r="165" spans="1:39" ht="19" customHeight="1" x14ac:dyDescent="0.25">
      <c r="A165" s="57" t="s">
        <v>148</v>
      </c>
      <c r="B165" s="43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63"/>
      <c r="P165" s="94">
        <v>1372.8</v>
      </c>
      <c r="Q165" s="34">
        <v>1913.556</v>
      </c>
      <c r="R165" s="95">
        <v>1636.4349999999999</v>
      </c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</row>
    <row r="166" spans="1:39" ht="19" customHeight="1" x14ac:dyDescent="0.25">
      <c r="A166" s="57" t="s">
        <v>146</v>
      </c>
      <c r="B166" s="43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63"/>
      <c r="P166" s="94">
        <v>875.8</v>
      </c>
      <c r="Q166" s="34">
        <v>977.06799999999998</v>
      </c>
      <c r="R166" s="95">
        <v>958.31</v>
      </c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</row>
    <row r="167" spans="1:39" ht="19" customHeight="1" x14ac:dyDescent="0.25">
      <c r="A167" s="57" t="s">
        <v>147</v>
      </c>
      <c r="B167" s="43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63"/>
      <c r="P167" s="94">
        <v>496.99</v>
      </c>
      <c r="Q167" s="34">
        <v>936.48800000000006</v>
      </c>
      <c r="R167" s="95">
        <v>502.24</v>
      </c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</row>
    <row r="168" spans="1:39" ht="19" customHeight="1" thickBot="1" x14ac:dyDescent="0.3">
      <c r="A168" s="60" t="s">
        <v>149</v>
      </c>
      <c r="B168" s="43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63"/>
      <c r="P168" s="96"/>
      <c r="Q168" s="97"/>
      <c r="R168" s="98">
        <v>175.886</v>
      </c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</row>
    <row r="169" spans="1:39" ht="15.75" customHeight="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</row>
    <row r="170" spans="1:39" ht="15.75" customHeight="1" x14ac:dyDescent="0.25">
      <c r="A170" s="19" t="s">
        <v>150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8"/>
      <c r="Q170" s="18"/>
      <c r="R170" s="18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</row>
    <row r="171" spans="1:39" ht="15.75" customHeight="1" x14ac:dyDescent="0.3">
      <c r="A171" s="22" t="s">
        <v>157</v>
      </c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18"/>
      <c r="Q171" s="18"/>
      <c r="R171" s="18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</row>
    <row r="172" spans="1:39" ht="15.75" customHeight="1" x14ac:dyDescent="0.3">
      <c r="A172" s="22" t="s">
        <v>158</v>
      </c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18"/>
      <c r="Q172" s="18"/>
      <c r="R172" s="18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</row>
    <row r="173" spans="1:39" ht="15.75" customHeight="1" x14ac:dyDescent="0.3">
      <c r="A173" s="22" t="s">
        <v>159</v>
      </c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18"/>
      <c r="Q173" s="18"/>
      <c r="R173" s="18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</row>
    <row r="174" spans="1:39" ht="15.75" customHeight="1" x14ac:dyDescent="0.25">
      <c r="A174" s="19" t="s">
        <v>151</v>
      </c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8"/>
      <c r="Q174" s="18"/>
      <c r="R174" s="18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</row>
    <row r="175" spans="1:39" ht="15.75" customHeight="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</row>
    <row r="176" spans="1:39" ht="15.75" customHeight="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</row>
    <row r="177" spans="1:39" ht="15.75" customHeight="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</row>
    <row r="178" spans="1:39" ht="15.75" customHeight="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</row>
    <row r="179" spans="1:39" ht="15.75" customHeight="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</row>
    <row r="180" spans="1:39" ht="15.75" customHeight="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</row>
    <row r="181" spans="1:39" ht="15.75" customHeight="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</row>
    <row r="182" spans="1:39" ht="15.75" customHeight="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</row>
    <row r="183" spans="1:39" ht="15.75" customHeight="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</row>
    <row r="184" spans="1:39" ht="15.75" customHeight="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</row>
    <row r="185" spans="1:39" ht="15.75" customHeight="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</row>
    <row r="186" spans="1:39" ht="15.75" customHeight="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</row>
    <row r="187" spans="1:39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</row>
    <row r="188" spans="1:39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</row>
    <row r="189" spans="1:39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</row>
    <row r="190" spans="1:39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</row>
    <row r="191" spans="1:39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</row>
    <row r="192" spans="1:39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</row>
    <row r="193" spans="1:39" ht="15.75" customHeight="1" x14ac:dyDescent="0.25">
      <c r="A193" s="2"/>
      <c r="B193" s="24" t="s">
        <v>152</v>
      </c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</row>
    <row r="194" spans="1:39" ht="15.75" customHeight="1" x14ac:dyDescent="0.25">
      <c r="A194" s="2"/>
      <c r="B194" s="25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</row>
    <row r="195" spans="1:39" ht="15.75" customHeight="1" x14ac:dyDescent="0.25">
      <c r="A195" s="2"/>
      <c r="B195" s="2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</row>
    <row r="196" spans="1:39" ht="15.75" customHeight="1" x14ac:dyDescent="0.25">
      <c r="A196" s="2"/>
      <c r="B196" s="25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</row>
    <row r="197" spans="1:39" ht="15.75" customHeight="1" x14ac:dyDescent="0.25">
      <c r="A197" s="2"/>
      <c r="B197" s="25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</row>
    <row r="198" spans="1:39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</row>
    <row r="199" spans="1:39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</row>
    <row r="200" spans="1:39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</row>
    <row r="201" spans="1:39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</row>
    <row r="202" spans="1:39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</row>
    <row r="203" spans="1:39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</row>
    <row r="204" spans="1:39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</row>
    <row r="205" spans="1:39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</row>
    <row r="206" spans="1:39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</row>
    <row r="207" spans="1:39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</row>
    <row r="208" spans="1:39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</row>
    <row r="209" spans="1:39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</row>
    <row r="210" spans="1:39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</row>
    <row r="211" spans="1:39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</row>
    <row r="212" spans="1:39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</row>
    <row r="213" spans="1:39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</row>
    <row r="214" spans="1:39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</row>
    <row r="215" spans="1:39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</row>
    <row r="216" spans="1:39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</row>
    <row r="217" spans="1:39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</row>
    <row r="218" spans="1:39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</row>
    <row r="219" spans="1:39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</row>
    <row r="220" spans="1:39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</row>
    <row r="221" spans="1:39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</row>
    <row r="222" spans="1:39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</row>
    <row r="223" spans="1:39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</row>
    <row r="224" spans="1:39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</row>
    <row r="225" spans="1:39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</row>
    <row r="226" spans="1:39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</row>
    <row r="227" spans="1:39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</row>
    <row r="228" spans="1:39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</row>
    <row r="229" spans="1:39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</row>
    <row r="230" spans="1:39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</row>
    <row r="231" spans="1:39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</row>
    <row r="232" spans="1:39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</row>
    <row r="233" spans="1:39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</row>
    <row r="234" spans="1:39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</row>
    <row r="235" spans="1:39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</row>
    <row r="236" spans="1:39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</row>
    <row r="237" spans="1:39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</row>
    <row r="238" spans="1:39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</row>
    <row r="239" spans="1:39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</row>
    <row r="240" spans="1:39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</row>
    <row r="241" spans="1:39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</row>
    <row r="242" spans="1:39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</row>
    <row r="243" spans="1:39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</row>
    <row r="244" spans="1:39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</row>
    <row r="245" spans="1:39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</row>
    <row r="246" spans="1:39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</row>
    <row r="247" spans="1:39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</row>
    <row r="248" spans="1:39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</row>
    <row r="249" spans="1:39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</row>
    <row r="250" spans="1:39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</row>
    <row r="251" spans="1:39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</row>
    <row r="252" spans="1:39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</row>
    <row r="253" spans="1:39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</row>
    <row r="254" spans="1:39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</row>
    <row r="255" spans="1:39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</row>
    <row r="256" spans="1:39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</row>
    <row r="257" spans="1:39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</row>
    <row r="258" spans="1:39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</row>
    <row r="259" spans="1:39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</row>
    <row r="260" spans="1:39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</row>
    <row r="261" spans="1:39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</row>
    <row r="262" spans="1:39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</row>
    <row r="263" spans="1:39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</row>
    <row r="264" spans="1:39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</row>
    <row r="265" spans="1:39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</row>
    <row r="266" spans="1:39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</row>
    <row r="267" spans="1:39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</row>
    <row r="268" spans="1:39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</row>
    <row r="269" spans="1:39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</row>
    <row r="270" spans="1:39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</row>
    <row r="271" spans="1:39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</row>
    <row r="272" spans="1:39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</row>
    <row r="273" spans="1:39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</row>
    <row r="274" spans="1:39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</row>
    <row r="275" spans="1:39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</row>
    <row r="276" spans="1:39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</row>
    <row r="277" spans="1:39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</row>
    <row r="278" spans="1:39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</row>
    <row r="279" spans="1:39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</row>
    <row r="280" spans="1:39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</row>
    <row r="281" spans="1:39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</row>
    <row r="282" spans="1:39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</row>
    <row r="283" spans="1:39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</row>
    <row r="284" spans="1:39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</row>
    <row r="285" spans="1:39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</row>
    <row r="286" spans="1:39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</row>
    <row r="287" spans="1:39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</row>
    <row r="288" spans="1:39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</row>
    <row r="289" spans="1:39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</row>
    <row r="290" spans="1:39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</row>
    <row r="291" spans="1:39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</row>
    <row r="292" spans="1:39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</row>
    <row r="293" spans="1:39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</row>
    <row r="294" spans="1:39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</row>
    <row r="295" spans="1:39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</row>
    <row r="296" spans="1:39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</row>
    <row r="297" spans="1:39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</row>
    <row r="298" spans="1:39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</row>
    <row r="299" spans="1:39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</row>
    <row r="300" spans="1:39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</row>
    <row r="301" spans="1:39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</row>
    <row r="302" spans="1:39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</row>
    <row r="303" spans="1:39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</row>
    <row r="304" spans="1:39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</row>
    <row r="305" spans="1:39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</row>
    <row r="306" spans="1:39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</row>
    <row r="307" spans="1:39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</row>
    <row r="308" spans="1:39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</row>
    <row r="309" spans="1:39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</row>
    <row r="310" spans="1:39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</row>
    <row r="311" spans="1:39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</row>
    <row r="312" spans="1:39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</row>
    <row r="313" spans="1:39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</row>
    <row r="314" spans="1:39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</row>
    <row r="315" spans="1:39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</row>
    <row r="316" spans="1:39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</row>
    <row r="317" spans="1:39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</row>
    <row r="318" spans="1:39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</row>
    <row r="319" spans="1:39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</row>
    <row r="320" spans="1:39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</row>
    <row r="321" spans="1:39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</row>
    <row r="322" spans="1:39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</row>
    <row r="323" spans="1:39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</row>
    <row r="324" spans="1:39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</row>
    <row r="325" spans="1:39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</row>
    <row r="326" spans="1:39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</row>
    <row r="327" spans="1:39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</row>
    <row r="328" spans="1:39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</row>
    <row r="329" spans="1:39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</row>
    <row r="330" spans="1:39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</row>
    <row r="331" spans="1:39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</row>
    <row r="332" spans="1:39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</row>
    <row r="333" spans="1:39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</row>
    <row r="334" spans="1:39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</row>
    <row r="335" spans="1:39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</row>
    <row r="336" spans="1:39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</row>
    <row r="337" spans="1:39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</row>
    <row r="338" spans="1:39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</row>
    <row r="339" spans="1:39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</row>
    <row r="340" spans="1:39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</row>
    <row r="341" spans="1:39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</row>
    <row r="342" spans="1:39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</row>
    <row r="343" spans="1:39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</row>
    <row r="344" spans="1:39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</row>
    <row r="345" spans="1:39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</row>
    <row r="346" spans="1:39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</row>
    <row r="347" spans="1:39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</row>
    <row r="348" spans="1:39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</row>
    <row r="349" spans="1:39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</row>
    <row r="350" spans="1:39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</row>
    <row r="351" spans="1:39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</row>
    <row r="352" spans="1:39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</row>
    <row r="353" spans="1:39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</row>
    <row r="354" spans="1:39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</row>
    <row r="355" spans="1:39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</row>
    <row r="356" spans="1:39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</row>
    <row r="357" spans="1:39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</row>
    <row r="358" spans="1:39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</row>
    <row r="359" spans="1:39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</row>
    <row r="360" spans="1:39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</row>
    <row r="361" spans="1:39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</row>
    <row r="362" spans="1:39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</row>
    <row r="363" spans="1:39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</row>
    <row r="364" spans="1:39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</row>
    <row r="365" spans="1:39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</row>
    <row r="366" spans="1:39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</row>
    <row r="367" spans="1:39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</row>
    <row r="368" spans="1:39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</row>
    <row r="369" spans="1:39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</row>
    <row r="370" spans="1:39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</row>
    <row r="371" spans="1:39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</row>
    <row r="372" spans="1:39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</row>
    <row r="373" spans="1:39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</row>
    <row r="374" spans="1:39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</row>
    <row r="375" spans="1:39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</row>
    <row r="376" spans="1:39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</row>
    <row r="377" spans="1:39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</row>
    <row r="378" spans="1:39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</row>
    <row r="379" spans="1:39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</row>
    <row r="380" spans="1:39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</row>
    <row r="381" spans="1:39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</row>
    <row r="382" spans="1:39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</row>
    <row r="383" spans="1:39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</row>
    <row r="384" spans="1:39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</row>
    <row r="385" spans="1:39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</row>
    <row r="386" spans="1:39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</row>
    <row r="387" spans="1:39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</row>
    <row r="388" spans="1:39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</row>
    <row r="389" spans="1:39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</row>
    <row r="390" spans="1:39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</row>
    <row r="391" spans="1:39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</row>
    <row r="392" spans="1:39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</row>
    <row r="393" spans="1:39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</row>
    <row r="394" spans="1:39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</row>
    <row r="395" spans="1:39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</row>
    <row r="396" spans="1:39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</row>
    <row r="397" spans="1:39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</row>
    <row r="398" spans="1:39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</row>
    <row r="399" spans="1:39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</row>
    <row r="400" spans="1:39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</row>
    <row r="401" spans="1:39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</row>
    <row r="402" spans="1:39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</row>
    <row r="403" spans="1:39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</row>
    <row r="404" spans="1:39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</row>
    <row r="405" spans="1:39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</row>
    <row r="406" spans="1:39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</row>
    <row r="407" spans="1:39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</row>
    <row r="408" spans="1:39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</row>
    <row r="409" spans="1:39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</row>
    <row r="410" spans="1:39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</row>
    <row r="411" spans="1:39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</row>
    <row r="412" spans="1:39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</row>
    <row r="413" spans="1:39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</row>
    <row r="414" spans="1:39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</row>
    <row r="415" spans="1:39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</row>
    <row r="416" spans="1:39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</row>
    <row r="417" spans="1:39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</row>
    <row r="418" spans="1:39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</row>
    <row r="419" spans="1:39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</row>
    <row r="420" spans="1:39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</row>
    <row r="421" spans="1:39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</row>
    <row r="422" spans="1:39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</row>
    <row r="423" spans="1:39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</row>
    <row r="424" spans="1:39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</row>
    <row r="425" spans="1:39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</row>
    <row r="426" spans="1:39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</row>
    <row r="427" spans="1:39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</row>
    <row r="428" spans="1:39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</row>
    <row r="429" spans="1:39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</row>
    <row r="430" spans="1:39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</row>
    <row r="431" spans="1:39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</row>
    <row r="432" spans="1:39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</row>
    <row r="433" spans="1:39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</row>
    <row r="434" spans="1:39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</row>
    <row r="435" spans="1:39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</row>
    <row r="436" spans="1:39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</row>
    <row r="437" spans="1:39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</row>
    <row r="438" spans="1:39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</row>
    <row r="439" spans="1:39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</row>
    <row r="440" spans="1:39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</row>
    <row r="441" spans="1:39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</row>
    <row r="442" spans="1:39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</row>
    <row r="443" spans="1:39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</row>
    <row r="444" spans="1:39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</row>
    <row r="445" spans="1:39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</row>
    <row r="446" spans="1:39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</row>
    <row r="447" spans="1:39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</row>
    <row r="448" spans="1:39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</row>
    <row r="449" spans="1:39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</row>
    <row r="450" spans="1:39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</row>
    <row r="451" spans="1:39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</row>
    <row r="452" spans="1:39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</row>
    <row r="453" spans="1:39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</row>
    <row r="454" spans="1:39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</row>
    <row r="455" spans="1:39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</row>
    <row r="456" spans="1:39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</row>
    <row r="457" spans="1:39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</row>
    <row r="458" spans="1:39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</row>
    <row r="459" spans="1:39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</row>
    <row r="460" spans="1:39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</row>
    <row r="461" spans="1:39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</row>
    <row r="462" spans="1:39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</row>
    <row r="463" spans="1:39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</row>
    <row r="464" spans="1:39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</row>
    <row r="465" spans="1:39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</row>
    <row r="466" spans="1:39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</row>
    <row r="467" spans="1:39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</row>
    <row r="468" spans="1:39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</row>
    <row r="469" spans="1:39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</row>
    <row r="470" spans="1:39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</row>
    <row r="471" spans="1:39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</row>
    <row r="472" spans="1:39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</row>
    <row r="473" spans="1:39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</row>
    <row r="474" spans="1:39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</row>
    <row r="475" spans="1:39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</row>
    <row r="476" spans="1:39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</row>
    <row r="477" spans="1:39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</row>
    <row r="478" spans="1:39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</row>
    <row r="479" spans="1:39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</row>
    <row r="480" spans="1:39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</row>
    <row r="481" spans="1:39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</row>
    <row r="482" spans="1:39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</row>
    <row r="483" spans="1:39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</row>
    <row r="484" spans="1:39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</row>
    <row r="485" spans="1:39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</row>
    <row r="486" spans="1:39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</row>
    <row r="487" spans="1:39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</row>
    <row r="488" spans="1:39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</row>
    <row r="489" spans="1:39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</row>
    <row r="490" spans="1:39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</row>
    <row r="491" spans="1:39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</row>
    <row r="492" spans="1:39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</row>
    <row r="493" spans="1:39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</row>
    <row r="494" spans="1:39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</row>
    <row r="495" spans="1:39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</row>
    <row r="496" spans="1:39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</row>
    <row r="497" spans="1:39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</row>
    <row r="498" spans="1:39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</row>
    <row r="499" spans="1:39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</row>
    <row r="500" spans="1:39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</row>
    <row r="501" spans="1:39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</row>
    <row r="502" spans="1:39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</row>
    <row r="503" spans="1:39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</row>
    <row r="504" spans="1:39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</row>
    <row r="505" spans="1:39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</row>
    <row r="506" spans="1:39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</row>
    <row r="507" spans="1:39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</row>
    <row r="508" spans="1:39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</row>
    <row r="509" spans="1:39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</row>
    <row r="510" spans="1:39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</row>
    <row r="511" spans="1:39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</row>
    <row r="512" spans="1:39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</row>
    <row r="513" spans="1:39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</row>
    <row r="514" spans="1:39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</row>
    <row r="515" spans="1:39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</row>
    <row r="516" spans="1:39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</row>
    <row r="517" spans="1:39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</row>
    <row r="518" spans="1:39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</row>
    <row r="519" spans="1:39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</row>
    <row r="520" spans="1:39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</row>
    <row r="521" spans="1:39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</row>
    <row r="522" spans="1:39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</row>
    <row r="523" spans="1:39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</row>
    <row r="524" spans="1:39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</row>
    <row r="525" spans="1:39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</row>
    <row r="526" spans="1:39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</row>
    <row r="527" spans="1:39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</row>
    <row r="528" spans="1:39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</row>
    <row r="529" spans="1:39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</row>
    <row r="530" spans="1:39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</row>
    <row r="531" spans="1:39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</row>
    <row r="532" spans="1:39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</row>
    <row r="533" spans="1:39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</row>
    <row r="534" spans="1:39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</row>
    <row r="535" spans="1:39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</row>
    <row r="536" spans="1:39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</row>
    <row r="537" spans="1:39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</row>
    <row r="538" spans="1:39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</row>
    <row r="539" spans="1:39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</row>
    <row r="540" spans="1:39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</row>
    <row r="541" spans="1:39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</row>
    <row r="542" spans="1:39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</row>
    <row r="543" spans="1:39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</row>
    <row r="544" spans="1:39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</row>
    <row r="545" spans="1:39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</row>
    <row r="546" spans="1:39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</row>
    <row r="547" spans="1:39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</row>
    <row r="548" spans="1:39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</row>
    <row r="549" spans="1:39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</row>
    <row r="550" spans="1:39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</row>
    <row r="551" spans="1:39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</row>
    <row r="552" spans="1:39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</row>
    <row r="553" spans="1:39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</row>
    <row r="554" spans="1:39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</row>
    <row r="555" spans="1:39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</row>
    <row r="556" spans="1:39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</row>
    <row r="557" spans="1:39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</row>
    <row r="558" spans="1:39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</row>
    <row r="559" spans="1:39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</row>
    <row r="560" spans="1:39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</row>
    <row r="561" spans="1:39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</row>
    <row r="562" spans="1:39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</row>
    <row r="563" spans="1:39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</row>
    <row r="564" spans="1:39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</row>
    <row r="565" spans="1:39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</row>
    <row r="566" spans="1:39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</row>
    <row r="567" spans="1:39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</row>
    <row r="568" spans="1:39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</row>
    <row r="569" spans="1:39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</row>
    <row r="570" spans="1:39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</row>
    <row r="571" spans="1:39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</row>
    <row r="572" spans="1:39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</row>
    <row r="573" spans="1:39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</row>
    <row r="574" spans="1:39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</row>
    <row r="575" spans="1:39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</row>
    <row r="576" spans="1:39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</row>
    <row r="577" spans="1:39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</row>
    <row r="578" spans="1:39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</row>
    <row r="579" spans="1:39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</row>
    <row r="580" spans="1:39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</row>
    <row r="581" spans="1:39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</row>
    <row r="582" spans="1:39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</row>
    <row r="583" spans="1:39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</row>
    <row r="584" spans="1:39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</row>
    <row r="585" spans="1:39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</row>
    <row r="586" spans="1:39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</row>
    <row r="587" spans="1:39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</row>
    <row r="588" spans="1:39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</row>
    <row r="589" spans="1:39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</row>
    <row r="590" spans="1:39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</row>
    <row r="591" spans="1:39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</row>
    <row r="592" spans="1:39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</row>
    <row r="593" spans="1:39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</row>
    <row r="594" spans="1:39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</row>
    <row r="595" spans="1:39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</row>
    <row r="596" spans="1:39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</row>
    <row r="597" spans="1:39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</row>
    <row r="598" spans="1:39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</row>
    <row r="599" spans="1:39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</row>
    <row r="600" spans="1:39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</row>
    <row r="601" spans="1:39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</row>
    <row r="602" spans="1:39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</row>
    <row r="603" spans="1:39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</row>
    <row r="604" spans="1:39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</row>
    <row r="605" spans="1:39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</row>
    <row r="606" spans="1:39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</row>
    <row r="607" spans="1:39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</row>
    <row r="608" spans="1:39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</row>
    <row r="609" spans="1:39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</row>
    <row r="610" spans="1:39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</row>
    <row r="611" spans="1:39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</row>
    <row r="612" spans="1:39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</row>
    <row r="613" spans="1:39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</row>
    <row r="614" spans="1:39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</row>
    <row r="615" spans="1:39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</row>
    <row r="616" spans="1:39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</row>
    <row r="617" spans="1:39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</row>
    <row r="618" spans="1:39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</row>
    <row r="619" spans="1:39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</row>
    <row r="620" spans="1:39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</row>
    <row r="621" spans="1:39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</row>
    <row r="622" spans="1:39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</row>
    <row r="623" spans="1:39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</row>
    <row r="624" spans="1:39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</row>
    <row r="625" spans="1:39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</row>
    <row r="626" spans="1:39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</row>
    <row r="627" spans="1:39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</row>
    <row r="628" spans="1:39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</row>
    <row r="629" spans="1:39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</row>
    <row r="630" spans="1:39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</row>
    <row r="631" spans="1:39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</row>
    <row r="632" spans="1:39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</row>
    <row r="633" spans="1:39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</row>
    <row r="634" spans="1:39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</row>
    <row r="635" spans="1:39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</row>
    <row r="636" spans="1:39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</row>
    <row r="637" spans="1:39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</row>
    <row r="638" spans="1:39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</row>
    <row r="639" spans="1:39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</row>
    <row r="640" spans="1:39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</row>
    <row r="641" spans="1:39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</row>
    <row r="642" spans="1:39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</row>
    <row r="643" spans="1:39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</row>
    <row r="644" spans="1:39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</row>
    <row r="645" spans="1:39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</row>
    <row r="646" spans="1:39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</row>
    <row r="647" spans="1:39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</row>
    <row r="648" spans="1:39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</row>
    <row r="649" spans="1:39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</row>
    <row r="650" spans="1:39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</row>
    <row r="651" spans="1:39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</row>
    <row r="652" spans="1:39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</row>
    <row r="653" spans="1:39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</row>
    <row r="654" spans="1:39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</row>
    <row r="655" spans="1:39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</row>
    <row r="656" spans="1:39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</row>
    <row r="657" spans="1:39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</row>
    <row r="658" spans="1:39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</row>
    <row r="659" spans="1:39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</row>
    <row r="660" spans="1:39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</row>
    <row r="661" spans="1:39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</row>
    <row r="662" spans="1:39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</row>
    <row r="663" spans="1:39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</row>
    <row r="664" spans="1:39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</row>
    <row r="665" spans="1:39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</row>
    <row r="666" spans="1:39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</row>
    <row r="667" spans="1:39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</row>
    <row r="668" spans="1:39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</row>
    <row r="669" spans="1:39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</row>
    <row r="670" spans="1:39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</row>
    <row r="671" spans="1:39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</row>
    <row r="672" spans="1:39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</row>
    <row r="673" spans="1:39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</row>
    <row r="674" spans="1:39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</row>
    <row r="675" spans="1:39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</row>
    <row r="676" spans="1:39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</row>
    <row r="677" spans="1:39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</row>
    <row r="678" spans="1:39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</row>
    <row r="679" spans="1:39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</row>
    <row r="680" spans="1:39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</row>
    <row r="681" spans="1:39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</row>
    <row r="682" spans="1:39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</row>
    <row r="683" spans="1:39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</row>
    <row r="684" spans="1:39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</row>
    <row r="685" spans="1:39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</row>
    <row r="686" spans="1:39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</row>
    <row r="687" spans="1:39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</row>
    <row r="688" spans="1:39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</row>
    <row r="689" spans="1:39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</row>
    <row r="690" spans="1:39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</row>
    <row r="691" spans="1:39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</row>
    <row r="692" spans="1:39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</row>
    <row r="693" spans="1:39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</row>
    <row r="694" spans="1:39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</row>
    <row r="695" spans="1:39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</row>
    <row r="696" spans="1:39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</row>
    <row r="697" spans="1:39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</row>
    <row r="698" spans="1:39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</row>
    <row r="699" spans="1:39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</row>
    <row r="700" spans="1:39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</row>
    <row r="701" spans="1:39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</row>
    <row r="702" spans="1:39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</row>
    <row r="703" spans="1:39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</row>
    <row r="704" spans="1:39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</row>
    <row r="705" spans="1:39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</row>
    <row r="706" spans="1:39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</row>
    <row r="707" spans="1:39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</row>
    <row r="708" spans="1:39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</row>
    <row r="709" spans="1:39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</row>
    <row r="710" spans="1:39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</row>
    <row r="711" spans="1:39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</row>
    <row r="712" spans="1:39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</row>
    <row r="713" spans="1:39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</row>
    <row r="714" spans="1:39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</row>
    <row r="715" spans="1:39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</row>
    <row r="716" spans="1:39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</row>
    <row r="717" spans="1:39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</row>
    <row r="718" spans="1:39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</row>
    <row r="719" spans="1:39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</row>
    <row r="720" spans="1:39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</row>
    <row r="721" spans="1:39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</row>
    <row r="722" spans="1:39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</row>
    <row r="723" spans="1:39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</row>
    <row r="724" spans="1:39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</row>
    <row r="725" spans="1:39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</row>
    <row r="726" spans="1:39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</row>
    <row r="727" spans="1:39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</row>
    <row r="728" spans="1:39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</row>
    <row r="729" spans="1:39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</row>
    <row r="730" spans="1:39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</row>
    <row r="731" spans="1:39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</row>
    <row r="732" spans="1:39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</row>
    <row r="733" spans="1:39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</row>
    <row r="734" spans="1:39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</row>
    <row r="735" spans="1:39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</row>
    <row r="736" spans="1:39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</row>
    <row r="737" spans="1:39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</row>
    <row r="738" spans="1:39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</row>
    <row r="739" spans="1:39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</row>
    <row r="740" spans="1:39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</row>
    <row r="741" spans="1:39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</row>
    <row r="742" spans="1:39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</row>
    <row r="743" spans="1:39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</row>
    <row r="744" spans="1:39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</row>
    <row r="745" spans="1:39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</row>
    <row r="746" spans="1:39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</row>
    <row r="747" spans="1:39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</row>
    <row r="748" spans="1:39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</row>
    <row r="749" spans="1:39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</row>
    <row r="750" spans="1:39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</row>
    <row r="751" spans="1:39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</row>
    <row r="752" spans="1:39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</row>
    <row r="753" spans="1:39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</row>
    <row r="754" spans="1:39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</row>
    <row r="755" spans="1:39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</row>
    <row r="756" spans="1:39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</row>
    <row r="757" spans="1:39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</row>
    <row r="758" spans="1:39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</row>
    <row r="759" spans="1:39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</row>
    <row r="760" spans="1:39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</row>
    <row r="761" spans="1:39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</row>
    <row r="762" spans="1:39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</row>
    <row r="763" spans="1:39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</row>
    <row r="764" spans="1:39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</row>
    <row r="765" spans="1:39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</row>
    <row r="766" spans="1:39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</row>
    <row r="767" spans="1:39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</row>
    <row r="768" spans="1:39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</row>
    <row r="769" spans="1:39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</row>
    <row r="770" spans="1:39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</row>
    <row r="771" spans="1:39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</row>
    <row r="772" spans="1:39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</row>
    <row r="773" spans="1:39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</row>
    <row r="774" spans="1:39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</row>
    <row r="775" spans="1:39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</row>
    <row r="776" spans="1:39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</row>
    <row r="777" spans="1:39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</row>
    <row r="778" spans="1:39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</row>
    <row r="779" spans="1:39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</row>
    <row r="780" spans="1:39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</row>
    <row r="781" spans="1:39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</row>
    <row r="782" spans="1:39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</row>
    <row r="783" spans="1:39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</row>
    <row r="784" spans="1:39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</row>
    <row r="785" spans="1:39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</row>
    <row r="786" spans="1:39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</row>
    <row r="787" spans="1:39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</row>
    <row r="788" spans="1:39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</row>
    <row r="789" spans="1:39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</row>
    <row r="790" spans="1:39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</row>
    <row r="791" spans="1:39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</row>
    <row r="792" spans="1:39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</row>
    <row r="793" spans="1:39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</row>
    <row r="794" spans="1:39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</row>
    <row r="795" spans="1:39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</row>
    <row r="796" spans="1:39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</row>
    <row r="797" spans="1:39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</row>
    <row r="798" spans="1:39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</row>
    <row r="799" spans="1:39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</row>
    <row r="800" spans="1:39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</row>
    <row r="801" spans="1:39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</row>
    <row r="802" spans="1:39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</row>
    <row r="803" spans="1:39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</row>
    <row r="804" spans="1:39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</row>
    <row r="805" spans="1:39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</row>
    <row r="806" spans="1:39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</row>
    <row r="807" spans="1:39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</row>
    <row r="808" spans="1:39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</row>
    <row r="809" spans="1:39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</row>
    <row r="810" spans="1:39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</row>
    <row r="811" spans="1:39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</row>
    <row r="812" spans="1:39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</row>
    <row r="813" spans="1:39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</row>
    <row r="814" spans="1:39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</row>
    <row r="815" spans="1:39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</row>
    <row r="816" spans="1:39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</row>
    <row r="817" spans="1:39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</row>
    <row r="818" spans="1:39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</row>
    <row r="819" spans="1:39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</row>
    <row r="820" spans="1:39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</row>
    <row r="821" spans="1:39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</row>
    <row r="822" spans="1:39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</row>
    <row r="823" spans="1:39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</row>
    <row r="824" spans="1:39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</row>
    <row r="825" spans="1:39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</row>
    <row r="826" spans="1:39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</row>
    <row r="827" spans="1:39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</row>
    <row r="828" spans="1:39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</row>
    <row r="829" spans="1:39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</row>
    <row r="830" spans="1:39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</row>
    <row r="831" spans="1:39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</row>
    <row r="832" spans="1:39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</row>
    <row r="833" spans="1:39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</row>
    <row r="834" spans="1:39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</row>
    <row r="835" spans="1:39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</row>
    <row r="836" spans="1:39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</row>
    <row r="837" spans="1:39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</row>
    <row r="838" spans="1:39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</row>
    <row r="839" spans="1:39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</row>
    <row r="840" spans="1:39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</row>
    <row r="841" spans="1:39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</row>
    <row r="842" spans="1:39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</row>
    <row r="843" spans="1:39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</row>
    <row r="844" spans="1:39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</row>
    <row r="845" spans="1:39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</row>
    <row r="846" spans="1:39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</row>
    <row r="847" spans="1:39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</row>
    <row r="848" spans="1:39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</row>
    <row r="849" spans="1:39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</row>
    <row r="850" spans="1:39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</row>
    <row r="851" spans="1:39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</row>
    <row r="852" spans="1:39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</row>
    <row r="853" spans="1:39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</row>
    <row r="854" spans="1:39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</row>
    <row r="855" spans="1:39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</row>
    <row r="856" spans="1:39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</row>
    <row r="857" spans="1:39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</row>
    <row r="858" spans="1:39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</row>
    <row r="859" spans="1:39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</row>
    <row r="860" spans="1:39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</row>
    <row r="861" spans="1:39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</row>
    <row r="862" spans="1:39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</row>
    <row r="863" spans="1:39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</row>
    <row r="864" spans="1:39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</row>
    <row r="865" spans="1:39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</row>
    <row r="866" spans="1:39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</row>
    <row r="867" spans="1:39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</row>
    <row r="868" spans="1:39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</row>
    <row r="869" spans="1:39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</row>
    <row r="870" spans="1:39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</row>
    <row r="871" spans="1:39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</row>
    <row r="872" spans="1:39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</row>
    <row r="873" spans="1:39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</row>
    <row r="874" spans="1:39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</row>
    <row r="875" spans="1:39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</row>
    <row r="876" spans="1:39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</row>
    <row r="877" spans="1:39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</row>
    <row r="878" spans="1:39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</row>
    <row r="879" spans="1:39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</row>
    <row r="880" spans="1:39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</row>
    <row r="881" spans="1:39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</row>
    <row r="882" spans="1:39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</row>
    <row r="883" spans="1:39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</row>
    <row r="884" spans="1:39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</row>
    <row r="885" spans="1:39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</row>
    <row r="886" spans="1:39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</row>
    <row r="887" spans="1:39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</row>
    <row r="888" spans="1:39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</row>
    <row r="889" spans="1:39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</row>
    <row r="890" spans="1:39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</row>
    <row r="891" spans="1:39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</row>
    <row r="892" spans="1:39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</row>
    <row r="893" spans="1:39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</row>
    <row r="894" spans="1:39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</row>
    <row r="895" spans="1:39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</row>
    <row r="896" spans="1:39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</row>
    <row r="897" spans="1:39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</row>
    <row r="898" spans="1:39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</row>
    <row r="899" spans="1:39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</row>
    <row r="900" spans="1:39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</row>
    <row r="901" spans="1:39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</row>
    <row r="902" spans="1:39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</row>
    <row r="903" spans="1:39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</row>
    <row r="904" spans="1:39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</row>
    <row r="905" spans="1:39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</row>
    <row r="906" spans="1:39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</row>
    <row r="907" spans="1:39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</row>
    <row r="908" spans="1:39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</row>
    <row r="909" spans="1:39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</row>
    <row r="910" spans="1:39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</row>
    <row r="911" spans="1:39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</row>
    <row r="912" spans="1:39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</row>
    <row r="913" spans="1:39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</row>
    <row r="914" spans="1:39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</row>
    <row r="915" spans="1:39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</row>
    <row r="916" spans="1:39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</row>
    <row r="917" spans="1:39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</row>
    <row r="918" spans="1:39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</row>
    <row r="919" spans="1:39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</row>
    <row r="920" spans="1:39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</row>
    <row r="921" spans="1:39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</row>
    <row r="922" spans="1:39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</row>
    <row r="923" spans="1:39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</row>
    <row r="924" spans="1:39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</row>
    <row r="925" spans="1:39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</row>
    <row r="926" spans="1:39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</row>
    <row r="927" spans="1:39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</row>
    <row r="928" spans="1:39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</row>
    <row r="929" spans="1:39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</row>
    <row r="930" spans="1:39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</row>
    <row r="931" spans="1:39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</row>
    <row r="932" spans="1:39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</row>
    <row r="933" spans="1:39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</row>
    <row r="934" spans="1:39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</row>
    <row r="935" spans="1:39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</row>
    <row r="936" spans="1:39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</row>
    <row r="937" spans="1:39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</row>
    <row r="938" spans="1:39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</row>
    <row r="939" spans="1:39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</row>
    <row r="940" spans="1:39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</row>
    <row r="941" spans="1:39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</row>
    <row r="942" spans="1:39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</row>
    <row r="943" spans="1:39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</row>
    <row r="944" spans="1:39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</row>
    <row r="945" spans="1:39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</row>
    <row r="946" spans="1:39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</row>
    <row r="947" spans="1:39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</row>
    <row r="948" spans="1:39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</row>
    <row r="949" spans="1:39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</row>
    <row r="950" spans="1:39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</row>
    <row r="951" spans="1:39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</row>
    <row r="952" spans="1:39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</row>
    <row r="953" spans="1:39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</row>
    <row r="954" spans="1:39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</row>
    <row r="955" spans="1:39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</row>
    <row r="956" spans="1:39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</row>
    <row r="957" spans="1:39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</row>
    <row r="958" spans="1:39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</row>
    <row r="959" spans="1:39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</row>
    <row r="960" spans="1:39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</row>
    <row r="961" spans="1:39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</row>
    <row r="962" spans="1:39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</row>
    <row r="963" spans="1:39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</row>
    <row r="964" spans="1:39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</row>
    <row r="965" spans="1:39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</row>
    <row r="966" spans="1:39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</row>
    <row r="967" spans="1:39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</row>
    <row r="968" spans="1:39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</row>
    <row r="969" spans="1:39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</row>
    <row r="970" spans="1:39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</row>
    <row r="971" spans="1:39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</row>
    <row r="972" spans="1:39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</row>
    <row r="973" spans="1:39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</row>
    <row r="974" spans="1:39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</row>
    <row r="975" spans="1:39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</row>
    <row r="976" spans="1:39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</row>
    <row r="977" spans="1:39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</row>
    <row r="978" spans="1:39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</row>
    <row r="979" spans="1:39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</row>
    <row r="980" spans="1:39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</row>
    <row r="981" spans="1:39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</row>
    <row r="982" spans="1:39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</row>
    <row r="983" spans="1:39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</row>
    <row r="984" spans="1:39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</row>
    <row r="985" spans="1:39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</row>
    <row r="986" spans="1:39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</row>
    <row r="987" spans="1:39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</row>
    <row r="988" spans="1:39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</row>
    <row r="989" spans="1:39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</row>
    <row r="990" spans="1:39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</row>
    <row r="991" spans="1:39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</row>
    <row r="992" spans="1:39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</row>
    <row r="993" spans="1:39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</row>
    <row r="994" spans="1:39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</row>
    <row r="995" spans="1:39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</row>
    <row r="996" spans="1:39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</row>
    <row r="997" spans="1:39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</row>
    <row r="998" spans="1:39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</row>
    <row r="999" spans="1:39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</row>
    <row r="1000" spans="1:39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</row>
  </sheetData>
  <mergeCells count="46">
    <mergeCell ref="P3:R3"/>
    <mergeCell ref="P4:R4"/>
    <mergeCell ref="P5:R5"/>
    <mergeCell ref="A1:R1"/>
    <mergeCell ref="A2:R2"/>
    <mergeCell ref="P6:R6"/>
    <mergeCell ref="P7:R7"/>
    <mergeCell ref="P8:R8"/>
    <mergeCell ref="P9:R9"/>
    <mergeCell ref="P10:R10"/>
    <mergeCell ref="P11:R11"/>
    <mergeCell ref="P12:R12"/>
    <mergeCell ref="P13:R13"/>
    <mergeCell ref="P14:R14"/>
    <mergeCell ref="P58:R58"/>
    <mergeCell ref="P15:R15"/>
    <mergeCell ref="P21:R21"/>
    <mergeCell ref="P22:R22"/>
    <mergeCell ref="P23:R23"/>
    <mergeCell ref="P24:R24"/>
    <mergeCell ref="P25:R25"/>
    <mergeCell ref="P26:R26"/>
    <mergeCell ref="P37:R37"/>
    <mergeCell ref="P30:R30"/>
    <mergeCell ref="P33:R33"/>
    <mergeCell ref="P44:R44"/>
    <mergeCell ref="A171:O171"/>
    <mergeCell ref="A172:O172"/>
    <mergeCell ref="A173:O173"/>
    <mergeCell ref="B193:B197"/>
    <mergeCell ref="P103:R103"/>
    <mergeCell ref="P111:R111"/>
    <mergeCell ref="P120:R120"/>
    <mergeCell ref="P129:R129"/>
    <mergeCell ref="P131:R131"/>
    <mergeCell ref="P144:R144"/>
    <mergeCell ref="P149:R149"/>
    <mergeCell ref="P152:R152"/>
    <mergeCell ref="P156:R156"/>
    <mergeCell ref="P160:R160"/>
    <mergeCell ref="P53:R53"/>
    <mergeCell ref="P71:R71"/>
    <mergeCell ref="P86:R86"/>
    <mergeCell ref="P87:R87"/>
    <mergeCell ref="P100:R100"/>
    <mergeCell ref="P59:R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cp:lastPrinted>2022-11-29T15:37:55Z</cp:lastPrinted>
  <dcterms:created xsi:type="dcterms:W3CDTF">2022-11-28T08:50:41Z</dcterms:created>
  <dcterms:modified xsi:type="dcterms:W3CDTF">2022-11-29T17:46:57Z</dcterms:modified>
</cp:coreProperties>
</file>