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50" windowWidth="17400" windowHeight="9525"/>
  </bookViews>
  <sheets>
    <sheet name="6.16" sheetId="6" r:id="rId1"/>
  </sheets>
  <externalReferences>
    <externalReference r:id="rId2"/>
  </externalReferences>
  <definedNames>
    <definedName name="__123Graph_A" hidden="1">[1]TAB719!#REF!</definedName>
    <definedName name="__123Graph_AVOLUME" hidden="1">[1]TAB719!#REF!</definedName>
    <definedName name="__123Graph_B" hidden="1">[1]TAB719!#REF!</definedName>
    <definedName name="__123Graph_BVOLUME" hidden="1">[1]TAB719!#REF!</definedName>
    <definedName name="__123Graph_C" hidden="1">[1]TAB719!#REF!</definedName>
    <definedName name="__123Graph_CVOLUME" hidden="1">[1]TAB719!#REF!</definedName>
    <definedName name="__123Graph_X" hidden="1">[1]TAB719!$B$4:$G$4</definedName>
    <definedName name="__123Graph_XVOLUME" hidden="1">[1]TAB719!$B$4:$G$4</definedName>
    <definedName name="_xlnm.Print_Area">[1]TAB719!$A$1:$I$13</definedName>
    <definedName name="PRINT_AREA_MI">[1]TAB719!$A$1:$I$13</definedName>
  </definedNames>
  <calcPr calcId="152511"/>
</workbook>
</file>

<file path=xl/calcChain.xml><?xml version="1.0" encoding="utf-8"?>
<calcChain xmlns="http://schemas.openxmlformats.org/spreadsheetml/2006/main">
  <c r="L26" i="6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H25"/>
  <c r="H26" s="1"/>
  <c r="K20"/>
  <c r="K26" s="1"/>
  <c r="J20"/>
  <c r="J26" s="1"/>
  <c r="I20"/>
  <c r="I26" s="1"/>
  <c r="H20"/>
  <c r="K11"/>
  <c r="J11"/>
  <c r="I11"/>
  <c r="H11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F20"/>
  <c r="E20"/>
  <c r="D20"/>
  <c r="C11"/>
</calcChain>
</file>

<file path=xl/sharedStrings.xml><?xml version="1.0" encoding="utf-8"?>
<sst xmlns="http://schemas.openxmlformats.org/spreadsheetml/2006/main" count="77" uniqueCount="26">
  <si>
    <t>Total</t>
  </si>
  <si>
    <t>Region</t>
  </si>
  <si>
    <t>Government</t>
  </si>
  <si>
    <t>Private</t>
  </si>
  <si>
    <t>BHT</t>
  </si>
  <si>
    <t>Diplomats/CD</t>
  </si>
  <si>
    <t>All Types</t>
  </si>
  <si>
    <t>Heavy</t>
  </si>
  <si>
    <t>Medium</t>
  </si>
  <si>
    <t xml:space="preserve">Light </t>
  </si>
  <si>
    <t>Two-Wheeler</t>
  </si>
  <si>
    <t>Power Tiller</t>
  </si>
  <si>
    <t>TR</t>
  </si>
  <si>
    <t>Light</t>
  </si>
  <si>
    <t xml:space="preserve">  Taxi</t>
  </si>
  <si>
    <t xml:space="preserve">   Thimphu </t>
  </si>
  <si>
    <t xml:space="preserve">   Phuntsholing</t>
  </si>
  <si>
    <t>0</t>
  </si>
  <si>
    <t xml:space="preserve">   Gelephu</t>
  </si>
  <si>
    <t xml:space="preserve">   Samdrup Jongkhar</t>
  </si>
  <si>
    <t>Source: Road Safety and Transport Authority, MOIC, Thimphu.</t>
  </si>
  <si>
    <r>
      <t>Earth Mover</t>
    </r>
    <r>
      <rPr>
        <b/>
        <vertAlign val="superscript"/>
        <sz val="9"/>
        <rFont val="Sylfaen"/>
        <family val="1"/>
      </rPr>
      <t xml:space="preserve"> 1</t>
    </r>
  </si>
  <si>
    <r>
      <rPr>
        <vertAlign val="superscript"/>
        <sz val="8"/>
        <rFont val="Sylfaen"/>
        <family val="1"/>
      </rPr>
      <t>1</t>
    </r>
    <r>
      <rPr>
        <sz val="8"/>
        <rFont val="Sylfaen"/>
        <family val="1"/>
      </rPr>
      <t xml:space="preserve"> Earth Movers include bull dozers, road rollers, pay loaders, excavators, cranes, etc.</t>
    </r>
  </si>
  <si>
    <r>
      <rPr>
        <vertAlign val="superscript"/>
        <sz val="8"/>
        <rFont val="Sylfaen"/>
        <family val="1"/>
      </rPr>
      <t>a.</t>
    </r>
    <r>
      <rPr>
        <sz val="8"/>
        <rFont val="Sylfaen"/>
        <family val="1"/>
      </rPr>
      <t xml:space="preserve"> Excludes vehicles of armed forces.</t>
    </r>
  </si>
  <si>
    <r>
      <rPr>
        <vertAlign val="superscript"/>
        <sz val="8"/>
        <rFont val="Sylfaen"/>
        <family val="1"/>
      </rPr>
      <t>b.</t>
    </r>
    <r>
      <rPr>
        <sz val="8"/>
        <rFont val="Sylfaen"/>
        <family val="1"/>
      </rPr>
      <t xml:space="preserve"> The figures are in cumulative.</t>
    </r>
  </si>
  <si>
    <t>Table 6.16: Number of Registered Vehicles by Type and Region (2012-2013)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</si>
</sst>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name val="Sylfaen"/>
      <family val="1"/>
    </font>
    <font>
      <b/>
      <sz val="9"/>
      <name val="Sylfaen"/>
      <family val="1"/>
    </font>
    <font>
      <sz val="8"/>
      <name val="Sylfaen"/>
      <family val="1"/>
    </font>
    <font>
      <b/>
      <vertAlign val="superscript"/>
      <sz val="9"/>
      <name val="Sylfaen"/>
      <family val="1"/>
    </font>
    <font>
      <vertAlign val="superscript"/>
      <sz val="8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0">
    <xf numFmtId="0" fontId="0" fillId="0" borderId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4">
    <xf numFmtId="0" fontId="0" fillId="0" borderId="0" xfId="0"/>
    <xf numFmtId="164" fontId="4" fillId="0" borderId="2" xfId="1" applyNumberFormat="1" applyFont="1" applyBorder="1"/>
    <xf numFmtId="164" fontId="4" fillId="0" borderId="2" xfId="1" applyNumberFormat="1" applyFont="1" applyBorder="1" applyAlignment="1">
      <alignment horizontal="right"/>
    </xf>
    <xf numFmtId="164" fontId="4" fillId="0" borderId="2" xfId="1" quotePrefix="1" applyNumberFormat="1" applyFont="1" applyBorder="1" applyAlignment="1">
      <alignment horizontal="right"/>
    </xf>
    <xf numFmtId="164" fontId="4" fillId="0" borderId="2" xfId="1" applyNumberFormat="1" applyFont="1" applyBorder="1" applyProtection="1">
      <protection locked="0"/>
    </xf>
    <xf numFmtId="164" fontId="4" fillId="0" borderId="2" xfId="1" applyNumberFormat="1" applyFont="1" applyFill="1" applyBorder="1"/>
    <xf numFmtId="164" fontId="4" fillId="0" borderId="2" xfId="1" quotePrefix="1" applyNumberFormat="1" applyFont="1" applyBorder="1" applyAlignment="1" applyProtection="1">
      <alignment horizontal="right"/>
      <protection locked="0"/>
    </xf>
    <xf numFmtId="164" fontId="4" fillId="0" borderId="2" xfId="1" quotePrefix="1" applyNumberFormat="1" applyFont="1" applyFill="1" applyBorder="1" applyAlignment="1">
      <alignment horizontal="right"/>
    </xf>
    <xf numFmtId="37" fontId="6" fillId="0" borderId="0" xfId="0" applyNumberFormat="1" applyFont="1" applyBorder="1" applyAlignment="1" applyProtection="1">
      <alignment horizontal="left" vertical="center"/>
    </xf>
    <xf numFmtId="37" fontId="6" fillId="0" borderId="0" xfId="0" applyNumberFormat="1" applyFont="1" applyAlignment="1" applyProtection="1">
      <alignment horizontal="left" vertical="center"/>
    </xf>
    <xf numFmtId="0" fontId="5" fillId="2" borderId="1" xfId="0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vertical="top"/>
    </xf>
    <xf numFmtId="0" fontId="5" fillId="2" borderId="5" xfId="0" applyFont="1" applyFill="1" applyBorder="1" applyAlignment="1" applyProtection="1">
      <alignment horizontal="left" vertical="center" wrapText="1"/>
      <protection locked="0"/>
    </xf>
    <xf numFmtId="164" fontId="5" fillId="0" borderId="7" xfId="1" applyNumberFormat="1" applyFont="1" applyBorder="1" applyAlignment="1">
      <alignment horizontal="right"/>
    </xf>
    <xf numFmtId="0" fontId="0" fillId="0" borderId="0" xfId="0" applyAlignment="1">
      <alignment wrapText="1"/>
    </xf>
    <xf numFmtId="164" fontId="4" fillId="0" borderId="4" xfId="1" quotePrefix="1" applyNumberFormat="1" applyFont="1" applyBorder="1" applyAlignment="1">
      <alignment horizontal="right"/>
    </xf>
    <xf numFmtId="0" fontId="5" fillId="2" borderId="11" xfId="0" applyFont="1" applyFill="1" applyBorder="1" applyAlignment="1" applyProtection="1">
      <alignment horizontal="left" vertical="center" wrapText="1"/>
      <protection locked="0"/>
    </xf>
    <xf numFmtId="0" fontId="5" fillId="2" borderId="11" xfId="0" applyFont="1" applyFill="1" applyBorder="1" applyAlignment="1" applyProtection="1">
      <alignment horizontal="left" vertical="center"/>
      <protection locked="0"/>
    </xf>
    <xf numFmtId="164" fontId="4" fillId="0" borderId="15" xfId="1" applyNumberFormat="1" applyFont="1" applyBorder="1"/>
    <xf numFmtId="164" fontId="4" fillId="0" borderId="16" xfId="1" applyNumberFormat="1" applyFont="1" applyBorder="1"/>
    <xf numFmtId="164" fontId="4" fillId="0" borderId="15" xfId="1" applyNumberFormat="1" applyFont="1" applyBorder="1" applyProtection="1">
      <protection locked="0"/>
    </xf>
    <xf numFmtId="164" fontId="4" fillId="0" borderId="16" xfId="1" quotePrefix="1" applyNumberFormat="1" applyFont="1" applyBorder="1" applyAlignment="1">
      <alignment horizontal="right"/>
    </xf>
    <xf numFmtId="164" fontId="4" fillId="0" borderId="16" xfId="1" quotePrefix="1" applyNumberFormat="1" applyFont="1" applyBorder="1" applyAlignment="1" applyProtection="1">
      <alignment horizontal="right"/>
      <protection locked="0"/>
    </xf>
    <xf numFmtId="164" fontId="4" fillId="0" borderId="8" xfId="0" applyNumberFormat="1" applyFont="1" applyBorder="1"/>
    <xf numFmtId="164" fontId="4" fillId="0" borderId="15" xfId="0" applyNumberFormat="1" applyFont="1" applyBorder="1"/>
    <xf numFmtId="164" fontId="4" fillId="0" borderId="2" xfId="0" applyNumberFormat="1" applyFont="1" applyBorder="1"/>
    <xf numFmtId="164" fontId="4" fillId="0" borderId="3" xfId="1" applyNumberFormat="1" applyFont="1" applyBorder="1" applyProtection="1">
      <protection locked="0"/>
    </xf>
    <xf numFmtId="164" fontId="4" fillId="0" borderId="3" xfId="1" applyNumberFormat="1" applyFont="1" applyBorder="1"/>
    <xf numFmtId="0" fontId="4" fillId="0" borderId="1" xfId="0" applyFont="1" applyBorder="1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left" wrapText="1"/>
      <protection locked="0"/>
    </xf>
    <xf numFmtId="164" fontId="4" fillId="0" borderId="4" xfId="1" applyNumberFormat="1" applyFont="1" applyBorder="1" applyAlignment="1">
      <alignment horizontal="right"/>
    </xf>
    <xf numFmtId="164" fontId="4" fillId="0" borderId="4" xfId="1" quotePrefix="1" applyNumberFormat="1" applyFont="1" applyFill="1" applyBorder="1" applyAlignment="1">
      <alignment horizontal="right"/>
    </xf>
    <xf numFmtId="164" fontId="4" fillId="0" borderId="17" xfId="0" applyNumberFormat="1" applyFont="1" applyBorder="1"/>
    <xf numFmtId="164" fontId="5" fillId="0" borderId="7" xfId="0" applyNumberFormat="1" applyFont="1" applyBorder="1"/>
    <xf numFmtId="0" fontId="5" fillId="2" borderId="9" xfId="0" applyFont="1" applyFill="1" applyBorder="1" applyAlignment="1" applyProtection="1">
      <alignment horizontal="center" vertical="center" wrapText="1"/>
      <protection locked="0"/>
    </xf>
    <xf numFmtId="0" fontId="5" fillId="2" borderId="8" xfId="0" applyFont="1" applyFill="1" applyBorder="1" applyAlignment="1" applyProtection="1">
      <alignment horizontal="center" vertical="center" wrapText="1"/>
      <protection locked="0"/>
    </xf>
    <xf numFmtId="0" fontId="5" fillId="0" borderId="14" xfId="0" applyFont="1" applyBorder="1" applyAlignment="1" applyProtection="1">
      <alignment horizontal="left" wrapText="1"/>
      <protection locked="0"/>
    </xf>
    <xf numFmtId="0" fontId="5" fillId="0" borderId="0" xfId="0" applyFont="1" applyBorder="1" applyAlignment="1" applyProtection="1">
      <alignment horizontal="left" wrapText="1"/>
      <protection locked="0"/>
    </xf>
    <xf numFmtId="0" fontId="5" fillId="2" borderId="10" xfId="0" applyFont="1" applyFill="1" applyBorder="1" applyAlignment="1" applyProtection="1">
      <alignment horizontal="left" vertical="center" wrapText="1"/>
      <protection locked="0"/>
    </xf>
    <xf numFmtId="0" fontId="5" fillId="2" borderId="14" xfId="0" applyFont="1" applyFill="1" applyBorder="1" applyAlignment="1" applyProtection="1">
      <alignment horizontal="left" vertical="center" wrapText="1"/>
      <protection locked="0"/>
    </xf>
    <xf numFmtId="0" fontId="4" fillId="0" borderId="11" xfId="0" applyFont="1" applyBorder="1" applyAlignment="1" applyProtection="1">
      <alignment horizontal="center"/>
      <protection locked="0"/>
    </xf>
    <xf numFmtId="0" fontId="4" fillId="0" borderId="12" xfId="0" applyFont="1" applyBorder="1" applyAlignment="1" applyProtection="1">
      <alignment horizontal="center"/>
      <protection locked="0"/>
    </xf>
    <xf numFmtId="0" fontId="4" fillId="0" borderId="13" xfId="0" applyFont="1" applyBorder="1" applyAlignment="1" applyProtection="1">
      <alignment horizontal="center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</cellXfs>
  <cellStyles count="20">
    <cellStyle name="Comma 2" xfId="1"/>
    <cellStyle name="Comma 3" xfId="2"/>
    <cellStyle name="Comma 4" xfId="8"/>
    <cellStyle name="Normal" xfId="0" builtinId="0"/>
    <cellStyle name="Normal 2" xfId="3"/>
    <cellStyle name="Normal 2 2" xfId="10"/>
    <cellStyle name="Normal 2 3" xfId="11"/>
    <cellStyle name="Normal 2 4" xfId="12"/>
    <cellStyle name="Normal 2 5" xfId="13"/>
    <cellStyle name="Normal 2 6" xfId="14"/>
    <cellStyle name="Normal 2 7" xfId="15"/>
    <cellStyle name="Normal 2 8" xfId="16"/>
    <cellStyle name="Normal 3" xfId="4"/>
    <cellStyle name="Normal 4" xfId="7"/>
    <cellStyle name="Normal 5" xfId="17"/>
    <cellStyle name="Normal 6" xfId="18"/>
    <cellStyle name="Normal 7" xfId="9"/>
    <cellStyle name="Normal 8" xfId="19"/>
    <cellStyle name="Percent 2" xfId="6"/>
    <cellStyle name="Percent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%20backup/SG%20Works/2009/SYB%2009/SYB%20format%202009/syb99/TAB71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719"/>
      <sheetName val="VOLUME"/>
    </sheetNames>
    <sheetDataSet>
      <sheetData sheetId="0">
        <row r="1">
          <cell r="A1" t="str">
            <v>TABLE 7.16: VOLUME OF POSTAL MAIL TRAFFIC BY DESTINATION, 1995 TO 1999</v>
          </cell>
        </row>
        <row r="3">
          <cell r="C3" t="str">
            <v>('000 items)</v>
          </cell>
        </row>
        <row r="4">
          <cell r="A4" t="str">
            <v>Type of service</v>
          </cell>
          <cell r="B4">
            <v>1980</v>
          </cell>
          <cell r="C4">
            <v>1985</v>
          </cell>
          <cell r="D4">
            <v>1990</v>
          </cell>
          <cell r="E4">
            <v>1991</v>
          </cell>
          <cell r="F4">
            <v>1992</v>
          </cell>
          <cell r="G4">
            <v>1993</v>
          </cell>
          <cell r="H4">
            <v>1994</v>
          </cell>
          <cell r="I4">
            <v>1995</v>
          </cell>
        </row>
        <row r="6">
          <cell r="A6" t="str">
            <v>Domestic</v>
          </cell>
          <cell r="B6">
            <v>2865</v>
          </cell>
          <cell r="C6">
            <v>5934</v>
          </cell>
          <cell r="D6">
            <v>2190.1999999999998</v>
          </cell>
          <cell r="E6">
            <v>2298.6999999999998</v>
          </cell>
          <cell r="F6">
            <v>1483.4959999999999</v>
          </cell>
          <cell r="G6">
            <v>855</v>
          </cell>
          <cell r="H6">
            <v>1425.96</v>
          </cell>
          <cell r="I6">
            <v>1413.7</v>
          </cell>
        </row>
        <row r="8">
          <cell r="A8" t="str">
            <v>International</v>
          </cell>
          <cell r="B8">
            <v>1284</v>
          </cell>
          <cell r="C8">
            <v>3821</v>
          </cell>
          <cell r="D8">
            <v>1709</v>
          </cell>
          <cell r="E8">
            <v>1800.7</v>
          </cell>
          <cell r="F8">
            <v>355.57</v>
          </cell>
          <cell r="G8">
            <v>314</v>
          </cell>
          <cell r="H8">
            <v>462.09899999999999</v>
          </cell>
          <cell r="I8">
            <v>482.40499999999997</v>
          </cell>
        </row>
        <row r="9">
          <cell r="A9" t="str">
            <v xml:space="preserve">   Dispatch</v>
          </cell>
          <cell r="B9" t="str">
            <v>n.a</v>
          </cell>
          <cell r="C9" t="str">
            <v>n.a</v>
          </cell>
          <cell r="D9" t="str">
            <v>n.a</v>
          </cell>
          <cell r="E9" t="str">
            <v>n.a</v>
          </cell>
          <cell r="F9">
            <v>148.48600000000002</v>
          </cell>
          <cell r="G9">
            <v>159</v>
          </cell>
          <cell r="H9">
            <v>218.899</v>
          </cell>
          <cell r="I9">
            <v>227.85499999999999</v>
          </cell>
        </row>
        <row r="10">
          <cell r="A10" t="str">
            <v xml:space="preserve">   Receipt</v>
          </cell>
          <cell r="B10" t="str">
            <v>n.a</v>
          </cell>
          <cell r="C10" t="str">
            <v>n.a</v>
          </cell>
          <cell r="D10" t="str">
            <v>n.a</v>
          </cell>
          <cell r="E10" t="str">
            <v>n.a</v>
          </cell>
          <cell r="F10">
            <v>207.084</v>
          </cell>
          <cell r="G10">
            <v>155.13999999999999</v>
          </cell>
          <cell r="H10">
            <v>243.2</v>
          </cell>
          <cell r="I10">
            <v>254.55</v>
          </cell>
        </row>
        <row r="12">
          <cell r="A12" t="str">
            <v>Total mail items</v>
          </cell>
          <cell r="B12">
            <v>4149</v>
          </cell>
          <cell r="C12">
            <v>9755</v>
          </cell>
          <cell r="D12">
            <v>3899.2</v>
          </cell>
          <cell r="E12">
            <v>4099.3999999999996</v>
          </cell>
          <cell r="F12">
            <v>1839.066</v>
          </cell>
          <cell r="G12">
            <v>1169</v>
          </cell>
          <cell r="H12">
            <v>1888.059</v>
          </cell>
          <cell r="I12">
            <v>1896.105</v>
          </cell>
        </row>
        <row r="13">
          <cell r="A13" t="str">
            <v>Source: Bhutan Post, Thimphu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0"/>
  <sheetViews>
    <sheetView tabSelected="1" topLeftCell="A7" workbookViewId="0">
      <selection activeCell="P18" sqref="P18"/>
    </sheetView>
  </sheetViews>
  <sheetFormatPr defaultRowHeight="12.75"/>
  <cols>
    <col min="1" max="1" width="9.5703125" style="14" customWidth="1"/>
    <col min="2" max="2" width="9.140625" style="11"/>
  </cols>
  <sheetData>
    <row r="1" spans="1:12" ht="13.5">
      <c r="A1" s="36" t="s">
        <v>25</v>
      </c>
      <c r="B1" s="36"/>
      <c r="C1" s="36"/>
      <c r="D1" s="36"/>
      <c r="E1" s="36"/>
      <c r="F1" s="36"/>
      <c r="G1" s="36"/>
      <c r="H1" s="37"/>
      <c r="I1" s="37"/>
      <c r="J1" s="37"/>
      <c r="K1" s="37"/>
    </row>
    <row r="2" spans="1:12" ht="13.5">
      <c r="A2" s="38" t="s">
        <v>1</v>
      </c>
      <c r="B2" s="38"/>
      <c r="C2" s="40">
        <v>2012</v>
      </c>
      <c r="D2" s="41"/>
      <c r="E2" s="41"/>
      <c r="F2" s="41"/>
      <c r="G2" s="42"/>
      <c r="H2" s="40">
        <v>2013</v>
      </c>
      <c r="I2" s="41"/>
      <c r="J2" s="41"/>
      <c r="K2" s="41"/>
      <c r="L2" s="42"/>
    </row>
    <row r="3" spans="1:12" ht="25.5">
      <c r="A3" s="39"/>
      <c r="B3" s="39"/>
      <c r="C3" s="28" t="s">
        <v>15</v>
      </c>
      <c r="D3" s="28" t="s">
        <v>16</v>
      </c>
      <c r="E3" s="28" t="s">
        <v>18</v>
      </c>
      <c r="F3" s="29" t="s">
        <v>19</v>
      </c>
      <c r="G3" s="29" t="s">
        <v>0</v>
      </c>
      <c r="H3" s="28" t="s">
        <v>15</v>
      </c>
      <c r="I3" s="28" t="s">
        <v>16</v>
      </c>
      <c r="J3" s="28" t="s">
        <v>18</v>
      </c>
      <c r="K3" s="29" t="s">
        <v>19</v>
      </c>
      <c r="L3" s="29" t="s">
        <v>0</v>
      </c>
    </row>
    <row r="4" spans="1:12" ht="13.5">
      <c r="A4" s="34" t="s">
        <v>2</v>
      </c>
      <c r="B4" s="16" t="s">
        <v>7</v>
      </c>
      <c r="C4" s="26">
        <v>546</v>
      </c>
      <c r="D4" s="27">
        <v>481</v>
      </c>
      <c r="E4" s="27">
        <v>57</v>
      </c>
      <c r="F4" s="27">
        <v>48</v>
      </c>
      <c r="G4" s="27">
        <f t="shared" ref="G4:G26" si="0">SUM(C4:F4)</f>
        <v>1132</v>
      </c>
      <c r="H4" s="26">
        <v>550</v>
      </c>
      <c r="I4" s="27">
        <v>517</v>
      </c>
      <c r="J4" s="27">
        <v>60</v>
      </c>
      <c r="K4" s="19">
        <v>49</v>
      </c>
      <c r="L4" s="23">
        <f t="shared" ref="L4:L26" si="1">SUM(H4:K4)</f>
        <v>1176</v>
      </c>
    </row>
    <row r="5" spans="1:12" ht="13.5">
      <c r="A5" s="35"/>
      <c r="B5" s="16" t="s">
        <v>8</v>
      </c>
      <c r="C5" s="4">
        <v>39</v>
      </c>
      <c r="D5" s="1">
        <v>131</v>
      </c>
      <c r="E5" s="1">
        <v>18</v>
      </c>
      <c r="F5" s="1">
        <v>38</v>
      </c>
      <c r="G5" s="1">
        <f t="shared" si="0"/>
        <v>226</v>
      </c>
      <c r="H5" s="4">
        <v>35</v>
      </c>
      <c r="I5" s="1">
        <v>135</v>
      </c>
      <c r="J5" s="1">
        <v>18</v>
      </c>
      <c r="K5" s="18">
        <v>38</v>
      </c>
      <c r="L5" s="24">
        <f t="shared" si="1"/>
        <v>226</v>
      </c>
    </row>
    <row r="6" spans="1:12" ht="13.5">
      <c r="A6" s="35"/>
      <c r="B6" s="16" t="s">
        <v>9</v>
      </c>
      <c r="C6" s="4">
        <v>1503</v>
      </c>
      <c r="D6" s="1">
        <v>641</v>
      </c>
      <c r="E6" s="1">
        <v>161</v>
      </c>
      <c r="F6" s="1">
        <v>226</v>
      </c>
      <c r="G6" s="1">
        <f t="shared" si="0"/>
        <v>2531</v>
      </c>
      <c r="H6" s="4">
        <v>1480</v>
      </c>
      <c r="I6" s="1">
        <v>642</v>
      </c>
      <c r="J6" s="1">
        <v>163</v>
      </c>
      <c r="K6" s="1">
        <v>225</v>
      </c>
      <c r="L6" s="24">
        <f t="shared" si="1"/>
        <v>2510</v>
      </c>
    </row>
    <row r="7" spans="1:12" ht="25.5">
      <c r="A7" s="35"/>
      <c r="B7" s="12" t="s">
        <v>10</v>
      </c>
      <c r="C7" s="4">
        <v>531</v>
      </c>
      <c r="D7" s="1">
        <v>581</v>
      </c>
      <c r="E7" s="1">
        <v>113</v>
      </c>
      <c r="F7" s="1">
        <v>235</v>
      </c>
      <c r="G7" s="1">
        <f t="shared" si="0"/>
        <v>1460</v>
      </c>
      <c r="H7" s="4">
        <v>523</v>
      </c>
      <c r="I7" s="1">
        <v>586</v>
      </c>
      <c r="J7" s="1">
        <v>114</v>
      </c>
      <c r="K7" s="19">
        <v>240</v>
      </c>
      <c r="L7" s="24">
        <f t="shared" si="1"/>
        <v>1463</v>
      </c>
    </row>
    <row r="8" spans="1:12" ht="25.5">
      <c r="A8" s="35"/>
      <c r="B8" s="16" t="s">
        <v>11</v>
      </c>
      <c r="C8" s="4">
        <v>12</v>
      </c>
      <c r="D8" s="3" t="s">
        <v>17</v>
      </c>
      <c r="E8" s="3" t="s">
        <v>17</v>
      </c>
      <c r="F8" s="1">
        <v>9</v>
      </c>
      <c r="G8" s="1">
        <f t="shared" si="0"/>
        <v>21</v>
      </c>
      <c r="H8" s="4">
        <v>49</v>
      </c>
      <c r="I8" s="3" t="s">
        <v>17</v>
      </c>
      <c r="J8" s="3" t="s">
        <v>17</v>
      </c>
      <c r="K8" s="18">
        <v>9</v>
      </c>
      <c r="L8" s="25">
        <f t="shared" si="1"/>
        <v>58</v>
      </c>
    </row>
    <row r="9" spans="1:12" ht="13.5">
      <c r="A9" s="35"/>
      <c r="B9" s="17" t="s">
        <v>12</v>
      </c>
      <c r="C9" s="4">
        <v>20</v>
      </c>
      <c r="D9" s="1">
        <v>17</v>
      </c>
      <c r="E9" s="1">
        <v>6</v>
      </c>
      <c r="F9" s="1">
        <v>15</v>
      </c>
      <c r="G9" s="1">
        <f t="shared" si="0"/>
        <v>58</v>
      </c>
      <c r="H9" s="4">
        <v>47</v>
      </c>
      <c r="I9" s="1">
        <v>17</v>
      </c>
      <c r="J9" s="1">
        <v>5</v>
      </c>
      <c r="K9" s="1">
        <v>20</v>
      </c>
      <c r="L9" s="25">
        <f t="shared" si="1"/>
        <v>89</v>
      </c>
    </row>
    <row r="10" spans="1:12" ht="27">
      <c r="A10" s="35"/>
      <c r="B10" s="16" t="s">
        <v>21</v>
      </c>
      <c r="C10" s="4">
        <v>115</v>
      </c>
      <c r="D10" s="1">
        <v>51</v>
      </c>
      <c r="E10" s="1">
        <v>35</v>
      </c>
      <c r="F10" s="1">
        <v>40</v>
      </c>
      <c r="G10" s="1">
        <f t="shared" si="0"/>
        <v>241</v>
      </c>
      <c r="H10" s="4">
        <v>116</v>
      </c>
      <c r="I10" s="1">
        <v>57</v>
      </c>
      <c r="J10" s="1">
        <v>37</v>
      </c>
      <c r="K10" s="19">
        <v>40</v>
      </c>
      <c r="L10" s="25">
        <f t="shared" si="1"/>
        <v>250</v>
      </c>
    </row>
    <row r="11" spans="1:12" ht="13.5">
      <c r="A11" s="43"/>
      <c r="B11" s="12" t="s">
        <v>0</v>
      </c>
      <c r="C11" s="4">
        <f>C4+C5+C6+C7+C8+C9+C10</f>
        <v>2766</v>
      </c>
      <c r="D11" s="1">
        <v>1902</v>
      </c>
      <c r="E11" s="1">
        <v>390</v>
      </c>
      <c r="F11" s="1">
        <v>611</v>
      </c>
      <c r="G11" s="1">
        <f t="shared" si="0"/>
        <v>5669</v>
      </c>
      <c r="H11" s="4">
        <f>SUM(H4:H10)</f>
        <v>2800</v>
      </c>
      <c r="I11" s="1">
        <f>SUM(I4:I10)</f>
        <v>1954</v>
      </c>
      <c r="J11" s="1">
        <f>SUM(J4:J10)</f>
        <v>397</v>
      </c>
      <c r="K11" s="18">
        <f>SUM(K4:K10)</f>
        <v>621</v>
      </c>
      <c r="L11" s="25">
        <f t="shared" si="1"/>
        <v>5772</v>
      </c>
    </row>
    <row r="12" spans="1:12" ht="13.5">
      <c r="A12" s="34" t="s">
        <v>3</v>
      </c>
      <c r="B12" s="16" t="s">
        <v>7</v>
      </c>
      <c r="C12" s="4">
        <v>2165</v>
      </c>
      <c r="D12" s="4">
        <v>4534</v>
      </c>
      <c r="E12" s="4">
        <v>264</v>
      </c>
      <c r="F12" s="4">
        <v>348</v>
      </c>
      <c r="G12" s="4">
        <f t="shared" si="0"/>
        <v>7311</v>
      </c>
      <c r="H12" s="4">
        <v>2169</v>
      </c>
      <c r="I12" s="4">
        <v>4577</v>
      </c>
      <c r="J12" s="4">
        <v>265</v>
      </c>
      <c r="K12" s="20">
        <v>357</v>
      </c>
      <c r="L12" s="25">
        <f t="shared" si="1"/>
        <v>7368</v>
      </c>
    </row>
    <row r="13" spans="1:12" ht="13.5">
      <c r="A13" s="35"/>
      <c r="B13" s="16" t="s">
        <v>8</v>
      </c>
      <c r="C13" s="1">
        <v>257</v>
      </c>
      <c r="D13" s="5">
        <v>733</v>
      </c>
      <c r="E13" s="4">
        <v>74</v>
      </c>
      <c r="F13" s="4">
        <v>40</v>
      </c>
      <c r="G13" s="4">
        <f t="shared" si="0"/>
        <v>1104</v>
      </c>
      <c r="H13" s="1">
        <v>269</v>
      </c>
      <c r="I13" s="5">
        <v>736</v>
      </c>
      <c r="J13" s="4">
        <v>76</v>
      </c>
      <c r="K13" s="20">
        <v>40</v>
      </c>
      <c r="L13" s="23">
        <f t="shared" si="1"/>
        <v>1121</v>
      </c>
    </row>
    <row r="14" spans="1:12" ht="13.5">
      <c r="A14" s="35"/>
      <c r="B14" s="16" t="s">
        <v>13</v>
      </c>
      <c r="C14" s="4">
        <v>22173</v>
      </c>
      <c r="D14" s="4">
        <v>11874</v>
      </c>
      <c r="E14" s="4">
        <v>1170</v>
      </c>
      <c r="F14" s="4">
        <v>1441</v>
      </c>
      <c r="G14" s="4">
        <f t="shared" si="0"/>
        <v>36658</v>
      </c>
      <c r="H14" s="4">
        <v>22319</v>
      </c>
      <c r="I14" s="4">
        <v>11934</v>
      </c>
      <c r="J14" s="4">
        <v>1226</v>
      </c>
      <c r="K14" s="4">
        <v>1494</v>
      </c>
      <c r="L14" s="24">
        <f t="shared" si="1"/>
        <v>36973</v>
      </c>
    </row>
    <row r="15" spans="1:12" ht="25.5">
      <c r="A15" s="35"/>
      <c r="B15" s="12" t="s">
        <v>10</v>
      </c>
      <c r="C15" s="1">
        <v>3656</v>
      </c>
      <c r="D15" s="5">
        <v>2580</v>
      </c>
      <c r="E15" s="5">
        <v>886</v>
      </c>
      <c r="F15" s="5">
        <v>1152</v>
      </c>
      <c r="G15" s="5">
        <f t="shared" si="0"/>
        <v>8274</v>
      </c>
      <c r="H15" s="1">
        <v>3636</v>
      </c>
      <c r="I15" s="5">
        <v>2587</v>
      </c>
      <c r="J15" s="5">
        <v>895</v>
      </c>
      <c r="K15" s="5">
        <v>1164</v>
      </c>
      <c r="L15" s="25">
        <f t="shared" si="1"/>
        <v>8282</v>
      </c>
    </row>
    <row r="16" spans="1:12" ht="13.5">
      <c r="A16" s="35"/>
      <c r="B16" s="17" t="s">
        <v>14</v>
      </c>
      <c r="C16" s="1">
        <v>3617</v>
      </c>
      <c r="D16" s="1">
        <v>1514</v>
      </c>
      <c r="E16" s="1">
        <v>160</v>
      </c>
      <c r="F16" s="1">
        <v>63</v>
      </c>
      <c r="G16" s="1">
        <f t="shared" si="0"/>
        <v>5354</v>
      </c>
      <c r="H16" s="1">
        <v>3508</v>
      </c>
      <c r="I16" s="1">
        <v>1475</v>
      </c>
      <c r="J16" s="1">
        <v>149</v>
      </c>
      <c r="K16" s="19">
        <v>59</v>
      </c>
      <c r="L16" s="23">
        <f t="shared" si="1"/>
        <v>5191</v>
      </c>
    </row>
    <row r="17" spans="1:12" ht="25.5">
      <c r="A17" s="35"/>
      <c r="B17" s="16" t="s">
        <v>11</v>
      </c>
      <c r="C17" s="1">
        <v>697</v>
      </c>
      <c r="D17" s="1">
        <v>66</v>
      </c>
      <c r="E17" s="1">
        <v>103</v>
      </c>
      <c r="F17" s="1">
        <v>241</v>
      </c>
      <c r="G17" s="1">
        <f t="shared" si="0"/>
        <v>1107</v>
      </c>
      <c r="H17" s="1">
        <v>740</v>
      </c>
      <c r="I17" s="1">
        <v>66</v>
      </c>
      <c r="J17" s="1">
        <v>103</v>
      </c>
      <c r="K17" s="1">
        <v>242</v>
      </c>
      <c r="L17" s="25">
        <f t="shared" si="1"/>
        <v>1151</v>
      </c>
    </row>
    <row r="18" spans="1:12" ht="13.5">
      <c r="A18" s="35"/>
      <c r="B18" s="17" t="s">
        <v>12</v>
      </c>
      <c r="C18" s="1">
        <v>68</v>
      </c>
      <c r="D18" s="1">
        <v>123</v>
      </c>
      <c r="E18" s="1">
        <v>8</v>
      </c>
      <c r="F18" s="1">
        <v>26</v>
      </c>
      <c r="G18" s="1">
        <f t="shared" si="0"/>
        <v>225</v>
      </c>
      <c r="H18" s="1">
        <v>68</v>
      </c>
      <c r="I18" s="1">
        <v>124</v>
      </c>
      <c r="J18" s="1">
        <v>11</v>
      </c>
      <c r="K18" s="19">
        <v>26</v>
      </c>
      <c r="L18" s="23">
        <f t="shared" si="1"/>
        <v>229</v>
      </c>
    </row>
    <row r="19" spans="1:12" ht="27">
      <c r="A19" s="35"/>
      <c r="B19" s="16" t="s">
        <v>21</v>
      </c>
      <c r="C19" s="1">
        <v>496</v>
      </c>
      <c r="D19" s="5">
        <v>1090</v>
      </c>
      <c r="E19" s="1">
        <v>47</v>
      </c>
      <c r="F19" s="1">
        <v>44</v>
      </c>
      <c r="G19" s="1">
        <f t="shared" si="0"/>
        <v>1677</v>
      </c>
      <c r="H19" s="1">
        <v>503</v>
      </c>
      <c r="I19" s="5">
        <v>1125</v>
      </c>
      <c r="J19" s="1">
        <v>50</v>
      </c>
      <c r="K19" s="18">
        <v>43</v>
      </c>
      <c r="L19" s="24">
        <f t="shared" si="1"/>
        <v>1721</v>
      </c>
    </row>
    <row r="20" spans="1:12" ht="13.5">
      <c r="A20" s="43"/>
      <c r="B20" s="12" t="s">
        <v>0</v>
      </c>
      <c r="C20" s="1">
        <v>33129</v>
      </c>
      <c r="D20" s="5">
        <f>D19+D18+D17+D16+D15+D14+D13+D12</f>
        <v>22514</v>
      </c>
      <c r="E20" s="1">
        <f>E19+E18+E17+E16+E15+E14+E13+E12</f>
        <v>2712</v>
      </c>
      <c r="F20" s="1">
        <f>F19+F18+F17+F16+F15+F14+F13+F12</f>
        <v>3355</v>
      </c>
      <c r="G20" s="1">
        <f t="shared" si="0"/>
        <v>61710</v>
      </c>
      <c r="H20" s="1">
        <f>SUM(H12:H19)</f>
        <v>33212</v>
      </c>
      <c r="I20" s="5">
        <f>SUM(I12:I19)</f>
        <v>22624</v>
      </c>
      <c r="J20" s="1">
        <f>SUM(J12:J19)</f>
        <v>2775</v>
      </c>
      <c r="K20" s="1">
        <f>SUM(K12:K19)</f>
        <v>3425</v>
      </c>
      <c r="L20" s="24">
        <f t="shared" si="1"/>
        <v>62036</v>
      </c>
    </row>
    <row r="21" spans="1:12" ht="13.5">
      <c r="A21" s="34" t="s">
        <v>4</v>
      </c>
      <c r="B21" s="16" t="s">
        <v>13</v>
      </c>
      <c r="C21" s="4">
        <v>70</v>
      </c>
      <c r="D21" s="6" t="s">
        <v>17</v>
      </c>
      <c r="E21" s="6" t="s">
        <v>17</v>
      </c>
      <c r="F21" s="6" t="s">
        <v>17</v>
      </c>
      <c r="G21" s="6">
        <f t="shared" si="0"/>
        <v>70</v>
      </c>
      <c r="H21" s="4">
        <v>56</v>
      </c>
      <c r="I21" s="6" t="s">
        <v>17</v>
      </c>
      <c r="J21" s="6" t="s">
        <v>17</v>
      </c>
      <c r="K21" s="6" t="s">
        <v>17</v>
      </c>
      <c r="L21" s="24">
        <f t="shared" si="1"/>
        <v>56</v>
      </c>
    </row>
    <row r="22" spans="1:12" ht="13.5">
      <c r="A22" s="43"/>
      <c r="B22" s="12" t="s">
        <v>0</v>
      </c>
      <c r="C22" s="2">
        <v>70</v>
      </c>
      <c r="D22" s="7" t="s">
        <v>17</v>
      </c>
      <c r="E22" s="3" t="s">
        <v>17</v>
      </c>
      <c r="F22" s="3" t="s">
        <v>17</v>
      </c>
      <c r="G22" s="3">
        <f t="shared" si="0"/>
        <v>70</v>
      </c>
      <c r="H22" s="2">
        <v>56</v>
      </c>
      <c r="I22" s="7" t="s">
        <v>17</v>
      </c>
      <c r="J22" s="3" t="s">
        <v>17</v>
      </c>
      <c r="K22" s="21" t="s">
        <v>17</v>
      </c>
      <c r="L22" s="24">
        <f t="shared" si="1"/>
        <v>56</v>
      </c>
    </row>
    <row r="23" spans="1:12" ht="13.5">
      <c r="A23" s="34" t="s">
        <v>5</v>
      </c>
      <c r="B23" s="16" t="s">
        <v>13</v>
      </c>
      <c r="C23" s="2">
        <v>65</v>
      </c>
      <c r="D23" s="7" t="s">
        <v>17</v>
      </c>
      <c r="E23" s="3" t="s">
        <v>17</v>
      </c>
      <c r="F23" s="3" t="s">
        <v>17</v>
      </c>
      <c r="G23" s="3">
        <f t="shared" si="0"/>
        <v>65</v>
      </c>
      <c r="H23" s="2">
        <v>57</v>
      </c>
      <c r="I23" s="7" t="s">
        <v>17</v>
      </c>
      <c r="J23" s="3" t="s">
        <v>17</v>
      </c>
      <c r="K23" s="3" t="s">
        <v>17</v>
      </c>
      <c r="L23" s="25">
        <f t="shared" si="1"/>
        <v>57</v>
      </c>
    </row>
    <row r="24" spans="1:12" ht="25.5">
      <c r="A24" s="35"/>
      <c r="B24" s="12" t="s">
        <v>10</v>
      </c>
      <c r="C24" s="4">
        <v>5</v>
      </c>
      <c r="D24" s="6" t="s">
        <v>17</v>
      </c>
      <c r="E24" s="6" t="s">
        <v>17</v>
      </c>
      <c r="F24" s="6" t="s">
        <v>17</v>
      </c>
      <c r="G24" s="6">
        <f t="shared" si="0"/>
        <v>5</v>
      </c>
      <c r="H24" s="4">
        <v>5</v>
      </c>
      <c r="I24" s="6" t="s">
        <v>17</v>
      </c>
      <c r="J24" s="6" t="s">
        <v>17</v>
      </c>
      <c r="K24" s="22" t="s">
        <v>17</v>
      </c>
      <c r="L24" s="25">
        <f t="shared" si="1"/>
        <v>5</v>
      </c>
    </row>
    <row r="25" spans="1:12" ht="13.5">
      <c r="A25" s="35"/>
      <c r="B25" s="12" t="s">
        <v>0</v>
      </c>
      <c r="C25" s="30">
        <v>70</v>
      </c>
      <c r="D25" s="31" t="s">
        <v>17</v>
      </c>
      <c r="E25" s="15" t="s">
        <v>17</v>
      </c>
      <c r="F25" s="15" t="s">
        <v>17</v>
      </c>
      <c r="G25" s="15">
        <f t="shared" si="0"/>
        <v>70</v>
      </c>
      <c r="H25" s="30">
        <f>SUM(H23:H24)</f>
        <v>62</v>
      </c>
      <c r="I25" s="31" t="s">
        <v>17</v>
      </c>
      <c r="J25" s="15" t="s">
        <v>17</v>
      </c>
      <c r="K25" s="15" t="s">
        <v>17</v>
      </c>
      <c r="L25" s="32">
        <f t="shared" si="1"/>
        <v>62</v>
      </c>
    </row>
    <row r="26" spans="1:12" ht="25.5">
      <c r="A26" s="10" t="s">
        <v>6</v>
      </c>
      <c r="B26" s="16"/>
      <c r="C26" s="13">
        <v>36035</v>
      </c>
      <c r="D26" s="13">
        <v>24416</v>
      </c>
      <c r="E26" s="13">
        <v>3102</v>
      </c>
      <c r="F26" s="13">
        <v>3966</v>
      </c>
      <c r="G26" s="13">
        <f t="shared" si="0"/>
        <v>67519</v>
      </c>
      <c r="H26" s="13">
        <f>H25+H22+H20+H11</f>
        <v>36130</v>
      </c>
      <c r="I26" s="13">
        <f>I25+I22+I20+I11</f>
        <v>24578</v>
      </c>
      <c r="J26" s="13">
        <f>J25+J22+J20+J11</f>
        <v>3172</v>
      </c>
      <c r="K26" s="13">
        <f>K25+K22+K20+K11</f>
        <v>4046</v>
      </c>
      <c r="L26" s="33">
        <f t="shared" si="1"/>
        <v>67926</v>
      </c>
    </row>
    <row r="27" spans="1:12">
      <c r="A27" s="8" t="s">
        <v>22</v>
      </c>
    </row>
    <row r="28" spans="1:12">
      <c r="A28" s="8" t="s">
        <v>23</v>
      </c>
    </row>
    <row r="29" spans="1:12">
      <c r="A29" s="8" t="s">
        <v>24</v>
      </c>
    </row>
    <row r="30" spans="1:12">
      <c r="A30" s="9" t="s">
        <v>20</v>
      </c>
    </row>
  </sheetData>
  <mergeCells count="8">
    <mergeCell ref="A23:A25"/>
    <mergeCell ref="A1:K1"/>
    <mergeCell ref="A2:B3"/>
    <mergeCell ref="C2:G2"/>
    <mergeCell ref="H2:L2"/>
    <mergeCell ref="A21:A22"/>
    <mergeCell ref="A4:A11"/>
    <mergeCell ref="A12:A2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pemzam</dc:creator>
  <cp:lastModifiedBy>pzam</cp:lastModifiedBy>
  <dcterms:created xsi:type="dcterms:W3CDTF">2013-09-24T03:49:04Z</dcterms:created>
  <dcterms:modified xsi:type="dcterms:W3CDTF">2015-03-19T04:29:38Z</dcterms:modified>
</cp:coreProperties>
</file>