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3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3" i="1"/>
  <c r="P33"/>
  <c r="P40" s="1"/>
  <c r="P10"/>
  <c r="P39"/>
  <c r="Q39"/>
  <c r="R35"/>
  <c r="R36"/>
  <c r="R37"/>
  <c r="R38"/>
  <c r="R39"/>
  <c r="Q21"/>
  <c r="R21" s="1"/>
  <c r="R17"/>
  <c r="R18"/>
  <c r="R19"/>
  <c r="R20"/>
  <c r="P15"/>
  <c r="Q15"/>
  <c r="R12"/>
  <c r="R13"/>
  <c r="R14"/>
  <c r="R15"/>
  <c r="Q10"/>
  <c r="R10" s="1"/>
  <c r="R6"/>
  <c r="R7"/>
  <c r="R8"/>
  <c r="R9"/>
  <c r="R22"/>
  <c r="R24"/>
  <c r="R25"/>
  <c r="R26"/>
  <c r="R27"/>
  <c r="R28"/>
  <c r="R29"/>
  <c r="R30"/>
  <c r="R31"/>
  <c r="R32"/>
  <c r="Q36"/>
  <c r="Q37"/>
  <c r="Q38"/>
  <c r="Q35"/>
  <c r="Q25"/>
  <c r="Q26"/>
  <c r="Q27"/>
  <c r="Q28"/>
  <c r="Q29"/>
  <c r="Q30"/>
  <c r="Q31"/>
  <c r="Q32"/>
  <c r="Q24"/>
  <c r="Q18"/>
  <c r="Q19"/>
  <c r="Q20"/>
  <c r="Q22"/>
  <c r="Q17"/>
  <c r="Q13"/>
  <c r="Q14"/>
  <c r="Q12"/>
  <c r="Q8"/>
  <c r="Q9"/>
  <c r="Q6"/>
  <c r="P36"/>
  <c r="P37"/>
  <c r="P38"/>
  <c r="P35"/>
  <c r="P25"/>
  <c r="P26"/>
  <c r="P27"/>
  <c r="P28"/>
  <c r="P29"/>
  <c r="P30"/>
  <c r="P31"/>
  <c r="P32"/>
  <c r="P24"/>
  <c r="P18"/>
  <c r="P19"/>
  <c r="P20"/>
  <c r="P22"/>
  <c r="P17"/>
  <c r="P13"/>
  <c r="P14"/>
  <c r="P12"/>
  <c r="P7"/>
  <c r="P8"/>
  <c r="P9"/>
  <c r="P6"/>
  <c r="O36"/>
  <c r="O37"/>
  <c r="O38"/>
  <c r="O39"/>
  <c r="O40"/>
  <c r="O35"/>
  <c r="O28"/>
  <c r="O29"/>
  <c r="O30"/>
  <c r="O31"/>
  <c r="O32"/>
  <c r="O33"/>
  <c r="O27"/>
  <c r="O25"/>
  <c r="O18"/>
  <c r="O19"/>
  <c r="O20"/>
  <c r="O21"/>
  <c r="O22"/>
  <c r="O17"/>
  <c r="N40"/>
  <c r="M40"/>
  <c r="L40"/>
  <c r="N35"/>
  <c r="N38"/>
  <c r="N39"/>
  <c r="N33"/>
  <c r="M33"/>
  <c r="N28"/>
  <c r="N30"/>
  <c r="N31"/>
  <c r="N17"/>
  <c r="N18"/>
  <c r="N19"/>
  <c r="N20"/>
  <c r="N21"/>
  <c r="N22"/>
  <c r="M22"/>
  <c r="L39"/>
  <c r="L33"/>
  <c r="L22"/>
  <c r="J40"/>
  <c r="I40"/>
  <c r="K35"/>
  <c r="K36"/>
  <c r="K37"/>
  <c r="K38"/>
  <c r="K39"/>
  <c r="J33"/>
  <c r="K25"/>
  <c r="K27"/>
  <c r="K28"/>
  <c r="K29"/>
  <c r="K30"/>
  <c r="K31"/>
  <c r="K32"/>
  <c r="K33"/>
  <c r="K17"/>
  <c r="K18"/>
  <c r="K19"/>
  <c r="K20"/>
  <c r="K21"/>
  <c r="K22"/>
  <c r="J39"/>
  <c r="J22"/>
  <c r="I39"/>
  <c r="I33"/>
  <c r="I22"/>
  <c r="I15"/>
  <c r="I10"/>
  <c r="H40"/>
  <c r="D40"/>
  <c r="B40"/>
  <c r="C40"/>
  <c r="E40"/>
  <c r="F40"/>
  <c r="B39"/>
  <c r="D39" s="1"/>
  <c r="C39"/>
  <c r="D35"/>
  <c r="D36"/>
  <c r="D37"/>
  <c r="D38"/>
  <c r="E33"/>
  <c r="F33"/>
  <c r="B33"/>
  <c r="C33"/>
  <c r="D24"/>
  <c r="D25"/>
  <c r="D26"/>
  <c r="D27"/>
  <c r="D28"/>
  <c r="D29"/>
  <c r="D30"/>
  <c r="D31"/>
  <c r="D32"/>
  <c r="D33"/>
  <c r="B22"/>
  <c r="C22"/>
  <c r="D17"/>
  <c r="D18"/>
  <c r="D19"/>
  <c r="D20"/>
  <c r="D21"/>
  <c r="D22"/>
  <c r="B15"/>
  <c r="C15"/>
  <c r="D12"/>
  <c r="D13"/>
  <c r="D14"/>
  <c r="D15"/>
  <c r="B10"/>
  <c r="C10"/>
  <c r="D10" s="1"/>
  <c r="D6"/>
  <c r="D7"/>
  <c r="D8"/>
  <c r="D9"/>
  <c r="Q40" l="1"/>
  <c r="R33"/>
  <c r="R40" s="1"/>
  <c r="K40"/>
</calcChain>
</file>

<file path=xl/sharedStrings.xml><?xml version="1.0" encoding="utf-8"?>
<sst xmlns="http://schemas.openxmlformats.org/spreadsheetml/2006/main" count="230" uniqueCount="49">
  <si>
    <t>Position Category</t>
  </si>
  <si>
    <t>Regular</t>
  </si>
  <si>
    <t>Total Regular</t>
  </si>
  <si>
    <t>Contract</t>
  </si>
  <si>
    <t>Total Contract</t>
  </si>
  <si>
    <t>Total Male</t>
  </si>
  <si>
    <t>Total Female</t>
  </si>
  <si>
    <t>Grand Total</t>
  </si>
  <si>
    <t xml:space="preserve"> Bhutanese</t>
  </si>
  <si>
    <t>Non-Bhutanese</t>
  </si>
  <si>
    <t>Male</t>
  </si>
  <si>
    <t>Female</t>
  </si>
  <si>
    <t>Total</t>
  </si>
  <si>
    <t>Executive Position Category</t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</si>
  <si>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</si>
  <si>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</si>
  <si>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</si>
  <si>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</si>
  <si>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</si>
  <si>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</si>
  <si>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</si>
  <si>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</si>
  <si>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</si>
  <si>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</si>
  <si>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</si>
  <si>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</si>
  <si>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</si>
  <si>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 Support Position Category</t>
  </si>
  <si>
    <t>S1</t>
  </si>
  <si>
    <t>S2</t>
  </si>
  <si>
    <t>S3</t>
  </si>
  <si>
    <t>S4</t>
  </si>
  <si>
    <t>S5</t>
  </si>
  <si>
    <t>Operational Position Category</t>
  </si>
  <si>
    <t>O1</t>
  </si>
  <si>
    <t>O2</t>
  </si>
  <si>
    <t>O3</t>
  </si>
  <si>
    <t>O4</t>
  </si>
  <si>
    <t>SS1</t>
  </si>
  <si>
    <t>SS2</t>
  </si>
  <si>
    <t>SS3</t>
  </si>
  <si>
    <t>SS4</t>
  </si>
  <si>
    <t xml:space="preserve"> </t>
  </si>
  <si>
    <r>
      <t xml:space="preserve">No Level </t>
    </r>
    <r>
      <rPr>
        <vertAlign val="superscript"/>
        <sz val="10"/>
        <color rgb="FF000000"/>
        <rFont val="Sylfaen"/>
        <family val="1"/>
      </rPr>
      <t>1</t>
    </r>
  </si>
  <si>
    <r>
      <t xml:space="preserve">Note: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&amp; Attorney General are summed up with Executive Position Category.</t>
    </r>
  </si>
  <si>
    <t>Table 4.3: Civil Servants by Position Level and Sex, Bhutan, 2018</t>
  </si>
  <si>
    <t>Source: Civil Service Statistics, December 2018, RCSC.</t>
  </si>
  <si>
    <t>0</t>
  </si>
  <si>
    <t>2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</si>
</sst>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0"/>
      <color rgb="FFFF0000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2" fillId="0" borderId="7" xfId="0" applyNumberFormat="1" applyFont="1" applyFill="1" applyBorder="1" applyAlignment="1">
      <alignment horizontal="right" vertical="top"/>
    </xf>
    <xf numFmtId="3" fontId="2" fillId="0" borderId="8" xfId="0" applyNumberFormat="1" applyFont="1" applyFill="1" applyBorder="1" applyAlignment="1">
      <alignment horizontal="right" vertical="top"/>
    </xf>
    <xf numFmtId="3" fontId="2" fillId="0" borderId="9" xfId="0" applyNumberFormat="1" applyFont="1" applyFill="1" applyBorder="1" applyAlignment="1">
      <alignment horizontal="right" vertical="top"/>
    </xf>
    <xf numFmtId="3" fontId="1" fillId="0" borderId="11" xfId="0" applyNumberFormat="1" applyFont="1" applyFill="1" applyBorder="1" applyAlignment="1">
      <alignment horizontal="right" vertical="top"/>
    </xf>
    <xf numFmtId="3" fontId="1" fillId="0" borderId="12" xfId="0" applyNumberFormat="1" applyFont="1" applyFill="1" applyBorder="1" applyAlignment="1">
      <alignment horizontal="right" vertical="top"/>
    </xf>
    <xf numFmtId="0" fontId="1" fillId="0" borderId="14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3" fontId="1" fillId="0" borderId="15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 indent="1"/>
    </xf>
    <xf numFmtId="0" fontId="1" fillId="0" borderId="14" xfId="0" applyFont="1" applyFill="1" applyBorder="1" applyAlignment="1">
      <alignment horizontal="left" vertical="top" indent="1"/>
    </xf>
    <xf numFmtId="3" fontId="2" fillId="0" borderId="13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7" xfId="0" applyNumberFormat="1" applyFont="1" applyFill="1" applyBorder="1" applyAlignment="1">
      <alignment horizontal="right" vertical="top"/>
    </xf>
    <xf numFmtId="0" fontId="2" fillId="0" borderId="8" xfId="0" applyFont="1" applyFill="1" applyBorder="1" applyAlignment="1">
      <alignment horizontal="right" vertical="top"/>
    </xf>
    <xf numFmtId="0" fontId="1" fillId="0" borderId="15" xfId="0" applyFont="1" applyFill="1" applyBorder="1" applyAlignment="1">
      <alignment horizontal="left" vertical="top" inden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right" vertical="top"/>
    </xf>
    <xf numFmtId="164" fontId="2" fillId="0" borderId="14" xfId="1" applyNumberFormat="1" applyFont="1" applyFill="1" applyBorder="1" applyAlignment="1">
      <alignment horizontal="right" vertical="top"/>
    </xf>
    <xf numFmtId="3" fontId="1" fillId="0" borderId="13" xfId="0" applyNumberFormat="1" applyFont="1" applyFill="1" applyBorder="1" applyAlignment="1">
      <alignment horizontal="right" vertical="top"/>
    </xf>
    <xf numFmtId="164" fontId="1" fillId="0" borderId="14" xfId="1" applyNumberFormat="1" applyFont="1" applyFill="1" applyBorder="1" applyAlignment="1">
      <alignment horizontal="right" vertical="top"/>
    </xf>
    <xf numFmtId="164" fontId="2" fillId="0" borderId="14" xfId="1" quotePrefix="1" applyNumberFormat="1" applyFont="1" applyFill="1" applyBorder="1" applyAlignment="1">
      <alignment horizontal="right" vertical="top"/>
    </xf>
    <xf numFmtId="3" fontId="1" fillId="0" borderId="15" xfId="0" quotePrefix="1" applyNumberFormat="1" applyFont="1" applyFill="1" applyBorder="1" applyAlignment="1">
      <alignment horizontal="right" vertical="top"/>
    </xf>
    <xf numFmtId="164" fontId="2" fillId="0" borderId="0" xfId="1" quotePrefix="1" applyNumberFormat="1" applyFont="1" applyFill="1" applyBorder="1" applyAlignment="1">
      <alignment horizontal="right" vertical="top"/>
    </xf>
    <xf numFmtId="3" fontId="1" fillId="0" borderId="12" xfId="0" quotePrefix="1" applyNumberFormat="1" applyFont="1" applyFill="1" applyBorder="1" applyAlignment="1">
      <alignment horizontal="right" vertical="top"/>
    </xf>
    <xf numFmtId="3" fontId="1" fillId="0" borderId="14" xfId="0" quotePrefix="1" applyNumberFormat="1" applyFont="1" applyFill="1" applyBorder="1" applyAlignment="1">
      <alignment horizontal="right" vertical="top"/>
    </xf>
    <xf numFmtId="3" fontId="1" fillId="0" borderId="0" xfId="0" quotePrefix="1" applyNumberFormat="1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0" borderId="0" xfId="1" applyNumberFormat="1" applyFont="1" applyFill="1" applyBorder="1" applyAlignment="1">
      <alignment horizontal="right" vertical="top"/>
    </xf>
    <xf numFmtId="164" fontId="1" fillId="0" borderId="15" xfId="1" applyNumberFormat="1" applyFont="1" applyFill="1" applyBorder="1" applyAlignment="1">
      <alignment horizontal="right" vertical="top"/>
    </xf>
    <xf numFmtId="164" fontId="1" fillId="0" borderId="17" xfId="1" applyNumberFormat="1" applyFont="1" applyFill="1" applyBorder="1" applyAlignment="1">
      <alignment horizontal="right" vertical="top"/>
    </xf>
    <xf numFmtId="164" fontId="1" fillId="0" borderId="12" xfId="1" applyNumberFormat="1" applyFont="1" applyFill="1" applyBorder="1" applyAlignment="1">
      <alignment horizontal="righ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R44"/>
  <sheetViews>
    <sheetView tabSelected="1"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W47" sqref="W47"/>
    </sheetView>
  </sheetViews>
  <sheetFormatPr defaultColWidth="9.140625" defaultRowHeight="15"/>
  <cols>
    <col min="1" max="1" width="22.7109375" style="2" customWidth="1"/>
    <col min="2" max="2" width="7" style="3" customWidth="1"/>
    <col min="3" max="4" width="7.28515625" style="3" customWidth="1"/>
    <col min="5" max="5" width="4.85546875" style="3" customWidth="1"/>
    <col min="6" max="6" width="6.5703125" style="3" customWidth="1"/>
    <col min="7" max="7" width="5.140625" style="3" customWidth="1"/>
    <col min="8" max="8" width="8" style="3" customWidth="1"/>
    <col min="9" max="9" width="6.42578125" style="3" customWidth="1"/>
    <col min="10" max="10" width="7.140625" style="3" customWidth="1"/>
    <col min="11" max="11" width="6" style="3" customWidth="1"/>
    <col min="12" max="12" width="5.5703125" style="3" customWidth="1"/>
    <col min="13" max="13" width="7.140625" style="3" customWidth="1"/>
    <col min="14" max="14" width="5.42578125" style="3" customWidth="1"/>
    <col min="15" max="15" width="8.5703125" style="3" customWidth="1"/>
    <col min="16" max="16" width="8.28515625" style="3" customWidth="1"/>
    <col min="17" max="17" width="7.42578125" style="3" customWidth="1"/>
    <col min="18" max="18" width="8.42578125" style="3" customWidth="1"/>
    <col min="19" max="16384" width="9.140625" style="2"/>
  </cols>
  <sheetData>
    <row r="1" spans="1:18" s="1" customFormat="1" ht="22.5" customHeight="1">
      <c r="A1" s="4" t="s">
        <v>45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18" s="1" customFormat="1" ht="19.5" customHeight="1">
      <c r="A2" s="41" t="s">
        <v>0</v>
      </c>
      <c r="B2" s="44" t="s">
        <v>1</v>
      </c>
      <c r="C2" s="45"/>
      <c r="D2" s="45"/>
      <c r="E2" s="45"/>
      <c r="F2" s="45"/>
      <c r="G2" s="46"/>
      <c r="H2" s="47" t="s">
        <v>2</v>
      </c>
      <c r="I2" s="44" t="s">
        <v>3</v>
      </c>
      <c r="J2" s="45"/>
      <c r="K2" s="45"/>
      <c r="L2" s="45"/>
      <c r="M2" s="45"/>
      <c r="N2" s="46"/>
      <c r="O2" s="47" t="s">
        <v>4</v>
      </c>
      <c r="P2" s="47" t="s">
        <v>5</v>
      </c>
      <c r="Q2" s="47" t="s">
        <v>6</v>
      </c>
      <c r="R2" s="47" t="s">
        <v>7</v>
      </c>
    </row>
    <row r="3" spans="1:18" s="1" customFormat="1" ht="19.5" customHeight="1">
      <c r="A3" s="42"/>
      <c r="B3" s="44" t="s">
        <v>8</v>
      </c>
      <c r="C3" s="45"/>
      <c r="D3" s="46"/>
      <c r="E3" s="44" t="s">
        <v>9</v>
      </c>
      <c r="F3" s="45"/>
      <c r="G3" s="46"/>
      <c r="H3" s="48"/>
      <c r="I3" s="44" t="s">
        <v>8</v>
      </c>
      <c r="J3" s="45"/>
      <c r="K3" s="46"/>
      <c r="L3" s="44" t="s">
        <v>9</v>
      </c>
      <c r="M3" s="45"/>
      <c r="N3" s="46"/>
      <c r="O3" s="48"/>
      <c r="P3" s="48"/>
      <c r="Q3" s="48"/>
      <c r="R3" s="48"/>
    </row>
    <row r="4" spans="1:18" s="1" customFormat="1" ht="19.5" customHeight="1">
      <c r="A4" s="43"/>
      <c r="B4" s="29" t="s">
        <v>10</v>
      </c>
      <c r="C4" s="29" t="s">
        <v>11</v>
      </c>
      <c r="D4" s="29" t="s">
        <v>12</v>
      </c>
      <c r="E4" s="30" t="s">
        <v>10</v>
      </c>
      <c r="F4" s="29" t="s">
        <v>11</v>
      </c>
      <c r="G4" s="30" t="s">
        <v>12</v>
      </c>
      <c r="H4" s="49"/>
      <c r="I4" s="29" t="s">
        <v>10</v>
      </c>
      <c r="J4" s="29" t="s">
        <v>11</v>
      </c>
      <c r="K4" s="29" t="s">
        <v>12</v>
      </c>
      <c r="L4" s="29" t="s">
        <v>10</v>
      </c>
      <c r="M4" s="29" t="s">
        <v>11</v>
      </c>
      <c r="N4" s="29" t="s">
        <v>12</v>
      </c>
      <c r="O4" s="49"/>
      <c r="P4" s="49"/>
      <c r="Q4" s="49"/>
      <c r="R4" s="49"/>
    </row>
    <row r="5" spans="1:18" ht="19.5" customHeight="1">
      <c r="A5" s="20" t="s">
        <v>13</v>
      </c>
      <c r="B5" s="7"/>
      <c r="C5" s="23"/>
      <c r="D5" s="8"/>
      <c r="E5" s="23"/>
      <c r="F5" s="8"/>
      <c r="G5" s="23"/>
      <c r="H5" s="12"/>
      <c r="I5" s="23"/>
      <c r="J5" s="12"/>
      <c r="K5" s="23"/>
      <c r="L5" s="13"/>
      <c r="M5" s="23"/>
      <c r="N5" s="23"/>
      <c r="O5" s="26"/>
      <c r="P5" s="23"/>
      <c r="Q5" s="12"/>
      <c r="R5" s="33"/>
    </row>
    <row r="6" spans="1:18" ht="19.5" customHeight="1">
      <c r="A6" s="21" t="s">
        <v>43</v>
      </c>
      <c r="B6" s="31">
        <v>2</v>
      </c>
      <c r="C6" s="32">
        <v>1</v>
      </c>
      <c r="D6" s="31">
        <f>SUM(B6:C6)</f>
        <v>3</v>
      </c>
      <c r="E6" s="35" t="s">
        <v>47</v>
      </c>
      <c r="F6" s="37" t="s">
        <v>47</v>
      </c>
      <c r="G6" s="35" t="s">
        <v>47</v>
      </c>
      <c r="H6" s="31">
        <v>3</v>
      </c>
      <c r="I6" s="35" t="s">
        <v>47</v>
      </c>
      <c r="J6" s="37" t="s">
        <v>47</v>
      </c>
      <c r="K6" s="35" t="s">
        <v>47</v>
      </c>
      <c r="L6" s="35" t="s">
        <v>47</v>
      </c>
      <c r="M6" s="37" t="s">
        <v>47</v>
      </c>
      <c r="N6" s="35" t="s">
        <v>47</v>
      </c>
      <c r="O6" s="37" t="s">
        <v>47</v>
      </c>
      <c r="P6" s="32">
        <f>SUM(L6+I6+E6+B6)</f>
        <v>2</v>
      </c>
      <c r="Q6" s="31">
        <f>SUM(M6+J6+F6+C6)</f>
        <v>1</v>
      </c>
      <c r="R6" s="34">
        <f>SUM(P6:Q6)</f>
        <v>3</v>
      </c>
    </row>
    <row r="7" spans="1:18" ht="19.5" customHeight="1">
      <c r="A7" s="21" t="s">
        <v>14</v>
      </c>
      <c r="B7" s="31">
        <v>23</v>
      </c>
      <c r="C7" s="35" t="s">
        <v>47</v>
      </c>
      <c r="D7" s="31">
        <f>SUM(B7:C7)</f>
        <v>23</v>
      </c>
      <c r="E7" s="35" t="s">
        <v>47</v>
      </c>
      <c r="F7" s="37" t="s">
        <v>47</v>
      </c>
      <c r="G7" s="35" t="s">
        <v>47</v>
      </c>
      <c r="H7" s="31">
        <v>23</v>
      </c>
      <c r="I7" s="35" t="s">
        <v>47</v>
      </c>
      <c r="J7" s="37" t="s">
        <v>47</v>
      </c>
      <c r="K7" s="35" t="s">
        <v>47</v>
      </c>
      <c r="L7" s="35" t="s">
        <v>47</v>
      </c>
      <c r="M7" s="37" t="s">
        <v>47</v>
      </c>
      <c r="N7" s="35" t="s">
        <v>47</v>
      </c>
      <c r="O7" s="37" t="s">
        <v>47</v>
      </c>
      <c r="P7" s="32">
        <f t="shared" ref="P7:P10" si="0">SUM(L7+I7+E7+B7)</f>
        <v>23</v>
      </c>
      <c r="Q7" s="37" t="s">
        <v>47</v>
      </c>
      <c r="R7" s="34">
        <f>SUM(P7:Q7)</f>
        <v>23</v>
      </c>
    </row>
    <row r="8" spans="1:18" ht="19.5" customHeight="1">
      <c r="A8" s="21" t="s">
        <v>15</v>
      </c>
      <c r="B8" s="31">
        <v>49</v>
      </c>
      <c r="C8" s="32">
        <v>2</v>
      </c>
      <c r="D8" s="31">
        <f>SUM(B8:C8)</f>
        <v>51</v>
      </c>
      <c r="E8" s="35" t="s">
        <v>47</v>
      </c>
      <c r="F8" s="37" t="s">
        <v>47</v>
      </c>
      <c r="G8" s="35" t="s">
        <v>47</v>
      </c>
      <c r="H8" s="31">
        <v>51</v>
      </c>
      <c r="I8" s="32">
        <v>2</v>
      </c>
      <c r="J8" s="37" t="s">
        <v>47</v>
      </c>
      <c r="K8" s="32">
        <v>2</v>
      </c>
      <c r="L8" s="35" t="s">
        <v>47</v>
      </c>
      <c r="M8" s="37" t="s">
        <v>47</v>
      </c>
      <c r="N8" s="35" t="s">
        <v>47</v>
      </c>
      <c r="O8" s="31">
        <v>2</v>
      </c>
      <c r="P8" s="32">
        <f t="shared" si="0"/>
        <v>51</v>
      </c>
      <c r="Q8" s="31">
        <f t="shared" ref="Q7:Q10" si="1">SUM(M8+J8+F8+C8)</f>
        <v>2</v>
      </c>
      <c r="R8" s="34">
        <f>SUM(P8:Q8)</f>
        <v>53</v>
      </c>
    </row>
    <row r="9" spans="1:18" ht="19.5" customHeight="1">
      <c r="A9" s="21" t="s">
        <v>16</v>
      </c>
      <c r="B9" s="31">
        <v>58</v>
      </c>
      <c r="C9" s="32">
        <v>12</v>
      </c>
      <c r="D9" s="31">
        <f>SUM(B9:C9)</f>
        <v>70</v>
      </c>
      <c r="E9" s="35" t="s">
        <v>47</v>
      </c>
      <c r="F9" s="37" t="s">
        <v>47</v>
      </c>
      <c r="G9" s="35" t="s">
        <v>47</v>
      </c>
      <c r="H9" s="31">
        <v>70</v>
      </c>
      <c r="I9" s="32">
        <v>4</v>
      </c>
      <c r="J9" s="37" t="s">
        <v>47</v>
      </c>
      <c r="K9" s="32">
        <v>4</v>
      </c>
      <c r="L9" s="35" t="s">
        <v>47</v>
      </c>
      <c r="M9" s="37" t="s">
        <v>47</v>
      </c>
      <c r="N9" s="35" t="s">
        <v>47</v>
      </c>
      <c r="O9" s="31">
        <v>4</v>
      </c>
      <c r="P9" s="32">
        <f t="shared" si="0"/>
        <v>62</v>
      </c>
      <c r="Q9" s="31">
        <f t="shared" si="1"/>
        <v>12</v>
      </c>
      <c r="R9" s="34">
        <f>SUM(P9:Q9)</f>
        <v>74</v>
      </c>
    </row>
    <row r="10" spans="1:18" s="1" customFormat="1" ht="19.5" customHeight="1">
      <c r="A10" s="28" t="s">
        <v>12</v>
      </c>
      <c r="B10" s="14">
        <f>SUM(B6:B9)</f>
        <v>132</v>
      </c>
      <c r="C10" s="18">
        <f>SUM(C6:C9)</f>
        <v>15</v>
      </c>
      <c r="D10" s="15">
        <f>SUM(B10:C10)</f>
        <v>147</v>
      </c>
      <c r="E10" s="36" t="s">
        <v>47</v>
      </c>
      <c r="F10" s="38" t="s">
        <v>47</v>
      </c>
      <c r="G10" s="36" t="s">
        <v>47</v>
      </c>
      <c r="H10" s="15">
        <v>147</v>
      </c>
      <c r="I10" s="18">
        <f>SUM(I8:I9)</f>
        <v>6</v>
      </c>
      <c r="J10" s="38" t="s">
        <v>47</v>
      </c>
      <c r="K10" s="18">
        <v>6</v>
      </c>
      <c r="L10" s="36" t="s">
        <v>47</v>
      </c>
      <c r="M10" s="38" t="s">
        <v>47</v>
      </c>
      <c r="N10" s="36" t="s">
        <v>47</v>
      </c>
      <c r="O10" s="15">
        <v>6</v>
      </c>
      <c r="P10" s="34">
        <f>SUM(P6:P9)</f>
        <v>138</v>
      </c>
      <c r="Q10" s="50">
        <f>SUM(Q6:Q9)</f>
        <v>15</v>
      </c>
      <c r="R10" s="18">
        <f>SUM(P10:Q10)</f>
        <v>153</v>
      </c>
    </row>
    <row r="11" spans="1:18" ht="19.5" customHeight="1">
      <c r="A11" s="16" t="s">
        <v>17</v>
      </c>
      <c r="B11" s="7"/>
      <c r="C11" s="24"/>
      <c r="D11" s="8"/>
      <c r="E11" s="24"/>
      <c r="F11" s="8"/>
      <c r="G11" s="24"/>
      <c r="H11" s="10"/>
      <c r="I11" s="24"/>
      <c r="J11" s="8"/>
      <c r="K11" s="24"/>
      <c r="L11" s="24"/>
      <c r="M11" s="8"/>
      <c r="N11" s="24"/>
      <c r="O11" s="10"/>
      <c r="P11" s="23"/>
      <c r="Q11" s="23"/>
      <c r="R11" s="25"/>
    </row>
    <row r="12" spans="1:18" ht="19.5" customHeight="1">
      <c r="A12" s="21" t="s">
        <v>18</v>
      </c>
      <c r="B12" s="31">
        <v>3</v>
      </c>
      <c r="C12" s="32">
        <v>1</v>
      </c>
      <c r="D12" s="31">
        <f>SUM(B12:C12)</f>
        <v>4</v>
      </c>
      <c r="E12" s="35" t="s">
        <v>47</v>
      </c>
      <c r="F12" s="37" t="s">
        <v>47</v>
      </c>
      <c r="G12" s="35" t="s">
        <v>47</v>
      </c>
      <c r="H12" s="31">
        <v>4</v>
      </c>
      <c r="I12" s="32">
        <v>1</v>
      </c>
      <c r="J12" s="37" t="s">
        <v>47</v>
      </c>
      <c r="K12" s="32">
        <v>1</v>
      </c>
      <c r="L12" s="35" t="s">
        <v>47</v>
      </c>
      <c r="M12" s="37" t="s">
        <v>47</v>
      </c>
      <c r="N12" s="35" t="s">
        <v>47</v>
      </c>
      <c r="O12" s="31">
        <v>1</v>
      </c>
      <c r="P12" s="32">
        <f>SUM(L12+I12+E12+B12)</f>
        <v>4</v>
      </c>
      <c r="Q12" s="31">
        <f>SUM(M12+J12+F12+C12)</f>
        <v>1</v>
      </c>
      <c r="R12" s="34">
        <f>SUM(P12:Q12)</f>
        <v>5</v>
      </c>
    </row>
    <row r="13" spans="1:18" ht="19.5" customHeight="1">
      <c r="A13" s="21" t="s">
        <v>19</v>
      </c>
      <c r="B13" s="31">
        <v>34</v>
      </c>
      <c r="C13" s="32">
        <v>6</v>
      </c>
      <c r="D13" s="31">
        <f>SUM(B13:C13)</f>
        <v>40</v>
      </c>
      <c r="E13" s="35" t="s">
        <v>47</v>
      </c>
      <c r="F13" s="37" t="s">
        <v>47</v>
      </c>
      <c r="G13" s="35" t="s">
        <v>47</v>
      </c>
      <c r="H13" s="31">
        <v>40</v>
      </c>
      <c r="I13" s="32">
        <v>2</v>
      </c>
      <c r="J13" s="37" t="s">
        <v>47</v>
      </c>
      <c r="K13" s="32">
        <v>2</v>
      </c>
      <c r="L13" s="35" t="s">
        <v>47</v>
      </c>
      <c r="M13" s="37" t="s">
        <v>47</v>
      </c>
      <c r="N13" s="35" t="s">
        <v>47</v>
      </c>
      <c r="O13" s="31">
        <v>2</v>
      </c>
      <c r="P13" s="32">
        <f t="shared" ref="P13:P15" si="2">SUM(L13+I13+E13+B13)</f>
        <v>36</v>
      </c>
      <c r="Q13" s="31">
        <f t="shared" ref="Q13:Q15" si="3">SUM(M13+J13+F13+C13)</f>
        <v>6</v>
      </c>
      <c r="R13" s="34">
        <f>SUM(P13:Q13)</f>
        <v>42</v>
      </c>
    </row>
    <row r="14" spans="1:18" ht="19.5" customHeight="1">
      <c r="A14" s="21" t="s">
        <v>20</v>
      </c>
      <c r="B14" s="31">
        <v>58</v>
      </c>
      <c r="C14" s="32">
        <v>12</v>
      </c>
      <c r="D14" s="31">
        <f>SUM(B14:C14)</f>
        <v>70</v>
      </c>
      <c r="E14" s="35" t="s">
        <v>47</v>
      </c>
      <c r="F14" s="37" t="s">
        <v>47</v>
      </c>
      <c r="G14" s="35" t="s">
        <v>47</v>
      </c>
      <c r="H14" s="31">
        <v>70</v>
      </c>
      <c r="I14" s="32">
        <v>1</v>
      </c>
      <c r="J14" s="37" t="s">
        <v>47</v>
      </c>
      <c r="K14" s="32">
        <v>1</v>
      </c>
      <c r="L14" s="35" t="s">
        <v>47</v>
      </c>
      <c r="M14" s="37" t="s">
        <v>47</v>
      </c>
      <c r="N14" s="35" t="s">
        <v>47</v>
      </c>
      <c r="O14" s="31">
        <v>1</v>
      </c>
      <c r="P14" s="32">
        <f t="shared" si="2"/>
        <v>59</v>
      </c>
      <c r="Q14" s="31">
        <f t="shared" si="3"/>
        <v>12</v>
      </c>
      <c r="R14" s="34">
        <f>SUM(P14:Q14)</f>
        <v>71</v>
      </c>
    </row>
    <row r="15" spans="1:18" s="1" customFormat="1" ht="19.5" customHeight="1">
      <c r="A15" s="28" t="s">
        <v>12</v>
      </c>
      <c r="B15" s="14">
        <f>SUM(B12:B14)</f>
        <v>95</v>
      </c>
      <c r="C15" s="25">
        <f>SUM(C12:C14)</f>
        <v>19</v>
      </c>
      <c r="D15" s="10">
        <f>SUM(B15:C15)</f>
        <v>114</v>
      </c>
      <c r="E15" s="36" t="s">
        <v>47</v>
      </c>
      <c r="F15" s="38" t="s">
        <v>47</v>
      </c>
      <c r="G15" s="36" t="s">
        <v>47</v>
      </c>
      <c r="H15" s="15">
        <v>114</v>
      </c>
      <c r="I15" s="18">
        <f>SUM(I12:I14)</f>
        <v>4</v>
      </c>
      <c r="J15" s="38" t="s">
        <v>47</v>
      </c>
      <c r="K15" s="18">
        <v>4</v>
      </c>
      <c r="L15" s="36" t="s">
        <v>47</v>
      </c>
      <c r="M15" s="38" t="s">
        <v>47</v>
      </c>
      <c r="N15" s="36" t="s">
        <v>47</v>
      </c>
      <c r="O15" s="15">
        <v>4</v>
      </c>
      <c r="P15" s="51">
        <f>SUM(P12:P14)</f>
        <v>99</v>
      </c>
      <c r="Q15" s="52">
        <f>SUM(Q12:Q14)</f>
        <v>19</v>
      </c>
      <c r="R15" s="18">
        <f>SUM(P15:Q15)</f>
        <v>118</v>
      </c>
    </row>
    <row r="16" spans="1:18" ht="19.5" customHeight="1">
      <c r="A16" s="16" t="s">
        <v>21</v>
      </c>
      <c r="B16" s="7"/>
      <c r="C16" s="23"/>
      <c r="D16" s="12"/>
      <c r="E16" s="24"/>
      <c r="F16" s="8"/>
      <c r="G16" s="24"/>
      <c r="H16" s="10"/>
      <c r="I16" s="24"/>
      <c r="J16" s="8"/>
      <c r="K16" s="24"/>
      <c r="L16" s="8"/>
      <c r="M16" s="7"/>
      <c r="N16" s="24"/>
      <c r="O16" s="10"/>
      <c r="P16" s="24"/>
      <c r="Q16" s="8"/>
      <c r="R16" s="25"/>
    </row>
    <row r="17" spans="1:18" ht="19.5" customHeight="1">
      <c r="A17" s="21" t="s">
        <v>22</v>
      </c>
      <c r="B17" s="31">
        <v>727</v>
      </c>
      <c r="C17" s="32">
        <v>310</v>
      </c>
      <c r="D17" s="31">
        <f t="shared" ref="D17:D22" si="4">SUM(B17:C17)</f>
        <v>1037</v>
      </c>
      <c r="E17" s="35" t="s">
        <v>47</v>
      </c>
      <c r="F17" s="37" t="s">
        <v>47</v>
      </c>
      <c r="G17" s="35" t="s">
        <v>47</v>
      </c>
      <c r="H17" s="31">
        <v>1037</v>
      </c>
      <c r="I17" s="32">
        <v>13</v>
      </c>
      <c r="J17" s="31">
        <v>1</v>
      </c>
      <c r="K17" s="32">
        <f>SUM(I17:J17)</f>
        <v>14</v>
      </c>
      <c r="L17" s="32">
        <v>4</v>
      </c>
      <c r="M17" s="31">
        <v>1</v>
      </c>
      <c r="N17" s="32">
        <f>SUM(L17:M17)</f>
        <v>5</v>
      </c>
      <c r="O17" s="31">
        <f>SUM(N17+K17)</f>
        <v>19</v>
      </c>
      <c r="P17" s="32">
        <f>SUM(L17+I17+E17+B17)</f>
        <v>744</v>
      </c>
      <c r="Q17" s="31">
        <f>SUM(M17+J17+F17+C17)</f>
        <v>312</v>
      </c>
      <c r="R17" s="34">
        <f>SUM(P17:Q17)</f>
        <v>1056</v>
      </c>
    </row>
    <row r="18" spans="1:18" ht="19.5" customHeight="1">
      <c r="A18" s="21" t="s">
        <v>23</v>
      </c>
      <c r="B18" s="31">
        <v>1307</v>
      </c>
      <c r="C18" s="32">
        <v>593</v>
      </c>
      <c r="D18" s="31">
        <f t="shared" si="4"/>
        <v>1900</v>
      </c>
      <c r="E18" s="35" t="s">
        <v>47</v>
      </c>
      <c r="F18" s="37" t="s">
        <v>47</v>
      </c>
      <c r="G18" s="35" t="s">
        <v>47</v>
      </c>
      <c r="H18" s="31">
        <v>1900</v>
      </c>
      <c r="I18" s="32">
        <v>10</v>
      </c>
      <c r="J18" s="31">
        <v>1</v>
      </c>
      <c r="K18" s="32">
        <f>SUM(I18:J18)</f>
        <v>11</v>
      </c>
      <c r="L18" s="32">
        <v>10</v>
      </c>
      <c r="M18" s="31">
        <v>7</v>
      </c>
      <c r="N18" s="32">
        <f>SUM(L18:M18)</f>
        <v>17</v>
      </c>
      <c r="O18" s="31">
        <f t="shared" ref="O18:O22" si="5">SUM(N18+K18)</f>
        <v>28</v>
      </c>
      <c r="P18" s="32">
        <f t="shared" ref="P18:P22" si="6">SUM(L18+I18+E18+B18)</f>
        <v>1327</v>
      </c>
      <c r="Q18" s="31">
        <f t="shared" ref="Q18:Q22" si="7">SUM(M18+J18+F18+C18)</f>
        <v>601</v>
      </c>
      <c r="R18" s="34">
        <f>SUM(P18:Q18)</f>
        <v>1928</v>
      </c>
    </row>
    <row r="19" spans="1:18" ht="19.5" customHeight="1">
      <c r="A19" s="21" t="s">
        <v>24</v>
      </c>
      <c r="B19" s="31">
        <v>2310</v>
      </c>
      <c r="C19" s="32">
        <v>1425</v>
      </c>
      <c r="D19" s="31">
        <f t="shared" si="4"/>
        <v>3735</v>
      </c>
      <c r="E19" s="35" t="s">
        <v>47</v>
      </c>
      <c r="F19" s="37" t="s">
        <v>47</v>
      </c>
      <c r="G19" s="35" t="s">
        <v>47</v>
      </c>
      <c r="H19" s="31">
        <v>3735</v>
      </c>
      <c r="I19" s="32">
        <v>8</v>
      </c>
      <c r="J19" s="31">
        <v>5</v>
      </c>
      <c r="K19" s="32">
        <f>SUM(I19:J19)</f>
        <v>13</v>
      </c>
      <c r="L19" s="32">
        <v>49</v>
      </c>
      <c r="M19" s="31">
        <v>13</v>
      </c>
      <c r="N19" s="32">
        <f>SUM(L19:M19)</f>
        <v>62</v>
      </c>
      <c r="O19" s="31">
        <f t="shared" si="5"/>
        <v>75</v>
      </c>
      <c r="P19" s="32">
        <f t="shared" si="6"/>
        <v>2367</v>
      </c>
      <c r="Q19" s="31">
        <f t="shared" si="7"/>
        <v>1443</v>
      </c>
      <c r="R19" s="34">
        <f>SUM(P19:Q19)</f>
        <v>3810</v>
      </c>
    </row>
    <row r="20" spans="1:18" ht="19.5" customHeight="1">
      <c r="A20" s="21" t="s">
        <v>25</v>
      </c>
      <c r="B20" s="31">
        <v>2190</v>
      </c>
      <c r="C20" s="32">
        <v>1240</v>
      </c>
      <c r="D20" s="31">
        <f t="shared" si="4"/>
        <v>3430</v>
      </c>
      <c r="E20" s="35" t="s">
        <v>47</v>
      </c>
      <c r="F20" s="37" t="s">
        <v>47</v>
      </c>
      <c r="G20" s="35" t="s">
        <v>47</v>
      </c>
      <c r="H20" s="31">
        <v>3430</v>
      </c>
      <c r="I20" s="32">
        <v>49</v>
      </c>
      <c r="J20" s="31">
        <v>63</v>
      </c>
      <c r="K20" s="32">
        <f>SUM(I20:J20)</f>
        <v>112</v>
      </c>
      <c r="L20" s="32">
        <v>31</v>
      </c>
      <c r="M20" s="31">
        <v>20</v>
      </c>
      <c r="N20" s="32">
        <f>SUM(L20:M20)</f>
        <v>51</v>
      </c>
      <c r="O20" s="31">
        <f t="shared" si="5"/>
        <v>163</v>
      </c>
      <c r="P20" s="32">
        <f t="shared" si="6"/>
        <v>2270</v>
      </c>
      <c r="Q20" s="31">
        <f t="shared" si="7"/>
        <v>1323</v>
      </c>
      <c r="R20" s="34">
        <f>SUM(P20:Q20)</f>
        <v>3593</v>
      </c>
    </row>
    <row r="21" spans="1:18" ht="19.5" customHeight="1">
      <c r="A21" s="21" t="s">
        <v>26</v>
      </c>
      <c r="B21" s="31">
        <v>1261</v>
      </c>
      <c r="C21" s="32">
        <v>964</v>
      </c>
      <c r="D21" s="31">
        <f t="shared" si="4"/>
        <v>2225</v>
      </c>
      <c r="E21" s="35" t="s">
        <v>47</v>
      </c>
      <c r="F21" s="37" t="s">
        <v>47</v>
      </c>
      <c r="G21" s="35" t="s">
        <v>47</v>
      </c>
      <c r="H21" s="31">
        <v>2225</v>
      </c>
      <c r="I21" s="32">
        <v>502</v>
      </c>
      <c r="J21" s="31">
        <v>395</v>
      </c>
      <c r="K21" s="32">
        <f>SUM(I21:J21)</f>
        <v>897</v>
      </c>
      <c r="L21" s="32">
        <v>6</v>
      </c>
      <c r="M21" s="31">
        <v>11</v>
      </c>
      <c r="N21" s="32">
        <f>SUM(L21:M21)</f>
        <v>17</v>
      </c>
      <c r="O21" s="31">
        <f t="shared" si="5"/>
        <v>914</v>
      </c>
      <c r="P21" s="32">
        <v>1769</v>
      </c>
      <c r="Q21" s="31">
        <f>SUM(Q17:Q20)</f>
        <v>3679</v>
      </c>
      <c r="R21" s="34">
        <f>SUM(P21:Q21)</f>
        <v>5448</v>
      </c>
    </row>
    <row r="22" spans="1:18" s="1" customFormat="1" ht="19.5" customHeight="1">
      <c r="A22" s="28" t="s">
        <v>12</v>
      </c>
      <c r="B22" s="9">
        <f>SUM(B17:B21)</f>
        <v>7795</v>
      </c>
      <c r="C22" s="25">
        <f>SUM(C17:C21)</f>
        <v>4532</v>
      </c>
      <c r="D22" s="10">
        <f t="shared" si="4"/>
        <v>12327</v>
      </c>
      <c r="E22" s="36" t="s">
        <v>47</v>
      </c>
      <c r="F22" s="38" t="s">
        <v>47</v>
      </c>
      <c r="G22" s="36" t="s">
        <v>47</v>
      </c>
      <c r="H22" s="15">
        <v>12327</v>
      </c>
      <c r="I22" s="18">
        <f>SUM(I17:I21)</f>
        <v>582</v>
      </c>
      <c r="J22" s="15">
        <f>SUM(J17:J21)</f>
        <v>465</v>
      </c>
      <c r="K22" s="18">
        <f>SUM(I22:J22)</f>
        <v>1047</v>
      </c>
      <c r="L22" s="18">
        <f>SUM(L17:L21)</f>
        <v>100</v>
      </c>
      <c r="M22" s="15">
        <f>SUM(M17:M21)</f>
        <v>52</v>
      </c>
      <c r="N22" s="18">
        <f>SUM(L22:M22)</f>
        <v>152</v>
      </c>
      <c r="O22" s="51">
        <f t="shared" si="5"/>
        <v>1199</v>
      </c>
      <c r="P22" s="51">
        <f t="shared" si="6"/>
        <v>8477</v>
      </c>
      <c r="Q22" s="52">
        <f t="shared" si="7"/>
        <v>5049</v>
      </c>
      <c r="R22" s="18">
        <f>SUM(P22:Q22)</f>
        <v>13526</v>
      </c>
    </row>
    <row r="23" spans="1:18" ht="19.5" customHeight="1">
      <c r="A23" s="16" t="s">
        <v>27</v>
      </c>
      <c r="B23" s="11"/>
      <c r="C23" s="23"/>
      <c r="D23" s="12"/>
      <c r="E23" s="24"/>
      <c r="F23" s="8"/>
      <c r="G23" s="24"/>
      <c r="H23" s="10"/>
      <c r="I23" s="24"/>
      <c r="J23" s="8"/>
      <c r="K23" s="24"/>
      <c r="L23" s="23"/>
      <c r="M23" s="8"/>
      <c r="N23" s="24"/>
      <c r="O23" s="10"/>
      <c r="P23" s="24"/>
      <c r="Q23" s="8"/>
      <c r="R23" s="25"/>
    </row>
    <row r="24" spans="1:18" ht="19.5" customHeight="1">
      <c r="A24" s="21" t="s">
        <v>38</v>
      </c>
      <c r="B24" s="31">
        <v>39</v>
      </c>
      <c r="C24" s="32">
        <v>22</v>
      </c>
      <c r="D24" s="31">
        <f t="shared" ref="D24:D33" si="8">SUM(B24:C24)</f>
        <v>61</v>
      </c>
      <c r="E24" s="35" t="s">
        <v>47</v>
      </c>
      <c r="F24" s="37" t="s">
        <v>47</v>
      </c>
      <c r="G24" s="35" t="s">
        <v>47</v>
      </c>
      <c r="H24" s="31">
        <v>61</v>
      </c>
      <c r="I24" s="35" t="s">
        <v>47</v>
      </c>
      <c r="J24" s="37" t="s">
        <v>47</v>
      </c>
      <c r="K24" s="35" t="s">
        <v>47</v>
      </c>
      <c r="L24" s="35" t="s">
        <v>47</v>
      </c>
      <c r="M24" s="37" t="s">
        <v>47</v>
      </c>
      <c r="N24" s="35" t="s">
        <v>47</v>
      </c>
      <c r="O24" s="37" t="s">
        <v>47</v>
      </c>
      <c r="P24" s="32">
        <f>SUM(L24+I24+E24+B24)</f>
        <v>39</v>
      </c>
      <c r="Q24" s="31">
        <f>SUM(M24+J24+F24+C24)</f>
        <v>22</v>
      </c>
      <c r="R24" s="34">
        <f>SUM(P24:Q24)</f>
        <v>61</v>
      </c>
    </row>
    <row r="25" spans="1:18" ht="19.5" customHeight="1">
      <c r="A25" s="21" t="s">
        <v>39</v>
      </c>
      <c r="B25" s="31">
        <v>215</v>
      </c>
      <c r="C25" s="32">
        <v>86</v>
      </c>
      <c r="D25" s="31">
        <f t="shared" si="8"/>
        <v>301</v>
      </c>
      <c r="E25" s="35" t="s">
        <v>47</v>
      </c>
      <c r="F25" s="37" t="s">
        <v>47</v>
      </c>
      <c r="G25" s="35" t="s">
        <v>47</v>
      </c>
      <c r="H25" s="31">
        <v>301</v>
      </c>
      <c r="I25" s="32">
        <v>2</v>
      </c>
      <c r="J25" s="37" t="s">
        <v>47</v>
      </c>
      <c r="K25" s="32">
        <f>SUM(I25:J25)</f>
        <v>2</v>
      </c>
      <c r="L25" s="35" t="s">
        <v>47</v>
      </c>
      <c r="M25" s="37" t="s">
        <v>47</v>
      </c>
      <c r="N25" s="35" t="s">
        <v>47</v>
      </c>
      <c r="O25" s="31">
        <f>SUM(N25+K25)</f>
        <v>2</v>
      </c>
      <c r="P25" s="32">
        <f t="shared" ref="P25:P33" si="9">SUM(L25+I25+E25+B25)</f>
        <v>217</v>
      </c>
      <c r="Q25" s="31">
        <f t="shared" ref="Q25:Q33" si="10">SUM(M25+J25+F25+C25)</f>
        <v>86</v>
      </c>
      <c r="R25" s="34">
        <f>SUM(P25:Q25)</f>
        <v>303</v>
      </c>
    </row>
    <row r="26" spans="1:18" ht="19.5" customHeight="1">
      <c r="A26" s="21" t="s">
        <v>40</v>
      </c>
      <c r="B26" s="31">
        <v>710</v>
      </c>
      <c r="C26" s="32">
        <v>238</v>
      </c>
      <c r="D26" s="31">
        <f t="shared" si="8"/>
        <v>948</v>
      </c>
      <c r="E26" s="35">
        <v>1</v>
      </c>
      <c r="F26" s="31">
        <v>1</v>
      </c>
      <c r="G26" s="35">
        <v>2</v>
      </c>
      <c r="H26" s="31">
        <v>950</v>
      </c>
      <c r="I26" s="35" t="s">
        <v>47</v>
      </c>
      <c r="J26" s="37" t="s">
        <v>47</v>
      </c>
      <c r="K26" s="35" t="s">
        <v>47</v>
      </c>
      <c r="L26" s="35" t="s">
        <v>47</v>
      </c>
      <c r="M26" s="37" t="s">
        <v>47</v>
      </c>
      <c r="N26" s="35" t="s">
        <v>47</v>
      </c>
      <c r="O26" s="37" t="s">
        <v>47</v>
      </c>
      <c r="P26" s="32">
        <f t="shared" si="9"/>
        <v>711</v>
      </c>
      <c r="Q26" s="31">
        <f t="shared" si="10"/>
        <v>239</v>
      </c>
      <c r="R26" s="34">
        <f>SUM(P26:Q26)</f>
        <v>950</v>
      </c>
    </row>
    <row r="27" spans="1:18" ht="19.5" customHeight="1">
      <c r="A27" s="21" t="s">
        <v>41</v>
      </c>
      <c r="B27" s="31">
        <v>1000</v>
      </c>
      <c r="C27" s="32">
        <v>533</v>
      </c>
      <c r="D27" s="31">
        <f t="shared" si="8"/>
        <v>1533</v>
      </c>
      <c r="E27" s="35" t="s">
        <v>47</v>
      </c>
      <c r="F27" s="37" t="s">
        <v>47</v>
      </c>
      <c r="G27" s="35" t="s">
        <v>47</v>
      </c>
      <c r="H27" s="31">
        <v>1533</v>
      </c>
      <c r="I27" s="32">
        <v>11</v>
      </c>
      <c r="J27" s="31">
        <v>3</v>
      </c>
      <c r="K27" s="32">
        <f>SUM(I27:J27)</f>
        <v>14</v>
      </c>
      <c r="L27" s="35" t="s">
        <v>47</v>
      </c>
      <c r="M27" s="37" t="s">
        <v>47</v>
      </c>
      <c r="N27" s="35" t="s">
        <v>47</v>
      </c>
      <c r="O27" s="31">
        <f>SUM(N27+K27)</f>
        <v>14</v>
      </c>
      <c r="P27" s="32">
        <f t="shared" si="9"/>
        <v>1011</v>
      </c>
      <c r="Q27" s="31">
        <f t="shared" si="10"/>
        <v>536</v>
      </c>
      <c r="R27" s="34">
        <f>SUM(P27:Q27)</f>
        <v>1547</v>
      </c>
    </row>
    <row r="28" spans="1:18" ht="19.5" customHeight="1">
      <c r="A28" s="21" t="s">
        <v>28</v>
      </c>
      <c r="B28" s="31">
        <v>1602</v>
      </c>
      <c r="C28" s="32">
        <v>966</v>
      </c>
      <c r="D28" s="31">
        <f t="shared" si="8"/>
        <v>2568</v>
      </c>
      <c r="E28" s="35" t="s">
        <v>47</v>
      </c>
      <c r="F28" s="31">
        <v>2</v>
      </c>
      <c r="G28" s="35" t="s">
        <v>48</v>
      </c>
      <c r="H28" s="31">
        <v>2570</v>
      </c>
      <c r="I28" s="32">
        <v>38</v>
      </c>
      <c r="J28" s="31">
        <v>9</v>
      </c>
      <c r="K28" s="32">
        <f>SUM(I28:J28)</f>
        <v>47</v>
      </c>
      <c r="L28" s="32">
        <v>1</v>
      </c>
      <c r="M28" s="37" t="s">
        <v>47</v>
      </c>
      <c r="N28" s="32">
        <f>SUM(L28:M28)</f>
        <v>1</v>
      </c>
      <c r="O28" s="31">
        <f t="shared" ref="O28:O33" si="11">SUM(N28+K28)</f>
        <v>48</v>
      </c>
      <c r="P28" s="32">
        <f t="shared" si="9"/>
        <v>1641</v>
      </c>
      <c r="Q28" s="31">
        <f t="shared" si="10"/>
        <v>977</v>
      </c>
      <c r="R28" s="34">
        <f>SUM(P28:Q28)</f>
        <v>2618</v>
      </c>
    </row>
    <row r="29" spans="1:18" ht="25.5" customHeight="1">
      <c r="A29" s="21" t="s">
        <v>29</v>
      </c>
      <c r="B29" s="31">
        <v>1226</v>
      </c>
      <c r="C29" s="32">
        <v>785</v>
      </c>
      <c r="D29" s="31">
        <f t="shared" si="8"/>
        <v>2011</v>
      </c>
      <c r="E29" s="35" t="s">
        <v>47</v>
      </c>
      <c r="F29" s="37" t="s">
        <v>47</v>
      </c>
      <c r="G29" s="35" t="s">
        <v>47</v>
      </c>
      <c r="H29" s="31">
        <v>2011</v>
      </c>
      <c r="I29" s="32">
        <v>47</v>
      </c>
      <c r="J29" s="31">
        <v>20</v>
      </c>
      <c r="K29" s="32">
        <f>SUM(I29:J29)</f>
        <v>67</v>
      </c>
      <c r="L29" s="35" t="s">
        <v>47</v>
      </c>
      <c r="M29" s="37" t="s">
        <v>47</v>
      </c>
      <c r="N29" s="35" t="s">
        <v>47</v>
      </c>
      <c r="O29" s="31">
        <f t="shared" si="11"/>
        <v>67</v>
      </c>
      <c r="P29" s="32">
        <f t="shared" si="9"/>
        <v>1273</v>
      </c>
      <c r="Q29" s="31">
        <f t="shared" si="10"/>
        <v>805</v>
      </c>
      <c r="R29" s="34">
        <f>SUM(P29:Q29)</f>
        <v>2078</v>
      </c>
    </row>
    <row r="30" spans="1:18" ht="25.5" customHeight="1">
      <c r="A30" s="21" t="s">
        <v>30</v>
      </c>
      <c r="B30" s="31">
        <v>1152</v>
      </c>
      <c r="C30" s="32">
        <v>1019</v>
      </c>
      <c r="D30" s="31">
        <f t="shared" si="8"/>
        <v>2171</v>
      </c>
      <c r="E30" s="32">
        <v>2</v>
      </c>
      <c r="F30" s="37" t="s">
        <v>47</v>
      </c>
      <c r="G30" s="32">
        <v>2</v>
      </c>
      <c r="H30" s="31">
        <v>2173</v>
      </c>
      <c r="I30" s="32">
        <v>10</v>
      </c>
      <c r="J30" s="31">
        <v>5</v>
      </c>
      <c r="K30" s="32">
        <f>SUM(I30:J30)</f>
        <v>15</v>
      </c>
      <c r="L30" s="32">
        <v>1</v>
      </c>
      <c r="M30" s="37" t="s">
        <v>47</v>
      </c>
      <c r="N30" s="32">
        <f>SUM(L30:M30)</f>
        <v>1</v>
      </c>
      <c r="O30" s="31">
        <f t="shared" si="11"/>
        <v>16</v>
      </c>
      <c r="P30" s="32">
        <f t="shared" si="9"/>
        <v>1165</v>
      </c>
      <c r="Q30" s="31">
        <f t="shared" si="10"/>
        <v>1024</v>
      </c>
      <c r="R30" s="34">
        <f>SUM(P30:Q30)</f>
        <v>2189</v>
      </c>
    </row>
    <row r="31" spans="1:18" ht="18" customHeight="1">
      <c r="A31" s="21" t="s">
        <v>31</v>
      </c>
      <c r="B31" s="31">
        <v>534</v>
      </c>
      <c r="C31" s="32">
        <v>601</v>
      </c>
      <c r="D31" s="31">
        <f t="shared" si="8"/>
        <v>1135</v>
      </c>
      <c r="E31" s="35" t="s">
        <v>47</v>
      </c>
      <c r="F31" s="37" t="s">
        <v>47</v>
      </c>
      <c r="G31" s="35" t="s">
        <v>47</v>
      </c>
      <c r="H31" s="31">
        <v>1135</v>
      </c>
      <c r="I31" s="32">
        <v>13</v>
      </c>
      <c r="J31" s="31">
        <v>4</v>
      </c>
      <c r="K31" s="32">
        <f>SUM(I31:J31)</f>
        <v>17</v>
      </c>
      <c r="L31" s="35" t="s">
        <v>47</v>
      </c>
      <c r="M31" s="31">
        <v>1</v>
      </c>
      <c r="N31" s="32">
        <f>SUM(L31:M31)</f>
        <v>1</v>
      </c>
      <c r="O31" s="31">
        <f t="shared" si="11"/>
        <v>18</v>
      </c>
      <c r="P31" s="32">
        <f t="shared" si="9"/>
        <v>547</v>
      </c>
      <c r="Q31" s="31">
        <f t="shared" si="10"/>
        <v>606</v>
      </c>
      <c r="R31" s="34">
        <f>SUM(P31:Q31)</f>
        <v>1153</v>
      </c>
    </row>
    <row r="32" spans="1:18" ht="18" customHeight="1">
      <c r="A32" s="21" t="s">
        <v>32</v>
      </c>
      <c r="B32" s="31">
        <v>329</v>
      </c>
      <c r="C32" s="32">
        <v>217</v>
      </c>
      <c r="D32" s="31">
        <f t="shared" si="8"/>
        <v>546</v>
      </c>
      <c r="E32" s="35" t="s">
        <v>47</v>
      </c>
      <c r="F32" s="37" t="s">
        <v>47</v>
      </c>
      <c r="G32" s="35" t="s">
        <v>47</v>
      </c>
      <c r="H32" s="31">
        <v>546</v>
      </c>
      <c r="I32" s="32">
        <v>482</v>
      </c>
      <c r="J32" s="31">
        <v>505</v>
      </c>
      <c r="K32" s="32">
        <f>SUM(I32:J32)</f>
        <v>987</v>
      </c>
      <c r="L32" s="35" t="s">
        <v>47</v>
      </c>
      <c r="M32" s="37" t="s">
        <v>47</v>
      </c>
      <c r="N32" s="35" t="s">
        <v>47</v>
      </c>
      <c r="O32" s="31">
        <f t="shared" si="11"/>
        <v>987</v>
      </c>
      <c r="P32" s="32">
        <f t="shared" si="9"/>
        <v>811</v>
      </c>
      <c r="Q32" s="31">
        <f t="shared" si="10"/>
        <v>722</v>
      </c>
      <c r="R32" s="34">
        <f>SUM(P32:Q32)</f>
        <v>1533</v>
      </c>
    </row>
    <row r="33" spans="1:18" ht="18" customHeight="1">
      <c r="A33" s="28" t="s">
        <v>12</v>
      </c>
      <c r="B33" s="14">
        <f>SUM(B24:B32)</f>
        <v>6807</v>
      </c>
      <c r="C33" s="25">
        <f>SUM(C24:C32)</f>
        <v>4467</v>
      </c>
      <c r="D33" s="10">
        <f t="shared" si="8"/>
        <v>11274</v>
      </c>
      <c r="E33" s="18">
        <f>SUM(E26:E32)</f>
        <v>3</v>
      </c>
      <c r="F33" s="15">
        <f>SUM(F26:F32)</f>
        <v>3</v>
      </c>
      <c r="G33" s="18">
        <v>6</v>
      </c>
      <c r="H33" s="15">
        <v>11286</v>
      </c>
      <c r="I33" s="18">
        <f>SUM(I25:I32)</f>
        <v>603</v>
      </c>
      <c r="J33" s="15">
        <f>SUM(J25:J32)</f>
        <v>546</v>
      </c>
      <c r="K33" s="18">
        <f>SUM(I33:J33)</f>
        <v>1149</v>
      </c>
      <c r="L33" s="18">
        <f>SUM(L28:L32)</f>
        <v>2</v>
      </c>
      <c r="M33" s="15">
        <f>SUM(M28:M32)</f>
        <v>1</v>
      </c>
      <c r="N33" s="18">
        <f>SUM(L33:M33)</f>
        <v>3</v>
      </c>
      <c r="O33" s="51">
        <f t="shared" si="11"/>
        <v>1152</v>
      </c>
      <c r="P33" s="51">
        <f>SUM(P24:P32)</f>
        <v>7415</v>
      </c>
      <c r="Q33" s="53">
        <f>SUM(Q24:Q32)</f>
        <v>5017</v>
      </c>
      <c r="R33" s="18">
        <f>SUM(P33:Q33)</f>
        <v>12432</v>
      </c>
    </row>
    <row r="34" spans="1:18" ht="18" customHeight="1">
      <c r="A34" s="16" t="s">
        <v>33</v>
      </c>
      <c r="B34" s="7"/>
      <c r="C34" s="23"/>
      <c r="D34" s="12"/>
      <c r="E34" s="24"/>
      <c r="F34" s="8"/>
      <c r="G34" s="24"/>
      <c r="H34" s="10"/>
      <c r="I34" s="24"/>
      <c r="J34" s="8"/>
      <c r="K34" s="24"/>
      <c r="L34" s="23"/>
      <c r="M34" s="8"/>
      <c r="N34" s="24"/>
      <c r="O34" s="10"/>
      <c r="P34" s="24"/>
      <c r="Q34" s="8"/>
      <c r="R34" s="25"/>
    </row>
    <row r="35" spans="1:18" ht="18" customHeight="1">
      <c r="A35" s="21" t="s">
        <v>34</v>
      </c>
      <c r="B35" s="31">
        <v>698</v>
      </c>
      <c r="C35" s="32">
        <v>141</v>
      </c>
      <c r="D35" s="31">
        <f>SUM(B35:C35)</f>
        <v>839</v>
      </c>
      <c r="E35" s="35" t="s">
        <v>47</v>
      </c>
      <c r="F35" s="37" t="s">
        <v>47</v>
      </c>
      <c r="G35" s="35" t="s">
        <v>47</v>
      </c>
      <c r="H35" s="31">
        <v>839</v>
      </c>
      <c r="I35" s="32">
        <v>3</v>
      </c>
      <c r="J35" s="37" t="s">
        <v>47</v>
      </c>
      <c r="K35" s="32">
        <f>SUM(I35:J35)</f>
        <v>3</v>
      </c>
      <c r="L35" s="32">
        <v>1</v>
      </c>
      <c r="M35" s="37" t="s">
        <v>47</v>
      </c>
      <c r="N35" s="32">
        <f>SUM(L35:M35)</f>
        <v>1</v>
      </c>
      <c r="O35" s="31">
        <f>SUM(N35+K35)</f>
        <v>4</v>
      </c>
      <c r="P35" s="32">
        <f>SUM(L35+I35+E35+B35)</f>
        <v>702</v>
      </c>
      <c r="Q35" s="31">
        <f>SUM(M35+J35+F35+C35)</f>
        <v>141</v>
      </c>
      <c r="R35" s="34">
        <f>SUM(P35:Q35)</f>
        <v>843</v>
      </c>
    </row>
    <row r="36" spans="1:18" ht="18" customHeight="1">
      <c r="A36" s="21" t="s">
        <v>35</v>
      </c>
      <c r="B36" s="31">
        <v>251</v>
      </c>
      <c r="C36" s="32">
        <v>74</v>
      </c>
      <c r="D36" s="31">
        <f>SUM(B36:C36)</f>
        <v>325</v>
      </c>
      <c r="E36" s="35" t="s">
        <v>47</v>
      </c>
      <c r="F36" s="37" t="s">
        <v>47</v>
      </c>
      <c r="G36" s="35" t="s">
        <v>47</v>
      </c>
      <c r="H36" s="31">
        <v>325</v>
      </c>
      <c r="I36" s="32">
        <v>64</v>
      </c>
      <c r="J36" s="31">
        <v>104</v>
      </c>
      <c r="K36" s="32">
        <f>SUM(I36:J36)</f>
        <v>168</v>
      </c>
      <c r="L36" s="35" t="s">
        <v>47</v>
      </c>
      <c r="M36" s="37" t="s">
        <v>47</v>
      </c>
      <c r="N36" s="35" t="s">
        <v>47</v>
      </c>
      <c r="O36" s="31">
        <f t="shared" ref="O36:O40" si="12">SUM(N36+K36)</f>
        <v>168</v>
      </c>
      <c r="P36" s="32">
        <f t="shared" ref="P36:P39" si="13">SUM(L36+I36+E36+B36)</f>
        <v>315</v>
      </c>
      <c r="Q36" s="31">
        <f t="shared" ref="Q36:Q39" si="14">SUM(M36+J36+F36+C36)</f>
        <v>178</v>
      </c>
      <c r="R36" s="34">
        <f>SUM(P36:Q36)</f>
        <v>493</v>
      </c>
    </row>
    <row r="37" spans="1:18" ht="18" customHeight="1">
      <c r="A37" s="21" t="s">
        <v>36</v>
      </c>
      <c r="B37" s="31">
        <v>345</v>
      </c>
      <c r="C37" s="32">
        <v>38</v>
      </c>
      <c r="D37" s="31">
        <f>SUM(B37:C37)</f>
        <v>383</v>
      </c>
      <c r="E37" s="35" t="s">
        <v>47</v>
      </c>
      <c r="F37" s="37" t="s">
        <v>47</v>
      </c>
      <c r="G37" s="35" t="s">
        <v>47</v>
      </c>
      <c r="H37" s="31">
        <v>383</v>
      </c>
      <c r="I37" s="35" t="s">
        <v>47</v>
      </c>
      <c r="J37" s="37">
        <v>1</v>
      </c>
      <c r="K37" s="32">
        <f>SUM(I37:J37)</f>
        <v>1</v>
      </c>
      <c r="L37" s="35" t="s">
        <v>47</v>
      </c>
      <c r="M37" s="37" t="s">
        <v>47</v>
      </c>
      <c r="N37" s="35" t="s">
        <v>47</v>
      </c>
      <c r="O37" s="31">
        <f t="shared" si="12"/>
        <v>1</v>
      </c>
      <c r="P37" s="32">
        <f t="shared" si="13"/>
        <v>345</v>
      </c>
      <c r="Q37" s="31">
        <f t="shared" si="14"/>
        <v>39</v>
      </c>
      <c r="R37" s="34">
        <f>SUM(P37:Q37)</f>
        <v>384</v>
      </c>
    </row>
    <row r="38" spans="1:18" ht="18" customHeight="1">
      <c r="A38" s="21" t="s">
        <v>37</v>
      </c>
      <c r="B38" s="31">
        <v>110</v>
      </c>
      <c r="C38" s="32">
        <v>6</v>
      </c>
      <c r="D38" s="31">
        <f>SUM(B38:C38)</f>
        <v>116</v>
      </c>
      <c r="E38" s="35" t="s">
        <v>47</v>
      </c>
      <c r="F38" s="37" t="s">
        <v>47</v>
      </c>
      <c r="G38" s="35" t="s">
        <v>47</v>
      </c>
      <c r="H38" s="31">
        <v>116</v>
      </c>
      <c r="I38" s="32">
        <v>497</v>
      </c>
      <c r="J38" s="37">
        <v>54</v>
      </c>
      <c r="K38" s="32">
        <f>SUM(I38:J38)</f>
        <v>551</v>
      </c>
      <c r="L38" s="32">
        <v>2</v>
      </c>
      <c r="M38" s="37" t="s">
        <v>47</v>
      </c>
      <c r="N38" s="32">
        <f>SUM(L38:M38)</f>
        <v>2</v>
      </c>
      <c r="O38" s="31">
        <f t="shared" si="12"/>
        <v>553</v>
      </c>
      <c r="P38" s="32">
        <f t="shared" si="13"/>
        <v>609</v>
      </c>
      <c r="Q38" s="31">
        <f t="shared" si="14"/>
        <v>60</v>
      </c>
      <c r="R38" s="34">
        <f>SUM(P38:Q38)</f>
        <v>669</v>
      </c>
    </row>
    <row r="39" spans="1:18" s="1" customFormat="1" ht="18" customHeight="1">
      <c r="A39" s="22" t="s">
        <v>12</v>
      </c>
      <c r="B39" s="9">
        <f>SUM(B35:B38)</f>
        <v>1404</v>
      </c>
      <c r="C39" s="25">
        <f>SUM(C35:C38)</f>
        <v>259</v>
      </c>
      <c r="D39" s="10">
        <f>SUM(B39:C39)</f>
        <v>1663</v>
      </c>
      <c r="E39" s="39" t="s">
        <v>47</v>
      </c>
      <c r="F39" s="40" t="s">
        <v>47</v>
      </c>
      <c r="G39" s="39" t="s">
        <v>47</v>
      </c>
      <c r="H39" s="10">
        <v>1663</v>
      </c>
      <c r="I39" s="25">
        <f>SUM(I35:I38)</f>
        <v>564</v>
      </c>
      <c r="J39" s="10">
        <f>SUM(J36:J38)</f>
        <v>159</v>
      </c>
      <c r="K39" s="25">
        <f>SUM(I39:J39)</f>
        <v>723</v>
      </c>
      <c r="L39" s="25">
        <f>SUM(L35:L38)</f>
        <v>3</v>
      </c>
      <c r="M39" s="40" t="s">
        <v>47</v>
      </c>
      <c r="N39" s="25">
        <f>SUM(L39:M39)</f>
        <v>3</v>
      </c>
      <c r="O39" s="50">
        <f t="shared" si="12"/>
        <v>726</v>
      </c>
      <c r="P39" s="34">
        <f>SUM(P35:P38)</f>
        <v>1971</v>
      </c>
      <c r="Q39" s="50">
        <f>SUM(Q35:Q38)</f>
        <v>418</v>
      </c>
      <c r="R39" s="25">
        <f>SUM(P39:Q39)</f>
        <v>2389</v>
      </c>
    </row>
    <row r="40" spans="1:18" ht="18" customHeight="1">
      <c r="A40" s="17" t="s">
        <v>7</v>
      </c>
      <c r="B40" s="14">
        <f>SUM(B39,B33,B22,B15,B10)</f>
        <v>16233</v>
      </c>
      <c r="C40" s="18">
        <f>SUM(C39,C33,C22,C15,C10)</f>
        <v>9292</v>
      </c>
      <c r="D40" s="15">
        <f>SUM(D10+D15+D22+D33+D39)</f>
        <v>25525</v>
      </c>
      <c r="E40" s="18">
        <f>SUM(E33)</f>
        <v>3</v>
      </c>
      <c r="F40" s="15">
        <f>SUM(F33)</f>
        <v>3</v>
      </c>
      <c r="G40" s="18">
        <v>0</v>
      </c>
      <c r="H40" s="15">
        <f>SUM(H39+H33+H22+H15+H10)</f>
        <v>25537</v>
      </c>
      <c r="I40" s="18">
        <f>SUM(I39+I33+I22+I15+I10)</f>
        <v>1759</v>
      </c>
      <c r="J40" s="15">
        <f>SUM(J39+J33+J22+J15+J10)</f>
        <v>1170</v>
      </c>
      <c r="K40" s="18">
        <f>SUM(I40:J40)</f>
        <v>2929</v>
      </c>
      <c r="L40" s="15">
        <f>SUM(L39+L33+L22+L15+T20)</f>
        <v>105</v>
      </c>
      <c r="M40" s="14">
        <f>SUM(M39+M33+M22+M15+M10)</f>
        <v>53</v>
      </c>
      <c r="N40" s="18">
        <f>SUM(N39+N33+N22+N15+N10)</f>
        <v>158</v>
      </c>
      <c r="O40" s="50">
        <f t="shared" si="12"/>
        <v>3087</v>
      </c>
      <c r="P40" s="18">
        <f>SUM(P39+P33+P22+P15+P10)</f>
        <v>18100</v>
      </c>
      <c r="Q40" s="15">
        <f>SUM(Q39+Q33+Q22+Q15+Q10)</f>
        <v>10518</v>
      </c>
      <c r="R40" s="18">
        <f>SUM(R39+R33+R22+R15+R10)</f>
        <v>28618</v>
      </c>
    </row>
    <row r="41" spans="1:18" ht="15.75">
      <c r="A41" s="2" t="s">
        <v>44</v>
      </c>
      <c r="H41" s="27"/>
      <c r="N41" s="27"/>
      <c r="O41" s="27"/>
      <c r="Q41" s="27"/>
    </row>
    <row r="42" spans="1:18">
      <c r="A42" s="2" t="s">
        <v>46</v>
      </c>
      <c r="R42" s="3" t="s">
        <v>42</v>
      </c>
    </row>
    <row r="44" spans="1:18">
      <c r="A44" s="19"/>
    </row>
  </sheetData>
  <mergeCells count="12">
    <mergeCell ref="Q2:Q4"/>
    <mergeCell ref="R2:R4"/>
    <mergeCell ref="B3:D3"/>
    <mergeCell ref="E3:G3"/>
    <mergeCell ref="I3:K3"/>
    <mergeCell ref="L3:N3"/>
    <mergeCell ref="P2:P4"/>
    <mergeCell ref="A2:A4"/>
    <mergeCell ref="B2:G2"/>
    <mergeCell ref="H2:H4"/>
    <mergeCell ref="I2:N2"/>
    <mergeCell ref="O2:O4"/>
  </mergeCells>
  <pageMargins left="0.35" right="0.22" top="0.35" bottom="0.24" header="0.59" footer="0.17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2019-06-10T10:00:55Z</cp:lastPrinted>
  <dcterms:created xsi:type="dcterms:W3CDTF">2014-08-11T14:26:17Z</dcterms:created>
  <dcterms:modified xsi:type="dcterms:W3CDTF">2019-07-29T04:32:59Z</dcterms:modified>
</cp:coreProperties>
</file>