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6855"/>
  </bookViews>
  <sheets>
    <sheet name="Table 6.17" sheetId="5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  <definedName name="_xlnm.Print_Titles" localSheetId="0">'Table 6.17'!$A:$A,'Table 6.17'!$1:$4</definedName>
  </definedNames>
  <calcPr calcId="125725"/>
</workbook>
</file>

<file path=xl/calcChain.xml><?xml version="1.0" encoding="utf-8"?>
<calcChain xmlns="http://schemas.openxmlformats.org/spreadsheetml/2006/main">
  <c r="Z60" i="5"/>
  <c r="T60"/>
  <c r="J60"/>
  <c r="AA60" s="1"/>
  <c r="Z59"/>
  <c r="T59"/>
  <c r="J59"/>
  <c r="AA59" s="1"/>
  <c r="Z58"/>
  <c r="T58"/>
  <c r="J58"/>
  <c r="AA58" s="1"/>
  <c r="Z57"/>
  <c r="T57"/>
  <c r="J57"/>
  <c r="AA57" s="1"/>
  <c r="Z56"/>
  <c r="T56"/>
  <c r="J56"/>
  <c r="AA56" s="1"/>
  <c r="Z55"/>
  <c r="T55"/>
  <c r="J55"/>
  <c r="AA55" s="1"/>
  <c r="T54" l="1"/>
  <c r="J54"/>
  <c r="T53"/>
  <c r="J53"/>
  <c r="T52"/>
  <c r="J52"/>
  <c r="T51"/>
  <c r="J51"/>
  <c r="T50"/>
  <c r="J50"/>
  <c r="AA49"/>
  <c r="Z49"/>
  <c r="Y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T48"/>
  <c r="J48"/>
  <c r="T47"/>
  <c r="J47"/>
  <c r="T46"/>
  <c r="J46"/>
  <c r="T45"/>
  <c r="J45"/>
  <c r="Z44"/>
  <c r="Z43" s="1"/>
  <c r="T44"/>
  <c r="J44"/>
  <c r="Y43"/>
  <c r="W43"/>
  <c r="V43"/>
  <c r="U43"/>
  <c r="S43"/>
  <c r="R43"/>
  <c r="Q43"/>
  <c r="P43"/>
  <c r="O43"/>
  <c r="N43"/>
  <c r="M43"/>
  <c r="L43"/>
  <c r="K43"/>
  <c r="I43"/>
  <c r="H43"/>
  <c r="G43"/>
  <c r="F43"/>
  <c r="E43"/>
  <c r="D43"/>
  <c r="C43"/>
  <c r="B43"/>
  <c r="T42"/>
  <c r="J42"/>
  <c r="T41"/>
  <c r="J41"/>
  <c r="T40"/>
  <c r="J40"/>
  <c r="T39"/>
  <c r="J39"/>
  <c r="T38"/>
  <c r="J38"/>
  <c r="T37"/>
  <c r="AA37" s="1"/>
  <c r="T36"/>
  <c r="J36"/>
  <c r="T35"/>
  <c r="J35"/>
  <c r="T34"/>
  <c r="J34"/>
  <c r="T33"/>
  <c r="J33"/>
  <c r="T32"/>
  <c r="J32"/>
  <c r="S31"/>
  <c r="R31"/>
  <c r="Q31"/>
  <c r="P31"/>
  <c r="O31"/>
  <c r="N31"/>
  <c r="M31"/>
  <c r="L31"/>
  <c r="K31"/>
  <c r="I31"/>
  <c r="H31"/>
  <c r="G31"/>
  <c r="F31"/>
  <c r="E31"/>
  <c r="D31"/>
  <c r="C31"/>
  <c r="B31"/>
  <c r="T30"/>
  <c r="J30"/>
  <c r="T29"/>
  <c r="J29"/>
  <c r="T28"/>
  <c r="J28"/>
  <c r="T27"/>
  <c r="J27"/>
  <c r="Z26"/>
  <c r="T26"/>
  <c r="J26"/>
  <c r="X25"/>
  <c r="W25"/>
  <c r="U25"/>
  <c r="R25"/>
  <c r="Q25"/>
  <c r="P25"/>
  <c r="O25"/>
  <c r="N25"/>
  <c r="M25"/>
  <c r="L25"/>
  <c r="K25"/>
  <c r="H25"/>
  <c r="G25"/>
  <c r="F25"/>
  <c r="E25"/>
  <c r="D25"/>
  <c r="C25"/>
  <c r="B25"/>
  <c r="AA45" l="1"/>
  <c r="AA47"/>
  <c r="AA46"/>
  <c r="AA48"/>
  <c r="J43"/>
  <c r="AA44"/>
  <c r="T43"/>
  <c r="AA38"/>
  <c r="AA40"/>
  <c r="AA42"/>
  <c r="AA39"/>
  <c r="AA41"/>
  <c r="AA32"/>
  <c r="AA34"/>
  <c r="AA36"/>
  <c r="J31"/>
  <c r="J25"/>
  <c r="Z25"/>
  <c r="AA28"/>
  <c r="AA30"/>
  <c r="AA35"/>
  <c r="AA29"/>
  <c r="T31"/>
  <c r="AA33"/>
  <c r="T25"/>
  <c r="AA27"/>
  <c r="AA26"/>
  <c r="T24"/>
  <c r="J24"/>
  <c r="T23"/>
  <c r="J23"/>
  <c r="T22"/>
  <c r="J22"/>
  <c r="Z21"/>
  <c r="Z20" s="1"/>
  <c r="T21"/>
  <c r="J21"/>
  <c r="X20"/>
  <c r="W20"/>
  <c r="V20"/>
  <c r="U20"/>
  <c r="R20"/>
  <c r="Q20"/>
  <c r="P20"/>
  <c r="O20"/>
  <c r="N20"/>
  <c r="M20"/>
  <c r="L20"/>
  <c r="K20"/>
  <c r="H20"/>
  <c r="G20"/>
  <c r="F20"/>
  <c r="E20"/>
  <c r="D20"/>
  <c r="C20"/>
  <c r="B20"/>
  <c r="AA43" l="1"/>
  <c r="AA31"/>
  <c r="AA25"/>
  <c r="T20"/>
  <c r="J20"/>
  <c r="AA23"/>
  <c r="AA24"/>
  <c r="AA22"/>
  <c r="AA21"/>
  <c r="T19"/>
  <c r="T18"/>
  <c r="T17"/>
  <c r="J16"/>
  <c r="J15"/>
  <c r="AA20" l="1"/>
  <c r="J11"/>
  <c r="J10"/>
  <c r="J9"/>
  <c r="J8"/>
  <c r="J7"/>
  <c r="J6"/>
  <c r="J5"/>
</calcChain>
</file>

<file path=xl/sharedStrings.xml><?xml version="1.0" encoding="utf-8"?>
<sst xmlns="http://schemas.openxmlformats.org/spreadsheetml/2006/main" count="366" uniqueCount="32">
  <si>
    <t>Total</t>
  </si>
  <si>
    <t>Monggar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</si>
  <si>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</si>
  <si>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</si>
  <si>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</si>
  <si>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</si>
  <si>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</si>
  <si>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</si>
  <si>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</si>
  <si>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</si>
  <si>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 xml:space="preserve">Light </t>
  </si>
  <si>
    <t>Two-Wheeler</t>
  </si>
  <si>
    <t>Power Tiller</t>
  </si>
  <si>
    <t>TR</t>
  </si>
  <si>
    <t>Light</t>
  </si>
  <si>
    <t xml:space="preserve">  Taxi</t>
  </si>
  <si>
    <t xml:space="preserve">   Phuntsholing</t>
  </si>
  <si>
    <t>0</t>
  </si>
  <si>
    <t xml:space="preserve">   Gelephu</t>
  </si>
  <si>
    <t xml:space="preserve">   Samdrup Jongkhar</t>
  </si>
  <si>
    <t xml:space="preserve">   Thimphu</t>
  </si>
  <si>
    <t>0'</t>
  </si>
  <si>
    <t>EME</t>
  </si>
  <si>
    <t>…</t>
  </si>
  <si>
    <t>Electric Vehicle</t>
  </si>
  <si>
    <t>June 2017</t>
  </si>
  <si>
    <t>June 2018</t>
  </si>
  <si>
    <r>
      <t xml:space="preserve">EME </t>
    </r>
    <r>
      <rPr>
        <b/>
        <vertAlign val="superscript"/>
        <sz val="8"/>
        <rFont val="Sylfaen"/>
        <family val="1"/>
      </rPr>
      <t>1</t>
    </r>
  </si>
  <si>
    <t>June 2019</t>
  </si>
  <si>
    <t>Table 6.17: Number of Registered Vehicles by Type and Region, (2014- June 2019)</t>
  </si>
  <si>
    <r>
      <t xml:space="preserve">Note: </t>
    </r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Earth Moving Equipments (EME) include bull dozers, road rollers, pay loaders, excavators, cranes, etc.</t>
    </r>
  </si>
  <si>
    <t xml:space="preserve">         a. Excludes vehicles of armed forces.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</si>
</sst>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name val="Bookman Old Style"/>
      <family val="1"/>
    </font>
    <font>
      <b/>
      <sz val="10"/>
      <name val="Arial"/>
      <family val="2"/>
    </font>
    <font>
      <sz val="8"/>
      <name val="Sylfaen"/>
      <family val="1"/>
    </font>
    <font>
      <i/>
      <sz val="8"/>
      <name val="Sylfaen"/>
      <family val="1"/>
    </font>
    <font>
      <sz val="9"/>
      <name val="Book Antiqua"/>
      <family val="1"/>
    </font>
    <font>
      <vertAlign val="superscript"/>
      <sz val="8"/>
      <name val="Sylfaen"/>
      <family val="1"/>
    </font>
    <font>
      <b/>
      <sz val="8"/>
      <color theme="1"/>
      <name val="Arial"/>
      <family val="2"/>
    </font>
    <font>
      <b/>
      <sz val="8"/>
      <name val="Sylfae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sz val="8"/>
      <name val="Times New Roman"/>
      <family val="1"/>
    </font>
    <font>
      <b/>
      <vertAlign val="superscript"/>
      <sz val="8"/>
      <name val="Sylfaen"/>
      <family val="1"/>
    </font>
    <font>
      <sz val="8"/>
      <name val="Arial"/>
      <family val="2"/>
    </font>
    <font>
      <sz val="8"/>
      <color rgb="FFFF0000"/>
      <name val="Book Antiqua"/>
      <family val="1"/>
    </font>
    <font>
      <sz val="8"/>
      <color rgb="FFFF0000"/>
      <name val="Arial"/>
      <family val="2"/>
    </font>
    <font>
      <b/>
      <sz val="8"/>
      <name val="Sylfaen"/>
    </font>
    <font>
      <sz val="8"/>
      <name val="Sylfaen"/>
    </font>
    <font>
      <b/>
      <sz val="8"/>
      <color theme="1"/>
      <name val="Sylfaen"/>
      <family val="1"/>
    </font>
    <font>
      <sz val="8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34998626667073579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30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2" fillId="0" borderId="0" xfId="0" applyFont="1" applyBorder="1"/>
    <xf numFmtId="37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vertical="center" wrapText="1"/>
      <protection locked="0"/>
    </xf>
    <xf numFmtId="0" fontId="9" fillId="0" borderId="0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12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protection locked="0"/>
    </xf>
    <xf numFmtId="0" fontId="14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/>
    <xf numFmtId="0" fontId="12" fillId="0" borderId="3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2" fillId="0" borderId="3" xfId="0" applyFont="1" applyBorder="1" applyAlignment="1" applyProtection="1">
      <alignment horizontal="right"/>
      <protection locked="0"/>
    </xf>
    <xf numFmtId="164" fontId="12" fillId="0" borderId="2" xfId="2" applyNumberFormat="1" applyFont="1" applyBorder="1" applyProtection="1">
      <protection locked="0"/>
    </xf>
    <xf numFmtId="164" fontId="12" fillId="0" borderId="3" xfId="2" applyNumberFormat="1" applyFont="1" applyBorder="1"/>
    <xf numFmtId="164" fontId="12" fillId="0" borderId="3" xfId="2" applyNumberFormat="1" applyFont="1" applyBorder="1" applyAlignment="1">
      <alignment horizontal="right"/>
    </xf>
    <xf numFmtId="164" fontId="7" fillId="0" borderId="3" xfId="2" applyNumberFormat="1" applyFont="1" applyBorder="1" applyProtection="1">
      <protection locked="0"/>
    </xf>
    <xf numFmtId="0" fontId="7" fillId="0" borderId="3" xfId="0" applyFont="1" applyBorder="1" applyAlignment="1" applyProtection="1">
      <alignment horizontal="right"/>
      <protection locked="0"/>
    </xf>
    <xf numFmtId="164" fontId="7" fillId="0" borderId="3" xfId="2" applyNumberFormat="1" applyFont="1" applyBorder="1"/>
    <xf numFmtId="164" fontId="7" fillId="0" borderId="3" xfId="2" applyNumberFormat="1" applyFont="1" applyBorder="1" applyAlignment="1">
      <alignment horizontal="right"/>
    </xf>
    <xf numFmtId="164" fontId="7" fillId="0" borderId="3" xfId="2" quotePrefix="1" applyNumberFormat="1" applyFont="1" applyBorder="1" applyAlignment="1">
      <alignment horizontal="right"/>
    </xf>
    <xf numFmtId="164" fontId="7" fillId="0" borderId="3" xfId="2" applyNumberFormat="1" applyFont="1" applyFill="1" applyBorder="1"/>
    <xf numFmtId="164" fontId="7" fillId="0" borderId="3" xfId="2" quotePrefix="1" applyNumberFormat="1" applyFont="1" applyBorder="1" applyAlignment="1" applyProtection="1">
      <alignment horizontal="right"/>
      <protection locked="0"/>
    </xf>
    <xf numFmtId="164" fontId="7" fillId="0" borderId="3" xfId="2" quotePrefix="1" applyNumberFormat="1" applyFont="1" applyFill="1" applyBorder="1" applyAlignment="1">
      <alignment horizontal="right"/>
    </xf>
    <xf numFmtId="164" fontId="12" fillId="0" borderId="3" xfId="0" applyNumberFormat="1" applyFont="1" applyBorder="1" applyProtection="1">
      <protection locked="0"/>
    </xf>
    <xf numFmtId="164" fontId="7" fillId="0" borderId="3" xfId="1" applyNumberFormat="1" applyFont="1" applyBorder="1" applyProtection="1">
      <protection locked="0"/>
    </xf>
    <xf numFmtId="164" fontId="7" fillId="0" borderId="3" xfId="1" applyNumberFormat="1" applyFont="1" applyBorder="1"/>
    <xf numFmtId="164" fontId="7" fillId="0" borderId="3" xfId="1" applyNumberFormat="1" applyFont="1" applyBorder="1" applyAlignment="1">
      <alignment horizontal="right"/>
    </xf>
    <xf numFmtId="164" fontId="7" fillId="0" borderId="3" xfId="1" quotePrefix="1" applyNumberFormat="1" applyFont="1" applyBorder="1" applyAlignment="1">
      <alignment horizontal="right"/>
    </xf>
    <xf numFmtId="164" fontId="7" fillId="0" borderId="3" xfId="1" applyNumberFormat="1" applyFont="1" applyFill="1" applyBorder="1"/>
    <xf numFmtId="164" fontId="7" fillId="0" borderId="3" xfId="1" quotePrefix="1" applyNumberFormat="1" applyFont="1" applyBorder="1" applyAlignment="1" applyProtection="1">
      <alignment horizontal="right"/>
      <protection locked="0"/>
    </xf>
    <xf numFmtId="164" fontId="7" fillId="0" borderId="3" xfId="1" quotePrefix="1" applyNumberFormat="1" applyFont="1" applyFill="1" applyBorder="1" applyAlignment="1">
      <alignment horizontal="right"/>
    </xf>
    <xf numFmtId="164" fontId="7" fillId="0" borderId="3" xfId="2" quotePrefix="1" applyNumberFormat="1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3" xfId="0" applyFont="1" applyBorder="1" applyAlignment="1" applyProtection="1">
      <alignment horizontal="left" indent="1"/>
      <protection locked="0"/>
    </xf>
    <xf numFmtId="0" fontId="12" fillId="0" borderId="3" xfId="0" applyFont="1" applyBorder="1" applyAlignment="1" applyProtection="1">
      <alignment horizontal="left"/>
      <protection locked="0"/>
    </xf>
    <xf numFmtId="164" fontId="12" fillId="0" borderId="3" xfId="1" applyNumberFormat="1" applyFont="1" applyBorder="1"/>
    <xf numFmtId="164" fontId="12" fillId="0" borderId="3" xfId="1" applyNumberFormat="1" applyFont="1" applyFill="1" applyBorder="1"/>
    <xf numFmtId="164" fontId="12" fillId="3" borderId="3" xfId="1" applyNumberFormat="1" applyFont="1" applyFill="1" applyBorder="1"/>
    <xf numFmtId="164" fontId="12" fillId="0" borderId="3" xfId="1" applyNumberFormat="1" applyFont="1" applyBorder="1" applyProtection="1">
      <protection locked="0"/>
    </xf>
    <xf numFmtId="164" fontId="12" fillId="0" borderId="3" xfId="1" quotePrefix="1" applyNumberFormat="1" applyFont="1" applyBorder="1" applyAlignment="1" applyProtection="1">
      <alignment horizontal="left"/>
      <protection locked="0"/>
    </xf>
    <xf numFmtId="164" fontId="7" fillId="0" borderId="3" xfId="1" applyNumberFormat="1" applyFont="1" applyBorder="1" applyAlignment="1" applyProtection="1">
      <alignment horizontal="left" indent="1"/>
      <protection locked="0"/>
    </xf>
    <xf numFmtId="164" fontId="7" fillId="0" borderId="4" xfId="1" applyNumberFormat="1" applyFont="1" applyBorder="1" applyAlignment="1" applyProtection="1">
      <alignment horizontal="left" indent="1"/>
      <protection locked="0"/>
    </xf>
    <xf numFmtId="0" fontId="17" fillId="0" borderId="0" xfId="0" applyFont="1" applyBorder="1"/>
    <xf numFmtId="164" fontId="17" fillId="0" borderId="0" xfId="0" applyNumberFormat="1" applyFont="1" applyBorder="1"/>
    <xf numFmtId="0" fontId="18" fillId="0" borderId="0" xfId="0" applyFont="1" applyBorder="1"/>
    <xf numFmtId="0" fontId="19" fillId="0" borderId="0" xfId="0" applyFont="1" applyBorder="1"/>
    <xf numFmtId="0" fontId="12" fillId="2" borderId="3" xfId="0" applyFont="1" applyFill="1" applyBorder="1" applyAlignment="1" applyProtection="1">
      <alignment horizontal="right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right" vertical="center" wrapText="1"/>
      <protection locked="0"/>
    </xf>
    <xf numFmtId="164" fontId="12" fillId="0" borderId="3" xfId="2" applyNumberFormat="1" applyFont="1" applyBorder="1" applyProtection="1">
      <protection locked="0"/>
    </xf>
    <xf numFmtId="164" fontId="7" fillId="0" borderId="3" xfId="2" quotePrefix="1" applyNumberFormat="1" applyFont="1" applyBorder="1"/>
    <xf numFmtId="164" fontId="7" fillId="0" borderId="7" xfId="2" applyNumberFormat="1" applyFont="1" applyBorder="1"/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Border="1" applyProtection="1">
      <protection locked="0"/>
    </xf>
    <xf numFmtId="164" fontId="7" fillId="0" borderId="2" xfId="2" applyNumberFormat="1" applyFont="1" applyBorder="1" applyProtection="1">
      <protection locked="0"/>
    </xf>
    <xf numFmtId="164" fontId="7" fillId="0" borderId="2" xfId="2" applyNumberFormat="1" applyFont="1" applyBorder="1"/>
    <xf numFmtId="164" fontId="7" fillId="0" borderId="2" xfId="2" applyNumberFormat="1" applyFont="1" applyBorder="1" applyAlignment="1">
      <alignment horizontal="right"/>
    </xf>
    <xf numFmtId="164" fontId="12" fillId="0" borderId="2" xfId="2" applyNumberFormat="1" applyFont="1" applyBorder="1" applyAlignment="1">
      <alignment horizontal="right"/>
    </xf>
    <xf numFmtId="0" fontId="7" fillId="0" borderId="3" xfId="0" applyFont="1" applyBorder="1" applyAlignment="1" applyProtection="1">
      <alignment horizontal="left"/>
      <protection locked="0"/>
    </xf>
    <xf numFmtId="164" fontId="7" fillId="0" borderId="3" xfId="2" applyNumberFormat="1" applyFont="1" applyBorder="1" applyAlignment="1" applyProtection="1">
      <alignment horizontal="right"/>
      <protection locked="0"/>
    </xf>
    <xf numFmtId="164" fontId="12" fillId="0" borderId="3" xfId="1" applyNumberFormat="1" applyFont="1" applyBorder="1" applyAlignment="1">
      <alignment horizontal="right"/>
    </xf>
    <xf numFmtId="164" fontId="7" fillId="0" borderId="9" xfId="1" applyNumberFormat="1" applyFont="1" applyBorder="1" applyAlignment="1" applyProtection="1">
      <alignment horizontal="left" indent="1"/>
      <protection locked="0"/>
    </xf>
    <xf numFmtId="164" fontId="12" fillId="0" borderId="7" xfId="2" applyNumberFormat="1" applyFont="1" applyBorder="1" applyProtection="1">
      <protection locked="0"/>
    </xf>
    <xf numFmtId="0" fontId="2" fillId="0" borderId="8" xfId="0" applyFont="1" applyBorder="1"/>
    <xf numFmtId="0" fontId="2" fillId="0" borderId="6" xfId="0" applyFont="1" applyBorder="1"/>
    <xf numFmtId="0" fontId="2" fillId="0" borderId="5" xfId="0" applyFont="1" applyBorder="1"/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3" xfId="0" applyFont="1" applyFill="1" applyBorder="1" applyAlignment="1" applyProtection="1">
      <alignment horizontal="right" vertical="center" wrapText="1"/>
      <protection locked="0"/>
    </xf>
    <xf numFmtId="0" fontId="17" fillId="2" borderId="4" xfId="0" applyFont="1" applyFill="1" applyBorder="1" applyAlignment="1">
      <alignment horizontal="right" vertical="center"/>
    </xf>
    <xf numFmtId="0" fontId="12" fillId="2" borderId="3" xfId="0" applyFont="1" applyFill="1" applyBorder="1" applyAlignment="1" applyProtection="1">
      <alignment horizontal="right" vertical="center"/>
      <protection locked="0"/>
    </xf>
    <xf numFmtId="0" fontId="12" fillId="2" borderId="4" xfId="0" applyFont="1" applyFill="1" applyBorder="1" applyAlignment="1" applyProtection="1">
      <alignment horizontal="right" vertical="center"/>
      <protection locked="0"/>
    </xf>
    <xf numFmtId="0" fontId="12" fillId="2" borderId="4" xfId="0" applyFont="1" applyFill="1" applyBorder="1" applyAlignment="1" applyProtection="1">
      <alignment horizontal="right" vertical="center" wrapText="1"/>
      <protection locked="0"/>
    </xf>
    <xf numFmtId="0" fontId="17" fillId="2" borderId="4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164" fontId="7" fillId="0" borderId="4" xfId="2" applyNumberFormat="1" applyFont="1" applyBorder="1"/>
    <xf numFmtId="164" fontId="12" fillId="0" borderId="0" xfId="2" applyNumberFormat="1" applyFont="1" applyBorder="1"/>
    <xf numFmtId="164" fontId="7" fillId="0" borderId="0" xfId="2" applyNumberFormat="1" applyFont="1" applyBorder="1"/>
    <xf numFmtId="0" fontId="7" fillId="0" borderId="4" xfId="2" quotePrefix="1" applyNumberFormat="1" applyFont="1" applyBorder="1" applyAlignment="1">
      <alignment horizontal="right"/>
    </xf>
    <xf numFmtId="164" fontId="21" fillId="0" borderId="4" xfId="2" applyNumberFormat="1" applyFont="1" applyBorder="1"/>
    <xf numFmtId="164" fontId="7" fillId="0" borderId="10" xfId="2" applyNumberFormat="1" applyFont="1" applyBorder="1"/>
    <xf numFmtId="0" fontId="23" fillId="0" borderId="4" xfId="2" quotePrefix="1" applyNumberFormat="1" applyFont="1" applyBorder="1" applyAlignment="1">
      <alignment horizontal="right"/>
    </xf>
    <xf numFmtId="164" fontId="7" fillId="0" borderId="10" xfId="2" quotePrefix="1" applyNumberFormat="1" applyFont="1" applyBorder="1" applyAlignment="1">
      <alignment horizontal="right"/>
    </xf>
    <xf numFmtId="0" fontId="23" fillId="0" borderId="4" xfId="2" quotePrefix="1" applyNumberFormat="1" applyFont="1" applyBorder="1" applyAlignment="1" applyProtection="1">
      <alignment horizontal="right"/>
      <protection locked="0"/>
    </xf>
    <xf numFmtId="164" fontId="7" fillId="0" borderId="11" xfId="2" applyNumberFormat="1" applyFont="1" applyBorder="1"/>
    <xf numFmtId="164" fontId="7" fillId="0" borderId="12" xfId="2" applyNumberFormat="1" applyFont="1" applyBorder="1"/>
    <xf numFmtId="164" fontId="12" fillId="0" borderId="13" xfId="2" applyNumberFormat="1" applyFont="1" applyBorder="1"/>
    <xf numFmtId="164" fontId="7" fillId="0" borderId="13" xfId="2" applyNumberFormat="1" applyFont="1" applyBorder="1"/>
    <xf numFmtId="0" fontId="7" fillId="0" borderId="11" xfId="2" quotePrefix="1" applyNumberFormat="1" applyFont="1" applyBorder="1"/>
    <xf numFmtId="164" fontId="7" fillId="0" borderId="12" xfId="2" quotePrefix="1" applyNumberFormat="1" applyFont="1" applyBorder="1"/>
    <xf numFmtId="0" fontId="7" fillId="0" borderId="3" xfId="2" quotePrefix="1" applyNumberFormat="1" applyFont="1" applyBorder="1" applyAlignment="1">
      <alignment horizontal="right"/>
    </xf>
    <xf numFmtId="164" fontId="20" fillId="0" borderId="3" xfId="2" applyNumberFormat="1" applyFont="1" applyBorder="1"/>
    <xf numFmtId="164" fontId="21" fillId="0" borderId="3" xfId="2" applyNumberFormat="1" applyFont="1" applyBorder="1"/>
    <xf numFmtId="164" fontId="21" fillId="0" borderId="3" xfId="2" applyNumberFormat="1" applyFont="1" applyFill="1" applyBorder="1"/>
    <xf numFmtId="164" fontId="7" fillId="0" borderId="13" xfId="2" applyNumberFormat="1" applyFont="1" applyFill="1" applyBorder="1"/>
    <xf numFmtId="164" fontId="7" fillId="0" borderId="11" xfId="2" quotePrefix="1" applyNumberFormat="1" applyFont="1" applyBorder="1" applyAlignment="1">
      <alignment horizontal="right"/>
    </xf>
    <xf numFmtId="164" fontId="7" fillId="0" borderId="12" xfId="2" quotePrefix="1" applyNumberFormat="1" applyFont="1" applyBorder="1" applyAlignment="1">
      <alignment horizontal="right"/>
    </xf>
    <xf numFmtId="0" fontId="7" fillId="0" borderId="13" xfId="2" quotePrefix="1" applyNumberFormat="1" applyFont="1" applyBorder="1" applyAlignment="1">
      <alignment horizontal="right"/>
    </xf>
    <xf numFmtId="164" fontId="22" fillId="0" borderId="3" xfId="2" applyNumberFormat="1" applyFont="1" applyBorder="1"/>
    <xf numFmtId="164" fontId="23" fillId="0" borderId="3" xfId="2" applyNumberFormat="1" applyFont="1" applyBorder="1"/>
    <xf numFmtId="0" fontId="23" fillId="0" borderId="3" xfId="2" quotePrefix="1" applyNumberFormat="1" applyFont="1" applyBorder="1" applyAlignment="1">
      <alignment horizontal="right"/>
    </xf>
    <xf numFmtId="164" fontId="23" fillId="0" borderId="3" xfId="2" applyNumberFormat="1" applyFont="1" applyBorder="1" applyAlignment="1">
      <alignment horizontal="right"/>
    </xf>
    <xf numFmtId="0" fontId="23" fillId="0" borderId="3" xfId="2" quotePrefix="1" applyNumberFormat="1" applyFont="1" applyFill="1" applyBorder="1" applyAlignment="1">
      <alignment horizontal="right"/>
    </xf>
    <xf numFmtId="0" fontId="22" fillId="0" borderId="3" xfId="2" applyNumberFormat="1" applyFont="1" applyBorder="1"/>
    <xf numFmtId="164" fontId="7" fillId="0" borderId="13" xfId="2" quotePrefix="1" applyNumberFormat="1" applyFont="1" applyBorder="1" applyAlignment="1">
      <alignment horizontal="right"/>
    </xf>
    <xf numFmtId="164" fontId="23" fillId="0" borderId="3" xfId="2" applyNumberFormat="1" applyFont="1" applyBorder="1" applyProtection="1">
      <protection locked="0"/>
    </xf>
    <xf numFmtId="0" fontId="23" fillId="0" borderId="3" xfId="2" quotePrefix="1" applyNumberFormat="1" applyFont="1" applyBorder="1" applyAlignment="1" applyProtection="1">
      <alignment horizontal="right"/>
      <protection locked="0"/>
    </xf>
    <xf numFmtId="164" fontId="22" fillId="0" borderId="3" xfId="2" applyNumberFormat="1" applyFont="1" applyFill="1" applyBorder="1"/>
    <xf numFmtId="164" fontId="23" fillId="0" borderId="3" xfId="2" applyNumberFormat="1" applyFont="1" applyFill="1" applyBorder="1"/>
    <xf numFmtId="164" fontId="23" fillId="0" borderId="4" xfId="2" applyNumberFormat="1" applyFont="1" applyFill="1" applyBorder="1"/>
    <xf numFmtId="164" fontId="23" fillId="0" borderId="4" xfId="2" applyNumberFormat="1" applyFont="1" applyBorder="1"/>
    <xf numFmtId="0" fontId="23" fillId="0" borderId="3" xfId="2" applyNumberFormat="1" applyFont="1" applyBorder="1"/>
    <xf numFmtId="0" fontId="23" fillId="0" borderId="4" xfId="2" applyNumberFormat="1" applyFont="1" applyBorder="1"/>
    <xf numFmtId="164" fontId="12" fillId="0" borderId="11" xfId="2" applyNumberFormat="1" applyFont="1" applyBorder="1"/>
    <xf numFmtId="164" fontId="12" fillId="0" borderId="3" xfId="1" quotePrefix="1" applyNumberFormat="1" applyFont="1" applyBorder="1" applyAlignment="1">
      <alignment horizontal="right"/>
    </xf>
    <xf numFmtId="164" fontId="12" fillId="0" borderId="3" xfId="2" quotePrefix="1" applyNumberFormat="1" applyFont="1" applyBorder="1" applyAlignment="1">
      <alignment horizontal="right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B64"/>
  <sheetViews>
    <sheetView tabSelected="1" zoomScaleNormal="100" workbookViewId="0">
      <selection activeCell="AC32" sqref="AC32"/>
    </sheetView>
  </sheetViews>
  <sheetFormatPr defaultRowHeight="12.75"/>
  <cols>
    <col min="1" max="1" width="15.28515625" style="4" customWidth="1"/>
    <col min="2" max="2" width="9.140625" style="4" customWidth="1"/>
    <col min="3" max="3" width="7" style="4" customWidth="1"/>
    <col min="4" max="5" width="6.7109375" style="4" customWidth="1"/>
    <col min="6" max="6" width="5.85546875" style="4" customWidth="1"/>
    <col min="7" max="7" width="5.5703125" style="4" customWidth="1"/>
    <col min="8" max="8" width="6" style="4" customWidth="1"/>
    <col min="9" max="9" width="7.42578125" style="4" customWidth="1"/>
    <col min="10" max="10" width="7.5703125" style="4" customWidth="1"/>
    <col min="11" max="11" width="8.42578125" style="4" customWidth="1"/>
    <col min="12" max="12" width="7.28515625" style="4" customWidth="1"/>
    <col min="13" max="13" width="7.85546875" style="4" customWidth="1"/>
    <col min="14" max="14" width="7.42578125" style="4" customWidth="1"/>
    <col min="15" max="15" width="6.7109375" style="4" customWidth="1"/>
    <col min="16" max="16" width="6.85546875" style="4" customWidth="1"/>
    <col min="17" max="17" width="5.140625" style="4" customWidth="1"/>
    <col min="18" max="19" width="7.140625" style="4" customWidth="1"/>
    <col min="20" max="20" width="8.85546875" style="4" customWidth="1"/>
    <col min="21" max="21" width="5" style="4" customWidth="1"/>
    <col min="22" max="23" width="5.28515625" style="4" customWidth="1"/>
    <col min="24" max="24" width="7.42578125" style="4" customWidth="1"/>
    <col min="25" max="25" width="7.85546875" style="4" customWidth="1"/>
    <col min="26" max="26" width="5.28515625" style="4" customWidth="1"/>
    <col min="27" max="27" width="9.7109375" style="4" customWidth="1"/>
    <col min="28" max="259" width="9.140625" style="4"/>
    <col min="260" max="260" width="15.28515625" style="4" customWidth="1"/>
    <col min="261" max="261" width="6.5703125" style="4" customWidth="1"/>
    <col min="262" max="262" width="7.5703125" style="4" customWidth="1"/>
    <col min="263" max="263" width="6.85546875" style="4" customWidth="1"/>
    <col min="264" max="264" width="7.85546875" style="4" customWidth="1"/>
    <col min="265" max="265" width="6.28515625" style="4" customWidth="1"/>
    <col min="266" max="266" width="4.5703125" style="4" customWidth="1"/>
    <col min="267" max="268" width="6.7109375" style="4" customWidth="1"/>
    <col min="269" max="269" width="7.28515625" style="4" customWidth="1"/>
    <col min="270" max="270" width="7.5703125" style="4" customWidth="1"/>
    <col min="271" max="271" width="8" style="4" customWidth="1"/>
    <col min="272" max="272" width="7.85546875" style="4" customWidth="1"/>
    <col min="273" max="273" width="6.85546875" style="4" customWidth="1"/>
    <col min="274" max="274" width="7" style="4" customWidth="1"/>
    <col min="275" max="275" width="5.140625" style="4" customWidth="1"/>
    <col min="276" max="276" width="7.140625" style="4" customWidth="1"/>
    <col min="277" max="277" width="7.85546875" style="4" customWidth="1"/>
    <col min="278" max="278" width="5.85546875" style="4" customWidth="1"/>
    <col min="279" max="280" width="5.42578125" style="4" customWidth="1"/>
    <col min="281" max="281" width="8.140625" style="4" customWidth="1"/>
    <col min="282" max="282" width="5.28515625" style="4" customWidth="1"/>
    <col min="283" max="283" width="10.140625" style="4" customWidth="1"/>
    <col min="284" max="515" width="9.140625" style="4"/>
    <col min="516" max="516" width="15.28515625" style="4" customWidth="1"/>
    <col min="517" max="517" width="6.5703125" style="4" customWidth="1"/>
    <col min="518" max="518" width="7.5703125" style="4" customWidth="1"/>
    <col min="519" max="519" width="6.85546875" style="4" customWidth="1"/>
    <col min="520" max="520" width="7.85546875" style="4" customWidth="1"/>
    <col min="521" max="521" width="6.28515625" style="4" customWidth="1"/>
    <col min="522" max="522" width="4.5703125" style="4" customWidth="1"/>
    <col min="523" max="524" width="6.7109375" style="4" customWidth="1"/>
    <col min="525" max="525" width="7.28515625" style="4" customWidth="1"/>
    <col min="526" max="526" width="7.5703125" style="4" customWidth="1"/>
    <col min="527" max="527" width="8" style="4" customWidth="1"/>
    <col min="528" max="528" width="7.85546875" style="4" customWidth="1"/>
    <col min="529" max="529" width="6.85546875" style="4" customWidth="1"/>
    <col min="530" max="530" width="7" style="4" customWidth="1"/>
    <col min="531" max="531" width="5.140625" style="4" customWidth="1"/>
    <col min="532" max="532" width="7.140625" style="4" customWidth="1"/>
    <col min="533" max="533" width="7.85546875" style="4" customWidth="1"/>
    <col min="534" max="534" width="5.85546875" style="4" customWidth="1"/>
    <col min="535" max="536" width="5.42578125" style="4" customWidth="1"/>
    <col min="537" max="537" width="8.140625" style="4" customWidth="1"/>
    <col min="538" max="538" width="5.28515625" style="4" customWidth="1"/>
    <col min="539" max="539" width="10.140625" style="4" customWidth="1"/>
    <col min="540" max="771" width="9.140625" style="4"/>
    <col min="772" max="772" width="15.28515625" style="4" customWidth="1"/>
    <col min="773" max="773" width="6.5703125" style="4" customWidth="1"/>
    <col min="774" max="774" width="7.5703125" style="4" customWidth="1"/>
    <col min="775" max="775" width="6.85546875" style="4" customWidth="1"/>
    <col min="776" max="776" width="7.85546875" style="4" customWidth="1"/>
    <col min="777" max="777" width="6.28515625" style="4" customWidth="1"/>
    <col min="778" max="778" width="4.5703125" style="4" customWidth="1"/>
    <col min="779" max="780" width="6.7109375" style="4" customWidth="1"/>
    <col min="781" max="781" width="7.28515625" style="4" customWidth="1"/>
    <col min="782" max="782" width="7.5703125" style="4" customWidth="1"/>
    <col min="783" max="783" width="8" style="4" customWidth="1"/>
    <col min="784" max="784" width="7.85546875" style="4" customWidth="1"/>
    <col min="785" max="785" width="6.85546875" style="4" customWidth="1"/>
    <col min="786" max="786" width="7" style="4" customWidth="1"/>
    <col min="787" max="787" width="5.140625" style="4" customWidth="1"/>
    <col min="788" max="788" width="7.140625" style="4" customWidth="1"/>
    <col min="789" max="789" width="7.85546875" style="4" customWidth="1"/>
    <col min="790" max="790" width="5.85546875" style="4" customWidth="1"/>
    <col min="791" max="792" width="5.42578125" style="4" customWidth="1"/>
    <col min="793" max="793" width="8.140625" style="4" customWidth="1"/>
    <col min="794" max="794" width="5.28515625" style="4" customWidth="1"/>
    <col min="795" max="795" width="10.140625" style="4" customWidth="1"/>
    <col min="796" max="1027" width="9.140625" style="4"/>
    <col min="1028" max="1028" width="15.28515625" style="4" customWidth="1"/>
    <col min="1029" max="1029" width="6.5703125" style="4" customWidth="1"/>
    <col min="1030" max="1030" width="7.5703125" style="4" customWidth="1"/>
    <col min="1031" max="1031" width="6.85546875" style="4" customWidth="1"/>
    <col min="1032" max="1032" width="7.85546875" style="4" customWidth="1"/>
    <col min="1033" max="1033" width="6.28515625" style="4" customWidth="1"/>
    <col min="1034" max="1034" width="4.5703125" style="4" customWidth="1"/>
    <col min="1035" max="1036" width="6.7109375" style="4" customWidth="1"/>
    <col min="1037" max="1037" width="7.28515625" style="4" customWidth="1"/>
    <col min="1038" max="1038" width="7.5703125" style="4" customWidth="1"/>
    <col min="1039" max="1039" width="8" style="4" customWidth="1"/>
    <col min="1040" max="1040" width="7.85546875" style="4" customWidth="1"/>
    <col min="1041" max="1041" width="6.85546875" style="4" customWidth="1"/>
    <col min="1042" max="1042" width="7" style="4" customWidth="1"/>
    <col min="1043" max="1043" width="5.140625" style="4" customWidth="1"/>
    <col min="1044" max="1044" width="7.140625" style="4" customWidth="1"/>
    <col min="1045" max="1045" width="7.85546875" style="4" customWidth="1"/>
    <col min="1046" max="1046" width="5.85546875" style="4" customWidth="1"/>
    <col min="1047" max="1048" width="5.42578125" style="4" customWidth="1"/>
    <col min="1049" max="1049" width="8.140625" style="4" customWidth="1"/>
    <col min="1050" max="1050" width="5.28515625" style="4" customWidth="1"/>
    <col min="1051" max="1051" width="10.140625" style="4" customWidth="1"/>
    <col min="1052" max="1283" width="9.140625" style="4"/>
    <col min="1284" max="1284" width="15.28515625" style="4" customWidth="1"/>
    <col min="1285" max="1285" width="6.5703125" style="4" customWidth="1"/>
    <col min="1286" max="1286" width="7.5703125" style="4" customWidth="1"/>
    <col min="1287" max="1287" width="6.85546875" style="4" customWidth="1"/>
    <col min="1288" max="1288" width="7.85546875" style="4" customWidth="1"/>
    <col min="1289" max="1289" width="6.28515625" style="4" customWidth="1"/>
    <col min="1290" max="1290" width="4.5703125" style="4" customWidth="1"/>
    <col min="1291" max="1292" width="6.7109375" style="4" customWidth="1"/>
    <col min="1293" max="1293" width="7.28515625" style="4" customWidth="1"/>
    <col min="1294" max="1294" width="7.5703125" style="4" customWidth="1"/>
    <col min="1295" max="1295" width="8" style="4" customWidth="1"/>
    <col min="1296" max="1296" width="7.85546875" style="4" customWidth="1"/>
    <col min="1297" max="1297" width="6.85546875" style="4" customWidth="1"/>
    <col min="1298" max="1298" width="7" style="4" customWidth="1"/>
    <col min="1299" max="1299" width="5.140625" style="4" customWidth="1"/>
    <col min="1300" max="1300" width="7.140625" style="4" customWidth="1"/>
    <col min="1301" max="1301" width="7.85546875" style="4" customWidth="1"/>
    <col min="1302" max="1302" width="5.85546875" style="4" customWidth="1"/>
    <col min="1303" max="1304" width="5.42578125" style="4" customWidth="1"/>
    <col min="1305" max="1305" width="8.140625" style="4" customWidth="1"/>
    <col min="1306" max="1306" width="5.28515625" style="4" customWidth="1"/>
    <col min="1307" max="1307" width="10.140625" style="4" customWidth="1"/>
    <col min="1308" max="1539" width="9.140625" style="4"/>
    <col min="1540" max="1540" width="15.28515625" style="4" customWidth="1"/>
    <col min="1541" max="1541" width="6.5703125" style="4" customWidth="1"/>
    <col min="1542" max="1542" width="7.5703125" style="4" customWidth="1"/>
    <col min="1543" max="1543" width="6.85546875" style="4" customWidth="1"/>
    <col min="1544" max="1544" width="7.85546875" style="4" customWidth="1"/>
    <col min="1545" max="1545" width="6.28515625" style="4" customWidth="1"/>
    <col min="1546" max="1546" width="4.5703125" style="4" customWidth="1"/>
    <col min="1547" max="1548" width="6.7109375" style="4" customWidth="1"/>
    <col min="1549" max="1549" width="7.28515625" style="4" customWidth="1"/>
    <col min="1550" max="1550" width="7.5703125" style="4" customWidth="1"/>
    <col min="1551" max="1551" width="8" style="4" customWidth="1"/>
    <col min="1552" max="1552" width="7.85546875" style="4" customWidth="1"/>
    <col min="1553" max="1553" width="6.85546875" style="4" customWidth="1"/>
    <col min="1554" max="1554" width="7" style="4" customWidth="1"/>
    <col min="1555" max="1555" width="5.140625" style="4" customWidth="1"/>
    <col min="1556" max="1556" width="7.140625" style="4" customWidth="1"/>
    <col min="1557" max="1557" width="7.85546875" style="4" customWidth="1"/>
    <col min="1558" max="1558" width="5.85546875" style="4" customWidth="1"/>
    <col min="1559" max="1560" width="5.42578125" style="4" customWidth="1"/>
    <col min="1561" max="1561" width="8.140625" style="4" customWidth="1"/>
    <col min="1562" max="1562" width="5.28515625" style="4" customWidth="1"/>
    <col min="1563" max="1563" width="10.140625" style="4" customWidth="1"/>
    <col min="1564" max="1795" width="9.140625" style="4"/>
    <col min="1796" max="1796" width="15.28515625" style="4" customWidth="1"/>
    <col min="1797" max="1797" width="6.5703125" style="4" customWidth="1"/>
    <col min="1798" max="1798" width="7.5703125" style="4" customWidth="1"/>
    <col min="1799" max="1799" width="6.85546875" style="4" customWidth="1"/>
    <col min="1800" max="1800" width="7.85546875" style="4" customWidth="1"/>
    <col min="1801" max="1801" width="6.28515625" style="4" customWidth="1"/>
    <col min="1802" max="1802" width="4.5703125" style="4" customWidth="1"/>
    <col min="1803" max="1804" width="6.7109375" style="4" customWidth="1"/>
    <col min="1805" max="1805" width="7.28515625" style="4" customWidth="1"/>
    <col min="1806" max="1806" width="7.5703125" style="4" customWidth="1"/>
    <col min="1807" max="1807" width="8" style="4" customWidth="1"/>
    <col min="1808" max="1808" width="7.85546875" style="4" customWidth="1"/>
    <col min="1809" max="1809" width="6.85546875" style="4" customWidth="1"/>
    <col min="1810" max="1810" width="7" style="4" customWidth="1"/>
    <col min="1811" max="1811" width="5.140625" style="4" customWidth="1"/>
    <col min="1812" max="1812" width="7.140625" style="4" customWidth="1"/>
    <col min="1813" max="1813" width="7.85546875" style="4" customWidth="1"/>
    <col min="1814" max="1814" width="5.85546875" style="4" customWidth="1"/>
    <col min="1815" max="1816" width="5.42578125" style="4" customWidth="1"/>
    <col min="1817" max="1817" width="8.140625" style="4" customWidth="1"/>
    <col min="1818" max="1818" width="5.28515625" style="4" customWidth="1"/>
    <col min="1819" max="1819" width="10.140625" style="4" customWidth="1"/>
    <col min="1820" max="2051" width="9.140625" style="4"/>
    <col min="2052" max="2052" width="15.28515625" style="4" customWidth="1"/>
    <col min="2053" max="2053" width="6.5703125" style="4" customWidth="1"/>
    <col min="2054" max="2054" width="7.5703125" style="4" customWidth="1"/>
    <col min="2055" max="2055" width="6.85546875" style="4" customWidth="1"/>
    <col min="2056" max="2056" width="7.85546875" style="4" customWidth="1"/>
    <col min="2057" max="2057" width="6.28515625" style="4" customWidth="1"/>
    <col min="2058" max="2058" width="4.5703125" style="4" customWidth="1"/>
    <col min="2059" max="2060" width="6.7109375" style="4" customWidth="1"/>
    <col min="2061" max="2061" width="7.28515625" style="4" customWidth="1"/>
    <col min="2062" max="2062" width="7.5703125" style="4" customWidth="1"/>
    <col min="2063" max="2063" width="8" style="4" customWidth="1"/>
    <col min="2064" max="2064" width="7.85546875" style="4" customWidth="1"/>
    <col min="2065" max="2065" width="6.85546875" style="4" customWidth="1"/>
    <col min="2066" max="2066" width="7" style="4" customWidth="1"/>
    <col min="2067" max="2067" width="5.140625" style="4" customWidth="1"/>
    <col min="2068" max="2068" width="7.140625" style="4" customWidth="1"/>
    <col min="2069" max="2069" width="7.85546875" style="4" customWidth="1"/>
    <col min="2070" max="2070" width="5.85546875" style="4" customWidth="1"/>
    <col min="2071" max="2072" width="5.42578125" style="4" customWidth="1"/>
    <col min="2073" max="2073" width="8.140625" style="4" customWidth="1"/>
    <col min="2074" max="2074" width="5.28515625" style="4" customWidth="1"/>
    <col min="2075" max="2075" width="10.140625" style="4" customWidth="1"/>
    <col min="2076" max="2307" width="9.140625" style="4"/>
    <col min="2308" max="2308" width="15.28515625" style="4" customWidth="1"/>
    <col min="2309" max="2309" width="6.5703125" style="4" customWidth="1"/>
    <col min="2310" max="2310" width="7.5703125" style="4" customWidth="1"/>
    <col min="2311" max="2311" width="6.85546875" style="4" customWidth="1"/>
    <col min="2312" max="2312" width="7.85546875" style="4" customWidth="1"/>
    <col min="2313" max="2313" width="6.28515625" style="4" customWidth="1"/>
    <col min="2314" max="2314" width="4.5703125" style="4" customWidth="1"/>
    <col min="2315" max="2316" width="6.7109375" style="4" customWidth="1"/>
    <col min="2317" max="2317" width="7.28515625" style="4" customWidth="1"/>
    <col min="2318" max="2318" width="7.5703125" style="4" customWidth="1"/>
    <col min="2319" max="2319" width="8" style="4" customWidth="1"/>
    <col min="2320" max="2320" width="7.85546875" style="4" customWidth="1"/>
    <col min="2321" max="2321" width="6.85546875" style="4" customWidth="1"/>
    <col min="2322" max="2322" width="7" style="4" customWidth="1"/>
    <col min="2323" max="2323" width="5.140625" style="4" customWidth="1"/>
    <col min="2324" max="2324" width="7.140625" style="4" customWidth="1"/>
    <col min="2325" max="2325" width="7.85546875" style="4" customWidth="1"/>
    <col min="2326" max="2326" width="5.85546875" style="4" customWidth="1"/>
    <col min="2327" max="2328" width="5.42578125" style="4" customWidth="1"/>
    <col min="2329" max="2329" width="8.140625" style="4" customWidth="1"/>
    <col min="2330" max="2330" width="5.28515625" style="4" customWidth="1"/>
    <col min="2331" max="2331" width="10.140625" style="4" customWidth="1"/>
    <col min="2332" max="2563" width="9.140625" style="4"/>
    <col min="2564" max="2564" width="15.28515625" style="4" customWidth="1"/>
    <col min="2565" max="2565" width="6.5703125" style="4" customWidth="1"/>
    <col min="2566" max="2566" width="7.5703125" style="4" customWidth="1"/>
    <col min="2567" max="2567" width="6.85546875" style="4" customWidth="1"/>
    <col min="2568" max="2568" width="7.85546875" style="4" customWidth="1"/>
    <col min="2569" max="2569" width="6.28515625" style="4" customWidth="1"/>
    <col min="2570" max="2570" width="4.5703125" style="4" customWidth="1"/>
    <col min="2571" max="2572" width="6.7109375" style="4" customWidth="1"/>
    <col min="2573" max="2573" width="7.28515625" style="4" customWidth="1"/>
    <col min="2574" max="2574" width="7.5703125" style="4" customWidth="1"/>
    <col min="2575" max="2575" width="8" style="4" customWidth="1"/>
    <col min="2576" max="2576" width="7.85546875" style="4" customWidth="1"/>
    <col min="2577" max="2577" width="6.85546875" style="4" customWidth="1"/>
    <col min="2578" max="2578" width="7" style="4" customWidth="1"/>
    <col min="2579" max="2579" width="5.140625" style="4" customWidth="1"/>
    <col min="2580" max="2580" width="7.140625" style="4" customWidth="1"/>
    <col min="2581" max="2581" width="7.85546875" style="4" customWidth="1"/>
    <col min="2582" max="2582" width="5.85546875" style="4" customWidth="1"/>
    <col min="2583" max="2584" width="5.42578125" style="4" customWidth="1"/>
    <col min="2585" max="2585" width="8.140625" style="4" customWidth="1"/>
    <col min="2586" max="2586" width="5.28515625" style="4" customWidth="1"/>
    <col min="2587" max="2587" width="10.140625" style="4" customWidth="1"/>
    <col min="2588" max="2819" width="9.140625" style="4"/>
    <col min="2820" max="2820" width="15.28515625" style="4" customWidth="1"/>
    <col min="2821" max="2821" width="6.5703125" style="4" customWidth="1"/>
    <col min="2822" max="2822" width="7.5703125" style="4" customWidth="1"/>
    <col min="2823" max="2823" width="6.85546875" style="4" customWidth="1"/>
    <col min="2824" max="2824" width="7.85546875" style="4" customWidth="1"/>
    <col min="2825" max="2825" width="6.28515625" style="4" customWidth="1"/>
    <col min="2826" max="2826" width="4.5703125" style="4" customWidth="1"/>
    <col min="2827" max="2828" width="6.7109375" style="4" customWidth="1"/>
    <col min="2829" max="2829" width="7.28515625" style="4" customWidth="1"/>
    <col min="2830" max="2830" width="7.5703125" style="4" customWidth="1"/>
    <col min="2831" max="2831" width="8" style="4" customWidth="1"/>
    <col min="2832" max="2832" width="7.85546875" style="4" customWidth="1"/>
    <col min="2833" max="2833" width="6.85546875" style="4" customWidth="1"/>
    <col min="2834" max="2834" width="7" style="4" customWidth="1"/>
    <col min="2835" max="2835" width="5.140625" style="4" customWidth="1"/>
    <col min="2836" max="2836" width="7.140625" style="4" customWidth="1"/>
    <col min="2837" max="2837" width="7.85546875" style="4" customWidth="1"/>
    <col min="2838" max="2838" width="5.85546875" style="4" customWidth="1"/>
    <col min="2839" max="2840" width="5.42578125" style="4" customWidth="1"/>
    <col min="2841" max="2841" width="8.140625" style="4" customWidth="1"/>
    <col min="2842" max="2842" width="5.28515625" style="4" customWidth="1"/>
    <col min="2843" max="2843" width="10.140625" style="4" customWidth="1"/>
    <col min="2844" max="3075" width="9.140625" style="4"/>
    <col min="3076" max="3076" width="15.28515625" style="4" customWidth="1"/>
    <col min="3077" max="3077" width="6.5703125" style="4" customWidth="1"/>
    <col min="3078" max="3078" width="7.5703125" style="4" customWidth="1"/>
    <col min="3079" max="3079" width="6.85546875" style="4" customWidth="1"/>
    <col min="3080" max="3080" width="7.85546875" style="4" customWidth="1"/>
    <col min="3081" max="3081" width="6.28515625" style="4" customWidth="1"/>
    <col min="3082" max="3082" width="4.5703125" style="4" customWidth="1"/>
    <col min="3083" max="3084" width="6.7109375" style="4" customWidth="1"/>
    <col min="3085" max="3085" width="7.28515625" style="4" customWidth="1"/>
    <col min="3086" max="3086" width="7.5703125" style="4" customWidth="1"/>
    <col min="3087" max="3087" width="8" style="4" customWidth="1"/>
    <col min="3088" max="3088" width="7.85546875" style="4" customWidth="1"/>
    <col min="3089" max="3089" width="6.85546875" style="4" customWidth="1"/>
    <col min="3090" max="3090" width="7" style="4" customWidth="1"/>
    <col min="3091" max="3091" width="5.140625" style="4" customWidth="1"/>
    <col min="3092" max="3092" width="7.140625" style="4" customWidth="1"/>
    <col min="3093" max="3093" width="7.85546875" style="4" customWidth="1"/>
    <col min="3094" max="3094" width="5.85546875" style="4" customWidth="1"/>
    <col min="3095" max="3096" width="5.42578125" style="4" customWidth="1"/>
    <col min="3097" max="3097" width="8.140625" style="4" customWidth="1"/>
    <col min="3098" max="3098" width="5.28515625" style="4" customWidth="1"/>
    <col min="3099" max="3099" width="10.140625" style="4" customWidth="1"/>
    <col min="3100" max="3331" width="9.140625" style="4"/>
    <col min="3332" max="3332" width="15.28515625" style="4" customWidth="1"/>
    <col min="3333" max="3333" width="6.5703125" style="4" customWidth="1"/>
    <col min="3334" max="3334" width="7.5703125" style="4" customWidth="1"/>
    <col min="3335" max="3335" width="6.85546875" style="4" customWidth="1"/>
    <col min="3336" max="3336" width="7.85546875" style="4" customWidth="1"/>
    <col min="3337" max="3337" width="6.28515625" style="4" customWidth="1"/>
    <col min="3338" max="3338" width="4.5703125" style="4" customWidth="1"/>
    <col min="3339" max="3340" width="6.7109375" style="4" customWidth="1"/>
    <col min="3341" max="3341" width="7.28515625" style="4" customWidth="1"/>
    <col min="3342" max="3342" width="7.5703125" style="4" customWidth="1"/>
    <col min="3343" max="3343" width="8" style="4" customWidth="1"/>
    <col min="3344" max="3344" width="7.85546875" style="4" customWidth="1"/>
    <col min="3345" max="3345" width="6.85546875" style="4" customWidth="1"/>
    <col min="3346" max="3346" width="7" style="4" customWidth="1"/>
    <col min="3347" max="3347" width="5.140625" style="4" customWidth="1"/>
    <col min="3348" max="3348" width="7.140625" style="4" customWidth="1"/>
    <col min="3349" max="3349" width="7.85546875" style="4" customWidth="1"/>
    <col min="3350" max="3350" width="5.85546875" style="4" customWidth="1"/>
    <col min="3351" max="3352" width="5.42578125" style="4" customWidth="1"/>
    <col min="3353" max="3353" width="8.140625" style="4" customWidth="1"/>
    <col min="3354" max="3354" width="5.28515625" style="4" customWidth="1"/>
    <col min="3355" max="3355" width="10.140625" style="4" customWidth="1"/>
    <col min="3356" max="3587" width="9.140625" style="4"/>
    <col min="3588" max="3588" width="15.28515625" style="4" customWidth="1"/>
    <col min="3589" max="3589" width="6.5703125" style="4" customWidth="1"/>
    <col min="3590" max="3590" width="7.5703125" style="4" customWidth="1"/>
    <col min="3591" max="3591" width="6.85546875" style="4" customWidth="1"/>
    <col min="3592" max="3592" width="7.85546875" style="4" customWidth="1"/>
    <col min="3593" max="3593" width="6.28515625" style="4" customWidth="1"/>
    <col min="3594" max="3594" width="4.5703125" style="4" customWidth="1"/>
    <col min="3595" max="3596" width="6.7109375" style="4" customWidth="1"/>
    <col min="3597" max="3597" width="7.28515625" style="4" customWidth="1"/>
    <col min="3598" max="3598" width="7.5703125" style="4" customWidth="1"/>
    <col min="3599" max="3599" width="8" style="4" customWidth="1"/>
    <col min="3600" max="3600" width="7.85546875" style="4" customWidth="1"/>
    <col min="3601" max="3601" width="6.85546875" style="4" customWidth="1"/>
    <col min="3602" max="3602" width="7" style="4" customWidth="1"/>
    <col min="3603" max="3603" width="5.140625" style="4" customWidth="1"/>
    <col min="3604" max="3604" width="7.140625" style="4" customWidth="1"/>
    <col min="3605" max="3605" width="7.85546875" style="4" customWidth="1"/>
    <col min="3606" max="3606" width="5.85546875" style="4" customWidth="1"/>
    <col min="3607" max="3608" width="5.42578125" style="4" customWidth="1"/>
    <col min="3609" max="3609" width="8.140625" style="4" customWidth="1"/>
    <col min="3610" max="3610" width="5.28515625" style="4" customWidth="1"/>
    <col min="3611" max="3611" width="10.140625" style="4" customWidth="1"/>
    <col min="3612" max="3843" width="9.140625" style="4"/>
    <col min="3844" max="3844" width="15.28515625" style="4" customWidth="1"/>
    <col min="3845" max="3845" width="6.5703125" style="4" customWidth="1"/>
    <col min="3846" max="3846" width="7.5703125" style="4" customWidth="1"/>
    <col min="3847" max="3847" width="6.85546875" style="4" customWidth="1"/>
    <col min="3848" max="3848" width="7.85546875" style="4" customWidth="1"/>
    <col min="3849" max="3849" width="6.28515625" style="4" customWidth="1"/>
    <col min="3850" max="3850" width="4.5703125" style="4" customWidth="1"/>
    <col min="3851" max="3852" width="6.7109375" style="4" customWidth="1"/>
    <col min="3853" max="3853" width="7.28515625" style="4" customWidth="1"/>
    <col min="3854" max="3854" width="7.5703125" style="4" customWidth="1"/>
    <col min="3855" max="3855" width="8" style="4" customWidth="1"/>
    <col min="3856" max="3856" width="7.85546875" style="4" customWidth="1"/>
    <col min="3857" max="3857" width="6.85546875" style="4" customWidth="1"/>
    <col min="3858" max="3858" width="7" style="4" customWidth="1"/>
    <col min="3859" max="3859" width="5.140625" style="4" customWidth="1"/>
    <col min="3860" max="3860" width="7.140625" style="4" customWidth="1"/>
    <col min="3861" max="3861" width="7.85546875" style="4" customWidth="1"/>
    <col min="3862" max="3862" width="5.85546875" style="4" customWidth="1"/>
    <col min="3863" max="3864" width="5.42578125" style="4" customWidth="1"/>
    <col min="3865" max="3865" width="8.140625" style="4" customWidth="1"/>
    <col min="3866" max="3866" width="5.28515625" style="4" customWidth="1"/>
    <col min="3867" max="3867" width="10.140625" style="4" customWidth="1"/>
    <col min="3868" max="4099" width="9.140625" style="4"/>
    <col min="4100" max="4100" width="15.28515625" style="4" customWidth="1"/>
    <col min="4101" max="4101" width="6.5703125" style="4" customWidth="1"/>
    <col min="4102" max="4102" width="7.5703125" style="4" customWidth="1"/>
    <col min="4103" max="4103" width="6.85546875" style="4" customWidth="1"/>
    <col min="4104" max="4104" width="7.85546875" style="4" customWidth="1"/>
    <col min="4105" max="4105" width="6.28515625" style="4" customWidth="1"/>
    <col min="4106" max="4106" width="4.5703125" style="4" customWidth="1"/>
    <col min="4107" max="4108" width="6.7109375" style="4" customWidth="1"/>
    <col min="4109" max="4109" width="7.28515625" style="4" customWidth="1"/>
    <col min="4110" max="4110" width="7.5703125" style="4" customWidth="1"/>
    <col min="4111" max="4111" width="8" style="4" customWidth="1"/>
    <col min="4112" max="4112" width="7.85546875" style="4" customWidth="1"/>
    <col min="4113" max="4113" width="6.85546875" style="4" customWidth="1"/>
    <col min="4114" max="4114" width="7" style="4" customWidth="1"/>
    <col min="4115" max="4115" width="5.140625" style="4" customWidth="1"/>
    <col min="4116" max="4116" width="7.140625" style="4" customWidth="1"/>
    <col min="4117" max="4117" width="7.85546875" style="4" customWidth="1"/>
    <col min="4118" max="4118" width="5.85546875" style="4" customWidth="1"/>
    <col min="4119" max="4120" width="5.42578125" style="4" customWidth="1"/>
    <col min="4121" max="4121" width="8.140625" style="4" customWidth="1"/>
    <col min="4122" max="4122" width="5.28515625" style="4" customWidth="1"/>
    <col min="4123" max="4123" width="10.140625" style="4" customWidth="1"/>
    <col min="4124" max="4355" width="9.140625" style="4"/>
    <col min="4356" max="4356" width="15.28515625" style="4" customWidth="1"/>
    <col min="4357" max="4357" width="6.5703125" style="4" customWidth="1"/>
    <col min="4358" max="4358" width="7.5703125" style="4" customWidth="1"/>
    <col min="4359" max="4359" width="6.85546875" style="4" customWidth="1"/>
    <col min="4360" max="4360" width="7.85546875" style="4" customWidth="1"/>
    <col min="4361" max="4361" width="6.28515625" style="4" customWidth="1"/>
    <col min="4362" max="4362" width="4.5703125" style="4" customWidth="1"/>
    <col min="4363" max="4364" width="6.7109375" style="4" customWidth="1"/>
    <col min="4365" max="4365" width="7.28515625" style="4" customWidth="1"/>
    <col min="4366" max="4366" width="7.5703125" style="4" customWidth="1"/>
    <col min="4367" max="4367" width="8" style="4" customWidth="1"/>
    <col min="4368" max="4368" width="7.85546875" style="4" customWidth="1"/>
    <col min="4369" max="4369" width="6.85546875" style="4" customWidth="1"/>
    <col min="4370" max="4370" width="7" style="4" customWidth="1"/>
    <col min="4371" max="4371" width="5.140625" style="4" customWidth="1"/>
    <col min="4372" max="4372" width="7.140625" style="4" customWidth="1"/>
    <col min="4373" max="4373" width="7.85546875" style="4" customWidth="1"/>
    <col min="4374" max="4374" width="5.85546875" style="4" customWidth="1"/>
    <col min="4375" max="4376" width="5.42578125" style="4" customWidth="1"/>
    <col min="4377" max="4377" width="8.140625" style="4" customWidth="1"/>
    <col min="4378" max="4378" width="5.28515625" style="4" customWidth="1"/>
    <col min="4379" max="4379" width="10.140625" style="4" customWidth="1"/>
    <col min="4380" max="4611" width="9.140625" style="4"/>
    <col min="4612" max="4612" width="15.28515625" style="4" customWidth="1"/>
    <col min="4613" max="4613" width="6.5703125" style="4" customWidth="1"/>
    <col min="4614" max="4614" width="7.5703125" style="4" customWidth="1"/>
    <col min="4615" max="4615" width="6.85546875" style="4" customWidth="1"/>
    <col min="4616" max="4616" width="7.85546875" style="4" customWidth="1"/>
    <col min="4617" max="4617" width="6.28515625" style="4" customWidth="1"/>
    <col min="4618" max="4618" width="4.5703125" style="4" customWidth="1"/>
    <col min="4619" max="4620" width="6.7109375" style="4" customWidth="1"/>
    <col min="4621" max="4621" width="7.28515625" style="4" customWidth="1"/>
    <col min="4622" max="4622" width="7.5703125" style="4" customWidth="1"/>
    <col min="4623" max="4623" width="8" style="4" customWidth="1"/>
    <col min="4624" max="4624" width="7.85546875" style="4" customWidth="1"/>
    <col min="4625" max="4625" width="6.85546875" style="4" customWidth="1"/>
    <col min="4626" max="4626" width="7" style="4" customWidth="1"/>
    <col min="4627" max="4627" width="5.140625" style="4" customWidth="1"/>
    <col min="4628" max="4628" width="7.140625" style="4" customWidth="1"/>
    <col min="4629" max="4629" width="7.85546875" style="4" customWidth="1"/>
    <col min="4630" max="4630" width="5.85546875" style="4" customWidth="1"/>
    <col min="4631" max="4632" width="5.42578125" style="4" customWidth="1"/>
    <col min="4633" max="4633" width="8.140625" style="4" customWidth="1"/>
    <col min="4634" max="4634" width="5.28515625" style="4" customWidth="1"/>
    <col min="4635" max="4635" width="10.140625" style="4" customWidth="1"/>
    <col min="4636" max="4867" width="9.140625" style="4"/>
    <col min="4868" max="4868" width="15.28515625" style="4" customWidth="1"/>
    <col min="4869" max="4869" width="6.5703125" style="4" customWidth="1"/>
    <col min="4870" max="4870" width="7.5703125" style="4" customWidth="1"/>
    <col min="4871" max="4871" width="6.85546875" style="4" customWidth="1"/>
    <col min="4872" max="4872" width="7.85546875" style="4" customWidth="1"/>
    <col min="4873" max="4873" width="6.28515625" style="4" customWidth="1"/>
    <col min="4874" max="4874" width="4.5703125" style="4" customWidth="1"/>
    <col min="4875" max="4876" width="6.7109375" style="4" customWidth="1"/>
    <col min="4877" max="4877" width="7.28515625" style="4" customWidth="1"/>
    <col min="4878" max="4878" width="7.5703125" style="4" customWidth="1"/>
    <col min="4879" max="4879" width="8" style="4" customWidth="1"/>
    <col min="4880" max="4880" width="7.85546875" style="4" customWidth="1"/>
    <col min="4881" max="4881" width="6.85546875" style="4" customWidth="1"/>
    <col min="4882" max="4882" width="7" style="4" customWidth="1"/>
    <col min="4883" max="4883" width="5.140625" style="4" customWidth="1"/>
    <col min="4884" max="4884" width="7.140625" style="4" customWidth="1"/>
    <col min="4885" max="4885" width="7.85546875" style="4" customWidth="1"/>
    <col min="4886" max="4886" width="5.85546875" style="4" customWidth="1"/>
    <col min="4887" max="4888" width="5.42578125" style="4" customWidth="1"/>
    <col min="4889" max="4889" width="8.140625" style="4" customWidth="1"/>
    <col min="4890" max="4890" width="5.28515625" style="4" customWidth="1"/>
    <col min="4891" max="4891" width="10.140625" style="4" customWidth="1"/>
    <col min="4892" max="5123" width="9.140625" style="4"/>
    <col min="5124" max="5124" width="15.28515625" style="4" customWidth="1"/>
    <col min="5125" max="5125" width="6.5703125" style="4" customWidth="1"/>
    <col min="5126" max="5126" width="7.5703125" style="4" customWidth="1"/>
    <col min="5127" max="5127" width="6.85546875" style="4" customWidth="1"/>
    <col min="5128" max="5128" width="7.85546875" style="4" customWidth="1"/>
    <col min="5129" max="5129" width="6.28515625" style="4" customWidth="1"/>
    <col min="5130" max="5130" width="4.5703125" style="4" customWidth="1"/>
    <col min="5131" max="5132" width="6.7109375" style="4" customWidth="1"/>
    <col min="5133" max="5133" width="7.28515625" style="4" customWidth="1"/>
    <col min="5134" max="5134" width="7.5703125" style="4" customWidth="1"/>
    <col min="5135" max="5135" width="8" style="4" customWidth="1"/>
    <col min="5136" max="5136" width="7.85546875" style="4" customWidth="1"/>
    <col min="5137" max="5137" width="6.85546875" style="4" customWidth="1"/>
    <col min="5138" max="5138" width="7" style="4" customWidth="1"/>
    <col min="5139" max="5139" width="5.140625" style="4" customWidth="1"/>
    <col min="5140" max="5140" width="7.140625" style="4" customWidth="1"/>
    <col min="5141" max="5141" width="7.85546875" style="4" customWidth="1"/>
    <col min="5142" max="5142" width="5.85546875" style="4" customWidth="1"/>
    <col min="5143" max="5144" width="5.42578125" style="4" customWidth="1"/>
    <col min="5145" max="5145" width="8.140625" style="4" customWidth="1"/>
    <col min="5146" max="5146" width="5.28515625" style="4" customWidth="1"/>
    <col min="5147" max="5147" width="10.140625" style="4" customWidth="1"/>
    <col min="5148" max="5379" width="9.140625" style="4"/>
    <col min="5380" max="5380" width="15.28515625" style="4" customWidth="1"/>
    <col min="5381" max="5381" width="6.5703125" style="4" customWidth="1"/>
    <col min="5382" max="5382" width="7.5703125" style="4" customWidth="1"/>
    <col min="5383" max="5383" width="6.85546875" style="4" customWidth="1"/>
    <col min="5384" max="5384" width="7.85546875" style="4" customWidth="1"/>
    <col min="5385" max="5385" width="6.28515625" style="4" customWidth="1"/>
    <col min="5386" max="5386" width="4.5703125" style="4" customWidth="1"/>
    <col min="5387" max="5388" width="6.7109375" style="4" customWidth="1"/>
    <col min="5389" max="5389" width="7.28515625" style="4" customWidth="1"/>
    <col min="5390" max="5390" width="7.5703125" style="4" customWidth="1"/>
    <col min="5391" max="5391" width="8" style="4" customWidth="1"/>
    <col min="5392" max="5392" width="7.85546875" style="4" customWidth="1"/>
    <col min="5393" max="5393" width="6.85546875" style="4" customWidth="1"/>
    <col min="5394" max="5394" width="7" style="4" customWidth="1"/>
    <col min="5395" max="5395" width="5.140625" style="4" customWidth="1"/>
    <col min="5396" max="5396" width="7.140625" style="4" customWidth="1"/>
    <col min="5397" max="5397" width="7.85546875" style="4" customWidth="1"/>
    <col min="5398" max="5398" width="5.85546875" style="4" customWidth="1"/>
    <col min="5399" max="5400" width="5.42578125" style="4" customWidth="1"/>
    <col min="5401" max="5401" width="8.140625" style="4" customWidth="1"/>
    <col min="5402" max="5402" width="5.28515625" style="4" customWidth="1"/>
    <col min="5403" max="5403" width="10.140625" style="4" customWidth="1"/>
    <col min="5404" max="5635" width="9.140625" style="4"/>
    <col min="5636" max="5636" width="15.28515625" style="4" customWidth="1"/>
    <col min="5637" max="5637" width="6.5703125" style="4" customWidth="1"/>
    <col min="5638" max="5638" width="7.5703125" style="4" customWidth="1"/>
    <col min="5639" max="5639" width="6.85546875" style="4" customWidth="1"/>
    <col min="5640" max="5640" width="7.85546875" style="4" customWidth="1"/>
    <col min="5641" max="5641" width="6.28515625" style="4" customWidth="1"/>
    <col min="5642" max="5642" width="4.5703125" style="4" customWidth="1"/>
    <col min="5643" max="5644" width="6.7109375" style="4" customWidth="1"/>
    <col min="5645" max="5645" width="7.28515625" style="4" customWidth="1"/>
    <col min="5646" max="5646" width="7.5703125" style="4" customWidth="1"/>
    <col min="5647" max="5647" width="8" style="4" customWidth="1"/>
    <col min="5648" max="5648" width="7.85546875" style="4" customWidth="1"/>
    <col min="5649" max="5649" width="6.85546875" style="4" customWidth="1"/>
    <col min="5650" max="5650" width="7" style="4" customWidth="1"/>
    <col min="5651" max="5651" width="5.140625" style="4" customWidth="1"/>
    <col min="5652" max="5652" width="7.140625" style="4" customWidth="1"/>
    <col min="5653" max="5653" width="7.85546875" style="4" customWidth="1"/>
    <col min="5654" max="5654" width="5.85546875" style="4" customWidth="1"/>
    <col min="5655" max="5656" width="5.42578125" style="4" customWidth="1"/>
    <col min="5657" max="5657" width="8.140625" style="4" customWidth="1"/>
    <col min="5658" max="5658" width="5.28515625" style="4" customWidth="1"/>
    <col min="5659" max="5659" width="10.140625" style="4" customWidth="1"/>
    <col min="5660" max="5891" width="9.140625" style="4"/>
    <col min="5892" max="5892" width="15.28515625" style="4" customWidth="1"/>
    <col min="5893" max="5893" width="6.5703125" style="4" customWidth="1"/>
    <col min="5894" max="5894" width="7.5703125" style="4" customWidth="1"/>
    <col min="5895" max="5895" width="6.85546875" style="4" customWidth="1"/>
    <col min="5896" max="5896" width="7.85546875" style="4" customWidth="1"/>
    <col min="5897" max="5897" width="6.28515625" style="4" customWidth="1"/>
    <col min="5898" max="5898" width="4.5703125" style="4" customWidth="1"/>
    <col min="5899" max="5900" width="6.7109375" style="4" customWidth="1"/>
    <col min="5901" max="5901" width="7.28515625" style="4" customWidth="1"/>
    <col min="5902" max="5902" width="7.5703125" style="4" customWidth="1"/>
    <col min="5903" max="5903" width="8" style="4" customWidth="1"/>
    <col min="5904" max="5904" width="7.85546875" style="4" customWidth="1"/>
    <col min="5905" max="5905" width="6.85546875" style="4" customWidth="1"/>
    <col min="5906" max="5906" width="7" style="4" customWidth="1"/>
    <col min="5907" max="5907" width="5.140625" style="4" customWidth="1"/>
    <col min="5908" max="5908" width="7.140625" style="4" customWidth="1"/>
    <col min="5909" max="5909" width="7.85546875" style="4" customWidth="1"/>
    <col min="5910" max="5910" width="5.85546875" style="4" customWidth="1"/>
    <col min="5911" max="5912" width="5.42578125" style="4" customWidth="1"/>
    <col min="5913" max="5913" width="8.140625" style="4" customWidth="1"/>
    <col min="5914" max="5914" width="5.28515625" style="4" customWidth="1"/>
    <col min="5915" max="5915" width="10.140625" style="4" customWidth="1"/>
    <col min="5916" max="6147" width="9.140625" style="4"/>
    <col min="6148" max="6148" width="15.28515625" style="4" customWidth="1"/>
    <col min="6149" max="6149" width="6.5703125" style="4" customWidth="1"/>
    <col min="6150" max="6150" width="7.5703125" style="4" customWidth="1"/>
    <col min="6151" max="6151" width="6.85546875" style="4" customWidth="1"/>
    <col min="6152" max="6152" width="7.85546875" style="4" customWidth="1"/>
    <col min="6153" max="6153" width="6.28515625" style="4" customWidth="1"/>
    <col min="6154" max="6154" width="4.5703125" style="4" customWidth="1"/>
    <col min="6155" max="6156" width="6.7109375" style="4" customWidth="1"/>
    <col min="6157" max="6157" width="7.28515625" style="4" customWidth="1"/>
    <col min="6158" max="6158" width="7.5703125" style="4" customWidth="1"/>
    <col min="6159" max="6159" width="8" style="4" customWidth="1"/>
    <col min="6160" max="6160" width="7.85546875" style="4" customWidth="1"/>
    <col min="6161" max="6161" width="6.85546875" style="4" customWidth="1"/>
    <col min="6162" max="6162" width="7" style="4" customWidth="1"/>
    <col min="6163" max="6163" width="5.140625" style="4" customWidth="1"/>
    <col min="6164" max="6164" width="7.140625" style="4" customWidth="1"/>
    <col min="6165" max="6165" width="7.85546875" style="4" customWidth="1"/>
    <col min="6166" max="6166" width="5.85546875" style="4" customWidth="1"/>
    <col min="6167" max="6168" width="5.42578125" style="4" customWidth="1"/>
    <col min="6169" max="6169" width="8.140625" style="4" customWidth="1"/>
    <col min="6170" max="6170" width="5.28515625" style="4" customWidth="1"/>
    <col min="6171" max="6171" width="10.140625" style="4" customWidth="1"/>
    <col min="6172" max="6403" width="9.140625" style="4"/>
    <col min="6404" max="6404" width="15.28515625" style="4" customWidth="1"/>
    <col min="6405" max="6405" width="6.5703125" style="4" customWidth="1"/>
    <col min="6406" max="6406" width="7.5703125" style="4" customWidth="1"/>
    <col min="6407" max="6407" width="6.85546875" style="4" customWidth="1"/>
    <col min="6408" max="6408" width="7.85546875" style="4" customWidth="1"/>
    <col min="6409" max="6409" width="6.28515625" style="4" customWidth="1"/>
    <col min="6410" max="6410" width="4.5703125" style="4" customWidth="1"/>
    <col min="6411" max="6412" width="6.7109375" style="4" customWidth="1"/>
    <col min="6413" max="6413" width="7.28515625" style="4" customWidth="1"/>
    <col min="6414" max="6414" width="7.5703125" style="4" customWidth="1"/>
    <col min="6415" max="6415" width="8" style="4" customWidth="1"/>
    <col min="6416" max="6416" width="7.85546875" style="4" customWidth="1"/>
    <col min="6417" max="6417" width="6.85546875" style="4" customWidth="1"/>
    <col min="6418" max="6418" width="7" style="4" customWidth="1"/>
    <col min="6419" max="6419" width="5.140625" style="4" customWidth="1"/>
    <col min="6420" max="6420" width="7.140625" style="4" customWidth="1"/>
    <col min="6421" max="6421" width="7.85546875" style="4" customWidth="1"/>
    <col min="6422" max="6422" width="5.85546875" style="4" customWidth="1"/>
    <col min="6423" max="6424" width="5.42578125" style="4" customWidth="1"/>
    <col min="6425" max="6425" width="8.140625" style="4" customWidth="1"/>
    <col min="6426" max="6426" width="5.28515625" style="4" customWidth="1"/>
    <col min="6427" max="6427" width="10.140625" style="4" customWidth="1"/>
    <col min="6428" max="6659" width="9.140625" style="4"/>
    <col min="6660" max="6660" width="15.28515625" style="4" customWidth="1"/>
    <col min="6661" max="6661" width="6.5703125" style="4" customWidth="1"/>
    <col min="6662" max="6662" width="7.5703125" style="4" customWidth="1"/>
    <col min="6663" max="6663" width="6.85546875" style="4" customWidth="1"/>
    <col min="6664" max="6664" width="7.85546875" style="4" customWidth="1"/>
    <col min="6665" max="6665" width="6.28515625" style="4" customWidth="1"/>
    <col min="6666" max="6666" width="4.5703125" style="4" customWidth="1"/>
    <col min="6667" max="6668" width="6.7109375" style="4" customWidth="1"/>
    <col min="6669" max="6669" width="7.28515625" style="4" customWidth="1"/>
    <col min="6670" max="6670" width="7.5703125" style="4" customWidth="1"/>
    <col min="6671" max="6671" width="8" style="4" customWidth="1"/>
    <col min="6672" max="6672" width="7.85546875" style="4" customWidth="1"/>
    <col min="6673" max="6673" width="6.85546875" style="4" customWidth="1"/>
    <col min="6674" max="6674" width="7" style="4" customWidth="1"/>
    <col min="6675" max="6675" width="5.140625" style="4" customWidth="1"/>
    <col min="6676" max="6676" width="7.140625" style="4" customWidth="1"/>
    <col min="6677" max="6677" width="7.85546875" style="4" customWidth="1"/>
    <col min="6678" max="6678" width="5.85546875" style="4" customWidth="1"/>
    <col min="6679" max="6680" width="5.42578125" style="4" customWidth="1"/>
    <col min="6681" max="6681" width="8.140625" style="4" customWidth="1"/>
    <col min="6682" max="6682" width="5.28515625" style="4" customWidth="1"/>
    <col min="6683" max="6683" width="10.140625" style="4" customWidth="1"/>
    <col min="6684" max="6915" width="9.140625" style="4"/>
    <col min="6916" max="6916" width="15.28515625" style="4" customWidth="1"/>
    <col min="6917" max="6917" width="6.5703125" style="4" customWidth="1"/>
    <col min="6918" max="6918" width="7.5703125" style="4" customWidth="1"/>
    <col min="6919" max="6919" width="6.85546875" style="4" customWidth="1"/>
    <col min="6920" max="6920" width="7.85546875" style="4" customWidth="1"/>
    <col min="6921" max="6921" width="6.28515625" style="4" customWidth="1"/>
    <col min="6922" max="6922" width="4.5703125" style="4" customWidth="1"/>
    <col min="6923" max="6924" width="6.7109375" style="4" customWidth="1"/>
    <col min="6925" max="6925" width="7.28515625" style="4" customWidth="1"/>
    <col min="6926" max="6926" width="7.5703125" style="4" customWidth="1"/>
    <col min="6927" max="6927" width="8" style="4" customWidth="1"/>
    <col min="6928" max="6928" width="7.85546875" style="4" customWidth="1"/>
    <col min="6929" max="6929" width="6.85546875" style="4" customWidth="1"/>
    <col min="6930" max="6930" width="7" style="4" customWidth="1"/>
    <col min="6931" max="6931" width="5.140625" style="4" customWidth="1"/>
    <col min="6932" max="6932" width="7.140625" style="4" customWidth="1"/>
    <col min="6933" max="6933" width="7.85546875" style="4" customWidth="1"/>
    <col min="6934" max="6934" width="5.85546875" style="4" customWidth="1"/>
    <col min="6935" max="6936" width="5.42578125" style="4" customWidth="1"/>
    <col min="6937" max="6937" width="8.140625" style="4" customWidth="1"/>
    <col min="6938" max="6938" width="5.28515625" style="4" customWidth="1"/>
    <col min="6939" max="6939" width="10.140625" style="4" customWidth="1"/>
    <col min="6940" max="7171" width="9.140625" style="4"/>
    <col min="7172" max="7172" width="15.28515625" style="4" customWidth="1"/>
    <col min="7173" max="7173" width="6.5703125" style="4" customWidth="1"/>
    <col min="7174" max="7174" width="7.5703125" style="4" customWidth="1"/>
    <col min="7175" max="7175" width="6.85546875" style="4" customWidth="1"/>
    <col min="7176" max="7176" width="7.85546875" style="4" customWidth="1"/>
    <col min="7177" max="7177" width="6.28515625" style="4" customWidth="1"/>
    <col min="7178" max="7178" width="4.5703125" style="4" customWidth="1"/>
    <col min="7179" max="7180" width="6.7109375" style="4" customWidth="1"/>
    <col min="7181" max="7181" width="7.28515625" style="4" customWidth="1"/>
    <col min="7182" max="7182" width="7.5703125" style="4" customWidth="1"/>
    <col min="7183" max="7183" width="8" style="4" customWidth="1"/>
    <col min="7184" max="7184" width="7.85546875" style="4" customWidth="1"/>
    <col min="7185" max="7185" width="6.85546875" style="4" customWidth="1"/>
    <col min="7186" max="7186" width="7" style="4" customWidth="1"/>
    <col min="7187" max="7187" width="5.140625" style="4" customWidth="1"/>
    <col min="7188" max="7188" width="7.140625" style="4" customWidth="1"/>
    <col min="7189" max="7189" width="7.85546875" style="4" customWidth="1"/>
    <col min="7190" max="7190" width="5.85546875" style="4" customWidth="1"/>
    <col min="7191" max="7192" width="5.42578125" style="4" customWidth="1"/>
    <col min="7193" max="7193" width="8.140625" style="4" customWidth="1"/>
    <col min="7194" max="7194" width="5.28515625" style="4" customWidth="1"/>
    <col min="7195" max="7195" width="10.140625" style="4" customWidth="1"/>
    <col min="7196" max="7427" width="9.140625" style="4"/>
    <col min="7428" max="7428" width="15.28515625" style="4" customWidth="1"/>
    <col min="7429" max="7429" width="6.5703125" style="4" customWidth="1"/>
    <col min="7430" max="7430" width="7.5703125" style="4" customWidth="1"/>
    <col min="7431" max="7431" width="6.85546875" style="4" customWidth="1"/>
    <col min="7432" max="7432" width="7.85546875" style="4" customWidth="1"/>
    <col min="7433" max="7433" width="6.28515625" style="4" customWidth="1"/>
    <col min="7434" max="7434" width="4.5703125" style="4" customWidth="1"/>
    <col min="7435" max="7436" width="6.7109375" style="4" customWidth="1"/>
    <col min="7437" max="7437" width="7.28515625" style="4" customWidth="1"/>
    <col min="7438" max="7438" width="7.5703125" style="4" customWidth="1"/>
    <col min="7439" max="7439" width="8" style="4" customWidth="1"/>
    <col min="7440" max="7440" width="7.85546875" style="4" customWidth="1"/>
    <col min="7441" max="7441" width="6.85546875" style="4" customWidth="1"/>
    <col min="7442" max="7442" width="7" style="4" customWidth="1"/>
    <col min="7443" max="7443" width="5.140625" style="4" customWidth="1"/>
    <col min="7444" max="7444" width="7.140625" style="4" customWidth="1"/>
    <col min="7445" max="7445" width="7.85546875" style="4" customWidth="1"/>
    <col min="7446" max="7446" width="5.85546875" style="4" customWidth="1"/>
    <col min="7447" max="7448" width="5.42578125" style="4" customWidth="1"/>
    <col min="7449" max="7449" width="8.140625" style="4" customWidth="1"/>
    <col min="7450" max="7450" width="5.28515625" style="4" customWidth="1"/>
    <col min="7451" max="7451" width="10.140625" style="4" customWidth="1"/>
    <col min="7452" max="7683" width="9.140625" style="4"/>
    <col min="7684" max="7684" width="15.28515625" style="4" customWidth="1"/>
    <col min="7685" max="7685" width="6.5703125" style="4" customWidth="1"/>
    <col min="7686" max="7686" width="7.5703125" style="4" customWidth="1"/>
    <col min="7687" max="7687" width="6.85546875" style="4" customWidth="1"/>
    <col min="7688" max="7688" width="7.85546875" style="4" customWidth="1"/>
    <col min="7689" max="7689" width="6.28515625" style="4" customWidth="1"/>
    <col min="7690" max="7690" width="4.5703125" style="4" customWidth="1"/>
    <col min="7691" max="7692" width="6.7109375" style="4" customWidth="1"/>
    <col min="7693" max="7693" width="7.28515625" style="4" customWidth="1"/>
    <col min="7694" max="7694" width="7.5703125" style="4" customWidth="1"/>
    <col min="7695" max="7695" width="8" style="4" customWidth="1"/>
    <col min="7696" max="7696" width="7.85546875" style="4" customWidth="1"/>
    <col min="7697" max="7697" width="6.85546875" style="4" customWidth="1"/>
    <col min="7698" max="7698" width="7" style="4" customWidth="1"/>
    <col min="7699" max="7699" width="5.140625" style="4" customWidth="1"/>
    <col min="7700" max="7700" width="7.140625" style="4" customWidth="1"/>
    <col min="7701" max="7701" width="7.85546875" style="4" customWidth="1"/>
    <col min="7702" max="7702" width="5.85546875" style="4" customWidth="1"/>
    <col min="7703" max="7704" width="5.42578125" style="4" customWidth="1"/>
    <col min="7705" max="7705" width="8.140625" style="4" customWidth="1"/>
    <col min="7706" max="7706" width="5.28515625" style="4" customWidth="1"/>
    <col min="7707" max="7707" width="10.140625" style="4" customWidth="1"/>
    <col min="7708" max="7939" width="9.140625" style="4"/>
    <col min="7940" max="7940" width="15.28515625" style="4" customWidth="1"/>
    <col min="7941" max="7941" width="6.5703125" style="4" customWidth="1"/>
    <col min="7942" max="7942" width="7.5703125" style="4" customWidth="1"/>
    <col min="7943" max="7943" width="6.85546875" style="4" customWidth="1"/>
    <col min="7944" max="7944" width="7.85546875" style="4" customWidth="1"/>
    <col min="7945" max="7945" width="6.28515625" style="4" customWidth="1"/>
    <col min="7946" max="7946" width="4.5703125" style="4" customWidth="1"/>
    <col min="7947" max="7948" width="6.7109375" style="4" customWidth="1"/>
    <col min="7949" max="7949" width="7.28515625" style="4" customWidth="1"/>
    <col min="7950" max="7950" width="7.5703125" style="4" customWidth="1"/>
    <col min="7951" max="7951" width="8" style="4" customWidth="1"/>
    <col min="7952" max="7952" width="7.85546875" style="4" customWidth="1"/>
    <col min="7953" max="7953" width="6.85546875" style="4" customWidth="1"/>
    <col min="7954" max="7954" width="7" style="4" customWidth="1"/>
    <col min="7955" max="7955" width="5.140625" style="4" customWidth="1"/>
    <col min="7956" max="7956" width="7.140625" style="4" customWidth="1"/>
    <col min="7957" max="7957" width="7.85546875" style="4" customWidth="1"/>
    <col min="7958" max="7958" width="5.85546875" style="4" customWidth="1"/>
    <col min="7959" max="7960" width="5.42578125" style="4" customWidth="1"/>
    <col min="7961" max="7961" width="8.140625" style="4" customWidth="1"/>
    <col min="7962" max="7962" width="5.28515625" style="4" customWidth="1"/>
    <col min="7963" max="7963" width="10.140625" style="4" customWidth="1"/>
    <col min="7964" max="8195" width="9.140625" style="4"/>
    <col min="8196" max="8196" width="15.28515625" style="4" customWidth="1"/>
    <col min="8197" max="8197" width="6.5703125" style="4" customWidth="1"/>
    <col min="8198" max="8198" width="7.5703125" style="4" customWidth="1"/>
    <col min="8199" max="8199" width="6.85546875" style="4" customWidth="1"/>
    <col min="8200" max="8200" width="7.85546875" style="4" customWidth="1"/>
    <col min="8201" max="8201" width="6.28515625" style="4" customWidth="1"/>
    <col min="8202" max="8202" width="4.5703125" style="4" customWidth="1"/>
    <col min="8203" max="8204" width="6.7109375" style="4" customWidth="1"/>
    <col min="8205" max="8205" width="7.28515625" style="4" customWidth="1"/>
    <col min="8206" max="8206" width="7.5703125" style="4" customWidth="1"/>
    <col min="8207" max="8207" width="8" style="4" customWidth="1"/>
    <col min="8208" max="8208" width="7.85546875" style="4" customWidth="1"/>
    <col min="8209" max="8209" width="6.85546875" style="4" customWidth="1"/>
    <col min="8210" max="8210" width="7" style="4" customWidth="1"/>
    <col min="8211" max="8211" width="5.140625" style="4" customWidth="1"/>
    <col min="8212" max="8212" width="7.140625" style="4" customWidth="1"/>
    <col min="8213" max="8213" width="7.85546875" style="4" customWidth="1"/>
    <col min="8214" max="8214" width="5.85546875" style="4" customWidth="1"/>
    <col min="8215" max="8216" width="5.42578125" style="4" customWidth="1"/>
    <col min="8217" max="8217" width="8.140625" style="4" customWidth="1"/>
    <col min="8218" max="8218" width="5.28515625" style="4" customWidth="1"/>
    <col min="8219" max="8219" width="10.140625" style="4" customWidth="1"/>
    <col min="8220" max="8451" width="9.140625" style="4"/>
    <col min="8452" max="8452" width="15.28515625" style="4" customWidth="1"/>
    <col min="8453" max="8453" width="6.5703125" style="4" customWidth="1"/>
    <col min="8454" max="8454" width="7.5703125" style="4" customWidth="1"/>
    <col min="8455" max="8455" width="6.85546875" style="4" customWidth="1"/>
    <col min="8456" max="8456" width="7.85546875" style="4" customWidth="1"/>
    <col min="8457" max="8457" width="6.28515625" style="4" customWidth="1"/>
    <col min="8458" max="8458" width="4.5703125" style="4" customWidth="1"/>
    <col min="8459" max="8460" width="6.7109375" style="4" customWidth="1"/>
    <col min="8461" max="8461" width="7.28515625" style="4" customWidth="1"/>
    <col min="8462" max="8462" width="7.5703125" style="4" customWidth="1"/>
    <col min="8463" max="8463" width="8" style="4" customWidth="1"/>
    <col min="8464" max="8464" width="7.85546875" style="4" customWidth="1"/>
    <col min="8465" max="8465" width="6.85546875" style="4" customWidth="1"/>
    <col min="8466" max="8466" width="7" style="4" customWidth="1"/>
    <col min="8467" max="8467" width="5.140625" style="4" customWidth="1"/>
    <col min="8468" max="8468" width="7.140625" style="4" customWidth="1"/>
    <col min="8469" max="8469" width="7.85546875" style="4" customWidth="1"/>
    <col min="8470" max="8470" width="5.85546875" style="4" customWidth="1"/>
    <col min="8471" max="8472" width="5.42578125" style="4" customWidth="1"/>
    <col min="8473" max="8473" width="8.140625" style="4" customWidth="1"/>
    <col min="8474" max="8474" width="5.28515625" style="4" customWidth="1"/>
    <col min="8475" max="8475" width="10.140625" style="4" customWidth="1"/>
    <col min="8476" max="8707" width="9.140625" style="4"/>
    <col min="8708" max="8708" width="15.28515625" style="4" customWidth="1"/>
    <col min="8709" max="8709" width="6.5703125" style="4" customWidth="1"/>
    <col min="8710" max="8710" width="7.5703125" style="4" customWidth="1"/>
    <col min="8711" max="8711" width="6.85546875" style="4" customWidth="1"/>
    <col min="8712" max="8712" width="7.85546875" style="4" customWidth="1"/>
    <col min="8713" max="8713" width="6.28515625" style="4" customWidth="1"/>
    <col min="8714" max="8714" width="4.5703125" style="4" customWidth="1"/>
    <col min="8715" max="8716" width="6.7109375" style="4" customWidth="1"/>
    <col min="8717" max="8717" width="7.28515625" style="4" customWidth="1"/>
    <col min="8718" max="8718" width="7.5703125" style="4" customWidth="1"/>
    <col min="8719" max="8719" width="8" style="4" customWidth="1"/>
    <col min="8720" max="8720" width="7.85546875" style="4" customWidth="1"/>
    <col min="8721" max="8721" width="6.85546875" style="4" customWidth="1"/>
    <col min="8722" max="8722" width="7" style="4" customWidth="1"/>
    <col min="8723" max="8723" width="5.140625" style="4" customWidth="1"/>
    <col min="8724" max="8724" width="7.140625" style="4" customWidth="1"/>
    <col min="8725" max="8725" width="7.85546875" style="4" customWidth="1"/>
    <col min="8726" max="8726" width="5.85546875" style="4" customWidth="1"/>
    <col min="8727" max="8728" width="5.42578125" style="4" customWidth="1"/>
    <col min="8729" max="8729" width="8.140625" style="4" customWidth="1"/>
    <col min="8730" max="8730" width="5.28515625" style="4" customWidth="1"/>
    <col min="8731" max="8731" width="10.140625" style="4" customWidth="1"/>
    <col min="8732" max="8963" width="9.140625" style="4"/>
    <col min="8964" max="8964" width="15.28515625" style="4" customWidth="1"/>
    <col min="8965" max="8965" width="6.5703125" style="4" customWidth="1"/>
    <col min="8966" max="8966" width="7.5703125" style="4" customWidth="1"/>
    <col min="8967" max="8967" width="6.85546875" style="4" customWidth="1"/>
    <col min="8968" max="8968" width="7.85546875" style="4" customWidth="1"/>
    <col min="8969" max="8969" width="6.28515625" style="4" customWidth="1"/>
    <col min="8970" max="8970" width="4.5703125" style="4" customWidth="1"/>
    <col min="8971" max="8972" width="6.7109375" style="4" customWidth="1"/>
    <col min="8973" max="8973" width="7.28515625" style="4" customWidth="1"/>
    <col min="8974" max="8974" width="7.5703125" style="4" customWidth="1"/>
    <col min="8975" max="8975" width="8" style="4" customWidth="1"/>
    <col min="8976" max="8976" width="7.85546875" style="4" customWidth="1"/>
    <col min="8977" max="8977" width="6.85546875" style="4" customWidth="1"/>
    <col min="8978" max="8978" width="7" style="4" customWidth="1"/>
    <col min="8979" max="8979" width="5.140625" style="4" customWidth="1"/>
    <col min="8980" max="8980" width="7.140625" style="4" customWidth="1"/>
    <col min="8981" max="8981" width="7.85546875" style="4" customWidth="1"/>
    <col min="8982" max="8982" width="5.85546875" style="4" customWidth="1"/>
    <col min="8983" max="8984" width="5.42578125" style="4" customWidth="1"/>
    <col min="8985" max="8985" width="8.140625" style="4" customWidth="1"/>
    <col min="8986" max="8986" width="5.28515625" style="4" customWidth="1"/>
    <col min="8987" max="8987" width="10.140625" style="4" customWidth="1"/>
    <col min="8988" max="9219" width="9.140625" style="4"/>
    <col min="9220" max="9220" width="15.28515625" style="4" customWidth="1"/>
    <col min="9221" max="9221" width="6.5703125" style="4" customWidth="1"/>
    <col min="9222" max="9222" width="7.5703125" style="4" customWidth="1"/>
    <col min="9223" max="9223" width="6.85546875" style="4" customWidth="1"/>
    <col min="9224" max="9224" width="7.85546875" style="4" customWidth="1"/>
    <col min="9225" max="9225" width="6.28515625" style="4" customWidth="1"/>
    <col min="9226" max="9226" width="4.5703125" style="4" customWidth="1"/>
    <col min="9227" max="9228" width="6.7109375" style="4" customWidth="1"/>
    <col min="9229" max="9229" width="7.28515625" style="4" customWidth="1"/>
    <col min="9230" max="9230" width="7.5703125" style="4" customWidth="1"/>
    <col min="9231" max="9231" width="8" style="4" customWidth="1"/>
    <col min="9232" max="9232" width="7.85546875" style="4" customWidth="1"/>
    <col min="9233" max="9233" width="6.85546875" style="4" customWidth="1"/>
    <col min="9234" max="9234" width="7" style="4" customWidth="1"/>
    <col min="9235" max="9235" width="5.140625" style="4" customWidth="1"/>
    <col min="9236" max="9236" width="7.140625" style="4" customWidth="1"/>
    <col min="9237" max="9237" width="7.85546875" style="4" customWidth="1"/>
    <col min="9238" max="9238" width="5.85546875" style="4" customWidth="1"/>
    <col min="9239" max="9240" width="5.42578125" style="4" customWidth="1"/>
    <col min="9241" max="9241" width="8.140625" style="4" customWidth="1"/>
    <col min="9242" max="9242" width="5.28515625" style="4" customWidth="1"/>
    <col min="9243" max="9243" width="10.140625" style="4" customWidth="1"/>
    <col min="9244" max="9475" width="9.140625" style="4"/>
    <col min="9476" max="9476" width="15.28515625" style="4" customWidth="1"/>
    <col min="9477" max="9477" width="6.5703125" style="4" customWidth="1"/>
    <col min="9478" max="9478" width="7.5703125" style="4" customWidth="1"/>
    <col min="9479" max="9479" width="6.85546875" style="4" customWidth="1"/>
    <col min="9480" max="9480" width="7.85546875" style="4" customWidth="1"/>
    <col min="9481" max="9481" width="6.28515625" style="4" customWidth="1"/>
    <col min="9482" max="9482" width="4.5703125" style="4" customWidth="1"/>
    <col min="9483" max="9484" width="6.7109375" style="4" customWidth="1"/>
    <col min="9485" max="9485" width="7.28515625" style="4" customWidth="1"/>
    <col min="9486" max="9486" width="7.5703125" style="4" customWidth="1"/>
    <col min="9487" max="9487" width="8" style="4" customWidth="1"/>
    <col min="9488" max="9488" width="7.85546875" style="4" customWidth="1"/>
    <col min="9489" max="9489" width="6.85546875" style="4" customWidth="1"/>
    <col min="9490" max="9490" width="7" style="4" customWidth="1"/>
    <col min="9491" max="9491" width="5.140625" style="4" customWidth="1"/>
    <col min="9492" max="9492" width="7.140625" style="4" customWidth="1"/>
    <col min="9493" max="9493" width="7.85546875" style="4" customWidth="1"/>
    <col min="9494" max="9494" width="5.85546875" style="4" customWidth="1"/>
    <col min="9495" max="9496" width="5.42578125" style="4" customWidth="1"/>
    <col min="9497" max="9497" width="8.140625" style="4" customWidth="1"/>
    <col min="9498" max="9498" width="5.28515625" style="4" customWidth="1"/>
    <col min="9499" max="9499" width="10.140625" style="4" customWidth="1"/>
    <col min="9500" max="9731" width="9.140625" style="4"/>
    <col min="9732" max="9732" width="15.28515625" style="4" customWidth="1"/>
    <col min="9733" max="9733" width="6.5703125" style="4" customWidth="1"/>
    <col min="9734" max="9734" width="7.5703125" style="4" customWidth="1"/>
    <col min="9735" max="9735" width="6.85546875" style="4" customWidth="1"/>
    <col min="9736" max="9736" width="7.85546875" style="4" customWidth="1"/>
    <col min="9737" max="9737" width="6.28515625" style="4" customWidth="1"/>
    <col min="9738" max="9738" width="4.5703125" style="4" customWidth="1"/>
    <col min="9739" max="9740" width="6.7109375" style="4" customWidth="1"/>
    <col min="9741" max="9741" width="7.28515625" style="4" customWidth="1"/>
    <col min="9742" max="9742" width="7.5703125" style="4" customWidth="1"/>
    <col min="9743" max="9743" width="8" style="4" customWidth="1"/>
    <col min="9744" max="9744" width="7.85546875" style="4" customWidth="1"/>
    <col min="9745" max="9745" width="6.85546875" style="4" customWidth="1"/>
    <col min="9746" max="9746" width="7" style="4" customWidth="1"/>
    <col min="9747" max="9747" width="5.140625" style="4" customWidth="1"/>
    <col min="9748" max="9748" width="7.140625" style="4" customWidth="1"/>
    <col min="9749" max="9749" width="7.85546875" style="4" customWidth="1"/>
    <col min="9750" max="9750" width="5.85546875" style="4" customWidth="1"/>
    <col min="9751" max="9752" width="5.42578125" style="4" customWidth="1"/>
    <col min="9753" max="9753" width="8.140625" style="4" customWidth="1"/>
    <col min="9754" max="9754" width="5.28515625" style="4" customWidth="1"/>
    <col min="9755" max="9755" width="10.140625" style="4" customWidth="1"/>
    <col min="9756" max="9987" width="9.140625" style="4"/>
    <col min="9988" max="9988" width="15.28515625" style="4" customWidth="1"/>
    <col min="9989" max="9989" width="6.5703125" style="4" customWidth="1"/>
    <col min="9990" max="9990" width="7.5703125" style="4" customWidth="1"/>
    <col min="9991" max="9991" width="6.85546875" style="4" customWidth="1"/>
    <col min="9992" max="9992" width="7.85546875" style="4" customWidth="1"/>
    <col min="9993" max="9993" width="6.28515625" style="4" customWidth="1"/>
    <col min="9994" max="9994" width="4.5703125" style="4" customWidth="1"/>
    <col min="9995" max="9996" width="6.7109375" style="4" customWidth="1"/>
    <col min="9997" max="9997" width="7.28515625" style="4" customWidth="1"/>
    <col min="9998" max="9998" width="7.5703125" style="4" customWidth="1"/>
    <col min="9999" max="9999" width="8" style="4" customWidth="1"/>
    <col min="10000" max="10000" width="7.85546875" style="4" customWidth="1"/>
    <col min="10001" max="10001" width="6.85546875" style="4" customWidth="1"/>
    <col min="10002" max="10002" width="7" style="4" customWidth="1"/>
    <col min="10003" max="10003" width="5.140625" style="4" customWidth="1"/>
    <col min="10004" max="10004" width="7.140625" style="4" customWidth="1"/>
    <col min="10005" max="10005" width="7.85546875" style="4" customWidth="1"/>
    <col min="10006" max="10006" width="5.85546875" style="4" customWidth="1"/>
    <col min="10007" max="10008" width="5.42578125" style="4" customWidth="1"/>
    <col min="10009" max="10009" width="8.140625" style="4" customWidth="1"/>
    <col min="10010" max="10010" width="5.28515625" style="4" customWidth="1"/>
    <col min="10011" max="10011" width="10.140625" style="4" customWidth="1"/>
    <col min="10012" max="10243" width="9.140625" style="4"/>
    <col min="10244" max="10244" width="15.28515625" style="4" customWidth="1"/>
    <col min="10245" max="10245" width="6.5703125" style="4" customWidth="1"/>
    <col min="10246" max="10246" width="7.5703125" style="4" customWidth="1"/>
    <col min="10247" max="10247" width="6.85546875" style="4" customWidth="1"/>
    <col min="10248" max="10248" width="7.85546875" style="4" customWidth="1"/>
    <col min="10249" max="10249" width="6.28515625" style="4" customWidth="1"/>
    <col min="10250" max="10250" width="4.5703125" style="4" customWidth="1"/>
    <col min="10251" max="10252" width="6.7109375" style="4" customWidth="1"/>
    <col min="10253" max="10253" width="7.28515625" style="4" customWidth="1"/>
    <col min="10254" max="10254" width="7.5703125" style="4" customWidth="1"/>
    <col min="10255" max="10255" width="8" style="4" customWidth="1"/>
    <col min="10256" max="10256" width="7.85546875" style="4" customWidth="1"/>
    <col min="10257" max="10257" width="6.85546875" style="4" customWidth="1"/>
    <col min="10258" max="10258" width="7" style="4" customWidth="1"/>
    <col min="10259" max="10259" width="5.140625" style="4" customWidth="1"/>
    <col min="10260" max="10260" width="7.140625" style="4" customWidth="1"/>
    <col min="10261" max="10261" width="7.85546875" style="4" customWidth="1"/>
    <col min="10262" max="10262" width="5.85546875" style="4" customWidth="1"/>
    <col min="10263" max="10264" width="5.42578125" style="4" customWidth="1"/>
    <col min="10265" max="10265" width="8.140625" style="4" customWidth="1"/>
    <col min="10266" max="10266" width="5.28515625" style="4" customWidth="1"/>
    <col min="10267" max="10267" width="10.140625" style="4" customWidth="1"/>
    <col min="10268" max="10499" width="9.140625" style="4"/>
    <col min="10500" max="10500" width="15.28515625" style="4" customWidth="1"/>
    <col min="10501" max="10501" width="6.5703125" style="4" customWidth="1"/>
    <col min="10502" max="10502" width="7.5703125" style="4" customWidth="1"/>
    <col min="10503" max="10503" width="6.85546875" style="4" customWidth="1"/>
    <col min="10504" max="10504" width="7.85546875" style="4" customWidth="1"/>
    <col min="10505" max="10505" width="6.28515625" style="4" customWidth="1"/>
    <col min="10506" max="10506" width="4.5703125" style="4" customWidth="1"/>
    <col min="10507" max="10508" width="6.7109375" style="4" customWidth="1"/>
    <col min="10509" max="10509" width="7.28515625" style="4" customWidth="1"/>
    <col min="10510" max="10510" width="7.5703125" style="4" customWidth="1"/>
    <col min="10511" max="10511" width="8" style="4" customWidth="1"/>
    <col min="10512" max="10512" width="7.85546875" style="4" customWidth="1"/>
    <col min="10513" max="10513" width="6.85546875" style="4" customWidth="1"/>
    <col min="10514" max="10514" width="7" style="4" customWidth="1"/>
    <col min="10515" max="10515" width="5.140625" style="4" customWidth="1"/>
    <col min="10516" max="10516" width="7.140625" style="4" customWidth="1"/>
    <col min="10517" max="10517" width="7.85546875" style="4" customWidth="1"/>
    <col min="10518" max="10518" width="5.85546875" style="4" customWidth="1"/>
    <col min="10519" max="10520" width="5.42578125" style="4" customWidth="1"/>
    <col min="10521" max="10521" width="8.140625" style="4" customWidth="1"/>
    <col min="10522" max="10522" width="5.28515625" style="4" customWidth="1"/>
    <col min="10523" max="10523" width="10.140625" style="4" customWidth="1"/>
    <col min="10524" max="10755" width="9.140625" style="4"/>
    <col min="10756" max="10756" width="15.28515625" style="4" customWidth="1"/>
    <col min="10757" max="10757" width="6.5703125" style="4" customWidth="1"/>
    <col min="10758" max="10758" width="7.5703125" style="4" customWidth="1"/>
    <col min="10759" max="10759" width="6.85546875" style="4" customWidth="1"/>
    <col min="10760" max="10760" width="7.85546875" style="4" customWidth="1"/>
    <col min="10761" max="10761" width="6.28515625" style="4" customWidth="1"/>
    <col min="10762" max="10762" width="4.5703125" style="4" customWidth="1"/>
    <col min="10763" max="10764" width="6.7109375" style="4" customWidth="1"/>
    <col min="10765" max="10765" width="7.28515625" style="4" customWidth="1"/>
    <col min="10766" max="10766" width="7.5703125" style="4" customWidth="1"/>
    <col min="10767" max="10767" width="8" style="4" customWidth="1"/>
    <col min="10768" max="10768" width="7.85546875" style="4" customWidth="1"/>
    <col min="10769" max="10769" width="6.85546875" style="4" customWidth="1"/>
    <col min="10770" max="10770" width="7" style="4" customWidth="1"/>
    <col min="10771" max="10771" width="5.140625" style="4" customWidth="1"/>
    <col min="10772" max="10772" width="7.140625" style="4" customWidth="1"/>
    <col min="10773" max="10773" width="7.85546875" style="4" customWidth="1"/>
    <col min="10774" max="10774" width="5.85546875" style="4" customWidth="1"/>
    <col min="10775" max="10776" width="5.42578125" style="4" customWidth="1"/>
    <col min="10777" max="10777" width="8.140625" style="4" customWidth="1"/>
    <col min="10778" max="10778" width="5.28515625" style="4" customWidth="1"/>
    <col min="10779" max="10779" width="10.140625" style="4" customWidth="1"/>
    <col min="10780" max="11011" width="9.140625" style="4"/>
    <col min="11012" max="11012" width="15.28515625" style="4" customWidth="1"/>
    <col min="11013" max="11013" width="6.5703125" style="4" customWidth="1"/>
    <col min="11014" max="11014" width="7.5703125" style="4" customWidth="1"/>
    <col min="11015" max="11015" width="6.85546875" style="4" customWidth="1"/>
    <col min="11016" max="11016" width="7.85546875" style="4" customWidth="1"/>
    <col min="11017" max="11017" width="6.28515625" style="4" customWidth="1"/>
    <col min="11018" max="11018" width="4.5703125" style="4" customWidth="1"/>
    <col min="11019" max="11020" width="6.7109375" style="4" customWidth="1"/>
    <col min="11021" max="11021" width="7.28515625" style="4" customWidth="1"/>
    <col min="11022" max="11022" width="7.5703125" style="4" customWidth="1"/>
    <col min="11023" max="11023" width="8" style="4" customWidth="1"/>
    <col min="11024" max="11024" width="7.85546875" style="4" customWidth="1"/>
    <col min="11025" max="11025" width="6.85546875" style="4" customWidth="1"/>
    <col min="11026" max="11026" width="7" style="4" customWidth="1"/>
    <col min="11027" max="11027" width="5.140625" style="4" customWidth="1"/>
    <col min="11028" max="11028" width="7.140625" style="4" customWidth="1"/>
    <col min="11029" max="11029" width="7.85546875" style="4" customWidth="1"/>
    <col min="11030" max="11030" width="5.85546875" style="4" customWidth="1"/>
    <col min="11031" max="11032" width="5.42578125" style="4" customWidth="1"/>
    <col min="11033" max="11033" width="8.140625" style="4" customWidth="1"/>
    <col min="11034" max="11034" width="5.28515625" style="4" customWidth="1"/>
    <col min="11035" max="11035" width="10.140625" style="4" customWidth="1"/>
    <col min="11036" max="11267" width="9.140625" style="4"/>
    <col min="11268" max="11268" width="15.28515625" style="4" customWidth="1"/>
    <col min="11269" max="11269" width="6.5703125" style="4" customWidth="1"/>
    <col min="11270" max="11270" width="7.5703125" style="4" customWidth="1"/>
    <col min="11271" max="11271" width="6.85546875" style="4" customWidth="1"/>
    <col min="11272" max="11272" width="7.85546875" style="4" customWidth="1"/>
    <col min="11273" max="11273" width="6.28515625" style="4" customWidth="1"/>
    <col min="11274" max="11274" width="4.5703125" style="4" customWidth="1"/>
    <col min="11275" max="11276" width="6.7109375" style="4" customWidth="1"/>
    <col min="11277" max="11277" width="7.28515625" style="4" customWidth="1"/>
    <col min="11278" max="11278" width="7.5703125" style="4" customWidth="1"/>
    <col min="11279" max="11279" width="8" style="4" customWidth="1"/>
    <col min="11280" max="11280" width="7.85546875" style="4" customWidth="1"/>
    <col min="11281" max="11281" width="6.85546875" style="4" customWidth="1"/>
    <col min="11282" max="11282" width="7" style="4" customWidth="1"/>
    <col min="11283" max="11283" width="5.140625" style="4" customWidth="1"/>
    <col min="11284" max="11284" width="7.140625" style="4" customWidth="1"/>
    <col min="11285" max="11285" width="7.85546875" style="4" customWidth="1"/>
    <col min="11286" max="11286" width="5.85546875" style="4" customWidth="1"/>
    <col min="11287" max="11288" width="5.42578125" style="4" customWidth="1"/>
    <col min="11289" max="11289" width="8.140625" style="4" customWidth="1"/>
    <col min="11290" max="11290" width="5.28515625" style="4" customWidth="1"/>
    <col min="11291" max="11291" width="10.140625" style="4" customWidth="1"/>
    <col min="11292" max="11523" width="9.140625" style="4"/>
    <col min="11524" max="11524" width="15.28515625" style="4" customWidth="1"/>
    <col min="11525" max="11525" width="6.5703125" style="4" customWidth="1"/>
    <col min="11526" max="11526" width="7.5703125" style="4" customWidth="1"/>
    <col min="11527" max="11527" width="6.85546875" style="4" customWidth="1"/>
    <col min="11528" max="11528" width="7.85546875" style="4" customWidth="1"/>
    <col min="11529" max="11529" width="6.28515625" style="4" customWidth="1"/>
    <col min="11530" max="11530" width="4.5703125" style="4" customWidth="1"/>
    <col min="11531" max="11532" width="6.7109375" style="4" customWidth="1"/>
    <col min="11533" max="11533" width="7.28515625" style="4" customWidth="1"/>
    <col min="11534" max="11534" width="7.5703125" style="4" customWidth="1"/>
    <col min="11535" max="11535" width="8" style="4" customWidth="1"/>
    <col min="11536" max="11536" width="7.85546875" style="4" customWidth="1"/>
    <col min="11537" max="11537" width="6.85546875" style="4" customWidth="1"/>
    <col min="11538" max="11538" width="7" style="4" customWidth="1"/>
    <col min="11539" max="11539" width="5.140625" style="4" customWidth="1"/>
    <col min="11540" max="11540" width="7.140625" style="4" customWidth="1"/>
    <col min="11541" max="11541" width="7.85546875" style="4" customWidth="1"/>
    <col min="11542" max="11542" width="5.85546875" style="4" customWidth="1"/>
    <col min="11543" max="11544" width="5.42578125" style="4" customWidth="1"/>
    <col min="11545" max="11545" width="8.140625" style="4" customWidth="1"/>
    <col min="11546" max="11546" width="5.28515625" style="4" customWidth="1"/>
    <col min="11547" max="11547" width="10.140625" style="4" customWidth="1"/>
    <col min="11548" max="11779" width="9.140625" style="4"/>
    <col min="11780" max="11780" width="15.28515625" style="4" customWidth="1"/>
    <col min="11781" max="11781" width="6.5703125" style="4" customWidth="1"/>
    <col min="11782" max="11782" width="7.5703125" style="4" customWidth="1"/>
    <col min="11783" max="11783" width="6.85546875" style="4" customWidth="1"/>
    <col min="11784" max="11784" width="7.85546875" style="4" customWidth="1"/>
    <col min="11785" max="11785" width="6.28515625" style="4" customWidth="1"/>
    <col min="11786" max="11786" width="4.5703125" style="4" customWidth="1"/>
    <col min="11787" max="11788" width="6.7109375" style="4" customWidth="1"/>
    <col min="11789" max="11789" width="7.28515625" style="4" customWidth="1"/>
    <col min="11790" max="11790" width="7.5703125" style="4" customWidth="1"/>
    <col min="11791" max="11791" width="8" style="4" customWidth="1"/>
    <col min="11792" max="11792" width="7.85546875" style="4" customWidth="1"/>
    <col min="11793" max="11793" width="6.85546875" style="4" customWidth="1"/>
    <col min="11794" max="11794" width="7" style="4" customWidth="1"/>
    <col min="11795" max="11795" width="5.140625" style="4" customWidth="1"/>
    <col min="11796" max="11796" width="7.140625" style="4" customWidth="1"/>
    <col min="11797" max="11797" width="7.85546875" style="4" customWidth="1"/>
    <col min="11798" max="11798" width="5.85546875" style="4" customWidth="1"/>
    <col min="11799" max="11800" width="5.42578125" style="4" customWidth="1"/>
    <col min="11801" max="11801" width="8.140625" style="4" customWidth="1"/>
    <col min="11802" max="11802" width="5.28515625" style="4" customWidth="1"/>
    <col min="11803" max="11803" width="10.140625" style="4" customWidth="1"/>
    <col min="11804" max="12035" width="9.140625" style="4"/>
    <col min="12036" max="12036" width="15.28515625" style="4" customWidth="1"/>
    <col min="12037" max="12037" width="6.5703125" style="4" customWidth="1"/>
    <col min="12038" max="12038" width="7.5703125" style="4" customWidth="1"/>
    <col min="12039" max="12039" width="6.85546875" style="4" customWidth="1"/>
    <col min="12040" max="12040" width="7.85546875" style="4" customWidth="1"/>
    <col min="12041" max="12041" width="6.28515625" style="4" customWidth="1"/>
    <col min="12042" max="12042" width="4.5703125" style="4" customWidth="1"/>
    <col min="12043" max="12044" width="6.7109375" style="4" customWidth="1"/>
    <col min="12045" max="12045" width="7.28515625" style="4" customWidth="1"/>
    <col min="12046" max="12046" width="7.5703125" style="4" customWidth="1"/>
    <col min="12047" max="12047" width="8" style="4" customWidth="1"/>
    <col min="12048" max="12048" width="7.85546875" style="4" customWidth="1"/>
    <col min="12049" max="12049" width="6.85546875" style="4" customWidth="1"/>
    <col min="12050" max="12050" width="7" style="4" customWidth="1"/>
    <col min="12051" max="12051" width="5.140625" style="4" customWidth="1"/>
    <col min="12052" max="12052" width="7.140625" style="4" customWidth="1"/>
    <col min="12053" max="12053" width="7.85546875" style="4" customWidth="1"/>
    <col min="12054" max="12054" width="5.85546875" style="4" customWidth="1"/>
    <col min="12055" max="12056" width="5.42578125" style="4" customWidth="1"/>
    <col min="12057" max="12057" width="8.140625" style="4" customWidth="1"/>
    <col min="12058" max="12058" width="5.28515625" style="4" customWidth="1"/>
    <col min="12059" max="12059" width="10.140625" style="4" customWidth="1"/>
    <col min="12060" max="12291" width="9.140625" style="4"/>
    <col min="12292" max="12292" width="15.28515625" style="4" customWidth="1"/>
    <col min="12293" max="12293" width="6.5703125" style="4" customWidth="1"/>
    <col min="12294" max="12294" width="7.5703125" style="4" customWidth="1"/>
    <col min="12295" max="12295" width="6.85546875" style="4" customWidth="1"/>
    <col min="12296" max="12296" width="7.85546875" style="4" customWidth="1"/>
    <col min="12297" max="12297" width="6.28515625" style="4" customWidth="1"/>
    <col min="12298" max="12298" width="4.5703125" style="4" customWidth="1"/>
    <col min="12299" max="12300" width="6.7109375" style="4" customWidth="1"/>
    <col min="12301" max="12301" width="7.28515625" style="4" customWidth="1"/>
    <col min="12302" max="12302" width="7.5703125" style="4" customWidth="1"/>
    <col min="12303" max="12303" width="8" style="4" customWidth="1"/>
    <col min="12304" max="12304" width="7.85546875" style="4" customWidth="1"/>
    <col min="12305" max="12305" width="6.85546875" style="4" customWidth="1"/>
    <col min="12306" max="12306" width="7" style="4" customWidth="1"/>
    <col min="12307" max="12307" width="5.140625" style="4" customWidth="1"/>
    <col min="12308" max="12308" width="7.140625" style="4" customWidth="1"/>
    <col min="12309" max="12309" width="7.85546875" style="4" customWidth="1"/>
    <col min="12310" max="12310" width="5.85546875" style="4" customWidth="1"/>
    <col min="12311" max="12312" width="5.42578125" style="4" customWidth="1"/>
    <col min="12313" max="12313" width="8.140625" style="4" customWidth="1"/>
    <col min="12314" max="12314" width="5.28515625" style="4" customWidth="1"/>
    <col min="12315" max="12315" width="10.140625" style="4" customWidth="1"/>
    <col min="12316" max="12547" width="9.140625" style="4"/>
    <col min="12548" max="12548" width="15.28515625" style="4" customWidth="1"/>
    <col min="12549" max="12549" width="6.5703125" style="4" customWidth="1"/>
    <col min="12550" max="12550" width="7.5703125" style="4" customWidth="1"/>
    <col min="12551" max="12551" width="6.85546875" style="4" customWidth="1"/>
    <col min="12552" max="12552" width="7.85546875" style="4" customWidth="1"/>
    <col min="12553" max="12553" width="6.28515625" style="4" customWidth="1"/>
    <col min="12554" max="12554" width="4.5703125" style="4" customWidth="1"/>
    <col min="12555" max="12556" width="6.7109375" style="4" customWidth="1"/>
    <col min="12557" max="12557" width="7.28515625" style="4" customWidth="1"/>
    <col min="12558" max="12558" width="7.5703125" style="4" customWidth="1"/>
    <col min="12559" max="12559" width="8" style="4" customWidth="1"/>
    <col min="12560" max="12560" width="7.85546875" style="4" customWidth="1"/>
    <col min="12561" max="12561" width="6.85546875" style="4" customWidth="1"/>
    <col min="12562" max="12562" width="7" style="4" customWidth="1"/>
    <col min="12563" max="12563" width="5.140625" style="4" customWidth="1"/>
    <col min="12564" max="12564" width="7.140625" style="4" customWidth="1"/>
    <col min="12565" max="12565" width="7.85546875" style="4" customWidth="1"/>
    <col min="12566" max="12566" width="5.85546875" style="4" customWidth="1"/>
    <col min="12567" max="12568" width="5.42578125" style="4" customWidth="1"/>
    <col min="12569" max="12569" width="8.140625" style="4" customWidth="1"/>
    <col min="12570" max="12570" width="5.28515625" style="4" customWidth="1"/>
    <col min="12571" max="12571" width="10.140625" style="4" customWidth="1"/>
    <col min="12572" max="12803" width="9.140625" style="4"/>
    <col min="12804" max="12804" width="15.28515625" style="4" customWidth="1"/>
    <col min="12805" max="12805" width="6.5703125" style="4" customWidth="1"/>
    <col min="12806" max="12806" width="7.5703125" style="4" customWidth="1"/>
    <col min="12807" max="12807" width="6.85546875" style="4" customWidth="1"/>
    <col min="12808" max="12808" width="7.85546875" style="4" customWidth="1"/>
    <col min="12809" max="12809" width="6.28515625" style="4" customWidth="1"/>
    <col min="12810" max="12810" width="4.5703125" style="4" customWidth="1"/>
    <col min="12811" max="12812" width="6.7109375" style="4" customWidth="1"/>
    <col min="12813" max="12813" width="7.28515625" style="4" customWidth="1"/>
    <col min="12814" max="12814" width="7.5703125" style="4" customWidth="1"/>
    <col min="12815" max="12815" width="8" style="4" customWidth="1"/>
    <col min="12816" max="12816" width="7.85546875" style="4" customWidth="1"/>
    <col min="12817" max="12817" width="6.85546875" style="4" customWidth="1"/>
    <col min="12818" max="12818" width="7" style="4" customWidth="1"/>
    <col min="12819" max="12819" width="5.140625" style="4" customWidth="1"/>
    <col min="12820" max="12820" width="7.140625" style="4" customWidth="1"/>
    <col min="12821" max="12821" width="7.85546875" style="4" customWidth="1"/>
    <col min="12822" max="12822" width="5.85546875" style="4" customWidth="1"/>
    <col min="12823" max="12824" width="5.42578125" style="4" customWidth="1"/>
    <col min="12825" max="12825" width="8.140625" style="4" customWidth="1"/>
    <col min="12826" max="12826" width="5.28515625" style="4" customWidth="1"/>
    <col min="12827" max="12827" width="10.140625" style="4" customWidth="1"/>
    <col min="12828" max="13059" width="9.140625" style="4"/>
    <col min="13060" max="13060" width="15.28515625" style="4" customWidth="1"/>
    <col min="13061" max="13061" width="6.5703125" style="4" customWidth="1"/>
    <col min="13062" max="13062" width="7.5703125" style="4" customWidth="1"/>
    <col min="13063" max="13063" width="6.85546875" style="4" customWidth="1"/>
    <col min="13064" max="13064" width="7.85546875" style="4" customWidth="1"/>
    <col min="13065" max="13065" width="6.28515625" style="4" customWidth="1"/>
    <col min="13066" max="13066" width="4.5703125" style="4" customWidth="1"/>
    <col min="13067" max="13068" width="6.7109375" style="4" customWidth="1"/>
    <col min="13069" max="13069" width="7.28515625" style="4" customWidth="1"/>
    <col min="13070" max="13070" width="7.5703125" style="4" customWidth="1"/>
    <col min="13071" max="13071" width="8" style="4" customWidth="1"/>
    <col min="13072" max="13072" width="7.85546875" style="4" customWidth="1"/>
    <col min="13073" max="13073" width="6.85546875" style="4" customWidth="1"/>
    <col min="13074" max="13074" width="7" style="4" customWidth="1"/>
    <col min="13075" max="13075" width="5.140625" style="4" customWidth="1"/>
    <col min="13076" max="13076" width="7.140625" style="4" customWidth="1"/>
    <col min="13077" max="13077" width="7.85546875" style="4" customWidth="1"/>
    <col min="13078" max="13078" width="5.85546875" style="4" customWidth="1"/>
    <col min="13079" max="13080" width="5.42578125" style="4" customWidth="1"/>
    <col min="13081" max="13081" width="8.140625" style="4" customWidth="1"/>
    <col min="13082" max="13082" width="5.28515625" style="4" customWidth="1"/>
    <col min="13083" max="13083" width="10.140625" style="4" customWidth="1"/>
    <col min="13084" max="13315" width="9.140625" style="4"/>
    <col min="13316" max="13316" width="15.28515625" style="4" customWidth="1"/>
    <col min="13317" max="13317" width="6.5703125" style="4" customWidth="1"/>
    <col min="13318" max="13318" width="7.5703125" style="4" customWidth="1"/>
    <col min="13319" max="13319" width="6.85546875" style="4" customWidth="1"/>
    <col min="13320" max="13320" width="7.85546875" style="4" customWidth="1"/>
    <col min="13321" max="13321" width="6.28515625" style="4" customWidth="1"/>
    <col min="13322" max="13322" width="4.5703125" style="4" customWidth="1"/>
    <col min="13323" max="13324" width="6.7109375" style="4" customWidth="1"/>
    <col min="13325" max="13325" width="7.28515625" style="4" customWidth="1"/>
    <col min="13326" max="13326" width="7.5703125" style="4" customWidth="1"/>
    <col min="13327" max="13327" width="8" style="4" customWidth="1"/>
    <col min="13328" max="13328" width="7.85546875" style="4" customWidth="1"/>
    <col min="13329" max="13329" width="6.85546875" style="4" customWidth="1"/>
    <col min="13330" max="13330" width="7" style="4" customWidth="1"/>
    <col min="13331" max="13331" width="5.140625" style="4" customWidth="1"/>
    <col min="13332" max="13332" width="7.140625" style="4" customWidth="1"/>
    <col min="13333" max="13333" width="7.85546875" style="4" customWidth="1"/>
    <col min="13334" max="13334" width="5.85546875" style="4" customWidth="1"/>
    <col min="13335" max="13336" width="5.42578125" style="4" customWidth="1"/>
    <col min="13337" max="13337" width="8.140625" style="4" customWidth="1"/>
    <col min="13338" max="13338" width="5.28515625" style="4" customWidth="1"/>
    <col min="13339" max="13339" width="10.140625" style="4" customWidth="1"/>
    <col min="13340" max="13571" width="9.140625" style="4"/>
    <col min="13572" max="13572" width="15.28515625" style="4" customWidth="1"/>
    <col min="13573" max="13573" width="6.5703125" style="4" customWidth="1"/>
    <col min="13574" max="13574" width="7.5703125" style="4" customWidth="1"/>
    <col min="13575" max="13575" width="6.85546875" style="4" customWidth="1"/>
    <col min="13576" max="13576" width="7.85546875" style="4" customWidth="1"/>
    <col min="13577" max="13577" width="6.28515625" style="4" customWidth="1"/>
    <col min="13578" max="13578" width="4.5703125" style="4" customWidth="1"/>
    <col min="13579" max="13580" width="6.7109375" style="4" customWidth="1"/>
    <col min="13581" max="13581" width="7.28515625" style="4" customWidth="1"/>
    <col min="13582" max="13582" width="7.5703125" style="4" customWidth="1"/>
    <col min="13583" max="13583" width="8" style="4" customWidth="1"/>
    <col min="13584" max="13584" width="7.85546875" style="4" customWidth="1"/>
    <col min="13585" max="13585" width="6.85546875" style="4" customWidth="1"/>
    <col min="13586" max="13586" width="7" style="4" customWidth="1"/>
    <col min="13587" max="13587" width="5.140625" style="4" customWidth="1"/>
    <col min="13588" max="13588" width="7.140625" style="4" customWidth="1"/>
    <col min="13589" max="13589" width="7.85546875" style="4" customWidth="1"/>
    <col min="13590" max="13590" width="5.85546875" style="4" customWidth="1"/>
    <col min="13591" max="13592" width="5.42578125" style="4" customWidth="1"/>
    <col min="13593" max="13593" width="8.140625" style="4" customWidth="1"/>
    <col min="13594" max="13594" width="5.28515625" style="4" customWidth="1"/>
    <col min="13595" max="13595" width="10.140625" style="4" customWidth="1"/>
    <col min="13596" max="13827" width="9.140625" style="4"/>
    <col min="13828" max="13828" width="15.28515625" style="4" customWidth="1"/>
    <col min="13829" max="13829" width="6.5703125" style="4" customWidth="1"/>
    <col min="13830" max="13830" width="7.5703125" style="4" customWidth="1"/>
    <col min="13831" max="13831" width="6.85546875" style="4" customWidth="1"/>
    <col min="13832" max="13832" width="7.85546875" style="4" customWidth="1"/>
    <col min="13833" max="13833" width="6.28515625" style="4" customWidth="1"/>
    <col min="13834" max="13834" width="4.5703125" style="4" customWidth="1"/>
    <col min="13835" max="13836" width="6.7109375" style="4" customWidth="1"/>
    <col min="13837" max="13837" width="7.28515625" style="4" customWidth="1"/>
    <col min="13838" max="13838" width="7.5703125" style="4" customWidth="1"/>
    <col min="13839" max="13839" width="8" style="4" customWidth="1"/>
    <col min="13840" max="13840" width="7.85546875" style="4" customWidth="1"/>
    <col min="13841" max="13841" width="6.85546875" style="4" customWidth="1"/>
    <col min="13842" max="13842" width="7" style="4" customWidth="1"/>
    <col min="13843" max="13843" width="5.140625" style="4" customWidth="1"/>
    <col min="13844" max="13844" width="7.140625" style="4" customWidth="1"/>
    <col min="13845" max="13845" width="7.85546875" style="4" customWidth="1"/>
    <col min="13846" max="13846" width="5.85546875" style="4" customWidth="1"/>
    <col min="13847" max="13848" width="5.42578125" style="4" customWidth="1"/>
    <col min="13849" max="13849" width="8.140625" style="4" customWidth="1"/>
    <col min="13850" max="13850" width="5.28515625" style="4" customWidth="1"/>
    <col min="13851" max="13851" width="10.140625" style="4" customWidth="1"/>
    <col min="13852" max="14083" width="9.140625" style="4"/>
    <col min="14084" max="14084" width="15.28515625" style="4" customWidth="1"/>
    <col min="14085" max="14085" width="6.5703125" style="4" customWidth="1"/>
    <col min="14086" max="14086" width="7.5703125" style="4" customWidth="1"/>
    <col min="14087" max="14087" width="6.85546875" style="4" customWidth="1"/>
    <col min="14088" max="14088" width="7.85546875" style="4" customWidth="1"/>
    <col min="14089" max="14089" width="6.28515625" style="4" customWidth="1"/>
    <col min="14090" max="14090" width="4.5703125" style="4" customWidth="1"/>
    <col min="14091" max="14092" width="6.7109375" style="4" customWidth="1"/>
    <col min="14093" max="14093" width="7.28515625" style="4" customWidth="1"/>
    <col min="14094" max="14094" width="7.5703125" style="4" customWidth="1"/>
    <col min="14095" max="14095" width="8" style="4" customWidth="1"/>
    <col min="14096" max="14096" width="7.85546875" style="4" customWidth="1"/>
    <col min="14097" max="14097" width="6.85546875" style="4" customWidth="1"/>
    <col min="14098" max="14098" width="7" style="4" customWidth="1"/>
    <col min="14099" max="14099" width="5.140625" style="4" customWidth="1"/>
    <col min="14100" max="14100" width="7.140625" style="4" customWidth="1"/>
    <col min="14101" max="14101" width="7.85546875" style="4" customWidth="1"/>
    <col min="14102" max="14102" width="5.85546875" style="4" customWidth="1"/>
    <col min="14103" max="14104" width="5.42578125" style="4" customWidth="1"/>
    <col min="14105" max="14105" width="8.140625" style="4" customWidth="1"/>
    <col min="14106" max="14106" width="5.28515625" style="4" customWidth="1"/>
    <col min="14107" max="14107" width="10.140625" style="4" customWidth="1"/>
    <col min="14108" max="14339" width="9.140625" style="4"/>
    <col min="14340" max="14340" width="15.28515625" style="4" customWidth="1"/>
    <col min="14341" max="14341" width="6.5703125" style="4" customWidth="1"/>
    <col min="14342" max="14342" width="7.5703125" style="4" customWidth="1"/>
    <col min="14343" max="14343" width="6.85546875" style="4" customWidth="1"/>
    <col min="14344" max="14344" width="7.85546875" style="4" customWidth="1"/>
    <col min="14345" max="14345" width="6.28515625" style="4" customWidth="1"/>
    <col min="14346" max="14346" width="4.5703125" style="4" customWidth="1"/>
    <col min="14347" max="14348" width="6.7109375" style="4" customWidth="1"/>
    <col min="14349" max="14349" width="7.28515625" style="4" customWidth="1"/>
    <col min="14350" max="14350" width="7.5703125" style="4" customWidth="1"/>
    <col min="14351" max="14351" width="8" style="4" customWidth="1"/>
    <col min="14352" max="14352" width="7.85546875" style="4" customWidth="1"/>
    <col min="14353" max="14353" width="6.85546875" style="4" customWidth="1"/>
    <col min="14354" max="14354" width="7" style="4" customWidth="1"/>
    <col min="14355" max="14355" width="5.140625" style="4" customWidth="1"/>
    <col min="14356" max="14356" width="7.140625" style="4" customWidth="1"/>
    <col min="14357" max="14357" width="7.85546875" style="4" customWidth="1"/>
    <col min="14358" max="14358" width="5.85546875" style="4" customWidth="1"/>
    <col min="14359" max="14360" width="5.42578125" style="4" customWidth="1"/>
    <col min="14361" max="14361" width="8.140625" style="4" customWidth="1"/>
    <col min="14362" max="14362" width="5.28515625" style="4" customWidth="1"/>
    <col min="14363" max="14363" width="10.140625" style="4" customWidth="1"/>
    <col min="14364" max="14595" width="9.140625" style="4"/>
    <col min="14596" max="14596" width="15.28515625" style="4" customWidth="1"/>
    <col min="14597" max="14597" width="6.5703125" style="4" customWidth="1"/>
    <col min="14598" max="14598" width="7.5703125" style="4" customWidth="1"/>
    <col min="14599" max="14599" width="6.85546875" style="4" customWidth="1"/>
    <col min="14600" max="14600" width="7.85546875" style="4" customWidth="1"/>
    <col min="14601" max="14601" width="6.28515625" style="4" customWidth="1"/>
    <col min="14602" max="14602" width="4.5703125" style="4" customWidth="1"/>
    <col min="14603" max="14604" width="6.7109375" style="4" customWidth="1"/>
    <col min="14605" max="14605" width="7.28515625" style="4" customWidth="1"/>
    <col min="14606" max="14606" width="7.5703125" style="4" customWidth="1"/>
    <col min="14607" max="14607" width="8" style="4" customWidth="1"/>
    <col min="14608" max="14608" width="7.85546875" style="4" customWidth="1"/>
    <col min="14609" max="14609" width="6.85546875" style="4" customWidth="1"/>
    <col min="14610" max="14610" width="7" style="4" customWidth="1"/>
    <col min="14611" max="14611" width="5.140625" style="4" customWidth="1"/>
    <col min="14612" max="14612" width="7.140625" style="4" customWidth="1"/>
    <col min="14613" max="14613" width="7.85546875" style="4" customWidth="1"/>
    <col min="14614" max="14614" width="5.85546875" style="4" customWidth="1"/>
    <col min="14615" max="14616" width="5.42578125" style="4" customWidth="1"/>
    <col min="14617" max="14617" width="8.140625" style="4" customWidth="1"/>
    <col min="14618" max="14618" width="5.28515625" style="4" customWidth="1"/>
    <col min="14619" max="14619" width="10.140625" style="4" customWidth="1"/>
    <col min="14620" max="14851" width="9.140625" style="4"/>
    <col min="14852" max="14852" width="15.28515625" style="4" customWidth="1"/>
    <col min="14853" max="14853" width="6.5703125" style="4" customWidth="1"/>
    <col min="14854" max="14854" width="7.5703125" style="4" customWidth="1"/>
    <col min="14855" max="14855" width="6.85546875" style="4" customWidth="1"/>
    <col min="14856" max="14856" width="7.85546875" style="4" customWidth="1"/>
    <col min="14857" max="14857" width="6.28515625" style="4" customWidth="1"/>
    <col min="14858" max="14858" width="4.5703125" style="4" customWidth="1"/>
    <col min="14859" max="14860" width="6.7109375" style="4" customWidth="1"/>
    <col min="14861" max="14861" width="7.28515625" style="4" customWidth="1"/>
    <col min="14862" max="14862" width="7.5703125" style="4" customWidth="1"/>
    <col min="14863" max="14863" width="8" style="4" customWidth="1"/>
    <col min="14864" max="14864" width="7.85546875" style="4" customWidth="1"/>
    <col min="14865" max="14865" width="6.85546875" style="4" customWidth="1"/>
    <col min="14866" max="14866" width="7" style="4" customWidth="1"/>
    <col min="14867" max="14867" width="5.140625" style="4" customWidth="1"/>
    <col min="14868" max="14868" width="7.140625" style="4" customWidth="1"/>
    <col min="14869" max="14869" width="7.85546875" style="4" customWidth="1"/>
    <col min="14870" max="14870" width="5.85546875" style="4" customWidth="1"/>
    <col min="14871" max="14872" width="5.42578125" style="4" customWidth="1"/>
    <col min="14873" max="14873" width="8.140625" style="4" customWidth="1"/>
    <col min="14874" max="14874" width="5.28515625" style="4" customWidth="1"/>
    <col min="14875" max="14875" width="10.140625" style="4" customWidth="1"/>
    <col min="14876" max="15107" width="9.140625" style="4"/>
    <col min="15108" max="15108" width="15.28515625" style="4" customWidth="1"/>
    <col min="15109" max="15109" width="6.5703125" style="4" customWidth="1"/>
    <col min="15110" max="15110" width="7.5703125" style="4" customWidth="1"/>
    <col min="15111" max="15111" width="6.85546875" style="4" customWidth="1"/>
    <col min="15112" max="15112" width="7.85546875" style="4" customWidth="1"/>
    <col min="15113" max="15113" width="6.28515625" style="4" customWidth="1"/>
    <col min="15114" max="15114" width="4.5703125" style="4" customWidth="1"/>
    <col min="15115" max="15116" width="6.7109375" style="4" customWidth="1"/>
    <col min="15117" max="15117" width="7.28515625" style="4" customWidth="1"/>
    <col min="15118" max="15118" width="7.5703125" style="4" customWidth="1"/>
    <col min="15119" max="15119" width="8" style="4" customWidth="1"/>
    <col min="15120" max="15120" width="7.85546875" style="4" customWidth="1"/>
    <col min="15121" max="15121" width="6.85546875" style="4" customWidth="1"/>
    <col min="15122" max="15122" width="7" style="4" customWidth="1"/>
    <col min="15123" max="15123" width="5.140625" style="4" customWidth="1"/>
    <col min="15124" max="15124" width="7.140625" style="4" customWidth="1"/>
    <col min="15125" max="15125" width="7.85546875" style="4" customWidth="1"/>
    <col min="15126" max="15126" width="5.85546875" style="4" customWidth="1"/>
    <col min="15127" max="15128" width="5.42578125" style="4" customWidth="1"/>
    <col min="15129" max="15129" width="8.140625" style="4" customWidth="1"/>
    <col min="15130" max="15130" width="5.28515625" style="4" customWidth="1"/>
    <col min="15131" max="15131" width="10.140625" style="4" customWidth="1"/>
    <col min="15132" max="15363" width="9.140625" style="4"/>
    <col min="15364" max="15364" width="15.28515625" style="4" customWidth="1"/>
    <col min="15365" max="15365" width="6.5703125" style="4" customWidth="1"/>
    <col min="15366" max="15366" width="7.5703125" style="4" customWidth="1"/>
    <col min="15367" max="15367" width="6.85546875" style="4" customWidth="1"/>
    <col min="15368" max="15368" width="7.85546875" style="4" customWidth="1"/>
    <col min="15369" max="15369" width="6.28515625" style="4" customWidth="1"/>
    <col min="15370" max="15370" width="4.5703125" style="4" customWidth="1"/>
    <col min="15371" max="15372" width="6.7109375" style="4" customWidth="1"/>
    <col min="15373" max="15373" width="7.28515625" style="4" customWidth="1"/>
    <col min="15374" max="15374" width="7.5703125" style="4" customWidth="1"/>
    <col min="15375" max="15375" width="8" style="4" customWidth="1"/>
    <col min="15376" max="15376" width="7.85546875" style="4" customWidth="1"/>
    <col min="15377" max="15377" width="6.85546875" style="4" customWidth="1"/>
    <col min="15378" max="15378" width="7" style="4" customWidth="1"/>
    <col min="15379" max="15379" width="5.140625" style="4" customWidth="1"/>
    <col min="15380" max="15380" width="7.140625" style="4" customWidth="1"/>
    <col min="15381" max="15381" width="7.85546875" style="4" customWidth="1"/>
    <col min="15382" max="15382" width="5.85546875" style="4" customWidth="1"/>
    <col min="15383" max="15384" width="5.42578125" style="4" customWidth="1"/>
    <col min="15385" max="15385" width="8.140625" style="4" customWidth="1"/>
    <col min="15386" max="15386" width="5.28515625" style="4" customWidth="1"/>
    <col min="15387" max="15387" width="10.140625" style="4" customWidth="1"/>
    <col min="15388" max="15619" width="9.140625" style="4"/>
    <col min="15620" max="15620" width="15.28515625" style="4" customWidth="1"/>
    <col min="15621" max="15621" width="6.5703125" style="4" customWidth="1"/>
    <col min="15622" max="15622" width="7.5703125" style="4" customWidth="1"/>
    <col min="15623" max="15623" width="6.85546875" style="4" customWidth="1"/>
    <col min="15624" max="15624" width="7.85546875" style="4" customWidth="1"/>
    <col min="15625" max="15625" width="6.28515625" style="4" customWidth="1"/>
    <col min="15626" max="15626" width="4.5703125" style="4" customWidth="1"/>
    <col min="15627" max="15628" width="6.7109375" style="4" customWidth="1"/>
    <col min="15629" max="15629" width="7.28515625" style="4" customWidth="1"/>
    <col min="15630" max="15630" width="7.5703125" style="4" customWidth="1"/>
    <col min="15631" max="15631" width="8" style="4" customWidth="1"/>
    <col min="15632" max="15632" width="7.85546875" style="4" customWidth="1"/>
    <col min="15633" max="15633" width="6.85546875" style="4" customWidth="1"/>
    <col min="15634" max="15634" width="7" style="4" customWidth="1"/>
    <col min="15635" max="15635" width="5.140625" style="4" customWidth="1"/>
    <col min="15636" max="15636" width="7.140625" style="4" customWidth="1"/>
    <col min="15637" max="15637" width="7.85546875" style="4" customWidth="1"/>
    <col min="15638" max="15638" width="5.85546875" style="4" customWidth="1"/>
    <col min="15639" max="15640" width="5.42578125" style="4" customWidth="1"/>
    <col min="15641" max="15641" width="8.140625" style="4" customWidth="1"/>
    <col min="15642" max="15642" width="5.28515625" style="4" customWidth="1"/>
    <col min="15643" max="15643" width="10.140625" style="4" customWidth="1"/>
    <col min="15644" max="15875" width="9.140625" style="4"/>
    <col min="15876" max="15876" width="15.28515625" style="4" customWidth="1"/>
    <col min="15877" max="15877" width="6.5703125" style="4" customWidth="1"/>
    <col min="15878" max="15878" width="7.5703125" style="4" customWidth="1"/>
    <col min="15879" max="15879" width="6.85546875" style="4" customWidth="1"/>
    <col min="15880" max="15880" width="7.85546875" style="4" customWidth="1"/>
    <col min="15881" max="15881" width="6.28515625" style="4" customWidth="1"/>
    <col min="15882" max="15882" width="4.5703125" style="4" customWidth="1"/>
    <col min="15883" max="15884" width="6.7109375" style="4" customWidth="1"/>
    <col min="15885" max="15885" width="7.28515625" style="4" customWidth="1"/>
    <col min="15886" max="15886" width="7.5703125" style="4" customWidth="1"/>
    <col min="15887" max="15887" width="8" style="4" customWidth="1"/>
    <col min="15888" max="15888" width="7.85546875" style="4" customWidth="1"/>
    <col min="15889" max="15889" width="6.85546875" style="4" customWidth="1"/>
    <col min="15890" max="15890" width="7" style="4" customWidth="1"/>
    <col min="15891" max="15891" width="5.140625" style="4" customWidth="1"/>
    <col min="15892" max="15892" width="7.140625" style="4" customWidth="1"/>
    <col min="15893" max="15893" width="7.85546875" style="4" customWidth="1"/>
    <col min="15894" max="15894" width="5.85546875" style="4" customWidth="1"/>
    <col min="15895" max="15896" width="5.42578125" style="4" customWidth="1"/>
    <col min="15897" max="15897" width="8.140625" style="4" customWidth="1"/>
    <col min="15898" max="15898" width="5.28515625" style="4" customWidth="1"/>
    <col min="15899" max="15899" width="10.140625" style="4" customWidth="1"/>
    <col min="15900" max="16131" width="9.140625" style="4"/>
    <col min="16132" max="16132" width="15.28515625" style="4" customWidth="1"/>
    <col min="16133" max="16133" width="6.5703125" style="4" customWidth="1"/>
    <col min="16134" max="16134" width="7.5703125" style="4" customWidth="1"/>
    <col min="16135" max="16135" width="6.85546875" style="4" customWidth="1"/>
    <col min="16136" max="16136" width="7.85546875" style="4" customWidth="1"/>
    <col min="16137" max="16137" width="6.28515625" style="4" customWidth="1"/>
    <col min="16138" max="16138" width="4.5703125" style="4" customWidth="1"/>
    <col min="16139" max="16140" width="6.7109375" style="4" customWidth="1"/>
    <col min="16141" max="16141" width="7.28515625" style="4" customWidth="1"/>
    <col min="16142" max="16142" width="7.5703125" style="4" customWidth="1"/>
    <col min="16143" max="16143" width="8" style="4" customWidth="1"/>
    <col min="16144" max="16144" width="7.85546875" style="4" customWidth="1"/>
    <col min="16145" max="16145" width="6.85546875" style="4" customWidth="1"/>
    <col min="16146" max="16146" width="7" style="4" customWidth="1"/>
    <col min="16147" max="16147" width="5.140625" style="4" customWidth="1"/>
    <col min="16148" max="16148" width="7.140625" style="4" customWidth="1"/>
    <col min="16149" max="16149" width="7.85546875" style="4" customWidth="1"/>
    <col min="16150" max="16150" width="5.85546875" style="4" customWidth="1"/>
    <col min="16151" max="16152" width="5.42578125" style="4" customWidth="1"/>
    <col min="16153" max="16153" width="8.140625" style="4" customWidth="1"/>
    <col min="16154" max="16154" width="5.28515625" style="4" customWidth="1"/>
    <col min="16155" max="16155" width="10.140625" style="4" customWidth="1"/>
    <col min="16156" max="16384" width="9.140625" style="4"/>
  </cols>
  <sheetData>
    <row r="1" spans="1:27" s="1" customFormat="1" ht="20.25" customHeight="1">
      <c r="A1" s="11" t="s">
        <v>29</v>
      </c>
      <c r="B1" s="11"/>
      <c r="C1" s="11"/>
      <c r="D1" s="11"/>
      <c r="E1" s="11"/>
      <c r="F1" s="11"/>
      <c r="G1" s="12"/>
      <c r="H1" s="12"/>
      <c r="I1" s="12"/>
      <c r="J1" s="13"/>
      <c r="K1" s="14"/>
      <c r="L1" s="14"/>
      <c r="M1" s="15"/>
      <c r="N1" s="16"/>
      <c r="O1" s="16"/>
      <c r="P1" s="16"/>
      <c r="Q1" s="16"/>
      <c r="R1" s="16"/>
      <c r="S1" s="16"/>
      <c r="T1" s="16"/>
      <c r="U1" s="15"/>
      <c r="V1" s="16"/>
      <c r="W1" s="16"/>
      <c r="X1" s="15"/>
      <c r="Y1" s="15"/>
      <c r="Z1" s="16"/>
      <c r="AA1" s="16"/>
    </row>
    <row r="2" spans="1:27" s="1" customFormat="1" ht="15" customHeight="1">
      <c r="A2" s="75" t="s">
        <v>2</v>
      </c>
      <c r="B2" s="78" t="s">
        <v>3</v>
      </c>
      <c r="C2" s="78"/>
      <c r="D2" s="78"/>
      <c r="E2" s="78"/>
      <c r="F2" s="78"/>
      <c r="G2" s="78"/>
      <c r="H2" s="78"/>
      <c r="I2" s="78"/>
      <c r="J2" s="78"/>
      <c r="K2" s="78" t="s">
        <v>4</v>
      </c>
      <c r="L2" s="78"/>
      <c r="M2" s="78"/>
      <c r="N2" s="78"/>
      <c r="O2" s="78"/>
      <c r="P2" s="78"/>
      <c r="Q2" s="78"/>
      <c r="R2" s="78"/>
      <c r="S2" s="78"/>
      <c r="T2" s="78"/>
      <c r="U2" s="78" t="s">
        <v>5</v>
      </c>
      <c r="V2" s="78"/>
      <c r="W2" s="78" t="s">
        <v>6</v>
      </c>
      <c r="X2" s="78"/>
      <c r="Y2" s="78"/>
      <c r="Z2" s="78"/>
      <c r="AA2" s="88" t="s">
        <v>7</v>
      </c>
    </row>
    <row r="3" spans="1:27" s="2" customFormat="1" ht="17.25" customHeight="1">
      <c r="A3" s="76"/>
      <c r="B3" s="79" t="s">
        <v>8</v>
      </c>
      <c r="C3" s="79" t="s">
        <v>9</v>
      </c>
      <c r="D3" s="79" t="s">
        <v>10</v>
      </c>
      <c r="E3" s="85" t="s">
        <v>11</v>
      </c>
      <c r="F3" s="79" t="s">
        <v>12</v>
      </c>
      <c r="G3" s="81" t="s">
        <v>13</v>
      </c>
      <c r="H3" s="79" t="s">
        <v>27</v>
      </c>
      <c r="I3" s="54"/>
      <c r="J3" s="79" t="s">
        <v>0</v>
      </c>
      <c r="K3" s="79" t="s">
        <v>8</v>
      </c>
      <c r="L3" s="79" t="s">
        <v>9</v>
      </c>
      <c r="M3" s="85" t="s">
        <v>14</v>
      </c>
      <c r="N3" s="85" t="s">
        <v>11</v>
      </c>
      <c r="O3" s="81" t="s">
        <v>15</v>
      </c>
      <c r="P3" s="79" t="s">
        <v>12</v>
      </c>
      <c r="Q3" s="81" t="s">
        <v>13</v>
      </c>
      <c r="R3" s="79" t="s">
        <v>22</v>
      </c>
      <c r="S3" s="54"/>
      <c r="T3" s="79" t="s">
        <v>0</v>
      </c>
      <c r="U3" s="85" t="s">
        <v>14</v>
      </c>
      <c r="V3" s="79" t="s">
        <v>0</v>
      </c>
      <c r="W3" s="85" t="s">
        <v>14</v>
      </c>
      <c r="X3" s="85" t="s">
        <v>11</v>
      </c>
      <c r="Y3" s="55"/>
      <c r="Z3" s="79" t="s">
        <v>0</v>
      </c>
      <c r="AA3" s="85"/>
    </row>
    <row r="4" spans="1:27" s="2" customFormat="1" ht="50.25" customHeight="1">
      <c r="A4" s="77"/>
      <c r="B4" s="84"/>
      <c r="C4" s="84"/>
      <c r="D4" s="84"/>
      <c r="E4" s="87"/>
      <c r="F4" s="80"/>
      <c r="G4" s="82"/>
      <c r="H4" s="83"/>
      <c r="I4" s="57" t="s">
        <v>24</v>
      </c>
      <c r="J4" s="84"/>
      <c r="K4" s="84"/>
      <c r="L4" s="84"/>
      <c r="M4" s="86"/>
      <c r="N4" s="87"/>
      <c r="O4" s="82"/>
      <c r="P4" s="83"/>
      <c r="Q4" s="82"/>
      <c r="R4" s="83"/>
      <c r="S4" s="57" t="s">
        <v>24</v>
      </c>
      <c r="T4" s="84"/>
      <c r="U4" s="87"/>
      <c r="V4" s="83"/>
      <c r="W4" s="86"/>
      <c r="X4" s="87"/>
      <c r="Y4" s="56" t="s">
        <v>24</v>
      </c>
      <c r="Z4" s="84"/>
      <c r="AA4" s="87"/>
    </row>
    <row r="5" spans="1:27" s="3" customFormat="1" ht="14.25" hidden="1" customHeight="1">
      <c r="A5" s="61">
        <v>2010</v>
      </c>
      <c r="B5" s="62">
        <v>1009</v>
      </c>
      <c r="C5" s="62">
        <v>183</v>
      </c>
      <c r="D5" s="62">
        <v>2117</v>
      </c>
      <c r="E5" s="62">
        <v>1342</v>
      </c>
      <c r="F5" s="62">
        <v>17</v>
      </c>
      <c r="G5" s="62">
        <v>42</v>
      </c>
      <c r="H5" s="62">
        <v>202</v>
      </c>
      <c r="I5" s="62"/>
      <c r="J5" s="62">
        <f t="shared" ref="J5:J11" si="0">SUM(B5:H5)</f>
        <v>4912</v>
      </c>
      <c r="K5" s="63">
        <v>5625</v>
      </c>
      <c r="L5" s="64">
        <v>830</v>
      </c>
      <c r="M5" s="64">
        <v>29446</v>
      </c>
      <c r="N5" s="64">
        <v>7612</v>
      </c>
      <c r="O5" s="64">
        <v>3600</v>
      </c>
      <c r="P5" s="64">
        <v>777</v>
      </c>
      <c r="Q5" s="64">
        <v>174</v>
      </c>
      <c r="R5" s="64">
        <v>1075</v>
      </c>
      <c r="S5" s="64"/>
      <c r="T5" s="64">
        <v>49139</v>
      </c>
      <c r="U5" s="64">
        <v>63</v>
      </c>
      <c r="V5" s="65">
        <v>63</v>
      </c>
      <c r="W5" s="65">
        <v>68</v>
      </c>
      <c r="X5" s="64">
        <v>4</v>
      </c>
      <c r="Y5" s="64"/>
      <c r="Z5" s="65">
        <v>72</v>
      </c>
      <c r="AA5" s="66">
        <v>54186</v>
      </c>
    </row>
    <row r="6" spans="1:27" ht="14.25" hidden="1" customHeight="1">
      <c r="A6" s="40" t="s">
        <v>20</v>
      </c>
      <c r="B6" s="23">
        <v>502</v>
      </c>
      <c r="C6" s="23">
        <v>24</v>
      </c>
      <c r="D6" s="23">
        <v>1305</v>
      </c>
      <c r="E6" s="23">
        <v>498</v>
      </c>
      <c r="F6" s="23">
        <v>8</v>
      </c>
      <c r="G6" s="23">
        <v>13</v>
      </c>
      <c r="H6" s="23">
        <v>111</v>
      </c>
      <c r="I6" s="23"/>
      <c r="J6" s="23">
        <f t="shared" si="0"/>
        <v>2461</v>
      </c>
      <c r="K6" s="23">
        <v>1816</v>
      </c>
      <c r="L6" s="25">
        <v>171</v>
      </c>
      <c r="M6" s="23">
        <v>18129</v>
      </c>
      <c r="N6" s="25">
        <v>3451</v>
      </c>
      <c r="O6" s="25">
        <v>2522</v>
      </c>
      <c r="P6" s="25">
        <v>430</v>
      </c>
      <c r="Q6" s="25">
        <v>58</v>
      </c>
      <c r="R6" s="25">
        <v>336</v>
      </c>
      <c r="S6" s="25"/>
      <c r="T6" s="25">
        <v>26913</v>
      </c>
      <c r="U6" s="23">
        <v>63</v>
      </c>
      <c r="V6" s="26">
        <v>63</v>
      </c>
      <c r="W6" s="26">
        <v>68</v>
      </c>
      <c r="X6" s="23">
        <v>4</v>
      </c>
      <c r="Y6" s="23"/>
      <c r="Z6" s="26">
        <v>72</v>
      </c>
      <c r="AA6" s="22">
        <v>29509</v>
      </c>
    </row>
    <row r="7" spans="1:27" ht="14.25" hidden="1" customHeight="1">
      <c r="A7" s="40" t="s">
        <v>16</v>
      </c>
      <c r="B7" s="25">
        <v>438</v>
      </c>
      <c r="C7" s="25">
        <v>115</v>
      </c>
      <c r="D7" s="25">
        <v>505</v>
      </c>
      <c r="E7" s="25">
        <v>541</v>
      </c>
      <c r="F7" s="27" t="s">
        <v>17</v>
      </c>
      <c r="G7" s="25">
        <v>14</v>
      </c>
      <c r="H7" s="25">
        <v>46</v>
      </c>
      <c r="I7" s="25"/>
      <c r="J7" s="25">
        <f t="shared" si="0"/>
        <v>1659</v>
      </c>
      <c r="K7" s="23">
        <v>3294</v>
      </c>
      <c r="L7" s="28">
        <v>578</v>
      </c>
      <c r="M7" s="23">
        <v>9355</v>
      </c>
      <c r="N7" s="28">
        <v>2344</v>
      </c>
      <c r="O7" s="25">
        <v>939</v>
      </c>
      <c r="P7" s="25">
        <v>59</v>
      </c>
      <c r="Q7" s="25">
        <v>89</v>
      </c>
      <c r="R7" s="28">
        <v>687</v>
      </c>
      <c r="S7" s="28"/>
      <c r="T7" s="28">
        <v>17345</v>
      </c>
      <c r="U7" s="29" t="s">
        <v>17</v>
      </c>
      <c r="V7" s="30" t="s">
        <v>17</v>
      </c>
      <c r="W7" s="30" t="s">
        <v>17</v>
      </c>
      <c r="X7" s="29" t="s">
        <v>17</v>
      </c>
      <c r="Y7" s="29"/>
      <c r="Z7" s="30" t="s">
        <v>17</v>
      </c>
      <c r="AA7" s="22">
        <v>19004</v>
      </c>
    </row>
    <row r="8" spans="1:27" ht="14.25" hidden="1" customHeight="1">
      <c r="A8" s="40" t="s">
        <v>18</v>
      </c>
      <c r="B8" s="25">
        <v>30</v>
      </c>
      <c r="C8" s="25">
        <v>7</v>
      </c>
      <c r="D8" s="25">
        <v>109</v>
      </c>
      <c r="E8" s="25">
        <v>98</v>
      </c>
      <c r="F8" s="27" t="s">
        <v>17</v>
      </c>
      <c r="G8" s="25">
        <v>1</v>
      </c>
      <c r="H8" s="25">
        <v>10</v>
      </c>
      <c r="I8" s="25"/>
      <c r="J8" s="25">
        <f t="shared" si="0"/>
        <v>255</v>
      </c>
      <c r="K8" s="23">
        <v>193</v>
      </c>
      <c r="L8" s="23">
        <v>48</v>
      </c>
      <c r="M8" s="23">
        <v>848</v>
      </c>
      <c r="N8" s="28">
        <v>818</v>
      </c>
      <c r="O8" s="25">
        <v>99</v>
      </c>
      <c r="P8" s="25">
        <v>82</v>
      </c>
      <c r="Q8" s="25">
        <v>3</v>
      </c>
      <c r="R8" s="25">
        <v>14</v>
      </c>
      <c r="S8" s="25"/>
      <c r="T8" s="25">
        <v>2105</v>
      </c>
      <c r="U8" s="29" t="s">
        <v>17</v>
      </c>
      <c r="V8" s="27" t="s">
        <v>17</v>
      </c>
      <c r="W8" s="27" t="s">
        <v>17</v>
      </c>
      <c r="X8" s="29" t="s">
        <v>17</v>
      </c>
      <c r="Y8" s="29"/>
      <c r="Z8" s="27" t="s">
        <v>17</v>
      </c>
      <c r="AA8" s="22">
        <v>2360</v>
      </c>
    </row>
    <row r="9" spans="1:27" ht="14.25" hidden="1" customHeight="1">
      <c r="A9" s="40" t="s">
        <v>19</v>
      </c>
      <c r="B9" s="25">
        <v>39</v>
      </c>
      <c r="C9" s="25">
        <v>37</v>
      </c>
      <c r="D9" s="25">
        <v>198</v>
      </c>
      <c r="E9" s="25">
        <v>205</v>
      </c>
      <c r="F9" s="25">
        <v>9</v>
      </c>
      <c r="G9" s="25">
        <v>14</v>
      </c>
      <c r="H9" s="25">
        <v>35</v>
      </c>
      <c r="I9" s="25"/>
      <c r="J9" s="25">
        <f t="shared" si="0"/>
        <v>537</v>
      </c>
      <c r="K9" s="23">
        <v>322</v>
      </c>
      <c r="L9" s="23">
        <v>33</v>
      </c>
      <c r="M9" s="23">
        <v>1114</v>
      </c>
      <c r="N9" s="28">
        <v>999</v>
      </c>
      <c r="O9" s="25">
        <v>40</v>
      </c>
      <c r="P9" s="25">
        <v>206</v>
      </c>
      <c r="Q9" s="25">
        <v>24</v>
      </c>
      <c r="R9" s="25">
        <v>38</v>
      </c>
      <c r="S9" s="25"/>
      <c r="T9" s="25">
        <v>2776</v>
      </c>
      <c r="U9" s="29" t="s">
        <v>17</v>
      </c>
      <c r="V9" s="27" t="s">
        <v>17</v>
      </c>
      <c r="W9" s="27" t="s">
        <v>17</v>
      </c>
      <c r="X9" s="29" t="s">
        <v>17</v>
      </c>
      <c r="Y9" s="29"/>
      <c r="Z9" s="27" t="s">
        <v>17</v>
      </c>
      <c r="AA9" s="22">
        <v>3313</v>
      </c>
    </row>
    <row r="10" spans="1:27" ht="14.25" hidden="1" customHeight="1">
      <c r="A10" s="67">
        <v>2011</v>
      </c>
      <c r="B10" s="40">
        <v>1075</v>
      </c>
      <c r="C10" s="40">
        <v>211</v>
      </c>
      <c r="D10" s="40">
        <v>2278</v>
      </c>
      <c r="E10" s="40">
        <v>1406</v>
      </c>
      <c r="F10" s="40">
        <v>21</v>
      </c>
      <c r="G10" s="40">
        <v>56</v>
      </c>
      <c r="H10" s="40">
        <v>238</v>
      </c>
      <c r="I10" s="24" t="s">
        <v>23</v>
      </c>
      <c r="J10" s="40">
        <f t="shared" si="0"/>
        <v>5285</v>
      </c>
      <c r="K10" s="23">
        <v>6897</v>
      </c>
      <c r="L10" s="25">
        <v>1050</v>
      </c>
      <c r="M10" s="25">
        <v>33807</v>
      </c>
      <c r="N10" s="25">
        <v>8023</v>
      </c>
      <c r="O10" s="25">
        <v>4856</v>
      </c>
      <c r="P10" s="25">
        <v>1009</v>
      </c>
      <c r="Q10" s="25">
        <v>222</v>
      </c>
      <c r="R10" s="25">
        <v>1478</v>
      </c>
      <c r="S10" s="25" t="s">
        <v>23</v>
      </c>
      <c r="T10" s="25">
        <v>57272</v>
      </c>
      <c r="U10" s="25">
        <v>70</v>
      </c>
      <c r="V10" s="26">
        <v>70</v>
      </c>
      <c r="W10" s="26">
        <v>65</v>
      </c>
      <c r="X10" s="25">
        <v>5</v>
      </c>
      <c r="Y10" s="25"/>
      <c r="Z10" s="26">
        <v>70</v>
      </c>
      <c r="AA10" s="22">
        <v>62697</v>
      </c>
    </row>
    <row r="11" spans="1:27" ht="14.25" hidden="1" customHeight="1">
      <c r="A11" s="40" t="s">
        <v>20</v>
      </c>
      <c r="B11" s="23">
        <v>522</v>
      </c>
      <c r="C11" s="23">
        <v>36</v>
      </c>
      <c r="D11" s="23">
        <v>1369</v>
      </c>
      <c r="E11" s="23">
        <v>519</v>
      </c>
      <c r="F11" s="23">
        <v>12</v>
      </c>
      <c r="G11" s="23">
        <v>18</v>
      </c>
      <c r="H11" s="23">
        <v>113</v>
      </c>
      <c r="I11" s="24" t="s">
        <v>23</v>
      </c>
      <c r="J11" s="23">
        <f t="shared" si="0"/>
        <v>2589</v>
      </c>
      <c r="K11" s="23">
        <v>2093</v>
      </c>
      <c r="L11" s="25">
        <v>237</v>
      </c>
      <c r="M11" s="23">
        <v>20561</v>
      </c>
      <c r="N11" s="25">
        <v>3559</v>
      </c>
      <c r="O11" s="25">
        <v>3305</v>
      </c>
      <c r="P11" s="25">
        <v>602</v>
      </c>
      <c r="Q11" s="25">
        <v>67</v>
      </c>
      <c r="R11" s="25">
        <v>463</v>
      </c>
      <c r="S11" s="25" t="s">
        <v>23</v>
      </c>
      <c r="T11" s="25">
        <v>30817</v>
      </c>
      <c r="U11" s="23">
        <v>70</v>
      </c>
      <c r="V11" s="26">
        <v>70</v>
      </c>
      <c r="W11" s="26">
        <v>65</v>
      </c>
      <c r="X11" s="23">
        <v>5</v>
      </c>
      <c r="Y11" s="23"/>
      <c r="Z11" s="26">
        <v>70</v>
      </c>
      <c r="AA11" s="22">
        <v>33546</v>
      </c>
    </row>
    <row r="12" spans="1:27" ht="14.25" hidden="1" customHeight="1">
      <c r="A12" s="40" t="s">
        <v>16</v>
      </c>
      <c r="B12" s="25">
        <v>456</v>
      </c>
      <c r="C12" s="25">
        <v>125</v>
      </c>
      <c r="D12" s="25">
        <v>559</v>
      </c>
      <c r="E12" s="25">
        <v>554</v>
      </c>
      <c r="F12" s="27" t="s">
        <v>17</v>
      </c>
      <c r="G12" s="25">
        <v>17</v>
      </c>
      <c r="H12" s="25">
        <v>51</v>
      </c>
      <c r="I12" s="24" t="s">
        <v>23</v>
      </c>
      <c r="J12" s="25">
        <v>1762</v>
      </c>
      <c r="K12" s="23">
        <v>4228</v>
      </c>
      <c r="L12" s="28">
        <v>705</v>
      </c>
      <c r="M12" s="23">
        <v>10923</v>
      </c>
      <c r="N12" s="28">
        <v>2490</v>
      </c>
      <c r="O12" s="25">
        <v>1343</v>
      </c>
      <c r="P12" s="25">
        <v>66</v>
      </c>
      <c r="Q12" s="25">
        <v>121</v>
      </c>
      <c r="R12" s="28">
        <v>939</v>
      </c>
      <c r="S12" s="25" t="s">
        <v>23</v>
      </c>
      <c r="T12" s="28">
        <v>20815</v>
      </c>
      <c r="U12" s="29" t="s">
        <v>17</v>
      </c>
      <c r="V12" s="30" t="s">
        <v>17</v>
      </c>
      <c r="W12" s="30" t="s">
        <v>17</v>
      </c>
      <c r="X12" s="29" t="s">
        <v>17</v>
      </c>
      <c r="Y12" s="29"/>
      <c r="Z12" s="30" t="s">
        <v>17</v>
      </c>
      <c r="AA12" s="22">
        <v>22577</v>
      </c>
    </row>
    <row r="13" spans="1:27" ht="14.25" hidden="1" customHeight="1">
      <c r="A13" s="40" t="s">
        <v>18</v>
      </c>
      <c r="B13" s="25">
        <v>54</v>
      </c>
      <c r="C13" s="25">
        <v>12</v>
      </c>
      <c r="D13" s="25">
        <v>140</v>
      </c>
      <c r="E13" s="25">
        <v>107</v>
      </c>
      <c r="F13" s="27" t="s">
        <v>17</v>
      </c>
      <c r="G13" s="25">
        <v>6</v>
      </c>
      <c r="H13" s="25">
        <v>35</v>
      </c>
      <c r="I13" s="24" t="s">
        <v>23</v>
      </c>
      <c r="J13" s="25">
        <v>354</v>
      </c>
      <c r="K13" s="23">
        <v>246</v>
      </c>
      <c r="L13" s="23">
        <v>68</v>
      </c>
      <c r="M13" s="23">
        <v>1012</v>
      </c>
      <c r="N13" s="28">
        <v>849</v>
      </c>
      <c r="O13" s="25">
        <v>151</v>
      </c>
      <c r="P13" s="25">
        <v>103</v>
      </c>
      <c r="Q13" s="25">
        <v>8</v>
      </c>
      <c r="R13" s="25">
        <v>33</v>
      </c>
      <c r="S13" s="25" t="s">
        <v>23</v>
      </c>
      <c r="T13" s="25">
        <v>2470</v>
      </c>
      <c r="U13" s="29" t="s">
        <v>17</v>
      </c>
      <c r="V13" s="27" t="s">
        <v>17</v>
      </c>
      <c r="W13" s="27" t="s">
        <v>17</v>
      </c>
      <c r="X13" s="29" t="s">
        <v>17</v>
      </c>
      <c r="Y13" s="29"/>
      <c r="Z13" s="27" t="s">
        <v>17</v>
      </c>
      <c r="AA13" s="22">
        <v>2824</v>
      </c>
    </row>
    <row r="14" spans="1:27" ht="14.25" hidden="1" customHeight="1">
      <c r="A14" s="40" t="s">
        <v>19</v>
      </c>
      <c r="B14" s="25">
        <v>43</v>
      </c>
      <c r="C14" s="25">
        <v>38</v>
      </c>
      <c r="D14" s="25">
        <v>210</v>
      </c>
      <c r="E14" s="25">
        <v>226</v>
      </c>
      <c r="F14" s="25">
        <v>9</v>
      </c>
      <c r="G14" s="25">
        <v>15</v>
      </c>
      <c r="H14" s="25">
        <v>39</v>
      </c>
      <c r="I14" s="24" t="s">
        <v>23</v>
      </c>
      <c r="J14" s="25">
        <v>580</v>
      </c>
      <c r="K14" s="23">
        <v>330</v>
      </c>
      <c r="L14" s="23">
        <v>40</v>
      </c>
      <c r="M14" s="23">
        <v>1311</v>
      </c>
      <c r="N14" s="28">
        <v>1125</v>
      </c>
      <c r="O14" s="25">
        <v>57</v>
      </c>
      <c r="P14" s="25">
        <v>238</v>
      </c>
      <c r="Q14" s="25">
        <v>26</v>
      </c>
      <c r="R14" s="25">
        <v>43</v>
      </c>
      <c r="S14" s="25" t="s">
        <v>23</v>
      </c>
      <c r="T14" s="25">
        <v>3170</v>
      </c>
      <c r="U14" s="29" t="s">
        <v>17</v>
      </c>
      <c r="V14" s="26" t="s">
        <v>21</v>
      </c>
      <c r="W14" s="27" t="s">
        <v>17</v>
      </c>
      <c r="X14" s="68" t="s">
        <v>21</v>
      </c>
      <c r="Y14" s="68"/>
      <c r="Z14" s="27" t="s">
        <v>17</v>
      </c>
      <c r="AA14" s="22">
        <v>3750</v>
      </c>
    </row>
    <row r="15" spans="1:27" ht="12.75" hidden="1" customHeight="1">
      <c r="A15" s="42">
        <v>2012</v>
      </c>
      <c r="B15" s="17">
        <v>1132</v>
      </c>
      <c r="C15" s="17">
        <v>226</v>
      </c>
      <c r="D15" s="17">
        <v>2531</v>
      </c>
      <c r="E15" s="17">
        <v>1460</v>
      </c>
      <c r="F15" s="18">
        <v>21</v>
      </c>
      <c r="G15" s="17">
        <v>58</v>
      </c>
      <c r="H15" s="17">
        <v>241</v>
      </c>
      <c r="I15" s="19" t="s">
        <v>23</v>
      </c>
      <c r="J15" s="17">
        <f>H15+G15+F15+E15+D15+C15+B15</f>
        <v>5669</v>
      </c>
      <c r="K15" s="20">
        <v>7311</v>
      </c>
      <c r="L15" s="21">
        <v>1104</v>
      </c>
      <c r="M15" s="21">
        <v>36658</v>
      </c>
      <c r="N15" s="21">
        <v>8274</v>
      </c>
      <c r="O15" s="21">
        <v>5354</v>
      </c>
      <c r="P15" s="21">
        <v>1107</v>
      </c>
      <c r="Q15" s="21">
        <v>225</v>
      </c>
      <c r="R15" s="21">
        <v>1677</v>
      </c>
      <c r="S15" s="21" t="s">
        <v>23</v>
      </c>
      <c r="T15" s="21">
        <v>61710</v>
      </c>
      <c r="U15" s="21">
        <v>70</v>
      </c>
      <c r="V15" s="22">
        <v>70</v>
      </c>
      <c r="W15" s="22">
        <v>65</v>
      </c>
      <c r="X15" s="21">
        <v>5</v>
      </c>
      <c r="Y15" s="21" t="s">
        <v>23</v>
      </c>
      <c r="Z15" s="22">
        <v>70</v>
      </c>
      <c r="AA15" s="22">
        <v>67519</v>
      </c>
    </row>
    <row r="16" spans="1:27" ht="12.75" hidden="1" customHeight="1">
      <c r="A16" s="40" t="s">
        <v>20</v>
      </c>
      <c r="B16" s="23">
        <v>546</v>
      </c>
      <c r="C16" s="23">
        <v>39</v>
      </c>
      <c r="D16" s="23">
        <v>1503</v>
      </c>
      <c r="E16" s="23">
        <v>531</v>
      </c>
      <c r="F16" s="23">
        <v>12</v>
      </c>
      <c r="G16" s="23">
        <v>20</v>
      </c>
      <c r="H16" s="23">
        <v>115</v>
      </c>
      <c r="I16" s="24" t="s">
        <v>23</v>
      </c>
      <c r="J16" s="23">
        <f>B16+C16+D16+E16+F16+G16+H16</f>
        <v>2766</v>
      </c>
      <c r="K16" s="23">
        <v>2165</v>
      </c>
      <c r="L16" s="25">
        <v>257</v>
      </c>
      <c r="M16" s="23">
        <v>22173</v>
      </c>
      <c r="N16" s="25">
        <v>3656</v>
      </c>
      <c r="O16" s="25">
        <v>3617</v>
      </c>
      <c r="P16" s="25">
        <v>697</v>
      </c>
      <c r="Q16" s="25">
        <v>68</v>
      </c>
      <c r="R16" s="25">
        <v>496</v>
      </c>
      <c r="S16" s="25" t="s">
        <v>23</v>
      </c>
      <c r="T16" s="25">
        <v>33129</v>
      </c>
      <c r="U16" s="23">
        <v>70</v>
      </c>
      <c r="V16" s="26">
        <v>70</v>
      </c>
      <c r="W16" s="26">
        <v>65</v>
      </c>
      <c r="X16" s="23">
        <v>5</v>
      </c>
      <c r="Y16" s="21" t="s">
        <v>23</v>
      </c>
      <c r="Z16" s="26">
        <v>70</v>
      </c>
      <c r="AA16" s="22">
        <v>36035</v>
      </c>
    </row>
    <row r="17" spans="1:27" ht="12.75" hidden="1" customHeight="1">
      <c r="A17" s="40" t="s">
        <v>16</v>
      </c>
      <c r="B17" s="25">
        <v>481</v>
      </c>
      <c r="C17" s="25">
        <v>131</v>
      </c>
      <c r="D17" s="25">
        <v>641</v>
      </c>
      <c r="E17" s="25">
        <v>581</v>
      </c>
      <c r="F17" s="27" t="s">
        <v>17</v>
      </c>
      <c r="G17" s="25">
        <v>17</v>
      </c>
      <c r="H17" s="25">
        <v>51</v>
      </c>
      <c r="I17" s="24" t="s">
        <v>23</v>
      </c>
      <c r="J17" s="25">
        <v>1902</v>
      </c>
      <c r="K17" s="23">
        <v>4534</v>
      </c>
      <c r="L17" s="28">
        <v>733</v>
      </c>
      <c r="M17" s="23">
        <v>11874</v>
      </c>
      <c r="N17" s="28">
        <v>2580</v>
      </c>
      <c r="O17" s="25">
        <v>1514</v>
      </c>
      <c r="P17" s="25">
        <v>66</v>
      </c>
      <c r="Q17" s="25">
        <v>123</v>
      </c>
      <c r="R17" s="28">
        <v>1090</v>
      </c>
      <c r="S17" s="25" t="s">
        <v>23</v>
      </c>
      <c r="T17" s="28">
        <f>R17+Q17+P17+O17+N17+M17+L17+K17</f>
        <v>22514</v>
      </c>
      <c r="U17" s="29" t="s">
        <v>17</v>
      </c>
      <c r="V17" s="30" t="s">
        <v>17</v>
      </c>
      <c r="W17" s="30" t="s">
        <v>17</v>
      </c>
      <c r="X17" s="29" t="s">
        <v>17</v>
      </c>
      <c r="Y17" s="21" t="s">
        <v>23</v>
      </c>
      <c r="Z17" s="30" t="s">
        <v>17</v>
      </c>
      <c r="AA17" s="22">
        <v>24416</v>
      </c>
    </row>
    <row r="18" spans="1:27" ht="12.75" hidden="1" customHeight="1">
      <c r="A18" s="40" t="s">
        <v>18</v>
      </c>
      <c r="B18" s="25">
        <v>57</v>
      </c>
      <c r="C18" s="25">
        <v>18</v>
      </c>
      <c r="D18" s="25">
        <v>161</v>
      </c>
      <c r="E18" s="25">
        <v>113</v>
      </c>
      <c r="F18" s="27" t="s">
        <v>17</v>
      </c>
      <c r="G18" s="25">
        <v>6</v>
      </c>
      <c r="H18" s="25">
        <v>35</v>
      </c>
      <c r="I18" s="24" t="s">
        <v>23</v>
      </c>
      <c r="J18" s="25">
        <v>390</v>
      </c>
      <c r="K18" s="23">
        <v>264</v>
      </c>
      <c r="L18" s="23">
        <v>74</v>
      </c>
      <c r="M18" s="23">
        <v>1170</v>
      </c>
      <c r="N18" s="28">
        <v>886</v>
      </c>
      <c r="O18" s="25">
        <v>160</v>
      </c>
      <c r="P18" s="25">
        <v>103</v>
      </c>
      <c r="Q18" s="25">
        <v>8</v>
      </c>
      <c r="R18" s="25">
        <v>47</v>
      </c>
      <c r="S18" s="25" t="s">
        <v>23</v>
      </c>
      <c r="T18" s="25">
        <f>R18+Q18+P18+O18+N18+M18+L18+K18</f>
        <v>2712</v>
      </c>
      <c r="U18" s="29" t="s">
        <v>17</v>
      </c>
      <c r="V18" s="27" t="s">
        <v>17</v>
      </c>
      <c r="W18" s="27" t="s">
        <v>17</v>
      </c>
      <c r="X18" s="29" t="s">
        <v>17</v>
      </c>
      <c r="Y18" s="21" t="s">
        <v>23</v>
      </c>
      <c r="Z18" s="27" t="s">
        <v>17</v>
      </c>
      <c r="AA18" s="22">
        <v>3102</v>
      </c>
    </row>
    <row r="19" spans="1:27" ht="12.75" hidden="1" customHeight="1">
      <c r="A19" s="40" t="s">
        <v>19</v>
      </c>
      <c r="B19" s="25">
        <v>48</v>
      </c>
      <c r="C19" s="25">
        <v>38</v>
      </c>
      <c r="D19" s="25">
        <v>226</v>
      </c>
      <c r="E19" s="25">
        <v>235</v>
      </c>
      <c r="F19" s="25">
        <v>9</v>
      </c>
      <c r="G19" s="25">
        <v>15</v>
      </c>
      <c r="H19" s="25">
        <v>40</v>
      </c>
      <c r="I19" s="24" t="s">
        <v>23</v>
      </c>
      <c r="J19" s="25">
        <v>611</v>
      </c>
      <c r="K19" s="23">
        <v>348</v>
      </c>
      <c r="L19" s="23">
        <v>40</v>
      </c>
      <c r="M19" s="23">
        <v>1441</v>
      </c>
      <c r="N19" s="28">
        <v>1152</v>
      </c>
      <c r="O19" s="25">
        <v>63</v>
      </c>
      <c r="P19" s="25">
        <v>241</v>
      </c>
      <c r="Q19" s="25">
        <v>26</v>
      </c>
      <c r="R19" s="25">
        <v>44</v>
      </c>
      <c r="S19" s="25" t="s">
        <v>23</v>
      </c>
      <c r="T19" s="25">
        <f>R19+Q19+P19+O19+N19+M19+L19+K19</f>
        <v>3355</v>
      </c>
      <c r="U19" s="29" t="s">
        <v>17</v>
      </c>
      <c r="V19" s="27" t="s">
        <v>17</v>
      </c>
      <c r="W19" s="27" t="s">
        <v>17</v>
      </c>
      <c r="X19" s="29" t="s">
        <v>17</v>
      </c>
      <c r="Y19" s="21" t="s">
        <v>23</v>
      </c>
      <c r="Z19" s="27" t="s">
        <v>17</v>
      </c>
      <c r="AA19" s="22">
        <v>3966</v>
      </c>
    </row>
    <row r="20" spans="1:27" ht="14.25" hidden="1" customHeight="1">
      <c r="A20" s="42">
        <v>2013</v>
      </c>
      <c r="B20" s="31">
        <f>B21+B22+B23+B24</f>
        <v>1176</v>
      </c>
      <c r="C20" s="31">
        <f t="shared" ref="C20:V20" si="1">C21+C22+C23+C24</f>
        <v>226</v>
      </c>
      <c r="D20" s="31">
        <f t="shared" si="1"/>
        <v>2510</v>
      </c>
      <c r="E20" s="31">
        <f t="shared" si="1"/>
        <v>1463</v>
      </c>
      <c r="F20" s="31">
        <f t="shared" si="1"/>
        <v>58</v>
      </c>
      <c r="G20" s="31">
        <f t="shared" si="1"/>
        <v>89</v>
      </c>
      <c r="H20" s="31">
        <f t="shared" si="1"/>
        <v>250</v>
      </c>
      <c r="I20" s="19" t="s">
        <v>23</v>
      </c>
      <c r="J20" s="31">
        <f t="shared" si="1"/>
        <v>5772</v>
      </c>
      <c r="K20" s="31">
        <f t="shared" si="1"/>
        <v>7368</v>
      </c>
      <c r="L20" s="31">
        <f t="shared" si="1"/>
        <v>1121</v>
      </c>
      <c r="M20" s="31">
        <f t="shared" si="1"/>
        <v>36973</v>
      </c>
      <c r="N20" s="31">
        <f t="shared" si="1"/>
        <v>8282</v>
      </c>
      <c r="O20" s="31">
        <f t="shared" si="1"/>
        <v>5191</v>
      </c>
      <c r="P20" s="31">
        <f t="shared" si="1"/>
        <v>1151</v>
      </c>
      <c r="Q20" s="31">
        <f t="shared" si="1"/>
        <v>229</v>
      </c>
      <c r="R20" s="31">
        <f t="shared" si="1"/>
        <v>1721</v>
      </c>
      <c r="S20" s="21" t="s">
        <v>23</v>
      </c>
      <c r="T20" s="31">
        <f t="shared" si="1"/>
        <v>62036</v>
      </c>
      <c r="U20" s="31">
        <f>U21+U22+U23+U24</f>
        <v>56</v>
      </c>
      <c r="V20" s="31">
        <f t="shared" si="1"/>
        <v>56</v>
      </c>
      <c r="W20" s="31">
        <f>W21+W22+W23+W24</f>
        <v>57</v>
      </c>
      <c r="X20" s="31">
        <f>X21+X22+X23+X24</f>
        <v>5</v>
      </c>
      <c r="Y20" s="21" t="s">
        <v>23</v>
      </c>
      <c r="Z20" s="31">
        <f>Z21+Z22+Z23+Z24</f>
        <v>62</v>
      </c>
      <c r="AA20" s="31">
        <f>AA21+AA22+AA23+AA24</f>
        <v>67926</v>
      </c>
    </row>
    <row r="21" spans="1:27" ht="14.25" hidden="1" customHeight="1">
      <c r="A21" s="40" t="s">
        <v>20</v>
      </c>
      <c r="B21" s="32">
        <v>550</v>
      </c>
      <c r="C21" s="32">
        <v>35</v>
      </c>
      <c r="D21" s="32">
        <v>1480</v>
      </c>
      <c r="E21" s="32">
        <v>523</v>
      </c>
      <c r="F21" s="32">
        <v>49</v>
      </c>
      <c r="G21" s="32">
        <v>47</v>
      </c>
      <c r="H21" s="32">
        <v>116</v>
      </c>
      <c r="I21" s="24" t="s">
        <v>23</v>
      </c>
      <c r="J21" s="32">
        <f>SUM(B21:H21)</f>
        <v>2800</v>
      </c>
      <c r="K21" s="32">
        <v>2169</v>
      </c>
      <c r="L21" s="33">
        <v>269</v>
      </c>
      <c r="M21" s="32">
        <v>22319</v>
      </c>
      <c r="N21" s="33">
        <v>3636</v>
      </c>
      <c r="O21" s="33">
        <v>3508</v>
      </c>
      <c r="P21" s="33">
        <v>740</v>
      </c>
      <c r="Q21" s="33">
        <v>68</v>
      </c>
      <c r="R21" s="33">
        <v>503</v>
      </c>
      <c r="S21" s="25" t="s">
        <v>23</v>
      </c>
      <c r="T21" s="33">
        <f t="shared" ref="T21:T24" si="2">SUM(K21:R21)</f>
        <v>33212</v>
      </c>
      <c r="U21" s="32">
        <v>56</v>
      </c>
      <c r="V21" s="34">
        <v>56</v>
      </c>
      <c r="W21" s="34">
        <v>57</v>
      </c>
      <c r="X21" s="32">
        <v>5</v>
      </c>
      <c r="Y21" s="21" t="s">
        <v>23</v>
      </c>
      <c r="Z21" s="34">
        <f>SUM(W21:X21)</f>
        <v>62</v>
      </c>
      <c r="AA21" s="69">
        <f>Z21+V21+T21+J21</f>
        <v>36130</v>
      </c>
    </row>
    <row r="22" spans="1:27" ht="14.25" hidden="1" customHeight="1">
      <c r="A22" s="40" t="s">
        <v>16</v>
      </c>
      <c r="B22" s="33">
        <v>517</v>
      </c>
      <c r="C22" s="33">
        <v>135</v>
      </c>
      <c r="D22" s="33">
        <v>642</v>
      </c>
      <c r="E22" s="33">
        <v>586</v>
      </c>
      <c r="F22" s="35" t="s">
        <v>17</v>
      </c>
      <c r="G22" s="33">
        <v>17</v>
      </c>
      <c r="H22" s="33">
        <v>57</v>
      </c>
      <c r="I22" s="24" t="s">
        <v>23</v>
      </c>
      <c r="J22" s="33">
        <f>SUM(B22:H22)</f>
        <v>1954</v>
      </c>
      <c r="K22" s="32">
        <v>4577</v>
      </c>
      <c r="L22" s="36">
        <v>736</v>
      </c>
      <c r="M22" s="32">
        <v>11934</v>
      </c>
      <c r="N22" s="36">
        <v>2587</v>
      </c>
      <c r="O22" s="33">
        <v>1475</v>
      </c>
      <c r="P22" s="33">
        <v>66</v>
      </c>
      <c r="Q22" s="33">
        <v>124</v>
      </c>
      <c r="R22" s="36">
        <v>1125</v>
      </c>
      <c r="S22" s="25" t="s">
        <v>23</v>
      </c>
      <c r="T22" s="36">
        <f t="shared" si="2"/>
        <v>22624</v>
      </c>
      <c r="U22" s="37" t="s">
        <v>17</v>
      </c>
      <c r="V22" s="38" t="s">
        <v>17</v>
      </c>
      <c r="W22" s="38" t="s">
        <v>17</v>
      </c>
      <c r="X22" s="37" t="s">
        <v>17</v>
      </c>
      <c r="Y22" s="21" t="s">
        <v>23</v>
      </c>
      <c r="Z22" s="38" t="s">
        <v>17</v>
      </c>
      <c r="AA22" s="69">
        <f>Z22+V22+T22+J22</f>
        <v>24578</v>
      </c>
    </row>
    <row r="23" spans="1:27" ht="14.25" hidden="1" customHeight="1">
      <c r="A23" s="40" t="s">
        <v>18</v>
      </c>
      <c r="B23" s="33">
        <v>60</v>
      </c>
      <c r="C23" s="33">
        <v>18</v>
      </c>
      <c r="D23" s="33">
        <v>163</v>
      </c>
      <c r="E23" s="33">
        <v>114</v>
      </c>
      <c r="F23" s="35" t="s">
        <v>17</v>
      </c>
      <c r="G23" s="33">
        <v>5</v>
      </c>
      <c r="H23" s="33">
        <v>37</v>
      </c>
      <c r="I23" s="24" t="s">
        <v>23</v>
      </c>
      <c r="J23" s="33">
        <f>SUM(B23:H23)</f>
        <v>397</v>
      </c>
      <c r="K23" s="32">
        <v>265</v>
      </c>
      <c r="L23" s="32">
        <v>76</v>
      </c>
      <c r="M23" s="32">
        <v>1226</v>
      </c>
      <c r="N23" s="36">
        <v>895</v>
      </c>
      <c r="O23" s="33">
        <v>149</v>
      </c>
      <c r="P23" s="33">
        <v>103</v>
      </c>
      <c r="Q23" s="33">
        <v>11</v>
      </c>
      <c r="R23" s="33">
        <v>50</v>
      </c>
      <c r="S23" s="25" t="s">
        <v>23</v>
      </c>
      <c r="T23" s="33">
        <f t="shared" si="2"/>
        <v>2775</v>
      </c>
      <c r="U23" s="37" t="s">
        <v>17</v>
      </c>
      <c r="V23" s="35" t="s">
        <v>17</v>
      </c>
      <c r="W23" s="35" t="s">
        <v>17</v>
      </c>
      <c r="X23" s="37" t="s">
        <v>17</v>
      </c>
      <c r="Y23" s="21" t="s">
        <v>23</v>
      </c>
      <c r="Z23" s="35" t="s">
        <v>17</v>
      </c>
      <c r="AA23" s="69">
        <f>Z23+V23+T23+J23</f>
        <v>3172</v>
      </c>
    </row>
    <row r="24" spans="1:27" ht="14.25" hidden="1" customHeight="1">
      <c r="A24" s="40" t="s">
        <v>19</v>
      </c>
      <c r="B24" s="33">
        <v>49</v>
      </c>
      <c r="C24" s="33">
        <v>38</v>
      </c>
      <c r="D24" s="33">
        <v>225</v>
      </c>
      <c r="E24" s="33">
        <v>240</v>
      </c>
      <c r="F24" s="33">
        <v>9</v>
      </c>
      <c r="G24" s="33">
        <v>20</v>
      </c>
      <c r="H24" s="33">
        <v>40</v>
      </c>
      <c r="I24" s="24" t="s">
        <v>23</v>
      </c>
      <c r="J24" s="33">
        <f>SUM(B24:H24)</f>
        <v>621</v>
      </c>
      <c r="K24" s="32">
        <v>357</v>
      </c>
      <c r="L24" s="32">
        <v>40</v>
      </c>
      <c r="M24" s="32">
        <v>1494</v>
      </c>
      <c r="N24" s="36">
        <v>1164</v>
      </c>
      <c r="O24" s="33">
        <v>59</v>
      </c>
      <c r="P24" s="33">
        <v>242</v>
      </c>
      <c r="Q24" s="33">
        <v>26</v>
      </c>
      <c r="R24" s="33">
        <v>43</v>
      </c>
      <c r="S24" s="25" t="s">
        <v>23</v>
      </c>
      <c r="T24" s="33">
        <f t="shared" si="2"/>
        <v>3425</v>
      </c>
      <c r="U24" s="37" t="s">
        <v>17</v>
      </c>
      <c r="V24" s="35" t="s">
        <v>17</v>
      </c>
      <c r="W24" s="35" t="s">
        <v>17</v>
      </c>
      <c r="X24" s="37" t="s">
        <v>17</v>
      </c>
      <c r="Y24" s="21" t="s">
        <v>23</v>
      </c>
      <c r="Z24" s="35" t="s">
        <v>17</v>
      </c>
      <c r="AA24" s="69">
        <f>Z24+V24+T24+J24</f>
        <v>4046</v>
      </c>
    </row>
    <row r="25" spans="1:27" ht="14.25" customHeight="1">
      <c r="A25" s="42">
        <v>2014</v>
      </c>
      <c r="B25" s="31">
        <f t="shared" ref="B25" si="3">B26+B27+B28+B29+B30</f>
        <v>1176</v>
      </c>
      <c r="C25" s="31">
        <f t="shared" ref="C25" si="4">C26+C27+C28+C29+C30</f>
        <v>231</v>
      </c>
      <c r="D25" s="31">
        <f t="shared" ref="D25" si="5">D26+D27+D28+D29+D30</f>
        <v>2572</v>
      </c>
      <c r="E25" s="31">
        <f t="shared" ref="E25" si="6">E26+E27+E28+E29+E30</f>
        <v>1454</v>
      </c>
      <c r="F25" s="31">
        <f t="shared" ref="F25" si="7">F26+F27+F28+F29+F30</f>
        <v>162</v>
      </c>
      <c r="G25" s="31">
        <f t="shared" ref="G25" si="8">G26+G27+G28+G29+G30</f>
        <v>91</v>
      </c>
      <c r="H25" s="31">
        <f t="shared" ref="H25" si="9">H26+H27+H28+H29+H30</f>
        <v>253</v>
      </c>
      <c r="I25" s="19" t="s">
        <v>23</v>
      </c>
      <c r="J25" s="31">
        <f t="shared" ref="J25" si="10">J26+J27+J28+J29+J30</f>
        <v>5939</v>
      </c>
      <c r="K25" s="31">
        <f t="shared" ref="K25" si="11">K26+K27+K28+K29+K30</f>
        <v>7298</v>
      </c>
      <c r="L25" s="31">
        <f t="shared" ref="L25" si="12">L26+L27+L28+L29+L30</f>
        <v>1161</v>
      </c>
      <c r="M25" s="31">
        <f t="shared" ref="M25" si="13">M26+M27+M28+M29+M30</f>
        <v>39252</v>
      </c>
      <c r="N25" s="31">
        <f t="shared" ref="N25" si="14">N26+N27+N28+N29+N30</f>
        <v>8529</v>
      </c>
      <c r="O25" s="31">
        <f t="shared" ref="O25" si="15">O26+O27+O28+O29+O30</f>
        <v>4109</v>
      </c>
      <c r="P25" s="31">
        <f t="shared" ref="P25" si="16">P26+P27+P28+P29+P30</f>
        <v>1219</v>
      </c>
      <c r="Q25" s="31">
        <f t="shared" ref="Q25" si="17">Q26+Q27+Q28+Q29+Q30</f>
        <v>238</v>
      </c>
      <c r="R25" s="31">
        <f t="shared" ref="R25" si="18">R26+R27+R28+R29+R30</f>
        <v>1752</v>
      </c>
      <c r="S25" s="22" t="s">
        <v>23</v>
      </c>
      <c r="T25" s="31">
        <f t="shared" ref="T25:T30" si="19">SUM(K25:R25)</f>
        <v>63558</v>
      </c>
      <c r="U25" s="31">
        <f>U26+U27+U28+U29+U30</f>
        <v>55</v>
      </c>
      <c r="V25" s="31">
        <v>55</v>
      </c>
      <c r="W25" s="31">
        <f>W26+W27+W28+W29+W30</f>
        <v>45</v>
      </c>
      <c r="X25" s="31">
        <f>X26+X27+X28+X29+X30</f>
        <v>5</v>
      </c>
      <c r="Y25" s="22" t="s">
        <v>23</v>
      </c>
      <c r="Z25" s="31">
        <f>SUM(W25:X25)</f>
        <v>50</v>
      </c>
      <c r="AA25" s="31">
        <f>J25+T25+V25+Z25</f>
        <v>69602</v>
      </c>
    </row>
    <row r="26" spans="1:27" ht="14.25" customHeight="1">
      <c r="A26" s="40" t="s">
        <v>20</v>
      </c>
      <c r="B26" s="23">
        <v>545</v>
      </c>
      <c r="C26" s="23">
        <v>39</v>
      </c>
      <c r="D26" s="23">
        <v>1520</v>
      </c>
      <c r="E26" s="23">
        <v>520</v>
      </c>
      <c r="F26" s="39">
        <v>95</v>
      </c>
      <c r="G26" s="23">
        <v>47</v>
      </c>
      <c r="H26" s="23">
        <v>118</v>
      </c>
      <c r="I26" s="24" t="s">
        <v>23</v>
      </c>
      <c r="J26" s="23">
        <f t="shared" ref="J26:J30" si="20">SUM(B26:H26)</f>
        <v>2884</v>
      </c>
      <c r="K26" s="23">
        <v>2139</v>
      </c>
      <c r="L26" s="25">
        <v>288</v>
      </c>
      <c r="M26" s="23">
        <v>23530</v>
      </c>
      <c r="N26" s="25">
        <v>3746</v>
      </c>
      <c r="O26" s="25">
        <v>2707</v>
      </c>
      <c r="P26" s="25">
        <v>804</v>
      </c>
      <c r="Q26" s="25">
        <v>70</v>
      </c>
      <c r="R26" s="25">
        <v>523</v>
      </c>
      <c r="S26" s="26" t="s">
        <v>23</v>
      </c>
      <c r="T26" s="25">
        <f t="shared" si="19"/>
        <v>33807</v>
      </c>
      <c r="U26" s="23">
        <v>55</v>
      </c>
      <c r="V26" s="26">
        <v>55</v>
      </c>
      <c r="W26" s="26">
        <v>45</v>
      </c>
      <c r="X26" s="23">
        <v>5</v>
      </c>
      <c r="Y26" s="26" t="s">
        <v>23</v>
      </c>
      <c r="Z26" s="26">
        <f>SUM(W26:X26)</f>
        <v>50</v>
      </c>
      <c r="AA26" s="22">
        <f t="shared" ref="AA26:AA36" si="21">Z26+V26+T26+J26</f>
        <v>36796</v>
      </c>
    </row>
    <row r="27" spans="1:27" ht="14.25" customHeight="1">
      <c r="A27" s="40" t="s">
        <v>16</v>
      </c>
      <c r="B27" s="25">
        <v>523</v>
      </c>
      <c r="C27" s="25">
        <v>139</v>
      </c>
      <c r="D27" s="25">
        <v>668</v>
      </c>
      <c r="E27" s="25">
        <v>588</v>
      </c>
      <c r="F27" s="27" t="s">
        <v>17</v>
      </c>
      <c r="G27" s="25">
        <v>17</v>
      </c>
      <c r="H27" s="25">
        <v>58</v>
      </c>
      <c r="I27" s="24" t="s">
        <v>23</v>
      </c>
      <c r="J27" s="25">
        <f t="shared" si="20"/>
        <v>1993</v>
      </c>
      <c r="K27" s="23">
        <v>4535</v>
      </c>
      <c r="L27" s="28">
        <v>752</v>
      </c>
      <c r="M27" s="23">
        <v>12720</v>
      </c>
      <c r="N27" s="28">
        <v>2680</v>
      </c>
      <c r="O27" s="25">
        <v>1192</v>
      </c>
      <c r="P27" s="25">
        <v>66</v>
      </c>
      <c r="Q27" s="25">
        <v>124</v>
      </c>
      <c r="R27" s="28">
        <v>1134</v>
      </c>
      <c r="S27" s="26" t="s">
        <v>23</v>
      </c>
      <c r="T27" s="28">
        <f t="shared" si="19"/>
        <v>23203</v>
      </c>
      <c r="U27" s="29" t="s">
        <v>17</v>
      </c>
      <c r="V27" s="30" t="s">
        <v>17</v>
      </c>
      <c r="W27" s="30" t="s">
        <v>17</v>
      </c>
      <c r="X27" s="29" t="s">
        <v>17</v>
      </c>
      <c r="Y27" s="26" t="s">
        <v>23</v>
      </c>
      <c r="Z27" s="30" t="s">
        <v>17</v>
      </c>
      <c r="AA27" s="22">
        <f t="shared" si="21"/>
        <v>25196</v>
      </c>
    </row>
    <row r="28" spans="1:27" ht="14.25" customHeight="1">
      <c r="A28" s="40" t="s">
        <v>18</v>
      </c>
      <c r="B28" s="25">
        <v>61</v>
      </c>
      <c r="C28" s="25">
        <v>18</v>
      </c>
      <c r="D28" s="25">
        <v>162</v>
      </c>
      <c r="E28" s="25">
        <v>111</v>
      </c>
      <c r="F28" s="27">
        <v>27</v>
      </c>
      <c r="G28" s="25">
        <v>6</v>
      </c>
      <c r="H28" s="25">
        <v>37</v>
      </c>
      <c r="I28" s="24" t="s">
        <v>23</v>
      </c>
      <c r="J28" s="25">
        <f t="shared" si="20"/>
        <v>422</v>
      </c>
      <c r="K28" s="23">
        <v>267</v>
      </c>
      <c r="L28" s="23">
        <v>81</v>
      </c>
      <c r="M28" s="23">
        <v>1409</v>
      </c>
      <c r="N28" s="28">
        <v>900</v>
      </c>
      <c r="O28" s="25">
        <v>156</v>
      </c>
      <c r="P28" s="25">
        <v>105</v>
      </c>
      <c r="Q28" s="25">
        <v>17</v>
      </c>
      <c r="R28" s="25">
        <v>50</v>
      </c>
      <c r="S28" s="26" t="s">
        <v>23</v>
      </c>
      <c r="T28" s="25">
        <f t="shared" si="19"/>
        <v>2985</v>
      </c>
      <c r="U28" s="29" t="s">
        <v>17</v>
      </c>
      <c r="V28" s="27" t="s">
        <v>17</v>
      </c>
      <c r="W28" s="27" t="s">
        <v>17</v>
      </c>
      <c r="X28" s="29" t="s">
        <v>17</v>
      </c>
      <c r="Y28" s="26" t="s">
        <v>23</v>
      </c>
      <c r="Z28" s="27" t="s">
        <v>17</v>
      </c>
      <c r="AA28" s="22">
        <f t="shared" si="21"/>
        <v>3407</v>
      </c>
    </row>
    <row r="29" spans="1:27" ht="14.25" customHeight="1">
      <c r="A29" s="40" t="s">
        <v>19</v>
      </c>
      <c r="B29" s="25">
        <v>47</v>
      </c>
      <c r="C29" s="25">
        <v>35</v>
      </c>
      <c r="D29" s="25">
        <v>221</v>
      </c>
      <c r="E29" s="25">
        <v>235</v>
      </c>
      <c r="F29" s="25">
        <v>40</v>
      </c>
      <c r="G29" s="25">
        <v>20</v>
      </c>
      <c r="H29" s="59">
        <v>40</v>
      </c>
      <c r="I29" s="24" t="s">
        <v>23</v>
      </c>
      <c r="J29" s="25">
        <f t="shared" si="20"/>
        <v>638</v>
      </c>
      <c r="K29" s="23">
        <v>357</v>
      </c>
      <c r="L29" s="23">
        <v>40</v>
      </c>
      <c r="M29" s="23">
        <v>1539</v>
      </c>
      <c r="N29" s="28">
        <v>1160</v>
      </c>
      <c r="O29" s="25">
        <v>54</v>
      </c>
      <c r="P29" s="25">
        <v>244</v>
      </c>
      <c r="Q29" s="25">
        <v>26</v>
      </c>
      <c r="R29" s="25">
        <v>45</v>
      </c>
      <c r="S29" s="26" t="s">
        <v>23</v>
      </c>
      <c r="T29" s="25">
        <f t="shared" si="19"/>
        <v>3465</v>
      </c>
      <c r="U29" s="29" t="s">
        <v>17</v>
      </c>
      <c r="V29" s="27" t="s">
        <v>17</v>
      </c>
      <c r="W29" s="27" t="s">
        <v>17</v>
      </c>
      <c r="X29" s="29" t="s">
        <v>17</v>
      </c>
      <c r="Y29" s="26" t="s">
        <v>23</v>
      </c>
      <c r="Z29" s="27" t="s">
        <v>17</v>
      </c>
      <c r="AA29" s="22">
        <f t="shared" si="21"/>
        <v>4103</v>
      </c>
    </row>
    <row r="30" spans="1:27" ht="14.25" customHeight="1">
      <c r="A30" s="41" t="s">
        <v>1</v>
      </c>
      <c r="B30" s="27" t="s">
        <v>17</v>
      </c>
      <c r="C30" s="27" t="s">
        <v>17</v>
      </c>
      <c r="D30" s="25">
        <v>1</v>
      </c>
      <c r="E30" s="27" t="s">
        <v>17</v>
      </c>
      <c r="F30" s="27" t="s">
        <v>17</v>
      </c>
      <c r="G30" s="25">
        <v>1</v>
      </c>
      <c r="H30" s="27" t="s">
        <v>17</v>
      </c>
      <c r="I30" s="24" t="s">
        <v>23</v>
      </c>
      <c r="J30" s="25">
        <f t="shared" si="20"/>
        <v>2</v>
      </c>
      <c r="K30" s="29" t="s">
        <v>17</v>
      </c>
      <c r="L30" s="29" t="s">
        <v>17</v>
      </c>
      <c r="M30" s="23">
        <v>54</v>
      </c>
      <c r="N30" s="28">
        <v>43</v>
      </c>
      <c r="O30" s="27" t="s">
        <v>17</v>
      </c>
      <c r="P30" s="27" t="s">
        <v>17</v>
      </c>
      <c r="Q30" s="25">
        <v>1</v>
      </c>
      <c r="R30" s="27" t="s">
        <v>17</v>
      </c>
      <c r="S30" s="26" t="s">
        <v>23</v>
      </c>
      <c r="T30" s="25">
        <f t="shared" si="19"/>
        <v>98</v>
      </c>
      <c r="U30" s="29" t="s">
        <v>17</v>
      </c>
      <c r="V30" s="27" t="s">
        <v>17</v>
      </c>
      <c r="W30" s="27" t="s">
        <v>17</v>
      </c>
      <c r="X30" s="29" t="s">
        <v>17</v>
      </c>
      <c r="Y30" s="26" t="s">
        <v>23</v>
      </c>
      <c r="Z30" s="27" t="s">
        <v>17</v>
      </c>
      <c r="AA30" s="22">
        <f t="shared" si="21"/>
        <v>100</v>
      </c>
    </row>
    <row r="31" spans="1:27" s="3" customFormat="1" ht="14.25" customHeight="1">
      <c r="A31" s="42">
        <v>2015</v>
      </c>
      <c r="B31" s="31">
        <f>B32+B33+B34+B35+B36</f>
        <v>1185</v>
      </c>
      <c r="C31" s="31">
        <f t="shared" ref="C31:J31" si="22">C32+C33+C34+C35+C36</f>
        <v>238</v>
      </c>
      <c r="D31" s="31">
        <f t="shared" si="22"/>
        <v>2512</v>
      </c>
      <c r="E31" s="31">
        <f t="shared" si="22"/>
        <v>1400</v>
      </c>
      <c r="F31" s="31">
        <f t="shared" si="22"/>
        <v>333</v>
      </c>
      <c r="G31" s="31">
        <f t="shared" si="22"/>
        <v>113</v>
      </c>
      <c r="H31" s="31">
        <f t="shared" si="22"/>
        <v>266</v>
      </c>
      <c r="I31" s="31">
        <f t="shared" si="22"/>
        <v>28</v>
      </c>
      <c r="J31" s="31">
        <f t="shared" si="22"/>
        <v>6075</v>
      </c>
      <c r="K31" s="31">
        <f>K32+K33+K34+K35+K36</f>
        <v>7381</v>
      </c>
      <c r="L31" s="31">
        <f t="shared" ref="L31:T31" si="23">L32+L33+L34+L35+L36</f>
        <v>1244</v>
      </c>
      <c r="M31" s="31">
        <f t="shared" si="23"/>
        <v>45222</v>
      </c>
      <c r="N31" s="31">
        <f t="shared" si="23"/>
        <v>7578</v>
      </c>
      <c r="O31" s="31">
        <f t="shared" si="23"/>
        <v>3939</v>
      </c>
      <c r="P31" s="31">
        <f t="shared" si="23"/>
        <v>1382</v>
      </c>
      <c r="Q31" s="31">
        <f t="shared" si="23"/>
        <v>271</v>
      </c>
      <c r="R31" s="31">
        <f t="shared" si="23"/>
        <v>1942</v>
      </c>
      <c r="S31" s="31">
        <f t="shared" si="23"/>
        <v>63</v>
      </c>
      <c r="T31" s="31">
        <f t="shared" si="23"/>
        <v>69022</v>
      </c>
      <c r="U31" s="31">
        <v>53</v>
      </c>
      <c r="V31" s="31">
        <v>53</v>
      </c>
      <c r="W31" s="31">
        <v>39</v>
      </c>
      <c r="X31" s="31">
        <v>1</v>
      </c>
      <c r="Y31" s="22" t="s">
        <v>23</v>
      </c>
      <c r="Z31" s="31">
        <v>40</v>
      </c>
      <c r="AA31" s="31">
        <f t="shared" si="21"/>
        <v>75190</v>
      </c>
    </row>
    <row r="32" spans="1:27" s="3" customFormat="1" ht="14.25" customHeight="1">
      <c r="A32" s="40" t="s">
        <v>20</v>
      </c>
      <c r="B32" s="23">
        <v>532</v>
      </c>
      <c r="C32" s="23">
        <v>36</v>
      </c>
      <c r="D32" s="23">
        <v>1405</v>
      </c>
      <c r="E32" s="23">
        <v>461</v>
      </c>
      <c r="F32" s="39">
        <v>266</v>
      </c>
      <c r="G32" s="23">
        <v>55</v>
      </c>
      <c r="H32" s="23">
        <v>133</v>
      </c>
      <c r="I32" s="23">
        <v>21</v>
      </c>
      <c r="J32" s="23">
        <f>SUM(B32:I32)</f>
        <v>2909</v>
      </c>
      <c r="K32" s="23">
        <v>2055</v>
      </c>
      <c r="L32" s="25">
        <v>316</v>
      </c>
      <c r="M32" s="23">
        <v>26662</v>
      </c>
      <c r="N32" s="25">
        <v>2392</v>
      </c>
      <c r="O32" s="25">
        <v>2652</v>
      </c>
      <c r="P32" s="25">
        <v>948</v>
      </c>
      <c r="Q32" s="25">
        <v>76</v>
      </c>
      <c r="R32" s="25">
        <v>600</v>
      </c>
      <c r="S32" s="25">
        <v>57</v>
      </c>
      <c r="T32" s="25">
        <f t="shared" ref="T32:T36" si="24">SUM(K32:S32)</f>
        <v>35758</v>
      </c>
      <c r="U32" s="23">
        <v>53</v>
      </c>
      <c r="V32" s="26">
        <v>53</v>
      </c>
      <c r="W32" s="26">
        <v>39</v>
      </c>
      <c r="X32" s="23">
        <v>1</v>
      </c>
      <c r="Y32" s="26" t="s">
        <v>23</v>
      </c>
      <c r="Z32" s="26">
        <v>40</v>
      </c>
      <c r="AA32" s="31">
        <f t="shared" si="21"/>
        <v>38760</v>
      </c>
    </row>
    <row r="33" spans="1:27" ht="14.25" customHeight="1">
      <c r="A33" s="40" t="s">
        <v>16</v>
      </c>
      <c r="B33" s="25">
        <v>542</v>
      </c>
      <c r="C33" s="25">
        <v>146</v>
      </c>
      <c r="D33" s="25">
        <v>707</v>
      </c>
      <c r="E33" s="25">
        <v>587</v>
      </c>
      <c r="F33" s="27" t="s">
        <v>17</v>
      </c>
      <c r="G33" s="25">
        <v>20</v>
      </c>
      <c r="H33" s="25">
        <v>56</v>
      </c>
      <c r="I33" s="25">
        <v>7</v>
      </c>
      <c r="J33" s="25">
        <f>SUM(B33:I33)</f>
        <v>2065</v>
      </c>
      <c r="K33" s="23">
        <v>4680</v>
      </c>
      <c r="L33" s="28">
        <v>786</v>
      </c>
      <c r="M33" s="23">
        <v>14640</v>
      </c>
      <c r="N33" s="28">
        <v>2929</v>
      </c>
      <c r="O33" s="25">
        <v>1030</v>
      </c>
      <c r="P33" s="25">
        <v>67</v>
      </c>
      <c r="Q33" s="25">
        <v>146</v>
      </c>
      <c r="R33" s="28">
        <v>1211</v>
      </c>
      <c r="S33" s="25">
        <v>4</v>
      </c>
      <c r="T33" s="28">
        <f t="shared" si="24"/>
        <v>25493</v>
      </c>
      <c r="U33" s="29" t="s">
        <v>17</v>
      </c>
      <c r="V33" s="30" t="s">
        <v>17</v>
      </c>
      <c r="W33" s="30" t="s">
        <v>17</v>
      </c>
      <c r="X33" s="29" t="s">
        <v>17</v>
      </c>
      <c r="Y33" s="26" t="s">
        <v>23</v>
      </c>
      <c r="Z33" s="30" t="s">
        <v>17</v>
      </c>
      <c r="AA33" s="31">
        <f t="shared" si="21"/>
        <v>27558</v>
      </c>
    </row>
    <row r="34" spans="1:27" ht="14.25" customHeight="1">
      <c r="A34" s="40" t="s">
        <v>18</v>
      </c>
      <c r="B34" s="25">
        <v>65</v>
      </c>
      <c r="C34" s="25">
        <v>19</v>
      </c>
      <c r="D34" s="25">
        <v>169</v>
      </c>
      <c r="E34" s="25">
        <v>120</v>
      </c>
      <c r="F34" s="27">
        <v>27</v>
      </c>
      <c r="G34" s="25">
        <v>6</v>
      </c>
      <c r="H34" s="25">
        <v>37</v>
      </c>
      <c r="I34" s="27" t="s">
        <v>17</v>
      </c>
      <c r="J34" s="25">
        <f>SUM(B34:I34)</f>
        <v>443</v>
      </c>
      <c r="K34" s="23">
        <v>278</v>
      </c>
      <c r="L34" s="23">
        <v>91</v>
      </c>
      <c r="M34" s="23">
        <v>1885</v>
      </c>
      <c r="N34" s="28">
        <v>975</v>
      </c>
      <c r="O34" s="25">
        <v>195</v>
      </c>
      <c r="P34" s="25">
        <v>113</v>
      </c>
      <c r="Q34" s="25">
        <v>22</v>
      </c>
      <c r="R34" s="25">
        <v>60</v>
      </c>
      <c r="S34" s="25">
        <v>2</v>
      </c>
      <c r="T34" s="25">
        <f t="shared" si="24"/>
        <v>3621</v>
      </c>
      <c r="U34" s="29" t="s">
        <v>17</v>
      </c>
      <c r="V34" s="27" t="s">
        <v>17</v>
      </c>
      <c r="W34" s="27" t="s">
        <v>17</v>
      </c>
      <c r="X34" s="29" t="s">
        <v>17</v>
      </c>
      <c r="Y34" s="26" t="s">
        <v>23</v>
      </c>
      <c r="Z34" s="27" t="s">
        <v>17</v>
      </c>
      <c r="AA34" s="31">
        <f t="shared" si="21"/>
        <v>4064</v>
      </c>
    </row>
    <row r="35" spans="1:27" ht="14.25" customHeight="1">
      <c r="A35" s="40" t="s">
        <v>19</v>
      </c>
      <c r="B35" s="25">
        <v>45</v>
      </c>
      <c r="C35" s="25">
        <v>34</v>
      </c>
      <c r="D35" s="25">
        <v>223</v>
      </c>
      <c r="E35" s="25">
        <v>232</v>
      </c>
      <c r="F35" s="25">
        <v>40</v>
      </c>
      <c r="G35" s="25">
        <v>30</v>
      </c>
      <c r="H35" s="59">
        <v>40</v>
      </c>
      <c r="I35" s="27" t="s">
        <v>17</v>
      </c>
      <c r="J35" s="25">
        <f>SUM(B35:I35)</f>
        <v>644</v>
      </c>
      <c r="K35" s="23">
        <v>359</v>
      </c>
      <c r="L35" s="23">
        <v>40</v>
      </c>
      <c r="M35" s="23">
        <v>1733</v>
      </c>
      <c r="N35" s="28">
        <v>1177</v>
      </c>
      <c r="O35" s="25">
        <v>44</v>
      </c>
      <c r="P35" s="25">
        <v>244</v>
      </c>
      <c r="Q35" s="25">
        <v>26</v>
      </c>
      <c r="R35" s="25">
        <v>62</v>
      </c>
      <c r="S35" s="27" t="s">
        <v>17</v>
      </c>
      <c r="T35" s="25">
        <f t="shared" si="24"/>
        <v>3685</v>
      </c>
      <c r="U35" s="29" t="s">
        <v>17</v>
      </c>
      <c r="V35" s="27" t="s">
        <v>17</v>
      </c>
      <c r="W35" s="27" t="s">
        <v>17</v>
      </c>
      <c r="X35" s="29" t="s">
        <v>17</v>
      </c>
      <c r="Y35" s="26" t="s">
        <v>23</v>
      </c>
      <c r="Z35" s="27" t="s">
        <v>17</v>
      </c>
      <c r="AA35" s="31">
        <f t="shared" si="21"/>
        <v>4329</v>
      </c>
    </row>
    <row r="36" spans="1:27" ht="14.25" customHeight="1">
      <c r="A36" s="41" t="s">
        <v>1</v>
      </c>
      <c r="B36" s="27">
        <v>1</v>
      </c>
      <c r="C36" s="27">
        <v>3</v>
      </c>
      <c r="D36" s="25">
        <v>8</v>
      </c>
      <c r="E36" s="27" t="s">
        <v>17</v>
      </c>
      <c r="F36" s="27" t="s">
        <v>17</v>
      </c>
      <c r="G36" s="25">
        <v>2</v>
      </c>
      <c r="H36" s="27" t="s">
        <v>17</v>
      </c>
      <c r="I36" s="27" t="s">
        <v>17</v>
      </c>
      <c r="J36" s="25">
        <f>SUM(B36:I36)</f>
        <v>14</v>
      </c>
      <c r="K36" s="29">
        <v>9</v>
      </c>
      <c r="L36" s="29">
        <v>11</v>
      </c>
      <c r="M36" s="23">
        <v>302</v>
      </c>
      <c r="N36" s="28">
        <v>105</v>
      </c>
      <c r="O36" s="27">
        <v>18</v>
      </c>
      <c r="P36" s="27">
        <v>10</v>
      </c>
      <c r="Q36" s="25">
        <v>1</v>
      </c>
      <c r="R36" s="27">
        <v>9</v>
      </c>
      <c r="S36" s="27" t="s">
        <v>17</v>
      </c>
      <c r="T36" s="25">
        <f t="shared" si="24"/>
        <v>465</v>
      </c>
      <c r="U36" s="29" t="s">
        <v>17</v>
      </c>
      <c r="V36" s="27" t="s">
        <v>17</v>
      </c>
      <c r="W36" s="27" t="s">
        <v>17</v>
      </c>
      <c r="X36" s="29" t="s">
        <v>17</v>
      </c>
      <c r="Y36" s="26" t="s">
        <v>23</v>
      </c>
      <c r="Z36" s="27" t="s">
        <v>17</v>
      </c>
      <c r="AA36" s="31">
        <f t="shared" si="21"/>
        <v>479</v>
      </c>
    </row>
    <row r="37" spans="1:27" s="3" customFormat="1" ht="14.25" customHeight="1">
      <c r="A37" s="42">
        <v>2016</v>
      </c>
      <c r="B37" s="43">
        <v>1237</v>
      </c>
      <c r="C37" s="43">
        <v>259</v>
      </c>
      <c r="D37" s="43">
        <v>2654</v>
      </c>
      <c r="E37" s="43">
        <v>1417</v>
      </c>
      <c r="F37" s="43">
        <v>388</v>
      </c>
      <c r="G37" s="43">
        <v>119</v>
      </c>
      <c r="H37" s="43">
        <v>278</v>
      </c>
      <c r="I37" s="44">
        <v>29</v>
      </c>
      <c r="J37" s="44">
        <v>6381</v>
      </c>
      <c r="K37" s="43">
        <v>8243</v>
      </c>
      <c r="L37" s="43">
        <v>1346</v>
      </c>
      <c r="M37" s="43">
        <v>51541</v>
      </c>
      <c r="N37" s="43">
        <v>8223</v>
      </c>
      <c r="O37" s="45">
        <v>4222</v>
      </c>
      <c r="P37" s="43">
        <v>1556</v>
      </c>
      <c r="Q37" s="43">
        <v>302</v>
      </c>
      <c r="R37" s="43">
        <v>2317</v>
      </c>
      <c r="S37" s="44">
        <v>80</v>
      </c>
      <c r="T37" s="44">
        <f t="shared" ref="T37:T42" si="25">SUM(K37:S37)</f>
        <v>77830</v>
      </c>
      <c r="U37" s="46">
        <v>49</v>
      </c>
      <c r="V37" s="46">
        <v>49</v>
      </c>
      <c r="W37" s="46">
        <v>36</v>
      </c>
      <c r="X37" s="46">
        <v>1</v>
      </c>
      <c r="Y37" s="22" t="s">
        <v>23</v>
      </c>
      <c r="Z37" s="46">
        <v>37</v>
      </c>
      <c r="AA37" s="46">
        <f t="shared" ref="AA37:AA42" si="26">J37+T37+V37+Z37</f>
        <v>84297</v>
      </c>
    </row>
    <row r="38" spans="1:27" s="3" customFormat="1" ht="14.25" customHeight="1">
      <c r="A38" s="40" t="s">
        <v>20</v>
      </c>
      <c r="B38" s="33">
        <v>567</v>
      </c>
      <c r="C38" s="33">
        <v>43</v>
      </c>
      <c r="D38" s="33">
        <v>1418</v>
      </c>
      <c r="E38" s="33">
        <v>460</v>
      </c>
      <c r="F38" s="33">
        <v>302</v>
      </c>
      <c r="G38" s="33">
        <v>62</v>
      </c>
      <c r="H38" s="33">
        <v>138</v>
      </c>
      <c r="I38" s="33">
        <v>22</v>
      </c>
      <c r="J38" s="33">
        <f>SUM(B38:I38)</f>
        <v>3012</v>
      </c>
      <c r="K38" s="33">
        <v>2271</v>
      </c>
      <c r="L38" s="33">
        <v>357</v>
      </c>
      <c r="M38" s="33">
        <v>30416</v>
      </c>
      <c r="N38" s="33">
        <v>2656</v>
      </c>
      <c r="O38" s="33">
        <v>2826</v>
      </c>
      <c r="P38" s="33">
        <v>1116</v>
      </c>
      <c r="Q38" s="33">
        <v>87</v>
      </c>
      <c r="R38" s="33">
        <v>755</v>
      </c>
      <c r="S38" s="33">
        <v>70</v>
      </c>
      <c r="T38" s="33">
        <f t="shared" si="25"/>
        <v>40554</v>
      </c>
      <c r="U38" s="33">
        <v>49</v>
      </c>
      <c r="V38" s="33">
        <v>49</v>
      </c>
      <c r="W38" s="34">
        <v>36</v>
      </c>
      <c r="X38" s="32">
        <v>1</v>
      </c>
      <c r="Y38" s="26" t="s">
        <v>23</v>
      </c>
      <c r="Z38" s="34">
        <v>37</v>
      </c>
      <c r="AA38" s="46">
        <f t="shared" si="26"/>
        <v>43652</v>
      </c>
    </row>
    <row r="39" spans="1:27" ht="14.25" customHeight="1">
      <c r="A39" s="40" t="s">
        <v>16</v>
      </c>
      <c r="B39" s="33">
        <v>547</v>
      </c>
      <c r="C39" s="33">
        <v>154</v>
      </c>
      <c r="D39" s="33">
        <v>757</v>
      </c>
      <c r="E39" s="33">
        <v>607</v>
      </c>
      <c r="F39" s="35" t="s">
        <v>17</v>
      </c>
      <c r="G39" s="33">
        <v>19</v>
      </c>
      <c r="H39" s="33">
        <v>58</v>
      </c>
      <c r="I39" s="33">
        <v>7</v>
      </c>
      <c r="J39" s="33">
        <f>SUM(B39:I39)</f>
        <v>2149</v>
      </c>
      <c r="K39" s="36">
        <v>5205</v>
      </c>
      <c r="L39" s="33">
        <v>823</v>
      </c>
      <c r="M39" s="33">
        <v>16205</v>
      </c>
      <c r="N39" s="33">
        <v>3115</v>
      </c>
      <c r="O39" s="33">
        <v>1015</v>
      </c>
      <c r="P39" s="36">
        <v>67</v>
      </c>
      <c r="Q39" s="36">
        <v>152</v>
      </c>
      <c r="R39" s="33">
        <v>1345</v>
      </c>
      <c r="S39" s="33">
        <v>6</v>
      </c>
      <c r="T39" s="33">
        <f t="shared" si="25"/>
        <v>27933</v>
      </c>
      <c r="U39" s="35" t="s">
        <v>17</v>
      </c>
      <c r="V39" s="35" t="s">
        <v>17</v>
      </c>
      <c r="W39" s="38" t="s">
        <v>17</v>
      </c>
      <c r="X39" s="37" t="s">
        <v>17</v>
      </c>
      <c r="Y39" s="26" t="s">
        <v>23</v>
      </c>
      <c r="Z39" s="38" t="s">
        <v>17</v>
      </c>
      <c r="AA39" s="46">
        <f t="shared" si="26"/>
        <v>30082</v>
      </c>
    </row>
    <row r="40" spans="1:27" ht="14.25" customHeight="1">
      <c r="A40" s="40" t="s">
        <v>18</v>
      </c>
      <c r="B40" s="33">
        <v>68</v>
      </c>
      <c r="C40" s="33">
        <v>18</v>
      </c>
      <c r="D40" s="33">
        <v>205</v>
      </c>
      <c r="E40" s="33">
        <v>116</v>
      </c>
      <c r="F40" s="33">
        <v>28</v>
      </c>
      <c r="G40" s="33">
        <v>6</v>
      </c>
      <c r="H40" s="33">
        <v>42</v>
      </c>
      <c r="I40" s="35" t="s">
        <v>17</v>
      </c>
      <c r="J40" s="33">
        <f>SUM(B40:I40)</f>
        <v>483</v>
      </c>
      <c r="K40" s="33">
        <v>334</v>
      </c>
      <c r="L40" s="33">
        <v>107</v>
      </c>
      <c r="M40" s="33">
        <v>2381</v>
      </c>
      <c r="N40" s="33">
        <v>1046</v>
      </c>
      <c r="O40" s="33">
        <v>289</v>
      </c>
      <c r="P40" s="33">
        <v>118</v>
      </c>
      <c r="Q40" s="33">
        <v>28</v>
      </c>
      <c r="R40" s="33">
        <v>95</v>
      </c>
      <c r="S40" s="33">
        <v>4</v>
      </c>
      <c r="T40" s="33">
        <f t="shared" si="25"/>
        <v>4402</v>
      </c>
      <c r="U40" s="35" t="s">
        <v>17</v>
      </c>
      <c r="V40" s="35" t="s">
        <v>17</v>
      </c>
      <c r="W40" s="35" t="s">
        <v>17</v>
      </c>
      <c r="X40" s="37" t="s">
        <v>17</v>
      </c>
      <c r="Y40" s="26" t="s">
        <v>23</v>
      </c>
      <c r="Z40" s="35" t="s">
        <v>17</v>
      </c>
      <c r="AA40" s="46">
        <f t="shared" si="26"/>
        <v>4885</v>
      </c>
    </row>
    <row r="41" spans="1:27" ht="14.25" customHeight="1">
      <c r="A41" s="40" t="s">
        <v>19</v>
      </c>
      <c r="B41" s="33">
        <v>50</v>
      </c>
      <c r="C41" s="33">
        <v>37</v>
      </c>
      <c r="D41" s="33">
        <v>227</v>
      </c>
      <c r="E41" s="33">
        <v>233</v>
      </c>
      <c r="F41" s="33">
        <v>40</v>
      </c>
      <c r="G41" s="33">
        <v>30</v>
      </c>
      <c r="H41" s="33">
        <v>40</v>
      </c>
      <c r="I41" s="35" t="s">
        <v>17</v>
      </c>
      <c r="J41" s="33">
        <f>SUM(B41:I41)</f>
        <v>657</v>
      </c>
      <c r="K41" s="33">
        <v>392</v>
      </c>
      <c r="L41" s="33">
        <v>42</v>
      </c>
      <c r="M41" s="33">
        <v>1939</v>
      </c>
      <c r="N41" s="33">
        <v>1195</v>
      </c>
      <c r="O41" s="33">
        <v>43</v>
      </c>
      <c r="P41" s="33">
        <v>245</v>
      </c>
      <c r="Q41" s="33">
        <v>28</v>
      </c>
      <c r="R41" s="33">
        <v>86</v>
      </c>
      <c r="S41" s="35" t="s">
        <v>17</v>
      </c>
      <c r="T41" s="33">
        <f t="shared" si="25"/>
        <v>3970</v>
      </c>
      <c r="U41" s="35" t="s">
        <v>17</v>
      </c>
      <c r="V41" s="35" t="s">
        <v>17</v>
      </c>
      <c r="W41" s="35" t="s">
        <v>17</v>
      </c>
      <c r="X41" s="37" t="s">
        <v>17</v>
      </c>
      <c r="Y41" s="26" t="s">
        <v>23</v>
      </c>
      <c r="Z41" s="35" t="s">
        <v>17</v>
      </c>
      <c r="AA41" s="46">
        <f t="shared" si="26"/>
        <v>4627</v>
      </c>
    </row>
    <row r="42" spans="1:27" ht="14.25" customHeight="1">
      <c r="A42" s="41" t="s">
        <v>1</v>
      </c>
      <c r="B42" s="33">
        <v>5</v>
      </c>
      <c r="C42" s="33">
        <v>7</v>
      </c>
      <c r="D42" s="33">
        <v>47</v>
      </c>
      <c r="E42" s="33">
        <v>1</v>
      </c>
      <c r="F42" s="33">
        <v>18</v>
      </c>
      <c r="G42" s="33">
        <v>2</v>
      </c>
      <c r="H42" s="35" t="s">
        <v>17</v>
      </c>
      <c r="I42" s="35" t="s">
        <v>17</v>
      </c>
      <c r="J42" s="33">
        <f>SUM(B42:I42)</f>
        <v>80</v>
      </c>
      <c r="K42" s="33">
        <v>41</v>
      </c>
      <c r="L42" s="33">
        <v>17</v>
      </c>
      <c r="M42" s="33">
        <v>600</v>
      </c>
      <c r="N42" s="33">
        <v>211</v>
      </c>
      <c r="O42" s="33">
        <v>49</v>
      </c>
      <c r="P42" s="33">
        <v>10</v>
      </c>
      <c r="Q42" s="33">
        <v>7</v>
      </c>
      <c r="R42" s="33">
        <v>36</v>
      </c>
      <c r="S42" s="35" t="s">
        <v>17</v>
      </c>
      <c r="T42" s="33">
        <f t="shared" si="25"/>
        <v>971</v>
      </c>
      <c r="U42" s="35" t="s">
        <v>17</v>
      </c>
      <c r="V42" s="35" t="s">
        <v>17</v>
      </c>
      <c r="W42" s="35" t="s">
        <v>17</v>
      </c>
      <c r="X42" s="37" t="s">
        <v>17</v>
      </c>
      <c r="Y42" s="26" t="s">
        <v>23</v>
      </c>
      <c r="Z42" s="35" t="s">
        <v>17</v>
      </c>
      <c r="AA42" s="46">
        <f t="shared" si="26"/>
        <v>1051</v>
      </c>
    </row>
    <row r="43" spans="1:27" s="3" customFormat="1" ht="14.25" customHeight="1">
      <c r="A43" s="47" t="s">
        <v>25</v>
      </c>
      <c r="B43" s="43">
        <f>B44+B45+B46+B47+B48</f>
        <v>1250</v>
      </c>
      <c r="C43" s="43">
        <f>C44+C45+C46+C47+C48</f>
        <v>266</v>
      </c>
      <c r="D43" s="43">
        <f t="shared" ref="D43:S43" si="27">D44+D45+D46+D47+D48</f>
        <v>2795</v>
      </c>
      <c r="E43" s="43">
        <f t="shared" si="27"/>
        <v>1415</v>
      </c>
      <c r="F43" s="43">
        <f t="shared" si="27"/>
        <v>451</v>
      </c>
      <c r="G43" s="43">
        <f t="shared" si="27"/>
        <v>125</v>
      </c>
      <c r="H43" s="43">
        <f t="shared" si="27"/>
        <v>320</v>
      </c>
      <c r="I43" s="43">
        <f t="shared" si="27"/>
        <v>26</v>
      </c>
      <c r="J43" s="43">
        <f t="shared" si="27"/>
        <v>6648</v>
      </c>
      <c r="K43" s="43">
        <f t="shared" si="27"/>
        <v>8582</v>
      </c>
      <c r="L43" s="43">
        <f t="shared" si="27"/>
        <v>1391</v>
      </c>
      <c r="M43" s="43">
        <f t="shared" si="27"/>
        <v>54215</v>
      </c>
      <c r="N43" s="43">
        <f t="shared" si="27"/>
        <v>8451</v>
      </c>
      <c r="O43" s="43">
        <f t="shared" si="27"/>
        <v>4283</v>
      </c>
      <c r="P43" s="43">
        <f t="shared" si="27"/>
        <v>1681</v>
      </c>
      <c r="Q43" s="43">
        <f t="shared" si="27"/>
        <v>321</v>
      </c>
      <c r="R43" s="43">
        <f t="shared" si="27"/>
        <v>2514</v>
      </c>
      <c r="S43" s="43">
        <f t="shared" si="27"/>
        <v>66</v>
      </c>
      <c r="T43" s="43">
        <f>T44+T45+T46+T47+T48</f>
        <v>81504</v>
      </c>
      <c r="U43" s="43">
        <f>U44+U45+U46+U47+U48</f>
        <v>46</v>
      </c>
      <c r="V43" s="43">
        <f t="shared" ref="V43:AA43" si="28">V44+V45+V46+V47+V48</f>
        <v>46</v>
      </c>
      <c r="W43" s="43">
        <f t="shared" si="28"/>
        <v>28</v>
      </c>
      <c r="X43" s="128" t="s">
        <v>17</v>
      </c>
      <c r="Y43" s="43">
        <f t="shared" si="28"/>
        <v>1</v>
      </c>
      <c r="Z43" s="43">
        <f t="shared" si="28"/>
        <v>29</v>
      </c>
      <c r="AA43" s="43">
        <f t="shared" si="28"/>
        <v>88227</v>
      </c>
    </row>
    <row r="44" spans="1:27" s="3" customFormat="1" ht="14.25" customHeight="1">
      <c r="A44" s="32" t="s">
        <v>20</v>
      </c>
      <c r="B44" s="33">
        <v>567</v>
      </c>
      <c r="C44" s="33">
        <v>45</v>
      </c>
      <c r="D44" s="33">
        <v>1519</v>
      </c>
      <c r="E44" s="33">
        <v>458</v>
      </c>
      <c r="F44" s="33">
        <v>317</v>
      </c>
      <c r="G44" s="33">
        <v>65</v>
      </c>
      <c r="H44" s="33">
        <v>143</v>
      </c>
      <c r="I44" s="33">
        <v>19</v>
      </c>
      <c r="J44" s="33">
        <f>SUM(B44:I44)</f>
        <v>3133</v>
      </c>
      <c r="K44" s="33">
        <v>2349</v>
      </c>
      <c r="L44" s="33">
        <v>372</v>
      </c>
      <c r="M44" s="33">
        <v>31873</v>
      </c>
      <c r="N44" s="33">
        <v>2765</v>
      </c>
      <c r="O44" s="33">
        <v>2841</v>
      </c>
      <c r="P44" s="33">
        <v>1236</v>
      </c>
      <c r="Q44" s="33">
        <v>93</v>
      </c>
      <c r="R44" s="33">
        <v>829</v>
      </c>
      <c r="S44" s="33">
        <v>56</v>
      </c>
      <c r="T44" s="33">
        <f>SUM(K44:S44)</f>
        <v>42414</v>
      </c>
      <c r="U44" s="33">
        <v>46</v>
      </c>
      <c r="V44" s="33">
        <v>46</v>
      </c>
      <c r="W44" s="34">
        <v>28</v>
      </c>
      <c r="X44" s="37" t="s">
        <v>17</v>
      </c>
      <c r="Y44" s="32">
        <v>1</v>
      </c>
      <c r="Z44" s="34">
        <f>SUM(W44:Y44)</f>
        <v>29</v>
      </c>
      <c r="AA44" s="46">
        <f>Z44+V44+T44+J44</f>
        <v>45622</v>
      </c>
    </row>
    <row r="45" spans="1:27" ht="14.25" customHeight="1">
      <c r="A45" s="32" t="s">
        <v>16</v>
      </c>
      <c r="B45" s="33">
        <v>557</v>
      </c>
      <c r="C45" s="33">
        <v>154</v>
      </c>
      <c r="D45" s="33">
        <v>780</v>
      </c>
      <c r="E45" s="33">
        <v>610</v>
      </c>
      <c r="F45" s="33">
        <v>15</v>
      </c>
      <c r="G45" s="33">
        <v>20</v>
      </c>
      <c r="H45" s="33">
        <v>65</v>
      </c>
      <c r="I45" s="33">
        <v>7</v>
      </c>
      <c r="J45" s="33">
        <f>SUM(B45:I45)</f>
        <v>2208</v>
      </c>
      <c r="K45" s="36">
        <v>5426</v>
      </c>
      <c r="L45" s="33">
        <v>838</v>
      </c>
      <c r="M45" s="33">
        <v>16901</v>
      </c>
      <c r="N45" s="33">
        <v>3202</v>
      </c>
      <c r="O45" s="36">
        <v>1002</v>
      </c>
      <c r="P45" s="36">
        <v>69</v>
      </c>
      <c r="Q45" s="36">
        <v>158</v>
      </c>
      <c r="R45" s="33">
        <v>1408</v>
      </c>
      <c r="S45" s="33">
        <v>6</v>
      </c>
      <c r="T45" s="33">
        <f>SUM(K45:S45)</f>
        <v>29010</v>
      </c>
      <c r="U45" s="35" t="s">
        <v>17</v>
      </c>
      <c r="V45" s="35" t="s">
        <v>17</v>
      </c>
      <c r="W45" s="38" t="s">
        <v>17</v>
      </c>
      <c r="X45" s="37" t="s">
        <v>17</v>
      </c>
      <c r="Y45" s="37" t="s">
        <v>17</v>
      </c>
      <c r="Z45" s="38" t="s">
        <v>17</v>
      </c>
      <c r="AA45" s="46">
        <f t="shared" ref="AA45:AA48" si="29">Z45+V45+T45+J45</f>
        <v>31218</v>
      </c>
    </row>
    <row r="46" spans="1:27" ht="14.25" customHeight="1">
      <c r="A46" s="32" t="s">
        <v>18</v>
      </c>
      <c r="B46" s="33">
        <v>70</v>
      </c>
      <c r="C46" s="33">
        <v>20</v>
      </c>
      <c r="D46" s="33">
        <v>210</v>
      </c>
      <c r="E46" s="33">
        <v>114</v>
      </c>
      <c r="F46" s="33">
        <v>59</v>
      </c>
      <c r="G46" s="33">
        <v>7</v>
      </c>
      <c r="H46" s="33">
        <v>72</v>
      </c>
      <c r="I46" s="33">
        <v>0</v>
      </c>
      <c r="J46" s="33">
        <f>SUM(B46:I46)</f>
        <v>552</v>
      </c>
      <c r="K46" s="33">
        <v>355</v>
      </c>
      <c r="L46" s="33">
        <v>118</v>
      </c>
      <c r="M46" s="33">
        <v>2657</v>
      </c>
      <c r="N46" s="33">
        <v>1068</v>
      </c>
      <c r="O46" s="33">
        <v>325</v>
      </c>
      <c r="P46" s="33">
        <v>121</v>
      </c>
      <c r="Q46" s="33">
        <v>34</v>
      </c>
      <c r="R46" s="33">
        <v>113</v>
      </c>
      <c r="S46" s="33">
        <v>4</v>
      </c>
      <c r="T46" s="33">
        <f>SUM(K46:S46)</f>
        <v>4795</v>
      </c>
      <c r="U46" s="35" t="s">
        <v>17</v>
      </c>
      <c r="V46" s="35" t="s">
        <v>17</v>
      </c>
      <c r="W46" s="35" t="s">
        <v>17</v>
      </c>
      <c r="X46" s="37" t="s">
        <v>17</v>
      </c>
      <c r="Y46" s="37" t="s">
        <v>17</v>
      </c>
      <c r="Z46" s="35" t="s">
        <v>17</v>
      </c>
      <c r="AA46" s="46">
        <f t="shared" si="29"/>
        <v>5347</v>
      </c>
    </row>
    <row r="47" spans="1:27" ht="14.25" customHeight="1">
      <c r="A47" s="32" t="s">
        <v>19</v>
      </c>
      <c r="B47" s="33">
        <v>51</v>
      </c>
      <c r="C47" s="33">
        <v>37</v>
      </c>
      <c r="D47" s="33">
        <v>219</v>
      </c>
      <c r="E47" s="33">
        <v>232</v>
      </c>
      <c r="F47" s="33">
        <v>42</v>
      </c>
      <c r="G47" s="33">
        <v>31</v>
      </c>
      <c r="H47" s="33">
        <v>40</v>
      </c>
      <c r="I47" s="33">
        <v>0</v>
      </c>
      <c r="J47" s="33">
        <f>SUM(B47:I47)</f>
        <v>652</v>
      </c>
      <c r="K47" s="33">
        <v>400</v>
      </c>
      <c r="L47" s="33">
        <v>44</v>
      </c>
      <c r="M47" s="33">
        <v>2059</v>
      </c>
      <c r="N47" s="33">
        <v>1201</v>
      </c>
      <c r="O47" s="33">
        <v>47</v>
      </c>
      <c r="P47" s="33">
        <v>245</v>
      </c>
      <c r="Q47" s="33">
        <v>29</v>
      </c>
      <c r="R47" s="33">
        <v>116</v>
      </c>
      <c r="S47" s="33">
        <v>0</v>
      </c>
      <c r="T47" s="33">
        <f>SUM(K47:S47)</f>
        <v>4141</v>
      </c>
      <c r="U47" s="35" t="s">
        <v>17</v>
      </c>
      <c r="V47" s="35" t="s">
        <v>17</v>
      </c>
      <c r="W47" s="35" t="s">
        <v>17</v>
      </c>
      <c r="X47" s="37" t="s">
        <v>17</v>
      </c>
      <c r="Y47" s="37" t="s">
        <v>17</v>
      </c>
      <c r="Z47" s="35" t="s">
        <v>17</v>
      </c>
      <c r="AA47" s="46">
        <f t="shared" si="29"/>
        <v>4793</v>
      </c>
    </row>
    <row r="48" spans="1:27" ht="14.25" customHeight="1">
      <c r="A48" s="48" t="s">
        <v>1</v>
      </c>
      <c r="B48" s="33">
        <v>5</v>
      </c>
      <c r="C48" s="33">
        <v>10</v>
      </c>
      <c r="D48" s="33">
        <v>67</v>
      </c>
      <c r="E48" s="33">
        <v>1</v>
      </c>
      <c r="F48" s="33">
        <v>18</v>
      </c>
      <c r="G48" s="33">
        <v>2</v>
      </c>
      <c r="H48" s="33">
        <v>0</v>
      </c>
      <c r="I48" s="33">
        <v>0</v>
      </c>
      <c r="J48" s="33">
        <f>SUM(B48:I48)</f>
        <v>103</v>
      </c>
      <c r="K48" s="33">
        <v>52</v>
      </c>
      <c r="L48" s="33">
        <v>19</v>
      </c>
      <c r="M48" s="33">
        <v>725</v>
      </c>
      <c r="N48" s="33">
        <v>215</v>
      </c>
      <c r="O48" s="33">
        <v>68</v>
      </c>
      <c r="P48" s="33">
        <v>10</v>
      </c>
      <c r="Q48" s="33">
        <v>7</v>
      </c>
      <c r="R48" s="33">
        <v>48</v>
      </c>
      <c r="S48" s="33">
        <v>0</v>
      </c>
      <c r="T48" s="33">
        <f>SUM(K48:S48)</f>
        <v>1144</v>
      </c>
      <c r="U48" s="35" t="s">
        <v>17</v>
      </c>
      <c r="V48" s="35" t="s">
        <v>17</v>
      </c>
      <c r="W48" s="35" t="s">
        <v>17</v>
      </c>
      <c r="X48" s="37" t="s">
        <v>17</v>
      </c>
      <c r="Y48" s="37" t="s">
        <v>17</v>
      </c>
      <c r="Z48" s="35" t="s">
        <v>17</v>
      </c>
      <c r="AA48" s="46">
        <f t="shared" si="29"/>
        <v>1247</v>
      </c>
    </row>
    <row r="49" spans="1:28" s="3" customFormat="1" ht="14.25" customHeight="1">
      <c r="A49" s="47" t="s">
        <v>26</v>
      </c>
      <c r="B49" s="21">
        <f t="shared" ref="B49:AA49" si="30">B50+B51+B52+B53+B54</f>
        <v>1264</v>
      </c>
      <c r="C49" s="21">
        <f t="shared" si="30"/>
        <v>280</v>
      </c>
      <c r="D49" s="21">
        <f t="shared" si="30"/>
        <v>2872</v>
      </c>
      <c r="E49" s="21">
        <f t="shared" si="30"/>
        <v>1432</v>
      </c>
      <c r="F49" s="21">
        <f t="shared" si="30"/>
        <v>692</v>
      </c>
      <c r="G49" s="21">
        <f t="shared" si="30"/>
        <v>127</v>
      </c>
      <c r="H49" s="21">
        <f t="shared" si="30"/>
        <v>346</v>
      </c>
      <c r="I49" s="21">
        <f t="shared" si="30"/>
        <v>26</v>
      </c>
      <c r="J49" s="21">
        <f t="shared" si="30"/>
        <v>7039</v>
      </c>
      <c r="K49" s="21">
        <f t="shared" si="30"/>
        <v>9708</v>
      </c>
      <c r="L49" s="21">
        <f t="shared" si="30"/>
        <v>1504</v>
      </c>
      <c r="M49" s="21">
        <f t="shared" si="30"/>
        <v>59225</v>
      </c>
      <c r="N49" s="21">
        <f t="shared" si="30"/>
        <v>9047</v>
      </c>
      <c r="O49" s="21">
        <f t="shared" si="30"/>
        <v>4518</v>
      </c>
      <c r="P49" s="21">
        <f t="shared" si="30"/>
        <v>1933</v>
      </c>
      <c r="Q49" s="21">
        <f t="shared" si="30"/>
        <v>351</v>
      </c>
      <c r="R49" s="21">
        <f t="shared" si="30"/>
        <v>2853</v>
      </c>
      <c r="S49" s="21">
        <f t="shared" si="30"/>
        <v>67</v>
      </c>
      <c r="T49" s="21">
        <f t="shared" si="30"/>
        <v>89206</v>
      </c>
      <c r="U49" s="21">
        <f t="shared" si="30"/>
        <v>37</v>
      </c>
      <c r="V49" s="21">
        <f t="shared" si="30"/>
        <v>37</v>
      </c>
      <c r="W49" s="21">
        <f t="shared" si="30"/>
        <v>24</v>
      </c>
      <c r="X49" s="129" t="s">
        <v>17</v>
      </c>
      <c r="Y49" s="21">
        <f t="shared" si="30"/>
        <v>1</v>
      </c>
      <c r="Z49" s="21">
        <f t="shared" si="30"/>
        <v>25</v>
      </c>
      <c r="AA49" s="21">
        <f t="shared" si="30"/>
        <v>96307</v>
      </c>
    </row>
    <row r="50" spans="1:28" s="3" customFormat="1" ht="14.25" customHeight="1">
      <c r="A50" s="32" t="s">
        <v>20</v>
      </c>
      <c r="B50" s="25">
        <v>570</v>
      </c>
      <c r="C50" s="25">
        <v>51</v>
      </c>
      <c r="D50" s="25">
        <v>1585</v>
      </c>
      <c r="E50" s="25">
        <v>461</v>
      </c>
      <c r="F50" s="25">
        <v>505</v>
      </c>
      <c r="G50" s="25">
        <v>65</v>
      </c>
      <c r="H50" s="25">
        <v>149</v>
      </c>
      <c r="I50" s="25">
        <v>19</v>
      </c>
      <c r="J50" s="25">
        <f t="shared" ref="J50:J54" si="31">SUM(B50:I50)</f>
        <v>3405</v>
      </c>
      <c r="K50" s="25">
        <v>2601</v>
      </c>
      <c r="L50" s="25">
        <v>409</v>
      </c>
      <c r="M50" s="25">
        <v>34840</v>
      </c>
      <c r="N50" s="25">
        <v>3076</v>
      </c>
      <c r="O50" s="25">
        <v>2940</v>
      </c>
      <c r="P50" s="25">
        <v>1483</v>
      </c>
      <c r="Q50" s="25">
        <v>109</v>
      </c>
      <c r="R50" s="25">
        <v>991</v>
      </c>
      <c r="S50" s="25">
        <v>56</v>
      </c>
      <c r="T50" s="25">
        <f t="shared" ref="T50:T60" si="32">SUM(K50:S50)</f>
        <v>46505</v>
      </c>
      <c r="U50" s="25">
        <v>37</v>
      </c>
      <c r="V50" s="25">
        <v>37</v>
      </c>
      <c r="W50" s="26">
        <v>24</v>
      </c>
      <c r="X50" s="29" t="s">
        <v>17</v>
      </c>
      <c r="Y50" s="23">
        <v>1</v>
      </c>
      <c r="Z50" s="26">
        <v>25</v>
      </c>
      <c r="AA50" s="58">
        <v>49972</v>
      </c>
    </row>
    <row r="51" spans="1:28" ht="14.25" customHeight="1">
      <c r="A51" s="32" t="s">
        <v>16</v>
      </c>
      <c r="B51" s="25">
        <v>564</v>
      </c>
      <c r="C51" s="25">
        <v>159</v>
      </c>
      <c r="D51" s="25">
        <v>790</v>
      </c>
      <c r="E51" s="25">
        <v>626</v>
      </c>
      <c r="F51" s="25">
        <v>15</v>
      </c>
      <c r="G51" s="25">
        <v>21</v>
      </c>
      <c r="H51" s="25">
        <v>65</v>
      </c>
      <c r="I51" s="25">
        <v>7</v>
      </c>
      <c r="J51" s="25">
        <f t="shared" si="31"/>
        <v>2247</v>
      </c>
      <c r="K51" s="28">
        <v>6179</v>
      </c>
      <c r="L51" s="25">
        <v>886</v>
      </c>
      <c r="M51" s="25">
        <v>18041</v>
      </c>
      <c r="N51" s="25">
        <v>3400</v>
      </c>
      <c r="O51" s="28">
        <v>947</v>
      </c>
      <c r="P51" s="28">
        <v>70</v>
      </c>
      <c r="Q51" s="28">
        <v>165</v>
      </c>
      <c r="R51" s="25">
        <v>1499</v>
      </c>
      <c r="S51" s="25">
        <v>7</v>
      </c>
      <c r="T51" s="25">
        <f t="shared" si="32"/>
        <v>31194</v>
      </c>
      <c r="U51" s="27" t="s">
        <v>17</v>
      </c>
      <c r="V51" s="27" t="s">
        <v>17</v>
      </c>
      <c r="W51" s="30" t="s">
        <v>17</v>
      </c>
      <c r="X51" s="29" t="s">
        <v>17</v>
      </c>
      <c r="Y51" s="29" t="s">
        <v>17</v>
      </c>
      <c r="Z51" s="30" t="s">
        <v>17</v>
      </c>
      <c r="AA51" s="58">
        <v>33441</v>
      </c>
    </row>
    <row r="52" spans="1:28" ht="14.25" customHeight="1">
      <c r="A52" s="32" t="s">
        <v>18</v>
      </c>
      <c r="B52" s="25">
        <v>72</v>
      </c>
      <c r="C52" s="25">
        <v>20</v>
      </c>
      <c r="D52" s="25">
        <v>208</v>
      </c>
      <c r="E52" s="25">
        <v>112</v>
      </c>
      <c r="F52" s="25">
        <v>66</v>
      </c>
      <c r="G52" s="25">
        <v>7</v>
      </c>
      <c r="H52" s="25">
        <v>93</v>
      </c>
      <c r="I52" s="27" t="s">
        <v>17</v>
      </c>
      <c r="J52" s="25">
        <f t="shared" si="31"/>
        <v>578</v>
      </c>
      <c r="K52" s="25">
        <v>431</v>
      </c>
      <c r="L52" s="25">
        <v>135</v>
      </c>
      <c r="M52" s="25">
        <v>3132</v>
      </c>
      <c r="N52" s="25">
        <v>1112</v>
      </c>
      <c r="O52" s="25">
        <v>425</v>
      </c>
      <c r="P52" s="25">
        <v>124</v>
      </c>
      <c r="Q52" s="25">
        <v>40</v>
      </c>
      <c r="R52" s="25">
        <v>150</v>
      </c>
      <c r="S52" s="25">
        <v>4</v>
      </c>
      <c r="T52" s="25">
        <f t="shared" si="32"/>
        <v>5553</v>
      </c>
      <c r="U52" s="27" t="s">
        <v>17</v>
      </c>
      <c r="V52" s="27" t="s">
        <v>17</v>
      </c>
      <c r="W52" s="27" t="s">
        <v>17</v>
      </c>
      <c r="X52" s="29" t="s">
        <v>17</v>
      </c>
      <c r="Y52" s="29" t="s">
        <v>17</v>
      </c>
      <c r="Z52" s="118" t="s">
        <v>17</v>
      </c>
      <c r="AA52" s="58">
        <v>6131</v>
      </c>
    </row>
    <row r="53" spans="1:28" ht="14.25" customHeight="1">
      <c r="A53" s="32" t="s">
        <v>19</v>
      </c>
      <c r="B53" s="25">
        <v>52</v>
      </c>
      <c r="C53" s="25">
        <v>38</v>
      </c>
      <c r="D53" s="25">
        <v>212</v>
      </c>
      <c r="E53" s="25">
        <v>230</v>
      </c>
      <c r="F53" s="25">
        <v>61</v>
      </c>
      <c r="G53" s="25">
        <v>32</v>
      </c>
      <c r="H53" s="25">
        <v>39</v>
      </c>
      <c r="I53" s="27" t="s">
        <v>17</v>
      </c>
      <c r="J53" s="25">
        <f t="shared" si="31"/>
        <v>664</v>
      </c>
      <c r="K53" s="25">
        <v>427</v>
      </c>
      <c r="L53" s="25">
        <v>49</v>
      </c>
      <c r="M53" s="25">
        <v>2229</v>
      </c>
      <c r="N53" s="25">
        <v>1218</v>
      </c>
      <c r="O53" s="25">
        <v>77</v>
      </c>
      <c r="P53" s="25">
        <v>245</v>
      </c>
      <c r="Q53" s="25">
        <v>29</v>
      </c>
      <c r="R53" s="25">
        <v>155</v>
      </c>
      <c r="S53" s="27" t="s">
        <v>17</v>
      </c>
      <c r="T53" s="101">
        <f t="shared" si="32"/>
        <v>4429</v>
      </c>
      <c r="U53" s="27" t="s">
        <v>17</v>
      </c>
      <c r="V53" s="27" t="s">
        <v>17</v>
      </c>
      <c r="W53" s="27" t="s">
        <v>17</v>
      </c>
      <c r="X53" s="29" t="s">
        <v>17</v>
      </c>
      <c r="Y53" s="29" t="s">
        <v>17</v>
      </c>
      <c r="Z53" s="118" t="s">
        <v>17</v>
      </c>
      <c r="AA53" s="58">
        <v>5093</v>
      </c>
    </row>
    <row r="54" spans="1:28" ht="14.25" customHeight="1">
      <c r="A54" s="70" t="s">
        <v>1</v>
      </c>
      <c r="B54" s="99">
        <v>6</v>
      </c>
      <c r="C54" s="25">
        <v>12</v>
      </c>
      <c r="D54" s="94">
        <v>77</v>
      </c>
      <c r="E54" s="60">
        <v>3</v>
      </c>
      <c r="F54" s="60">
        <v>45</v>
      </c>
      <c r="G54" s="60">
        <v>2</v>
      </c>
      <c r="H54" s="103" t="s">
        <v>17</v>
      </c>
      <c r="I54" s="27" t="s">
        <v>17</v>
      </c>
      <c r="J54" s="25">
        <f t="shared" si="31"/>
        <v>145</v>
      </c>
      <c r="K54" s="91">
        <v>70</v>
      </c>
      <c r="L54" s="25">
        <v>25</v>
      </c>
      <c r="M54" s="25">
        <v>983</v>
      </c>
      <c r="N54" s="91">
        <v>241</v>
      </c>
      <c r="O54" s="101">
        <v>129</v>
      </c>
      <c r="P54" s="94">
        <v>11</v>
      </c>
      <c r="Q54" s="99">
        <v>8</v>
      </c>
      <c r="R54" s="94">
        <v>58</v>
      </c>
      <c r="S54" s="110" t="s">
        <v>17</v>
      </c>
      <c r="T54" s="25">
        <f t="shared" si="32"/>
        <v>1525</v>
      </c>
      <c r="U54" s="27" t="s">
        <v>17</v>
      </c>
      <c r="V54" s="27" t="s">
        <v>17</v>
      </c>
      <c r="W54" s="27" t="s">
        <v>17</v>
      </c>
      <c r="X54" s="29" t="s">
        <v>17</v>
      </c>
      <c r="Y54" s="29" t="s">
        <v>17</v>
      </c>
      <c r="Z54" s="96" t="s">
        <v>17</v>
      </c>
      <c r="AA54" s="71">
        <v>1670</v>
      </c>
      <c r="AB54" s="72"/>
    </row>
    <row r="55" spans="1:28" s="3" customFormat="1" ht="14.25" customHeight="1">
      <c r="A55" s="47" t="s">
        <v>28</v>
      </c>
      <c r="B55" s="100">
        <v>1293</v>
      </c>
      <c r="C55" s="21">
        <v>279</v>
      </c>
      <c r="D55" s="21">
        <v>2895</v>
      </c>
      <c r="E55" s="21">
        <v>1431</v>
      </c>
      <c r="F55" s="21">
        <v>702</v>
      </c>
      <c r="G55" s="21">
        <v>132</v>
      </c>
      <c r="H55" s="100">
        <v>360</v>
      </c>
      <c r="I55" s="21">
        <v>26</v>
      </c>
      <c r="J55" s="121">
        <f>SUM(B55:I55)</f>
        <v>7118</v>
      </c>
      <c r="K55" s="105">
        <v>10802</v>
      </c>
      <c r="L55" s="21">
        <v>1609</v>
      </c>
      <c r="M55" s="21">
        <v>63974</v>
      </c>
      <c r="N55" s="21">
        <v>9798</v>
      </c>
      <c r="O55" s="100">
        <v>4851</v>
      </c>
      <c r="P55" s="21">
        <v>2162</v>
      </c>
      <c r="Q55" s="100">
        <v>362</v>
      </c>
      <c r="R55" s="21">
        <v>3000</v>
      </c>
      <c r="S55" s="100">
        <v>75</v>
      </c>
      <c r="T55" s="112">
        <f t="shared" si="32"/>
        <v>96633</v>
      </c>
      <c r="U55" s="112">
        <v>37</v>
      </c>
      <c r="V55" s="112">
        <v>37</v>
      </c>
      <c r="W55" s="112">
        <v>25</v>
      </c>
      <c r="X55" s="117">
        <v>0</v>
      </c>
      <c r="Y55" s="112">
        <v>1</v>
      </c>
      <c r="Z55" s="112">
        <f>SUM(W55:Y55)</f>
        <v>26</v>
      </c>
      <c r="AA55" s="90">
        <f>J55+T55+Z55+V55</f>
        <v>103814</v>
      </c>
    </row>
    <row r="56" spans="1:28" s="3" customFormat="1" ht="14.25" customHeight="1">
      <c r="A56" s="32" t="s">
        <v>20</v>
      </c>
      <c r="B56" s="101">
        <v>573</v>
      </c>
      <c r="C56" s="25">
        <v>47</v>
      </c>
      <c r="D56" s="25">
        <v>1603</v>
      </c>
      <c r="E56" s="25">
        <v>451</v>
      </c>
      <c r="F56" s="25">
        <v>506</v>
      </c>
      <c r="G56" s="25">
        <v>66</v>
      </c>
      <c r="H56" s="101">
        <v>151</v>
      </c>
      <c r="I56" s="25">
        <v>20</v>
      </c>
      <c r="J56" s="122">
        <f>SUM(B56:I56)</f>
        <v>3417</v>
      </c>
      <c r="K56" s="106">
        <v>2761</v>
      </c>
      <c r="L56" s="25">
        <v>447</v>
      </c>
      <c r="M56" s="25">
        <v>37755</v>
      </c>
      <c r="N56" s="25">
        <v>3505</v>
      </c>
      <c r="O56" s="101">
        <v>3121</v>
      </c>
      <c r="P56" s="25">
        <v>1705</v>
      </c>
      <c r="Q56" s="101">
        <v>112</v>
      </c>
      <c r="R56" s="25">
        <v>1051</v>
      </c>
      <c r="S56" s="101">
        <v>62</v>
      </c>
      <c r="T56" s="113">
        <f t="shared" si="32"/>
        <v>50519</v>
      </c>
      <c r="U56" s="113">
        <v>37</v>
      </c>
      <c r="V56" s="113">
        <v>37</v>
      </c>
      <c r="W56" s="115">
        <v>25</v>
      </c>
      <c r="X56" s="125">
        <v>0</v>
      </c>
      <c r="Y56" s="119">
        <v>1</v>
      </c>
      <c r="Z56" s="113">
        <f t="shared" ref="Z56:Z60" si="33">SUM(W56:Y56)</f>
        <v>26</v>
      </c>
      <c r="AA56" s="90">
        <f>J56+T56+V56+Z56</f>
        <v>53999</v>
      </c>
    </row>
    <row r="57" spans="1:28" ht="14.25" customHeight="1">
      <c r="A57" s="32" t="s">
        <v>16</v>
      </c>
      <c r="B57" s="101">
        <v>583</v>
      </c>
      <c r="C57" s="25">
        <v>160</v>
      </c>
      <c r="D57" s="25">
        <v>795</v>
      </c>
      <c r="E57" s="25">
        <v>636</v>
      </c>
      <c r="F57" s="25">
        <v>15</v>
      </c>
      <c r="G57" s="25">
        <v>23</v>
      </c>
      <c r="H57" s="101">
        <v>79</v>
      </c>
      <c r="I57" s="25">
        <v>6</v>
      </c>
      <c r="J57" s="122">
        <f>SUM(B57:I57)</f>
        <v>2297</v>
      </c>
      <c r="K57" s="107">
        <v>7002</v>
      </c>
      <c r="L57" s="25">
        <v>928</v>
      </c>
      <c r="M57" s="25">
        <v>19142</v>
      </c>
      <c r="N57" s="25">
        <v>3620</v>
      </c>
      <c r="O57" s="108">
        <v>973</v>
      </c>
      <c r="P57" s="28">
        <v>70</v>
      </c>
      <c r="Q57" s="108">
        <v>167</v>
      </c>
      <c r="R57" s="25">
        <v>1553</v>
      </c>
      <c r="S57" s="101">
        <v>8</v>
      </c>
      <c r="T57" s="113">
        <f t="shared" si="32"/>
        <v>33463</v>
      </c>
      <c r="U57" s="114">
        <v>0</v>
      </c>
      <c r="V57" s="114">
        <v>0</v>
      </c>
      <c r="W57" s="116">
        <v>0</v>
      </c>
      <c r="X57" s="125">
        <v>0</v>
      </c>
      <c r="Y57" s="120">
        <v>0</v>
      </c>
      <c r="Z57" s="125">
        <f t="shared" si="33"/>
        <v>0</v>
      </c>
      <c r="AA57" s="90">
        <f>J57+T57+Z57+V57</f>
        <v>35760</v>
      </c>
    </row>
    <row r="58" spans="1:28" ht="14.25" customHeight="1">
      <c r="A58" s="32" t="s">
        <v>18</v>
      </c>
      <c r="B58" s="101">
        <v>73</v>
      </c>
      <c r="C58" s="25">
        <v>23</v>
      </c>
      <c r="D58" s="25">
        <v>207</v>
      </c>
      <c r="E58" s="25">
        <v>113</v>
      </c>
      <c r="F58" s="25">
        <v>68</v>
      </c>
      <c r="G58" s="25">
        <v>8</v>
      </c>
      <c r="H58" s="101">
        <v>94</v>
      </c>
      <c r="I58" s="104">
        <v>0</v>
      </c>
      <c r="J58" s="122">
        <f t="shared" ref="J58:J60" si="34">SUM(B58:I58)</f>
        <v>586</v>
      </c>
      <c r="K58" s="106">
        <v>511</v>
      </c>
      <c r="L58" s="25">
        <v>151</v>
      </c>
      <c r="M58" s="25">
        <v>3517</v>
      </c>
      <c r="N58" s="25">
        <v>1158</v>
      </c>
      <c r="O58" s="101">
        <v>504</v>
      </c>
      <c r="P58" s="25">
        <v>128</v>
      </c>
      <c r="Q58" s="101">
        <v>45</v>
      </c>
      <c r="R58" s="25">
        <v>161</v>
      </c>
      <c r="S58" s="101">
        <v>4</v>
      </c>
      <c r="T58" s="113">
        <f t="shared" si="32"/>
        <v>6179</v>
      </c>
      <c r="U58" s="114">
        <v>0</v>
      </c>
      <c r="V58" s="114">
        <v>0</v>
      </c>
      <c r="W58" s="114">
        <v>0</v>
      </c>
      <c r="X58" s="125">
        <v>0</v>
      </c>
      <c r="Y58" s="120">
        <v>0</v>
      </c>
      <c r="Z58" s="125">
        <f t="shared" si="33"/>
        <v>0</v>
      </c>
      <c r="AA58" s="90">
        <f>J58+T58+Z58+V58</f>
        <v>6765</v>
      </c>
    </row>
    <row r="59" spans="1:28" ht="14.25" customHeight="1">
      <c r="A59" s="32" t="s">
        <v>19</v>
      </c>
      <c r="B59" s="101">
        <v>58</v>
      </c>
      <c r="C59" s="25">
        <v>37</v>
      </c>
      <c r="D59" s="25">
        <v>211</v>
      </c>
      <c r="E59" s="25">
        <v>228</v>
      </c>
      <c r="F59" s="25">
        <v>64</v>
      </c>
      <c r="G59" s="25">
        <v>33</v>
      </c>
      <c r="H59" s="101">
        <v>36</v>
      </c>
      <c r="I59" s="104">
        <v>0</v>
      </c>
      <c r="J59" s="122">
        <f t="shared" si="34"/>
        <v>667</v>
      </c>
      <c r="K59" s="106">
        <v>451</v>
      </c>
      <c r="L59" s="25">
        <v>50</v>
      </c>
      <c r="M59" s="25">
        <v>2358</v>
      </c>
      <c r="N59" s="25">
        <v>1236</v>
      </c>
      <c r="O59" s="101">
        <v>95</v>
      </c>
      <c r="P59" s="25">
        <v>245</v>
      </c>
      <c r="Q59" s="101">
        <v>29</v>
      </c>
      <c r="R59" s="25">
        <v>174</v>
      </c>
      <c r="S59" s="111">
        <v>0</v>
      </c>
      <c r="T59" s="113">
        <f t="shared" si="32"/>
        <v>4638</v>
      </c>
      <c r="U59" s="114">
        <v>0</v>
      </c>
      <c r="V59" s="114">
        <v>0</v>
      </c>
      <c r="W59" s="114">
        <v>0</v>
      </c>
      <c r="X59" s="125">
        <v>0</v>
      </c>
      <c r="Y59" s="120">
        <v>0</v>
      </c>
      <c r="Z59" s="125">
        <f t="shared" si="33"/>
        <v>0</v>
      </c>
      <c r="AA59" s="90">
        <f>J59+T59+Z59+V59</f>
        <v>5305</v>
      </c>
    </row>
    <row r="60" spans="1:28" s="73" customFormat="1" ht="14.25" customHeight="1">
      <c r="A60" s="49" t="s">
        <v>1</v>
      </c>
      <c r="B60" s="89">
        <v>6</v>
      </c>
      <c r="C60" s="89">
        <v>12</v>
      </c>
      <c r="D60" s="89">
        <v>79</v>
      </c>
      <c r="E60" s="89">
        <v>3</v>
      </c>
      <c r="F60" s="89">
        <v>49</v>
      </c>
      <c r="G60" s="89">
        <v>2</v>
      </c>
      <c r="H60" s="102">
        <v>0</v>
      </c>
      <c r="I60" s="92">
        <v>0</v>
      </c>
      <c r="J60" s="123">
        <f t="shared" si="34"/>
        <v>151</v>
      </c>
      <c r="K60" s="93">
        <v>77</v>
      </c>
      <c r="L60" s="89">
        <v>33</v>
      </c>
      <c r="M60" s="89">
        <v>1202</v>
      </c>
      <c r="N60" s="89">
        <v>279</v>
      </c>
      <c r="O60" s="98">
        <v>158</v>
      </c>
      <c r="P60" s="98">
        <v>14</v>
      </c>
      <c r="Q60" s="89">
        <v>9</v>
      </c>
      <c r="R60" s="89">
        <v>61</v>
      </c>
      <c r="S60" s="109">
        <v>1</v>
      </c>
      <c r="T60" s="124">
        <f t="shared" si="32"/>
        <v>1834</v>
      </c>
      <c r="U60" s="95">
        <v>0</v>
      </c>
      <c r="V60" s="95">
        <v>0</v>
      </c>
      <c r="W60" s="95">
        <v>0</v>
      </c>
      <c r="X60" s="126">
        <v>0</v>
      </c>
      <c r="Y60" s="97">
        <v>0</v>
      </c>
      <c r="Z60" s="126">
        <f t="shared" si="33"/>
        <v>0</v>
      </c>
      <c r="AA60" s="127">
        <f>J60+T60+Z60+V60</f>
        <v>1985</v>
      </c>
      <c r="AB60" s="74"/>
    </row>
    <row r="61" spans="1:28">
      <c r="A61" s="5" t="s">
        <v>30</v>
      </c>
      <c r="B61" s="9"/>
      <c r="C61" s="9"/>
      <c r="D61" s="9"/>
      <c r="E61" s="9"/>
      <c r="F61" s="9"/>
      <c r="G61" s="9"/>
      <c r="H61" s="9"/>
      <c r="I61" s="10"/>
      <c r="J61" s="10"/>
      <c r="K61" s="50"/>
      <c r="L61" s="51"/>
      <c r="M61" s="50"/>
      <c r="N61" s="51"/>
      <c r="O61" s="50"/>
      <c r="P61" s="50"/>
      <c r="Q61" s="50"/>
      <c r="R61" s="50"/>
      <c r="S61" s="50"/>
      <c r="T61" s="50"/>
      <c r="U61" s="50"/>
      <c r="V61" s="50"/>
      <c r="W61" s="51"/>
      <c r="X61" s="50"/>
      <c r="Y61" s="51"/>
      <c r="Z61" s="51"/>
      <c r="AA61" s="50"/>
    </row>
    <row r="62" spans="1:28" ht="13.5">
      <c r="A62" s="5" t="s">
        <v>31</v>
      </c>
      <c r="B62" s="6"/>
      <c r="C62" s="6"/>
      <c r="D62" s="6"/>
      <c r="E62" s="7"/>
      <c r="F62" s="7"/>
      <c r="G62" s="7"/>
      <c r="H62" s="7"/>
      <c r="I62" s="7"/>
      <c r="J62" s="52"/>
      <c r="K62" s="53"/>
      <c r="L62" s="51"/>
      <c r="M62" s="50"/>
      <c r="N62" s="51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8" ht="13.5">
      <c r="A63" s="8"/>
      <c r="B63" s="8"/>
      <c r="C63" s="8"/>
      <c r="D63" s="8"/>
      <c r="E63" s="8"/>
      <c r="F63" s="8"/>
      <c r="G63" s="8"/>
      <c r="H63" s="8"/>
      <c r="I63" s="8"/>
      <c r="J63" s="8"/>
    </row>
    <row r="64" spans="1:28" ht="13.5">
      <c r="A64" s="8"/>
      <c r="B64" s="8"/>
      <c r="C64" s="8"/>
      <c r="D64" s="8"/>
      <c r="E64" s="8"/>
      <c r="F64" s="8"/>
      <c r="G64" s="8"/>
      <c r="H64" s="8"/>
      <c r="I64" s="8"/>
      <c r="J64" s="8"/>
    </row>
  </sheetData>
  <mergeCells count="28">
    <mergeCell ref="W2:Z2"/>
    <mergeCell ref="AA2:AA4"/>
    <mergeCell ref="B3:B4"/>
    <mergeCell ref="C3:C4"/>
    <mergeCell ref="D3:D4"/>
    <mergeCell ref="E3:E4"/>
    <mergeCell ref="L3:L4"/>
    <mergeCell ref="Z3:Z4"/>
    <mergeCell ref="U3:U4"/>
    <mergeCell ref="V3:V4"/>
    <mergeCell ref="W3:W4"/>
    <mergeCell ref="X3:X4"/>
    <mergeCell ref="U2:V2"/>
    <mergeCell ref="A2:A4"/>
    <mergeCell ref="B2:J2"/>
    <mergeCell ref="K2:T2"/>
    <mergeCell ref="F3:F4"/>
    <mergeCell ref="G3:G4"/>
    <mergeCell ref="H3:H4"/>
    <mergeCell ref="J3:J4"/>
    <mergeCell ref="K3:K4"/>
    <mergeCell ref="M3:M4"/>
    <mergeCell ref="N3:N4"/>
    <mergeCell ref="O3:O4"/>
    <mergeCell ref="P3:P4"/>
    <mergeCell ref="Q3:Q4"/>
    <mergeCell ref="R3:R4"/>
    <mergeCell ref="T3:T4"/>
  </mergeCells>
  <pageMargins left="0.25" right="0.25" top="0.75" bottom="0.75" header="0.3" footer="0.3"/>
  <pageSetup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6.17</vt:lpstr>
      <vt:lpstr>'Table 6.17'!Print_Titles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2019-06-13T10:47:16Z</cp:lastPrinted>
  <dcterms:created xsi:type="dcterms:W3CDTF">2013-09-24T03:49:04Z</dcterms:created>
  <dcterms:modified xsi:type="dcterms:W3CDTF">2019-10-02T09:53:08Z</dcterms:modified>
</cp:coreProperties>
</file>