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Transport and communication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M57" i="1" l="1"/>
  <c r="L4" i="1" l="1"/>
  <c r="M44" i="1"/>
  <c r="M60" i="1" s="1"/>
  <c r="L44" i="1"/>
  <c r="L60" i="1" l="1"/>
  <c r="J60" i="1"/>
  <c r="H60" i="1"/>
  <c r="G60" i="1"/>
  <c r="K44" i="1"/>
  <c r="I44" i="1"/>
  <c r="I60" i="1" s="1"/>
  <c r="F44" i="1"/>
  <c r="F60" i="1" s="1"/>
  <c r="E44" i="1"/>
  <c r="E60" i="1" s="1"/>
  <c r="K4" i="1"/>
  <c r="K60" i="1" l="1"/>
</calcChain>
</file>

<file path=xl/sharedStrings.xml><?xml version="1.0" encoding="utf-8"?>
<sst xmlns="http://schemas.openxmlformats.org/spreadsheetml/2006/main" count="205" uniqueCount="67">
  <si>
    <t xml:space="preserve">International </t>
  </si>
  <si>
    <t>Paro to Kolkata</t>
  </si>
  <si>
    <t>Kolkata to Paro</t>
  </si>
  <si>
    <t>Paro to Bangkok</t>
  </si>
  <si>
    <t>Bangkok to Paro</t>
  </si>
  <si>
    <t>Paro to Dhaka</t>
  </si>
  <si>
    <t>Dhaka to Paro</t>
  </si>
  <si>
    <t>Paro to Delhi</t>
  </si>
  <si>
    <t>Delhi to Paro</t>
  </si>
  <si>
    <t>Paro to Kathmandu</t>
  </si>
  <si>
    <t>Kathmandu to Paro</t>
  </si>
  <si>
    <t>Paro to Gaya</t>
  </si>
  <si>
    <t>Gaya to Paro</t>
  </si>
  <si>
    <t>Gaya to Bangkok</t>
  </si>
  <si>
    <t>…</t>
  </si>
  <si>
    <t>Bangkok to Gaya</t>
  </si>
  <si>
    <t>Delhi to katmandu</t>
  </si>
  <si>
    <t>0</t>
  </si>
  <si>
    <t>kathmandu to Delhi</t>
  </si>
  <si>
    <t>Bangkok to kolkata</t>
  </si>
  <si>
    <t>Kolkata to Bangkok</t>
  </si>
  <si>
    <t>Dhaka to Bangkok</t>
  </si>
  <si>
    <t>Bangkok to Dhaka</t>
  </si>
  <si>
    <t>Paro to Bagdora</t>
  </si>
  <si>
    <t>Bagdora to Paro</t>
  </si>
  <si>
    <t>Bagdora to Bangkok</t>
  </si>
  <si>
    <t>Bangkok to Bagdora</t>
  </si>
  <si>
    <t>Paro to Guwahati</t>
  </si>
  <si>
    <t>Guwahati to Paro</t>
  </si>
  <si>
    <t>Guwahati to Bangkok</t>
  </si>
  <si>
    <t>Bangkok to Guwahati</t>
  </si>
  <si>
    <t>Paro to Singapore</t>
  </si>
  <si>
    <t>Singapore to Paro</t>
  </si>
  <si>
    <t>Kolkata to Singapore</t>
  </si>
  <si>
    <t>Singapore to Kolkata</t>
  </si>
  <si>
    <t>Kolkata to Dhaka</t>
  </si>
  <si>
    <t>Dhaka to Kolkata</t>
  </si>
  <si>
    <t>Paro to Mumbai</t>
  </si>
  <si>
    <t>Mumbai to Paro</t>
  </si>
  <si>
    <t>Singapore to Guwahati</t>
  </si>
  <si>
    <t>Guwahati to Singapore</t>
  </si>
  <si>
    <t>Domestic</t>
  </si>
  <si>
    <t>Paro to Bumthang</t>
  </si>
  <si>
    <t>Bumthang to Paro</t>
  </si>
  <si>
    <t>Paro to Gelephu</t>
  </si>
  <si>
    <t>Gelephu to Paro</t>
  </si>
  <si>
    <t>0'</t>
  </si>
  <si>
    <t>Gelephu to Bumthang</t>
  </si>
  <si>
    <t>Bumthang to Gelephu</t>
  </si>
  <si>
    <t>Paro to Younphula</t>
  </si>
  <si>
    <t>Younphula to Paro</t>
  </si>
  <si>
    <t>Gelephu to Younphula</t>
  </si>
  <si>
    <t>...</t>
  </si>
  <si>
    <t>Younphula to Gelephu</t>
  </si>
  <si>
    <t>Bumthang to Younphula</t>
  </si>
  <si>
    <t>Younphula to Bumthang</t>
  </si>
  <si>
    <t>All sectors</t>
  </si>
  <si>
    <t>Source: Druk Air Corporation Ltd.</t>
  </si>
  <si>
    <t xml:space="preserve">Area of Operation </t>
  </si>
  <si>
    <t>Others</t>
  </si>
  <si>
    <t>Charter</t>
  </si>
  <si>
    <t>DIL</t>
  </si>
  <si>
    <t>Note: Total number of flights includes both the Aircrafts AB 319 and ATR 42.</t>
  </si>
  <si>
    <t xml:space="preserve">Table 8.8: Number of Flights Made by Druk Air by International,Domestic and </t>
  </si>
  <si>
    <t xml:space="preserve"> others by Area of Operation, 2015 - 2019</t>
  </si>
  <si>
    <t>Bangkok to Singapore</t>
  </si>
  <si>
    <t>Charter and DIL are segregated from International and Domestic Categories from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</si>
</sst>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Times New Roman"/>
      <family val="1"/>
    </font>
    <font>
      <b/>
      <sz val="9"/>
      <name val="Bookman Old Style"/>
      <family val="1"/>
    </font>
    <font>
      <sz val="10"/>
      <name val="Sylfaen"/>
      <family val="1"/>
    </font>
    <font>
      <sz val="10"/>
      <name val="Arial"/>
      <family val="2"/>
    </font>
    <font>
      <sz val="9"/>
      <name val="Book Antiqua"/>
      <family val="1"/>
    </font>
    <font>
      <i/>
      <sz val="8.5"/>
      <name val="Times New Roman"/>
      <family val="1"/>
    </font>
    <font>
      <sz val="12"/>
      <name val="Arial"/>
      <family val="2"/>
    </font>
    <font>
      <sz val="12"/>
      <name val="Sylfaen"/>
      <family val="1"/>
    </font>
    <font>
      <sz val="12"/>
      <color rgb="FFFF0000"/>
      <name val="Arial"/>
      <family val="2"/>
    </font>
    <font>
      <i/>
      <sz val="9"/>
      <name val="Sylfaen"/>
      <family val="1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b/>
      <sz val="12"/>
      <color theme="1"/>
      <name val="Calibri Light"/>
      <family val="2"/>
      <scheme val="major"/>
    </font>
    <font>
      <b/>
      <sz val="11"/>
      <color theme="1"/>
      <name val="Cambria"/>
      <family val="1"/>
    </font>
    <font>
      <sz val="11"/>
      <color rgb="FFFF0000"/>
      <name val="Calibri Light"/>
      <family val="1"/>
      <scheme val="major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12" fillId="0" borderId="0" applyFont="0" applyFill="0" applyBorder="0" applyAlignment="0" applyProtection="0"/>
  </cellStyleXfs>
  <cellXfs count="70">
    <xf numFmtId="0" fontId="0" fillId="0" borderId="0" xfId="0"/>
    <xf numFmtId="37" fontId="1" fillId="0" borderId="0" xfId="0" applyNumberFormat="1" applyFont="1" applyBorder="1" applyAlignment="1" applyProtection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/>
    <xf numFmtId="0" fontId="1" fillId="0" borderId="0" xfId="0" applyFont="1"/>
    <xf numFmtId="0" fontId="8" fillId="0" borderId="0" xfId="0" applyFont="1"/>
    <xf numFmtId="0" fontId="10" fillId="0" borderId="0" xfId="0" applyFont="1"/>
    <xf numFmtId="0" fontId="9" fillId="0" borderId="0" xfId="2" applyFont="1" applyBorder="1" applyAlignment="1">
      <alignment horizontal="right"/>
    </xf>
    <xf numFmtId="0" fontId="1" fillId="2" borderId="1" xfId="0" applyFont="1" applyFill="1" applyBorder="1" applyAlignment="1">
      <alignment horizontal="right" vertical="center"/>
    </xf>
    <xf numFmtId="37" fontId="1" fillId="2" borderId="1" xfId="0" applyNumberFormat="1" applyFont="1" applyFill="1" applyBorder="1" applyAlignment="1" applyProtection="1">
      <alignment horizontal="left" vertical="center"/>
    </xf>
    <xf numFmtId="0" fontId="1" fillId="2" borderId="1" xfId="0" applyFont="1" applyFill="1" applyBorder="1" applyAlignment="1">
      <alignment vertical="center"/>
    </xf>
    <xf numFmtId="37" fontId="1" fillId="0" borderId="1" xfId="0" applyNumberFormat="1" applyFont="1" applyFill="1" applyBorder="1" applyAlignment="1" applyProtection="1">
      <alignment horizontal="left" vertical="center"/>
    </xf>
    <xf numFmtId="164" fontId="1" fillId="0" borderId="1" xfId="1" applyNumberFormat="1" applyFont="1" applyFill="1" applyBorder="1" applyAlignment="1">
      <alignment vertical="center"/>
    </xf>
    <xf numFmtId="37" fontId="4" fillId="0" borderId="1" xfId="0" applyNumberFormat="1" applyFont="1" applyBorder="1" applyAlignment="1" applyProtection="1">
      <alignment horizontal="left" indent="1"/>
    </xf>
    <xf numFmtId="164" fontId="4" fillId="0" borderId="1" xfId="1" applyNumberFormat="1" applyFont="1" applyBorder="1" applyAlignment="1">
      <alignment horizontal="right"/>
    </xf>
    <xf numFmtId="164" fontId="4" fillId="0" borderId="1" xfId="1" applyNumberFormat="1" applyFont="1" applyBorder="1"/>
    <xf numFmtId="0" fontId="0" fillId="0" borderId="1" xfId="0" applyBorder="1"/>
    <xf numFmtId="164" fontId="4" fillId="0" borderId="1" xfId="1" applyNumberFormat="1" applyFont="1" applyBorder="1" applyProtection="1"/>
    <xf numFmtId="0" fontId="4" fillId="0" borderId="1" xfId="0" applyFont="1" applyBorder="1"/>
    <xf numFmtId="0" fontId="4" fillId="0" borderId="1" xfId="2" applyFont="1" applyBorder="1"/>
    <xf numFmtId="164" fontId="4" fillId="0" borderId="1" xfId="1" applyNumberFormat="1" applyFont="1" applyFill="1" applyBorder="1" applyAlignment="1">
      <alignment horizontal="right"/>
    </xf>
    <xf numFmtId="0" fontId="4" fillId="0" borderId="1" xfId="2" quotePrefix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" xfId="2" applyFont="1" applyBorder="1" applyAlignment="1">
      <alignment horizontal="right"/>
    </xf>
    <xf numFmtId="0" fontId="4" fillId="0" borderId="1" xfId="0" applyFont="1" applyBorder="1" applyAlignment="1">
      <alignment horizontal="left" indent="1"/>
    </xf>
    <xf numFmtId="164" fontId="4" fillId="0" borderId="1" xfId="1" quotePrefix="1" applyNumberFormat="1" applyFont="1" applyBorder="1" applyAlignment="1">
      <alignment horizontal="right"/>
    </xf>
    <xf numFmtId="0" fontId="4" fillId="0" borderId="1" xfId="0" quotePrefix="1" applyFont="1" applyBorder="1" applyAlignment="1">
      <alignment horizontal="right"/>
    </xf>
    <xf numFmtId="164" fontId="4" fillId="0" borderId="1" xfId="3" quotePrefix="1" applyNumberFormat="1" applyFont="1" applyBorder="1" applyAlignment="1">
      <alignment horizontal="right"/>
    </xf>
    <xf numFmtId="164" fontId="4" fillId="0" borderId="1" xfId="3" applyNumberFormat="1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164" fontId="1" fillId="0" borderId="1" xfId="1" quotePrefix="1" applyNumberFormat="1" applyFont="1" applyBorder="1" applyAlignment="1">
      <alignment horizontal="right"/>
    </xf>
    <xf numFmtId="0" fontId="1" fillId="0" borderId="1" xfId="0" quotePrefix="1" applyFont="1" applyBorder="1" applyAlignment="1">
      <alignment horizontal="right"/>
    </xf>
    <xf numFmtId="164" fontId="1" fillId="0" borderId="1" xfId="3" quotePrefix="1" applyNumberFormat="1" applyFont="1" applyBorder="1" applyAlignment="1">
      <alignment horizontal="right"/>
    </xf>
    <xf numFmtId="164" fontId="1" fillId="0" borderId="1" xfId="1" applyNumberFormat="1" applyFont="1" applyBorder="1" applyAlignment="1">
      <alignment horizontal="right"/>
    </xf>
    <xf numFmtId="0" fontId="4" fillId="0" borderId="1" xfId="1" quotePrefix="1" applyNumberFormat="1" applyFont="1" applyBorder="1" applyAlignment="1">
      <alignment horizontal="right"/>
    </xf>
    <xf numFmtId="0" fontId="4" fillId="0" borderId="1" xfId="1" applyNumberFormat="1" applyFont="1" applyBorder="1" applyAlignment="1">
      <alignment horizontal="right"/>
    </xf>
    <xf numFmtId="0" fontId="1" fillId="0" borderId="1" xfId="0" applyFont="1" applyBorder="1"/>
    <xf numFmtId="164" fontId="1" fillId="0" borderId="1" xfId="1" applyNumberFormat="1" applyFont="1" applyFill="1" applyBorder="1" applyAlignment="1">
      <alignment horizontal="right"/>
    </xf>
    <xf numFmtId="164" fontId="1" fillId="0" borderId="1" xfId="3" applyNumberFormat="1" applyFont="1" applyBorder="1" applyAlignment="1">
      <alignment horizontal="right"/>
    </xf>
    <xf numFmtId="0" fontId="18" fillId="0" borderId="0" xfId="0" applyFont="1"/>
    <xf numFmtId="0" fontId="1" fillId="0" borderId="1" xfId="1" applyNumberFormat="1" applyFont="1" applyBorder="1" applyAlignment="1">
      <alignment horizontal="right"/>
    </xf>
    <xf numFmtId="0" fontId="14" fillId="0" borderId="1" xfId="0" applyFont="1" applyFill="1" applyBorder="1" applyAlignment="1" applyProtection="1">
      <alignment horizontal="left" indent="1"/>
    </xf>
    <xf numFmtId="0" fontId="0" fillId="0" borderId="1" xfId="0" applyFill="1" applyBorder="1"/>
    <xf numFmtId="37" fontId="1" fillId="0" borderId="0" xfId="0" applyNumberFormat="1" applyFont="1" applyFill="1" applyBorder="1" applyAlignment="1" applyProtection="1"/>
    <xf numFmtId="37" fontId="1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/>
    <xf numFmtId="0" fontId="0" fillId="0" borderId="0" xfId="0" applyFill="1" applyBorder="1"/>
    <xf numFmtId="37" fontId="4" fillId="0" borderId="0" xfId="0" applyNumberFormat="1" applyFont="1" applyFill="1" applyBorder="1" applyAlignment="1" applyProtection="1">
      <alignment horizontal="left" indent="1"/>
    </xf>
    <xf numFmtId="0" fontId="4" fillId="0" borderId="0" xfId="2" quotePrefix="1" applyFont="1" applyFill="1" applyBorder="1" applyAlignment="1">
      <alignment horizontal="right"/>
    </xf>
    <xf numFmtId="0" fontId="14" fillId="0" borderId="0" xfId="0" applyFont="1" applyFill="1" applyBorder="1" applyProtection="1"/>
    <xf numFmtId="164" fontId="0" fillId="0" borderId="0" xfId="0" applyNumberFormat="1" applyFill="1" applyBorder="1"/>
    <xf numFmtId="0" fontId="4" fillId="0" borderId="0" xfId="0" applyFont="1" applyFill="1" applyBorder="1" applyAlignment="1">
      <alignment horizontal="left" indent="1"/>
    </xf>
    <xf numFmtId="0" fontId="4" fillId="0" borderId="0" xfId="2" applyFont="1" applyFill="1" applyBorder="1"/>
    <xf numFmtId="0" fontId="4" fillId="0" borderId="0" xfId="2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>
      <alignment horizontal="right"/>
    </xf>
    <xf numFmtId="0" fontId="17" fillId="0" borderId="0" xfId="0" applyFont="1" applyFill="1" applyBorder="1" applyProtection="1"/>
    <xf numFmtId="0" fontId="15" fillId="0" borderId="0" xfId="0" applyFont="1" applyFill="1" applyBorder="1" applyProtection="1"/>
    <xf numFmtId="3" fontId="0" fillId="0" borderId="0" xfId="0" applyNumberFormat="1" applyFill="1" applyBorder="1"/>
    <xf numFmtId="164" fontId="16" fillId="0" borderId="0" xfId="4" applyNumberFormat="1" applyFont="1" applyFill="1" applyBorder="1" applyProtection="1"/>
    <xf numFmtId="37" fontId="11" fillId="0" borderId="0" xfId="0" applyNumberFormat="1" applyFont="1" applyFill="1" applyBorder="1" applyAlignment="1" applyProtection="1">
      <alignment horizontal="left"/>
    </xf>
    <xf numFmtId="0" fontId="13" fillId="0" borderId="0" xfId="0" applyFont="1" applyFill="1" applyBorder="1" applyAlignment="1">
      <alignment horizontal="center"/>
    </xf>
    <xf numFmtId="37" fontId="1" fillId="0" borderId="0" xfId="0" applyNumberFormat="1" applyFont="1" applyFill="1" applyBorder="1" applyAlignment="1" applyProtection="1">
      <alignment horizontal="left"/>
    </xf>
    <xf numFmtId="37" fontId="1" fillId="0" borderId="0" xfId="0" applyNumberFormat="1" applyFont="1" applyFill="1" applyBorder="1" applyAlignment="1" applyProtection="1">
      <alignment horizontal="left" indent="7"/>
    </xf>
    <xf numFmtId="37" fontId="1" fillId="0" borderId="0" xfId="0" applyNumberFormat="1" applyFont="1" applyBorder="1" applyAlignment="1" applyProtection="1">
      <alignment horizontal="left" indent="7"/>
    </xf>
    <xf numFmtId="0" fontId="11" fillId="0" borderId="0" xfId="0" applyFont="1" applyBorder="1" applyAlignment="1">
      <alignment horizontal="left"/>
    </xf>
    <xf numFmtId="37" fontId="1" fillId="0" borderId="0" xfId="0" applyNumberFormat="1" applyFont="1" applyBorder="1" applyAlignment="1" applyProtection="1">
      <alignment horizontal="left"/>
    </xf>
    <xf numFmtId="0" fontId="11" fillId="0" borderId="0" xfId="0" applyFont="1" applyBorder="1" applyAlignment="1">
      <alignment horizontal="left" indent="3"/>
    </xf>
  </cellXfs>
  <cellStyles count="5">
    <cellStyle name="Comma" xfId="4" builtinId="3"/>
    <cellStyle name="Comma 3" xfId="1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4"/>
  <sheetViews>
    <sheetView tabSelected="1" topLeftCell="A44" workbookViewId="0">
      <selection activeCell="O53" sqref="O53"/>
    </sheetView>
  </sheetViews>
  <sheetFormatPr defaultRowHeight="15" x14ac:dyDescent="0.25"/>
  <cols>
    <col min="1" max="1" width="21.7109375" bestFit="1" customWidth="1"/>
    <col min="2" max="8" width="0" hidden="1" customWidth="1"/>
    <col min="15" max="15" width="37" bestFit="1" customWidth="1"/>
    <col min="20" max="20" width="19.28515625" bestFit="1" customWidth="1"/>
  </cols>
  <sheetData>
    <row r="1" spans="1:32" ht="15.75" x14ac:dyDescent="0.3">
      <c r="A1" s="68" t="s">
        <v>63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45"/>
      <c r="P1" s="47"/>
      <c r="Q1" s="48"/>
      <c r="R1" s="48"/>
      <c r="S1" s="48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</row>
    <row r="2" spans="1:32" ht="15.75" x14ac:dyDescent="0.3">
      <c r="A2" s="66" t="s">
        <v>64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1"/>
      <c r="N2" s="1"/>
      <c r="O2" s="46"/>
      <c r="P2" s="47"/>
      <c r="Q2" s="48"/>
      <c r="R2" s="48"/>
      <c r="S2" s="48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46"/>
    </row>
    <row r="3" spans="1:32" x14ac:dyDescent="0.25">
      <c r="A3" s="11" t="s">
        <v>58</v>
      </c>
      <c r="B3" s="12">
        <v>2008</v>
      </c>
      <c r="C3" s="12">
        <v>2009</v>
      </c>
      <c r="D3" s="12">
        <v>2010</v>
      </c>
      <c r="E3" s="12">
        <v>2011</v>
      </c>
      <c r="F3" s="12">
        <v>2012</v>
      </c>
      <c r="G3" s="12">
        <v>2013</v>
      </c>
      <c r="H3" s="12">
        <v>2014</v>
      </c>
      <c r="I3" s="12">
        <v>2015</v>
      </c>
      <c r="J3" s="12">
        <v>2016</v>
      </c>
      <c r="K3" s="12">
        <v>2017</v>
      </c>
      <c r="L3" s="12">
        <v>2018</v>
      </c>
      <c r="M3" s="10">
        <v>2019</v>
      </c>
      <c r="N3" s="2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</row>
    <row r="4" spans="1:32" ht="16.5" x14ac:dyDescent="0.3">
      <c r="A4" s="13" t="s">
        <v>0</v>
      </c>
      <c r="B4" s="14">
        <v>3224</v>
      </c>
      <c r="C4" s="14">
        <v>3142</v>
      </c>
      <c r="D4" s="14">
        <v>2954</v>
      </c>
      <c r="E4" s="14">
        <v>3810</v>
      </c>
      <c r="F4" s="14">
        <v>4382</v>
      </c>
      <c r="G4" s="14">
        <v>4683</v>
      </c>
      <c r="H4" s="14">
        <v>4997</v>
      </c>
      <c r="I4" s="14">
        <v>5036</v>
      </c>
      <c r="J4" s="14">
        <v>5029</v>
      </c>
      <c r="K4" s="14">
        <f>SUM(K5:K40)</f>
        <v>5330</v>
      </c>
      <c r="L4" s="14">
        <f>SUM(L5:L42)</f>
        <v>5424</v>
      </c>
      <c r="M4" s="14">
        <f>SUM(M5:M43)</f>
        <v>4695</v>
      </c>
      <c r="N4" s="3"/>
      <c r="O4" s="63"/>
      <c r="P4" s="63"/>
      <c r="Q4" s="63"/>
      <c r="R4" s="48"/>
      <c r="S4" s="48"/>
      <c r="T4" s="49"/>
      <c r="U4" s="50"/>
      <c r="V4" s="50"/>
      <c r="W4" s="50"/>
      <c r="X4" s="50"/>
      <c r="Y4" s="50"/>
      <c r="Z4" s="48"/>
      <c r="AA4" s="48"/>
      <c r="AB4" s="48"/>
      <c r="AC4" s="48"/>
      <c r="AD4" s="48"/>
      <c r="AE4" s="48"/>
      <c r="AF4" s="48"/>
    </row>
    <row r="5" spans="1:32" ht="15.75" x14ac:dyDescent="0.3">
      <c r="A5" s="15" t="s">
        <v>1</v>
      </c>
      <c r="B5" s="16">
        <v>199</v>
      </c>
      <c r="C5" s="17">
        <v>175</v>
      </c>
      <c r="D5" s="17">
        <v>218</v>
      </c>
      <c r="E5" s="17">
        <v>269</v>
      </c>
      <c r="F5" s="17">
        <v>285</v>
      </c>
      <c r="G5" s="17">
        <v>279</v>
      </c>
      <c r="H5" s="17">
        <v>271</v>
      </c>
      <c r="I5" s="17">
        <v>298</v>
      </c>
      <c r="J5" s="17">
        <v>357</v>
      </c>
      <c r="K5" s="17">
        <v>354</v>
      </c>
      <c r="L5" s="17">
        <v>349</v>
      </c>
      <c r="M5" s="18">
        <v>241</v>
      </c>
      <c r="N5" s="4"/>
      <c r="O5" s="51"/>
      <c r="P5" s="48"/>
      <c r="Q5" s="52"/>
      <c r="R5" s="48"/>
      <c r="S5" s="48"/>
      <c r="T5" s="49"/>
      <c r="U5" s="50"/>
      <c r="V5" s="50"/>
      <c r="W5" s="50"/>
      <c r="X5" s="50"/>
      <c r="Y5" s="50"/>
      <c r="Z5" s="48"/>
      <c r="AA5" s="48"/>
      <c r="AB5" s="48"/>
      <c r="AC5" s="48"/>
      <c r="AD5" s="48"/>
      <c r="AE5" s="48"/>
      <c r="AF5" s="48"/>
    </row>
    <row r="6" spans="1:32" ht="15.75" x14ac:dyDescent="0.3">
      <c r="A6" s="15" t="s">
        <v>2</v>
      </c>
      <c r="B6" s="16">
        <v>199</v>
      </c>
      <c r="C6" s="19">
        <v>172</v>
      </c>
      <c r="D6" s="19">
        <v>224</v>
      </c>
      <c r="E6" s="19">
        <v>234</v>
      </c>
      <c r="F6" s="19">
        <v>276</v>
      </c>
      <c r="G6" s="19">
        <v>277</v>
      </c>
      <c r="H6" s="19">
        <v>267</v>
      </c>
      <c r="I6" s="19">
        <v>320</v>
      </c>
      <c r="J6" s="19">
        <v>352</v>
      </c>
      <c r="K6" s="19">
        <v>350</v>
      </c>
      <c r="L6" s="19">
        <v>348</v>
      </c>
      <c r="M6" s="18">
        <v>241</v>
      </c>
      <c r="N6" s="4"/>
      <c r="O6" s="51"/>
      <c r="P6" s="48"/>
      <c r="Q6" s="48"/>
      <c r="R6" s="48"/>
      <c r="S6" s="48"/>
      <c r="T6" s="53"/>
      <c r="U6" s="54"/>
      <c r="V6" s="50"/>
      <c r="W6" s="50"/>
      <c r="X6" s="50"/>
      <c r="Y6" s="50"/>
      <c r="Z6" s="48"/>
      <c r="AA6" s="48"/>
      <c r="AB6" s="48"/>
      <c r="AC6" s="48"/>
      <c r="AD6" s="48"/>
      <c r="AE6" s="48"/>
      <c r="AF6" s="48"/>
    </row>
    <row r="7" spans="1:32" ht="15.75" x14ac:dyDescent="0.3">
      <c r="A7" s="15" t="s">
        <v>3</v>
      </c>
      <c r="B7" s="16">
        <v>376</v>
      </c>
      <c r="C7" s="19">
        <v>369</v>
      </c>
      <c r="D7" s="19">
        <v>353</v>
      </c>
      <c r="E7" s="19">
        <v>406</v>
      </c>
      <c r="F7" s="19">
        <v>476</v>
      </c>
      <c r="G7" s="19">
        <v>446</v>
      </c>
      <c r="H7" s="19">
        <v>479</v>
      </c>
      <c r="I7" s="19">
        <v>403</v>
      </c>
      <c r="J7" s="19">
        <v>391</v>
      </c>
      <c r="K7" s="19">
        <v>406</v>
      </c>
      <c r="L7" s="19">
        <v>530</v>
      </c>
      <c r="M7" s="18">
        <v>457</v>
      </c>
      <c r="N7" s="4"/>
      <c r="O7" s="51"/>
      <c r="P7" s="48"/>
      <c r="Q7" s="48"/>
      <c r="R7" s="48"/>
      <c r="S7" s="48"/>
      <c r="T7" s="53"/>
      <c r="U7" s="54"/>
      <c r="V7" s="50"/>
      <c r="W7" s="50"/>
      <c r="X7" s="50"/>
      <c r="Y7" s="50"/>
      <c r="Z7" s="48"/>
      <c r="AA7" s="48"/>
      <c r="AB7" s="48"/>
      <c r="AC7" s="48"/>
      <c r="AD7" s="48"/>
      <c r="AE7" s="48"/>
      <c r="AF7" s="48"/>
    </row>
    <row r="8" spans="1:32" ht="15.75" x14ac:dyDescent="0.3">
      <c r="A8" s="15" t="s">
        <v>4</v>
      </c>
      <c r="B8" s="16">
        <v>384</v>
      </c>
      <c r="C8" s="17">
        <v>371</v>
      </c>
      <c r="D8" s="17">
        <v>353</v>
      </c>
      <c r="E8" s="17">
        <v>406</v>
      </c>
      <c r="F8" s="17">
        <v>478</v>
      </c>
      <c r="G8" s="17">
        <v>448</v>
      </c>
      <c r="H8" s="17">
        <v>439</v>
      </c>
      <c r="I8" s="17">
        <v>402</v>
      </c>
      <c r="J8" s="17">
        <v>390</v>
      </c>
      <c r="K8" s="17">
        <v>408</v>
      </c>
      <c r="L8" s="17">
        <v>530</v>
      </c>
      <c r="M8" s="18">
        <v>452</v>
      </c>
      <c r="N8" s="4"/>
      <c r="O8" s="51"/>
      <c r="P8" s="48"/>
      <c r="Q8" s="48"/>
      <c r="R8" s="48"/>
      <c r="S8" s="48"/>
      <c r="T8" s="49"/>
      <c r="U8" s="55"/>
      <c r="V8" s="55"/>
      <c r="W8" s="55"/>
      <c r="X8" s="55"/>
      <c r="Y8" s="55"/>
      <c r="Z8" s="48"/>
      <c r="AA8" s="48"/>
      <c r="AB8" s="48"/>
      <c r="AC8" s="48"/>
      <c r="AD8" s="48"/>
      <c r="AE8" s="48"/>
      <c r="AF8" s="48"/>
    </row>
    <row r="9" spans="1:32" ht="15.75" x14ac:dyDescent="0.3">
      <c r="A9" s="15" t="s">
        <v>5</v>
      </c>
      <c r="B9" s="16">
        <v>89</v>
      </c>
      <c r="C9" s="20">
        <v>106</v>
      </c>
      <c r="D9" s="21">
        <v>121</v>
      </c>
      <c r="E9" s="21">
        <v>131</v>
      </c>
      <c r="F9" s="21">
        <v>149</v>
      </c>
      <c r="G9" s="21">
        <v>132</v>
      </c>
      <c r="H9" s="21">
        <v>144</v>
      </c>
      <c r="I9" s="21">
        <v>190</v>
      </c>
      <c r="J9" s="21">
        <v>178</v>
      </c>
      <c r="K9" s="21">
        <v>222</v>
      </c>
      <c r="L9" s="21">
        <v>196</v>
      </c>
      <c r="M9" s="18">
        <v>151</v>
      </c>
      <c r="N9" s="4"/>
      <c r="O9" s="51"/>
      <c r="P9" s="48"/>
      <c r="Q9" s="48"/>
      <c r="R9" s="48"/>
      <c r="S9" s="48"/>
      <c r="T9" s="49"/>
      <c r="U9" s="55"/>
      <c r="V9" s="55"/>
      <c r="W9" s="55"/>
      <c r="X9" s="55"/>
      <c r="Y9" s="55"/>
      <c r="Z9" s="48"/>
      <c r="AA9" s="48"/>
      <c r="AB9" s="48"/>
      <c r="AC9" s="48"/>
      <c r="AD9" s="48"/>
      <c r="AE9" s="48"/>
      <c r="AF9" s="48"/>
    </row>
    <row r="10" spans="1:32" ht="15.75" x14ac:dyDescent="0.3">
      <c r="A10" s="15" t="s">
        <v>6</v>
      </c>
      <c r="B10" s="22">
        <v>79</v>
      </c>
      <c r="C10" s="20">
        <v>105</v>
      </c>
      <c r="D10" s="21">
        <v>112</v>
      </c>
      <c r="E10" s="21">
        <v>122</v>
      </c>
      <c r="F10" s="21">
        <v>146</v>
      </c>
      <c r="G10" s="21">
        <v>126</v>
      </c>
      <c r="H10" s="21">
        <v>130</v>
      </c>
      <c r="I10" s="21">
        <v>191</v>
      </c>
      <c r="J10" s="21">
        <v>178</v>
      </c>
      <c r="K10" s="21">
        <v>222</v>
      </c>
      <c r="L10" s="21">
        <v>196</v>
      </c>
      <c r="M10" s="18">
        <v>151</v>
      </c>
      <c r="N10" s="4"/>
      <c r="O10" s="51"/>
      <c r="P10" s="48"/>
      <c r="Q10" s="48"/>
      <c r="R10" s="48"/>
      <c r="S10" s="48"/>
      <c r="T10" s="53"/>
      <c r="U10" s="56"/>
      <c r="V10" s="56"/>
      <c r="W10" s="56"/>
      <c r="X10" s="56"/>
      <c r="Y10" s="48"/>
      <c r="Z10" s="48"/>
      <c r="AA10" s="48"/>
      <c r="AB10" s="48"/>
      <c r="AC10" s="48"/>
      <c r="AD10" s="48"/>
      <c r="AE10" s="48"/>
      <c r="AF10" s="48"/>
    </row>
    <row r="11" spans="1:32" ht="15.75" x14ac:dyDescent="0.3">
      <c r="A11" s="15" t="s">
        <v>7</v>
      </c>
      <c r="B11" s="16">
        <v>184</v>
      </c>
      <c r="C11" s="17">
        <v>175</v>
      </c>
      <c r="D11" s="17">
        <v>156</v>
      </c>
      <c r="E11" s="17">
        <v>235</v>
      </c>
      <c r="F11" s="17">
        <v>254</v>
      </c>
      <c r="G11" s="17">
        <v>254</v>
      </c>
      <c r="H11" s="17">
        <v>263</v>
      </c>
      <c r="I11" s="17">
        <v>311</v>
      </c>
      <c r="J11" s="17">
        <v>304</v>
      </c>
      <c r="K11" s="17">
        <v>359</v>
      </c>
      <c r="L11" s="17">
        <v>359</v>
      </c>
      <c r="M11" s="18">
        <v>400</v>
      </c>
      <c r="N11" s="4"/>
      <c r="O11" s="51"/>
      <c r="P11" s="48"/>
      <c r="Q11" s="48"/>
      <c r="R11" s="48"/>
      <c r="S11" s="48"/>
      <c r="T11" s="53"/>
      <c r="U11" s="56"/>
      <c r="V11" s="56"/>
      <c r="W11" s="56"/>
      <c r="X11" s="56"/>
      <c r="Y11" s="48"/>
      <c r="Z11" s="48"/>
      <c r="AA11" s="48"/>
      <c r="AB11" s="48"/>
      <c r="AC11" s="48"/>
      <c r="AD11" s="48"/>
      <c r="AE11" s="48"/>
      <c r="AF11" s="48"/>
    </row>
    <row r="12" spans="1:32" ht="15.75" x14ac:dyDescent="0.3">
      <c r="A12" s="15" t="s">
        <v>8</v>
      </c>
      <c r="B12" s="16">
        <v>185</v>
      </c>
      <c r="C12" s="17">
        <v>180</v>
      </c>
      <c r="D12" s="17">
        <v>159</v>
      </c>
      <c r="E12" s="17">
        <v>233</v>
      </c>
      <c r="F12" s="17">
        <v>243</v>
      </c>
      <c r="G12" s="17">
        <v>253</v>
      </c>
      <c r="H12" s="17">
        <v>231</v>
      </c>
      <c r="I12" s="17">
        <v>315</v>
      </c>
      <c r="J12" s="17">
        <v>304</v>
      </c>
      <c r="K12" s="17">
        <v>358</v>
      </c>
      <c r="L12" s="17">
        <v>360</v>
      </c>
      <c r="M12" s="18">
        <v>401</v>
      </c>
      <c r="N12" s="4"/>
      <c r="O12" s="51"/>
      <c r="P12" s="48"/>
      <c r="Q12" s="48"/>
      <c r="R12" s="48"/>
      <c r="S12" s="48"/>
      <c r="T12" s="53"/>
      <c r="U12" s="57"/>
      <c r="V12" s="57"/>
      <c r="W12" s="57"/>
      <c r="X12" s="57"/>
      <c r="Y12" s="56"/>
      <c r="Z12" s="48"/>
      <c r="AA12" s="48"/>
      <c r="AB12" s="48"/>
      <c r="AC12" s="48"/>
      <c r="AD12" s="48"/>
      <c r="AE12" s="48"/>
      <c r="AF12" s="48"/>
    </row>
    <row r="13" spans="1:32" ht="15.75" x14ac:dyDescent="0.3">
      <c r="A13" s="15" t="s">
        <v>9</v>
      </c>
      <c r="B13" s="16">
        <v>198</v>
      </c>
      <c r="C13" s="17">
        <v>184</v>
      </c>
      <c r="D13" s="17">
        <v>228</v>
      </c>
      <c r="E13" s="17">
        <v>305</v>
      </c>
      <c r="F13" s="17">
        <v>357</v>
      </c>
      <c r="G13" s="17">
        <v>339</v>
      </c>
      <c r="H13" s="17">
        <v>405</v>
      </c>
      <c r="I13" s="17">
        <v>333</v>
      </c>
      <c r="J13" s="17">
        <v>369</v>
      </c>
      <c r="K13" s="17">
        <v>358</v>
      </c>
      <c r="L13" s="17">
        <v>367</v>
      </c>
      <c r="M13" s="18">
        <v>354</v>
      </c>
      <c r="N13" s="4"/>
      <c r="O13" s="51"/>
      <c r="P13" s="48"/>
      <c r="Q13" s="48"/>
      <c r="R13" s="48"/>
      <c r="S13" s="48"/>
      <c r="T13" s="53"/>
      <c r="U13" s="57"/>
      <c r="V13" s="57"/>
      <c r="W13" s="57"/>
      <c r="X13" s="57"/>
      <c r="Y13" s="56"/>
      <c r="Z13" s="48"/>
      <c r="AA13" s="48"/>
      <c r="AB13" s="48"/>
      <c r="AC13" s="48"/>
      <c r="AD13" s="48"/>
      <c r="AE13" s="48"/>
      <c r="AF13" s="48"/>
    </row>
    <row r="14" spans="1:32" ht="15.75" x14ac:dyDescent="0.3">
      <c r="A14" s="15" t="s">
        <v>10</v>
      </c>
      <c r="B14" s="16">
        <v>186</v>
      </c>
      <c r="C14" s="17">
        <v>183</v>
      </c>
      <c r="D14" s="17">
        <v>230</v>
      </c>
      <c r="E14" s="17">
        <v>300</v>
      </c>
      <c r="F14" s="17">
        <v>357</v>
      </c>
      <c r="G14" s="17">
        <v>336</v>
      </c>
      <c r="H14" s="17">
        <v>370</v>
      </c>
      <c r="I14" s="17">
        <v>333</v>
      </c>
      <c r="J14" s="17">
        <v>356</v>
      </c>
      <c r="K14" s="17">
        <v>357</v>
      </c>
      <c r="L14" s="17">
        <v>366</v>
      </c>
      <c r="M14" s="18">
        <v>354</v>
      </c>
      <c r="N14" s="4"/>
      <c r="O14" s="51"/>
      <c r="P14" s="48"/>
      <c r="Q14" s="48"/>
      <c r="R14" s="48"/>
      <c r="S14" s="48"/>
      <c r="T14" s="53"/>
      <c r="U14" s="57"/>
      <c r="V14" s="57"/>
      <c r="W14" s="57"/>
      <c r="X14" s="57"/>
      <c r="Y14" s="57"/>
      <c r="Z14" s="48"/>
      <c r="AA14" s="48"/>
      <c r="AB14" s="48"/>
      <c r="AC14" s="48"/>
      <c r="AD14" s="48"/>
      <c r="AE14" s="48"/>
      <c r="AF14" s="48"/>
    </row>
    <row r="15" spans="1:32" ht="15.75" x14ac:dyDescent="0.3">
      <c r="A15" s="15" t="s">
        <v>11</v>
      </c>
      <c r="B15" s="16">
        <v>70</v>
      </c>
      <c r="C15" s="17">
        <v>46</v>
      </c>
      <c r="D15" s="17">
        <v>32</v>
      </c>
      <c r="E15" s="17">
        <v>21</v>
      </c>
      <c r="F15" s="17">
        <v>19</v>
      </c>
      <c r="G15" s="17">
        <v>17</v>
      </c>
      <c r="H15" s="17">
        <v>23</v>
      </c>
      <c r="I15" s="17">
        <v>18</v>
      </c>
      <c r="J15" s="17">
        <v>25</v>
      </c>
      <c r="K15" s="17">
        <v>35</v>
      </c>
      <c r="L15" s="17">
        <v>51</v>
      </c>
      <c r="M15" s="18">
        <v>30</v>
      </c>
      <c r="N15" s="4"/>
      <c r="O15" s="51"/>
      <c r="P15" s="48"/>
      <c r="Q15" s="48"/>
      <c r="R15" s="48"/>
      <c r="S15" s="48"/>
      <c r="T15" s="53"/>
      <c r="U15" s="57"/>
      <c r="V15" s="57"/>
      <c r="W15" s="57"/>
      <c r="X15" s="57"/>
      <c r="Y15" s="57"/>
      <c r="Z15" s="48"/>
      <c r="AA15" s="48"/>
      <c r="AB15" s="48"/>
      <c r="AC15" s="48"/>
      <c r="AD15" s="48"/>
      <c r="AE15" s="48"/>
      <c r="AF15" s="48"/>
    </row>
    <row r="16" spans="1:32" ht="15.75" x14ac:dyDescent="0.3">
      <c r="A16" s="15" t="s">
        <v>12</v>
      </c>
      <c r="B16" s="16">
        <v>75</v>
      </c>
      <c r="C16" s="17">
        <v>46</v>
      </c>
      <c r="D16" s="17">
        <v>32</v>
      </c>
      <c r="E16" s="17">
        <v>20</v>
      </c>
      <c r="F16" s="17">
        <v>19</v>
      </c>
      <c r="G16" s="17">
        <v>18</v>
      </c>
      <c r="H16" s="17">
        <v>24</v>
      </c>
      <c r="I16" s="17">
        <v>16</v>
      </c>
      <c r="J16" s="17">
        <v>26</v>
      </c>
      <c r="K16" s="17">
        <v>26</v>
      </c>
      <c r="L16" s="17">
        <v>42</v>
      </c>
      <c r="M16" s="18">
        <v>29</v>
      </c>
      <c r="N16" s="4"/>
      <c r="O16" s="51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</row>
    <row r="17" spans="1:32" ht="15.75" x14ac:dyDescent="0.3">
      <c r="A17" s="15" t="s">
        <v>13</v>
      </c>
      <c r="B17" s="16"/>
      <c r="C17" s="17"/>
      <c r="D17" s="17"/>
      <c r="E17" s="17"/>
      <c r="F17" s="16" t="s">
        <v>14</v>
      </c>
      <c r="G17" s="16" t="s">
        <v>14</v>
      </c>
      <c r="H17" s="16" t="s">
        <v>14</v>
      </c>
      <c r="I17" s="16">
        <v>0</v>
      </c>
      <c r="J17" s="17">
        <v>13</v>
      </c>
      <c r="K17" s="17">
        <v>17</v>
      </c>
      <c r="L17" s="17">
        <v>25</v>
      </c>
      <c r="M17" s="18">
        <v>1</v>
      </c>
      <c r="N17" s="4"/>
      <c r="O17" s="51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</row>
    <row r="18" spans="1:32" ht="15.75" x14ac:dyDescent="0.3">
      <c r="A18" s="15" t="s">
        <v>15</v>
      </c>
      <c r="B18" s="16"/>
      <c r="C18" s="17"/>
      <c r="D18" s="17"/>
      <c r="E18" s="17"/>
      <c r="F18" s="16" t="s">
        <v>14</v>
      </c>
      <c r="G18" s="16" t="s">
        <v>14</v>
      </c>
      <c r="H18" s="16" t="s">
        <v>14</v>
      </c>
      <c r="I18" s="16">
        <v>0</v>
      </c>
      <c r="J18" s="17">
        <v>14</v>
      </c>
      <c r="K18" s="17">
        <v>8</v>
      </c>
      <c r="L18" s="17">
        <v>16</v>
      </c>
      <c r="M18" s="18">
        <v>0</v>
      </c>
      <c r="N18" s="4"/>
      <c r="O18" s="51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</row>
    <row r="19" spans="1:32" ht="15.75" x14ac:dyDescent="0.3">
      <c r="A19" s="15" t="s">
        <v>16</v>
      </c>
      <c r="B19" s="16">
        <v>160</v>
      </c>
      <c r="C19" s="20">
        <v>132</v>
      </c>
      <c r="D19" s="23" t="s">
        <v>17</v>
      </c>
      <c r="E19" s="21">
        <v>38</v>
      </c>
      <c r="F19" s="21">
        <v>23</v>
      </c>
      <c r="G19" s="21">
        <v>84</v>
      </c>
      <c r="H19" s="21">
        <v>117</v>
      </c>
      <c r="I19" s="21">
        <v>122</v>
      </c>
      <c r="J19" s="21">
        <v>50</v>
      </c>
      <c r="K19" s="21">
        <v>53</v>
      </c>
      <c r="L19" s="21">
        <v>43</v>
      </c>
      <c r="M19" s="18">
        <v>135</v>
      </c>
      <c r="N19" s="5"/>
      <c r="O19" s="51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</row>
    <row r="20" spans="1:32" ht="15.75" x14ac:dyDescent="0.3">
      <c r="A20" s="15" t="s">
        <v>18</v>
      </c>
      <c r="B20" s="16">
        <v>158</v>
      </c>
      <c r="C20" s="20">
        <v>134</v>
      </c>
      <c r="D20" s="23" t="s">
        <v>17</v>
      </c>
      <c r="E20" s="21">
        <v>54</v>
      </c>
      <c r="F20" s="21">
        <v>32</v>
      </c>
      <c r="G20" s="21">
        <v>85</v>
      </c>
      <c r="H20" s="21">
        <v>98</v>
      </c>
      <c r="I20" s="21">
        <v>122</v>
      </c>
      <c r="J20" s="21">
        <v>62</v>
      </c>
      <c r="K20" s="21">
        <v>55</v>
      </c>
      <c r="L20" s="21">
        <v>44</v>
      </c>
      <c r="M20" s="18">
        <v>135</v>
      </c>
      <c r="O20" s="51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</row>
    <row r="21" spans="1:32" ht="15.75" x14ac:dyDescent="0.3">
      <c r="A21" s="15" t="s">
        <v>19</v>
      </c>
      <c r="B21" s="16">
        <v>181</v>
      </c>
      <c r="C21" s="24">
        <v>135</v>
      </c>
      <c r="D21" s="23" t="s">
        <v>17</v>
      </c>
      <c r="E21" s="25">
        <v>0</v>
      </c>
      <c r="F21" s="25">
        <v>0</v>
      </c>
      <c r="G21" s="25">
        <v>0</v>
      </c>
      <c r="H21" s="23" t="s">
        <v>17</v>
      </c>
      <c r="I21" s="23">
        <v>98</v>
      </c>
      <c r="J21" s="23">
        <v>138</v>
      </c>
      <c r="K21" s="23">
        <v>139</v>
      </c>
      <c r="L21" s="23">
        <v>150</v>
      </c>
      <c r="M21" s="23">
        <v>0</v>
      </c>
      <c r="O21" s="51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</row>
    <row r="22" spans="1:32" ht="15.75" x14ac:dyDescent="0.3">
      <c r="A22" s="15" t="s">
        <v>20</v>
      </c>
      <c r="B22" s="16">
        <v>187</v>
      </c>
      <c r="C22" s="24">
        <v>133</v>
      </c>
      <c r="D22" s="23" t="s">
        <v>17</v>
      </c>
      <c r="E22" s="25">
        <v>1</v>
      </c>
      <c r="F22" s="25">
        <v>1</v>
      </c>
      <c r="G22" s="25">
        <v>0</v>
      </c>
      <c r="H22" s="23" t="s">
        <v>17</v>
      </c>
      <c r="I22" s="23">
        <v>78</v>
      </c>
      <c r="J22" s="23">
        <v>138</v>
      </c>
      <c r="K22" s="23">
        <v>140</v>
      </c>
      <c r="L22" s="23">
        <v>149</v>
      </c>
      <c r="M22" s="23">
        <v>0</v>
      </c>
      <c r="O22" s="51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</row>
    <row r="23" spans="1:32" ht="15.75" x14ac:dyDescent="0.3">
      <c r="A23" s="26" t="s">
        <v>21</v>
      </c>
      <c r="B23" s="24">
        <v>90</v>
      </c>
      <c r="C23" s="20">
        <v>91</v>
      </c>
      <c r="D23" s="21">
        <v>105</v>
      </c>
      <c r="E23" s="21">
        <v>109</v>
      </c>
      <c r="F23" s="21">
        <v>129</v>
      </c>
      <c r="G23" s="21">
        <v>96</v>
      </c>
      <c r="H23" s="21">
        <v>99</v>
      </c>
      <c r="I23" s="21">
        <v>7</v>
      </c>
      <c r="J23" s="23" t="s">
        <v>17</v>
      </c>
      <c r="K23" s="23" t="s">
        <v>17</v>
      </c>
      <c r="L23" s="23" t="s">
        <v>17</v>
      </c>
      <c r="M23" s="23">
        <v>0</v>
      </c>
      <c r="O23" s="51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</row>
    <row r="24" spans="1:32" ht="15.75" x14ac:dyDescent="0.3">
      <c r="A24" s="26" t="s">
        <v>22</v>
      </c>
      <c r="B24" s="24">
        <v>78</v>
      </c>
      <c r="C24" s="20">
        <v>89</v>
      </c>
      <c r="D24" s="21">
        <v>93</v>
      </c>
      <c r="E24" s="21">
        <v>99</v>
      </c>
      <c r="F24" s="21">
        <v>127</v>
      </c>
      <c r="G24" s="21">
        <v>96</v>
      </c>
      <c r="H24" s="21">
        <v>85</v>
      </c>
      <c r="I24" s="21">
        <v>7</v>
      </c>
      <c r="J24" s="23" t="s">
        <v>17</v>
      </c>
      <c r="K24" s="23" t="s">
        <v>17</v>
      </c>
      <c r="L24" s="23" t="s">
        <v>17</v>
      </c>
      <c r="M24" s="23">
        <v>0</v>
      </c>
      <c r="O24" s="51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</row>
    <row r="25" spans="1:32" ht="15.75" x14ac:dyDescent="0.3">
      <c r="A25" s="15" t="s">
        <v>23</v>
      </c>
      <c r="B25" s="27" t="s">
        <v>17</v>
      </c>
      <c r="C25" s="24">
        <v>56</v>
      </c>
      <c r="D25" s="25">
        <v>105</v>
      </c>
      <c r="E25" s="25">
        <v>107</v>
      </c>
      <c r="F25" s="25">
        <v>111</v>
      </c>
      <c r="G25" s="25">
        <v>135</v>
      </c>
      <c r="H25" s="25">
        <v>149</v>
      </c>
      <c r="I25" s="25">
        <v>144</v>
      </c>
      <c r="J25" s="25">
        <v>109</v>
      </c>
      <c r="K25" s="25">
        <v>104</v>
      </c>
      <c r="L25" s="25">
        <v>105</v>
      </c>
      <c r="M25" s="18">
        <v>105</v>
      </c>
      <c r="O25" s="51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</row>
    <row r="26" spans="1:32" ht="15.75" x14ac:dyDescent="0.3">
      <c r="A26" s="15" t="s">
        <v>24</v>
      </c>
      <c r="B26" s="27" t="s">
        <v>17</v>
      </c>
      <c r="C26" s="24">
        <v>58</v>
      </c>
      <c r="D26" s="25">
        <v>104</v>
      </c>
      <c r="E26" s="25">
        <v>102</v>
      </c>
      <c r="F26" s="25">
        <v>111</v>
      </c>
      <c r="G26" s="25">
        <v>133</v>
      </c>
      <c r="H26" s="25">
        <v>130</v>
      </c>
      <c r="I26" s="25">
        <v>112</v>
      </c>
      <c r="J26" s="25">
        <v>89</v>
      </c>
      <c r="K26" s="25">
        <v>104</v>
      </c>
      <c r="L26" s="25">
        <v>104</v>
      </c>
      <c r="M26" s="18">
        <v>104</v>
      </c>
      <c r="O26" s="51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</row>
    <row r="27" spans="1:32" ht="15.75" x14ac:dyDescent="0.3">
      <c r="A27" s="15" t="s">
        <v>25</v>
      </c>
      <c r="B27" s="27" t="s">
        <v>17</v>
      </c>
      <c r="C27" s="24">
        <v>55</v>
      </c>
      <c r="D27" s="25">
        <v>105</v>
      </c>
      <c r="E27" s="25">
        <v>102</v>
      </c>
      <c r="F27" s="25">
        <v>104</v>
      </c>
      <c r="G27" s="25">
        <v>125</v>
      </c>
      <c r="H27" s="25">
        <v>146</v>
      </c>
      <c r="I27" s="25">
        <v>144</v>
      </c>
      <c r="J27" s="25">
        <v>109</v>
      </c>
      <c r="K27" s="25">
        <v>104</v>
      </c>
      <c r="L27" s="25">
        <v>105</v>
      </c>
      <c r="M27" s="18">
        <v>87</v>
      </c>
      <c r="O27" s="51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</row>
    <row r="28" spans="1:32" ht="15.75" x14ac:dyDescent="0.3">
      <c r="A28" s="15" t="s">
        <v>26</v>
      </c>
      <c r="B28" s="27" t="s">
        <v>17</v>
      </c>
      <c r="C28" s="24">
        <v>55</v>
      </c>
      <c r="D28" s="25">
        <v>102</v>
      </c>
      <c r="E28" s="25">
        <v>100</v>
      </c>
      <c r="F28" s="25">
        <v>104</v>
      </c>
      <c r="G28" s="25">
        <v>126</v>
      </c>
      <c r="H28" s="25">
        <v>139</v>
      </c>
      <c r="I28" s="25">
        <v>112</v>
      </c>
      <c r="J28" s="25">
        <v>89</v>
      </c>
      <c r="K28" s="25">
        <v>104</v>
      </c>
      <c r="L28" s="25">
        <v>104</v>
      </c>
      <c r="M28" s="18">
        <v>86</v>
      </c>
      <c r="O28" s="51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</row>
    <row r="29" spans="1:32" ht="15.75" x14ac:dyDescent="0.3">
      <c r="A29" s="15" t="s">
        <v>27</v>
      </c>
      <c r="B29" s="27" t="s">
        <v>17</v>
      </c>
      <c r="C29" s="28" t="s">
        <v>17</v>
      </c>
      <c r="D29" s="25">
        <v>17</v>
      </c>
      <c r="E29" s="25">
        <v>103</v>
      </c>
      <c r="F29" s="25">
        <v>105</v>
      </c>
      <c r="G29" s="25">
        <v>94</v>
      </c>
      <c r="H29" s="25">
        <v>106</v>
      </c>
      <c r="I29" s="25">
        <v>107</v>
      </c>
      <c r="J29" s="25">
        <v>105</v>
      </c>
      <c r="K29" s="25">
        <v>104</v>
      </c>
      <c r="L29" s="25">
        <v>122</v>
      </c>
      <c r="M29" s="18">
        <v>191</v>
      </c>
      <c r="O29" s="51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</row>
    <row r="30" spans="1:32" ht="15.75" x14ac:dyDescent="0.3">
      <c r="A30" s="15" t="s">
        <v>28</v>
      </c>
      <c r="B30" s="27" t="s">
        <v>17</v>
      </c>
      <c r="C30" s="28" t="s">
        <v>17</v>
      </c>
      <c r="D30" s="25">
        <v>18</v>
      </c>
      <c r="E30" s="25">
        <v>104</v>
      </c>
      <c r="F30" s="25">
        <v>103</v>
      </c>
      <c r="G30" s="25">
        <v>96</v>
      </c>
      <c r="H30" s="25">
        <v>105</v>
      </c>
      <c r="I30" s="25">
        <v>99</v>
      </c>
      <c r="J30" s="25">
        <v>103</v>
      </c>
      <c r="K30" s="25">
        <v>103</v>
      </c>
      <c r="L30" s="25">
        <v>120</v>
      </c>
      <c r="M30" s="18">
        <v>191</v>
      </c>
      <c r="O30" s="51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</row>
    <row r="31" spans="1:32" ht="15.75" x14ac:dyDescent="0.3">
      <c r="A31" s="15" t="s">
        <v>29</v>
      </c>
      <c r="B31" s="27" t="s">
        <v>17</v>
      </c>
      <c r="C31" s="28" t="s">
        <v>17</v>
      </c>
      <c r="D31" s="25">
        <v>17</v>
      </c>
      <c r="E31" s="25">
        <v>104</v>
      </c>
      <c r="F31" s="25">
        <v>105</v>
      </c>
      <c r="G31" s="25">
        <v>95</v>
      </c>
      <c r="H31" s="25">
        <v>104</v>
      </c>
      <c r="I31" s="25">
        <v>108</v>
      </c>
      <c r="J31" s="25">
        <v>105</v>
      </c>
      <c r="K31" s="25">
        <v>104</v>
      </c>
      <c r="L31" s="25">
        <v>95</v>
      </c>
      <c r="M31" s="25">
        <v>0</v>
      </c>
      <c r="O31" s="51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</row>
    <row r="32" spans="1:32" ht="15.75" x14ac:dyDescent="0.3">
      <c r="A32" s="15" t="s">
        <v>30</v>
      </c>
      <c r="B32" s="27" t="s">
        <v>17</v>
      </c>
      <c r="C32" s="28" t="s">
        <v>17</v>
      </c>
      <c r="D32" s="25">
        <v>18</v>
      </c>
      <c r="E32" s="25">
        <v>88</v>
      </c>
      <c r="F32" s="25">
        <v>103</v>
      </c>
      <c r="G32" s="25">
        <v>96</v>
      </c>
      <c r="H32" s="25">
        <v>105</v>
      </c>
      <c r="I32" s="25">
        <v>101</v>
      </c>
      <c r="J32" s="25">
        <v>103</v>
      </c>
      <c r="K32" s="25">
        <v>103</v>
      </c>
      <c r="L32" s="25">
        <v>95</v>
      </c>
      <c r="M32" s="25">
        <v>0</v>
      </c>
      <c r="O32" s="51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</row>
    <row r="33" spans="1:32" ht="15.75" x14ac:dyDescent="0.3">
      <c r="A33" s="26" t="s">
        <v>31</v>
      </c>
      <c r="B33" s="27" t="s">
        <v>17</v>
      </c>
      <c r="C33" s="28" t="s">
        <v>17</v>
      </c>
      <c r="D33" s="29" t="s">
        <v>17</v>
      </c>
      <c r="E33" s="27" t="s">
        <v>17</v>
      </c>
      <c r="F33" s="16">
        <v>35</v>
      </c>
      <c r="G33" s="16">
        <v>107</v>
      </c>
      <c r="H33" s="16">
        <v>102</v>
      </c>
      <c r="I33" s="16">
        <v>120</v>
      </c>
      <c r="J33" s="16">
        <v>139</v>
      </c>
      <c r="K33" s="16">
        <v>146</v>
      </c>
      <c r="L33" s="16">
        <v>127</v>
      </c>
      <c r="M33" s="18">
        <v>98</v>
      </c>
      <c r="O33" s="5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</row>
    <row r="34" spans="1:32" ht="16.5" x14ac:dyDescent="0.3">
      <c r="A34" s="26" t="s">
        <v>32</v>
      </c>
      <c r="B34" s="27" t="s">
        <v>17</v>
      </c>
      <c r="C34" s="28" t="s">
        <v>17</v>
      </c>
      <c r="D34" s="29" t="s">
        <v>17</v>
      </c>
      <c r="E34" s="27" t="s">
        <v>17</v>
      </c>
      <c r="F34" s="16">
        <v>35</v>
      </c>
      <c r="G34" s="16">
        <v>107</v>
      </c>
      <c r="H34" s="16">
        <v>100</v>
      </c>
      <c r="I34" s="16">
        <v>121</v>
      </c>
      <c r="J34" s="16">
        <v>138</v>
      </c>
      <c r="K34" s="16">
        <v>147</v>
      </c>
      <c r="L34" s="16">
        <v>127</v>
      </c>
      <c r="M34" s="18">
        <v>99</v>
      </c>
      <c r="O34" s="63"/>
      <c r="P34" s="63"/>
      <c r="Q34" s="63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</row>
    <row r="35" spans="1:32" ht="15.75" x14ac:dyDescent="0.3">
      <c r="A35" s="26" t="s">
        <v>33</v>
      </c>
      <c r="B35" s="27" t="s">
        <v>17</v>
      </c>
      <c r="C35" s="28" t="s">
        <v>17</v>
      </c>
      <c r="D35" s="29" t="s">
        <v>17</v>
      </c>
      <c r="E35" s="27" t="s">
        <v>17</v>
      </c>
      <c r="F35" s="16">
        <v>35</v>
      </c>
      <c r="G35" s="16">
        <v>107</v>
      </c>
      <c r="H35" s="16">
        <v>102</v>
      </c>
      <c r="I35" s="16">
        <v>120</v>
      </c>
      <c r="J35" s="16">
        <v>139</v>
      </c>
      <c r="K35" s="16">
        <v>146</v>
      </c>
      <c r="L35" s="16">
        <v>74</v>
      </c>
      <c r="M35" s="25">
        <v>0</v>
      </c>
      <c r="O35" s="51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</row>
    <row r="36" spans="1:32" ht="15.75" x14ac:dyDescent="0.3">
      <c r="A36" s="26" t="s">
        <v>34</v>
      </c>
      <c r="B36" s="27" t="s">
        <v>17</v>
      </c>
      <c r="C36" s="28" t="s">
        <v>17</v>
      </c>
      <c r="D36" s="29" t="s">
        <v>17</v>
      </c>
      <c r="E36" s="27" t="s">
        <v>17</v>
      </c>
      <c r="F36" s="16">
        <v>26</v>
      </c>
      <c r="G36" s="16">
        <v>102</v>
      </c>
      <c r="H36" s="16">
        <v>100</v>
      </c>
      <c r="I36" s="16">
        <v>121</v>
      </c>
      <c r="J36" s="16">
        <v>137</v>
      </c>
      <c r="K36" s="16">
        <v>142</v>
      </c>
      <c r="L36" s="16">
        <v>73</v>
      </c>
      <c r="M36" s="25">
        <v>0</v>
      </c>
      <c r="O36" s="51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</row>
    <row r="37" spans="1:32" ht="15.75" x14ac:dyDescent="0.3">
      <c r="A37" s="26" t="s">
        <v>35</v>
      </c>
      <c r="B37" s="27"/>
      <c r="C37" s="28" t="s">
        <v>17</v>
      </c>
      <c r="D37" s="29" t="s">
        <v>17</v>
      </c>
      <c r="E37" s="27" t="s">
        <v>17</v>
      </c>
      <c r="F37" s="27" t="s">
        <v>17</v>
      </c>
      <c r="G37" s="16">
        <v>20</v>
      </c>
      <c r="H37" s="27" t="s">
        <v>17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O37" s="51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</row>
    <row r="38" spans="1:32" ht="15.75" x14ac:dyDescent="0.3">
      <c r="A38" s="26" t="s">
        <v>36</v>
      </c>
      <c r="B38" s="27"/>
      <c r="C38" s="28" t="s">
        <v>17</v>
      </c>
      <c r="D38" s="29" t="s">
        <v>17</v>
      </c>
      <c r="E38" s="27" t="s">
        <v>17</v>
      </c>
      <c r="F38" s="27" t="s">
        <v>17</v>
      </c>
      <c r="G38" s="16">
        <v>20</v>
      </c>
      <c r="H38" s="27" t="s">
        <v>17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O38" s="51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</row>
    <row r="39" spans="1:32" ht="15.75" x14ac:dyDescent="0.3">
      <c r="A39" s="26" t="s">
        <v>37</v>
      </c>
      <c r="B39" s="27"/>
      <c r="C39" s="28"/>
      <c r="D39" s="30" t="s">
        <v>14</v>
      </c>
      <c r="E39" s="30" t="s">
        <v>14</v>
      </c>
      <c r="F39" s="30" t="s">
        <v>14</v>
      </c>
      <c r="G39" s="30" t="s">
        <v>14</v>
      </c>
      <c r="H39" s="27">
        <v>65</v>
      </c>
      <c r="I39" s="27">
        <v>31</v>
      </c>
      <c r="J39" s="27">
        <v>9</v>
      </c>
      <c r="K39" s="27">
        <v>26</v>
      </c>
      <c r="L39" s="25">
        <v>0</v>
      </c>
      <c r="M39" s="25">
        <v>0</v>
      </c>
      <c r="O39" s="51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</row>
    <row r="40" spans="1:32" ht="15.75" x14ac:dyDescent="0.3">
      <c r="A40" s="26" t="s">
        <v>38</v>
      </c>
      <c r="B40" s="27"/>
      <c r="C40" s="28"/>
      <c r="D40" s="30" t="s">
        <v>14</v>
      </c>
      <c r="E40" s="30" t="s">
        <v>14</v>
      </c>
      <c r="F40" s="30" t="s">
        <v>14</v>
      </c>
      <c r="G40" s="30" t="s">
        <v>14</v>
      </c>
      <c r="H40" s="27">
        <v>65</v>
      </c>
      <c r="I40" s="27">
        <v>32</v>
      </c>
      <c r="J40" s="27">
        <v>10</v>
      </c>
      <c r="K40" s="27">
        <v>26</v>
      </c>
      <c r="L40" s="25">
        <v>0</v>
      </c>
      <c r="M40" s="25">
        <v>0</v>
      </c>
      <c r="O40" s="51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</row>
    <row r="41" spans="1:32" ht="15.75" x14ac:dyDescent="0.3">
      <c r="A41" s="26" t="s">
        <v>39</v>
      </c>
      <c r="B41" s="27"/>
      <c r="C41" s="28"/>
      <c r="D41" s="30"/>
      <c r="E41" s="30"/>
      <c r="F41" s="30"/>
      <c r="G41" s="30"/>
      <c r="H41" s="16" t="s">
        <v>14</v>
      </c>
      <c r="I41" s="16" t="s">
        <v>14</v>
      </c>
      <c r="J41" s="16" t="s">
        <v>14</v>
      </c>
      <c r="K41" s="16" t="s">
        <v>14</v>
      </c>
      <c r="L41" s="27">
        <v>25</v>
      </c>
      <c r="M41" s="18">
        <v>99</v>
      </c>
      <c r="O41" s="51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</row>
    <row r="42" spans="1:32" ht="15.75" x14ac:dyDescent="0.3">
      <c r="A42" s="26" t="s">
        <v>40</v>
      </c>
      <c r="B42" s="27"/>
      <c r="C42" s="28"/>
      <c r="D42" s="30"/>
      <c r="E42" s="30"/>
      <c r="F42" s="30"/>
      <c r="G42" s="30"/>
      <c r="H42" s="16" t="s">
        <v>14</v>
      </c>
      <c r="I42" s="16" t="s">
        <v>14</v>
      </c>
      <c r="J42" s="16" t="s">
        <v>14</v>
      </c>
      <c r="K42" s="16" t="s">
        <v>14</v>
      </c>
      <c r="L42" s="27">
        <v>27</v>
      </c>
      <c r="M42" s="18">
        <v>99</v>
      </c>
      <c r="O42" s="51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</row>
    <row r="43" spans="1:32" ht="15.75" x14ac:dyDescent="0.3">
      <c r="A43" s="26" t="s">
        <v>65</v>
      </c>
      <c r="B43" s="27"/>
      <c r="C43" s="28"/>
      <c r="D43" s="30"/>
      <c r="E43" s="30"/>
      <c r="F43" s="30"/>
      <c r="G43" s="30"/>
      <c r="H43" s="16"/>
      <c r="I43" s="25">
        <v>0</v>
      </c>
      <c r="J43" s="25">
        <v>0</v>
      </c>
      <c r="K43" s="25">
        <v>0</v>
      </c>
      <c r="L43" s="25">
        <v>0</v>
      </c>
      <c r="M43" s="18">
        <v>4</v>
      </c>
      <c r="O43" s="51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</row>
    <row r="44" spans="1:32" ht="15.75" x14ac:dyDescent="0.3">
      <c r="A44" s="31" t="s">
        <v>41</v>
      </c>
      <c r="B44" s="32" t="s">
        <v>17</v>
      </c>
      <c r="C44" s="33" t="s">
        <v>17</v>
      </c>
      <c r="D44" s="34" t="s">
        <v>17</v>
      </c>
      <c r="E44" s="35">
        <f>E45+E46+E51+E52</f>
        <v>8</v>
      </c>
      <c r="F44" s="35">
        <f>F45+F46+F51+F52</f>
        <v>148</v>
      </c>
      <c r="G44" s="35">
        <v>284</v>
      </c>
      <c r="H44" s="35">
        <v>263</v>
      </c>
      <c r="I44" s="35">
        <f>I45+I46+I47+I48+I49+I51+I52</f>
        <v>295</v>
      </c>
      <c r="J44" s="35">
        <v>448</v>
      </c>
      <c r="K44" s="35">
        <f>SUM(K45:K52)</f>
        <v>644</v>
      </c>
      <c r="L44" s="35">
        <f>SUM(L45:L56)</f>
        <v>880</v>
      </c>
      <c r="M44" s="35">
        <f>SUM(M45:M56)</f>
        <v>1230</v>
      </c>
      <c r="O44" s="51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</row>
    <row r="45" spans="1:32" ht="15.75" x14ac:dyDescent="0.3">
      <c r="A45" s="26" t="s">
        <v>42</v>
      </c>
      <c r="B45" s="27" t="s">
        <v>17</v>
      </c>
      <c r="C45" s="28" t="s">
        <v>17</v>
      </c>
      <c r="D45" s="29" t="s">
        <v>17</v>
      </c>
      <c r="E45" s="16">
        <v>3</v>
      </c>
      <c r="F45" s="16">
        <v>56</v>
      </c>
      <c r="G45" s="16">
        <v>118</v>
      </c>
      <c r="H45" s="16">
        <v>132</v>
      </c>
      <c r="I45" s="16">
        <v>142</v>
      </c>
      <c r="J45" s="16">
        <v>178</v>
      </c>
      <c r="K45" s="16">
        <v>288</v>
      </c>
      <c r="L45" s="16">
        <v>258</v>
      </c>
      <c r="M45" s="18">
        <v>283</v>
      </c>
      <c r="O45" s="51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</row>
    <row r="46" spans="1:32" ht="16.5" x14ac:dyDescent="0.3">
      <c r="A46" s="26" t="s">
        <v>43</v>
      </c>
      <c r="B46" s="27" t="s">
        <v>17</v>
      </c>
      <c r="C46" s="28" t="s">
        <v>17</v>
      </c>
      <c r="D46" s="29" t="s">
        <v>17</v>
      </c>
      <c r="E46" s="16">
        <v>3</v>
      </c>
      <c r="F46" s="16">
        <v>56</v>
      </c>
      <c r="G46" s="16">
        <v>118</v>
      </c>
      <c r="H46" s="16">
        <v>131</v>
      </c>
      <c r="I46" s="16">
        <v>144</v>
      </c>
      <c r="J46" s="16">
        <v>177</v>
      </c>
      <c r="K46" s="16">
        <v>289</v>
      </c>
      <c r="L46" s="16">
        <v>255</v>
      </c>
      <c r="M46" s="18">
        <v>282</v>
      </c>
      <c r="O46" s="59"/>
      <c r="P46" s="48"/>
      <c r="Q46" s="60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</row>
    <row r="47" spans="1:32" ht="16.5" x14ac:dyDescent="0.3">
      <c r="A47" s="26" t="s">
        <v>44</v>
      </c>
      <c r="B47" s="27" t="s">
        <v>17</v>
      </c>
      <c r="C47" s="28" t="s">
        <v>17</v>
      </c>
      <c r="D47" s="29" t="s">
        <v>17</v>
      </c>
      <c r="E47" s="27" t="s">
        <v>17</v>
      </c>
      <c r="F47" s="27" t="s">
        <v>17</v>
      </c>
      <c r="G47" s="27">
        <v>1</v>
      </c>
      <c r="H47" s="27" t="s">
        <v>17</v>
      </c>
      <c r="I47" s="27">
        <v>3</v>
      </c>
      <c r="J47" s="27">
        <v>31</v>
      </c>
      <c r="K47" s="27">
        <v>15</v>
      </c>
      <c r="L47" s="27">
        <v>62</v>
      </c>
      <c r="M47" s="18">
        <v>127</v>
      </c>
      <c r="O47" s="63"/>
      <c r="P47" s="63"/>
      <c r="Q47" s="63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</row>
    <row r="48" spans="1:32" ht="15.75" x14ac:dyDescent="0.3">
      <c r="A48" s="26" t="s">
        <v>45</v>
      </c>
      <c r="B48" s="27" t="s">
        <v>17</v>
      </c>
      <c r="C48" s="28" t="s">
        <v>17</v>
      </c>
      <c r="D48" s="29" t="s">
        <v>17</v>
      </c>
      <c r="E48" s="16" t="s">
        <v>46</v>
      </c>
      <c r="F48" s="16" t="s">
        <v>46</v>
      </c>
      <c r="G48" s="16">
        <v>1</v>
      </c>
      <c r="H48" s="27" t="s">
        <v>17</v>
      </c>
      <c r="I48" s="27">
        <v>3</v>
      </c>
      <c r="J48" s="27">
        <v>31</v>
      </c>
      <c r="K48" s="27">
        <v>16</v>
      </c>
      <c r="L48" s="27">
        <v>59</v>
      </c>
      <c r="M48" s="18">
        <v>127</v>
      </c>
      <c r="O48" s="51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</row>
    <row r="49" spans="1:32" ht="15.75" x14ac:dyDescent="0.3">
      <c r="A49" s="26" t="s">
        <v>47</v>
      </c>
      <c r="B49" s="27"/>
      <c r="C49" s="28"/>
      <c r="D49" s="29"/>
      <c r="E49" s="16" t="s">
        <v>14</v>
      </c>
      <c r="F49" s="16" t="s">
        <v>14</v>
      </c>
      <c r="G49" s="16" t="s">
        <v>14</v>
      </c>
      <c r="H49" s="16" t="s">
        <v>14</v>
      </c>
      <c r="I49" s="27">
        <v>3</v>
      </c>
      <c r="J49" s="27">
        <v>15</v>
      </c>
      <c r="K49" s="25">
        <v>0</v>
      </c>
      <c r="L49" s="25">
        <v>0</v>
      </c>
      <c r="M49" s="25">
        <v>0</v>
      </c>
      <c r="O49" s="51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</row>
    <row r="50" spans="1:32" ht="15.75" x14ac:dyDescent="0.3">
      <c r="A50" s="26" t="s">
        <v>48</v>
      </c>
      <c r="B50" s="27"/>
      <c r="C50" s="28"/>
      <c r="D50" s="29"/>
      <c r="E50" s="16"/>
      <c r="F50" s="16" t="s">
        <v>14</v>
      </c>
      <c r="G50" s="16" t="s">
        <v>14</v>
      </c>
      <c r="H50" s="16" t="s">
        <v>14</v>
      </c>
      <c r="I50" s="16" t="s">
        <v>14</v>
      </c>
      <c r="J50" s="27">
        <v>16</v>
      </c>
      <c r="K50" s="27" t="s">
        <v>17</v>
      </c>
      <c r="L50" s="16">
        <v>1</v>
      </c>
      <c r="M50" s="37">
        <v>0</v>
      </c>
      <c r="O50" s="61"/>
      <c r="P50" s="60"/>
      <c r="Q50" s="52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</row>
    <row r="51" spans="1:32" ht="15.75" x14ac:dyDescent="0.3">
      <c r="A51" s="26" t="s">
        <v>49</v>
      </c>
      <c r="B51" s="27" t="s">
        <v>17</v>
      </c>
      <c r="C51" s="28" t="s">
        <v>17</v>
      </c>
      <c r="D51" s="29" t="s">
        <v>17</v>
      </c>
      <c r="E51" s="16">
        <v>1</v>
      </c>
      <c r="F51" s="16">
        <v>18</v>
      </c>
      <c r="G51" s="16">
        <v>23</v>
      </c>
      <c r="H51" s="27" t="s">
        <v>17</v>
      </c>
      <c r="I51" s="27" t="s">
        <v>17</v>
      </c>
      <c r="J51" s="27" t="s">
        <v>17</v>
      </c>
      <c r="K51" s="27">
        <v>18</v>
      </c>
      <c r="L51" s="27">
        <v>70</v>
      </c>
      <c r="M51" s="18">
        <v>139</v>
      </c>
      <c r="O51" s="61"/>
      <c r="P51" s="48"/>
      <c r="Q51" s="52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</row>
    <row r="52" spans="1:32" ht="15.75" x14ac:dyDescent="0.3">
      <c r="A52" s="26" t="s">
        <v>50</v>
      </c>
      <c r="B52" s="27" t="s">
        <v>17</v>
      </c>
      <c r="C52" s="28" t="s">
        <v>17</v>
      </c>
      <c r="D52" s="29" t="s">
        <v>17</v>
      </c>
      <c r="E52" s="16">
        <v>1</v>
      </c>
      <c r="F52" s="16">
        <v>18</v>
      </c>
      <c r="G52" s="16">
        <v>23</v>
      </c>
      <c r="H52" s="27" t="s">
        <v>17</v>
      </c>
      <c r="I52" s="27" t="s">
        <v>17</v>
      </c>
      <c r="J52" s="27" t="s">
        <v>17</v>
      </c>
      <c r="K52" s="27">
        <v>18</v>
      </c>
      <c r="L52" s="27">
        <v>70</v>
      </c>
      <c r="M52" s="18">
        <v>139</v>
      </c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</row>
    <row r="53" spans="1:32" ht="15.75" x14ac:dyDescent="0.3">
      <c r="A53" s="26" t="s">
        <v>51</v>
      </c>
      <c r="B53" s="27"/>
      <c r="C53" s="28"/>
      <c r="D53" s="29"/>
      <c r="E53" s="16"/>
      <c r="F53" s="16"/>
      <c r="G53" s="16"/>
      <c r="H53" s="16" t="s">
        <v>52</v>
      </c>
      <c r="I53" s="16" t="s">
        <v>52</v>
      </c>
      <c r="J53" s="16" t="s">
        <v>52</v>
      </c>
      <c r="K53" s="16" t="s">
        <v>52</v>
      </c>
      <c r="L53" s="27">
        <v>27</v>
      </c>
      <c r="M53" s="18">
        <v>75</v>
      </c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</row>
    <row r="54" spans="1:32" ht="15.75" x14ac:dyDescent="0.3">
      <c r="A54" s="26" t="s">
        <v>53</v>
      </c>
      <c r="B54" s="27"/>
      <c r="C54" s="28"/>
      <c r="D54" s="29"/>
      <c r="E54" s="16"/>
      <c r="F54" s="16"/>
      <c r="G54" s="16"/>
      <c r="H54" s="16" t="s">
        <v>52</v>
      </c>
      <c r="I54" s="16" t="s">
        <v>52</v>
      </c>
      <c r="J54" s="16" t="s">
        <v>52</v>
      </c>
      <c r="K54" s="16" t="s">
        <v>52</v>
      </c>
      <c r="L54" s="27">
        <v>33</v>
      </c>
      <c r="M54" s="18">
        <v>58</v>
      </c>
    </row>
    <row r="55" spans="1:32" ht="15.75" x14ac:dyDescent="0.3">
      <c r="A55" s="26" t="s">
        <v>54</v>
      </c>
      <c r="B55" s="27"/>
      <c r="C55" s="28"/>
      <c r="D55" s="29"/>
      <c r="E55" s="16"/>
      <c r="F55" s="16"/>
      <c r="G55" s="16"/>
      <c r="H55" s="16" t="s">
        <v>52</v>
      </c>
      <c r="I55" s="16" t="s">
        <v>52</v>
      </c>
      <c r="J55" s="16" t="s">
        <v>52</v>
      </c>
      <c r="K55" s="16" t="s">
        <v>52</v>
      </c>
      <c r="L55" s="27">
        <v>25</v>
      </c>
      <c r="M55" s="36">
        <v>0</v>
      </c>
    </row>
    <row r="56" spans="1:32" ht="15.75" x14ac:dyDescent="0.3">
      <c r="A56" s="26" t="s">
        <v>55</v>
      </c>
      <c r="B56" s="27"/>
      <c r="C56" s="28"/>
      <c r="D56" s="29"/>
      <c r="E56" s="16"/>
      <c r="F56" s="16"/>
      <c r="G56" s="16"/>
      <c r="H56" s="16" t="s">
        <v>52</v>
      </c>
      <c r="I56" s="16" t="s">
        <v>52</v>
      </c>
      <c r="J56" s="16" t="s">
        <v>52</v>
      </c>
      <c r="K56" s="16" t="s">
        <v>52</v>
      </c>
      <c r="L56" s="27">
        <v>20</v>
      </c>
      <c r="M56" s="37">
        <v>0</v>
      </c>
    </row>
    <row r="57" spans="1:32" ht="15.75" x14ac:dyDescent="0.3">
      <c r="A57" s="31" t="s">
        <v>59</v>
      </c>
      <c r="B57" s="27"/>
      <c r="C57" s="28"/>
      <c r="D57" s="29"/>
      <c r="E57" s="16"/>
      <c r="F57" s="16"/>
      <c r="G57" s="16"/>
      <c r="H57" s="16"/>
      <c r="I57" s="16" t="s">
        <v>52</v>
      </c>
      <c r="J57" s="16" t="s">
        <v>52</v>
      </c>
      <c r="K57" s="16" t="s">
        <v>52</v>
      </c>
      <c r="L57" s="16" t="s">
        <v>52</v>
      </c>
      <c r="M57" s="42">
        <f>SUM(M58:M59)</f>
        <v>121</v>
      </c>
    </row>
    <row r="58" spans="1:32" ht="15.75" x14ac:dyDescent="0.3">
      <c r="A58" s="43" t="s">
        <v>60</v>
      </c>
      <c r="B58" s="18">
        <v>85</v>
      </c>
      <c r="C58" s="44">
        <v>5571</v>
      </c>
      <c r="D58" s="29"/>
      <c r="E58" s="16"/>
      <c r="F58" s="16"/>
      <c r="G58" s="16"/>
      <c r="H58" s="16"/>
      <c r="I58" s="16" t="s">
        <v>52</v>
      </c>
      <c r="J58" s="16" t="s">
        <v>52</v>
      </c>
      <c r="K58" s="16" t="s">
        <v>52</v>
      </c>
      <c r="L58" s="16" t="s">
        <v>52</v>
      </c>
      <c r="M58" s="18">
        <v>85</v>
      </c>
    </row>
    <row r="59" spans="1:32" ht="15.75" x14ac:dyDescent="0.3">
      <c r="A59" s="43" t="s">
        <v>61</v>
      </c>
      <c r="B59" s="18">
        <v>36</v>
      </c>
      <c r="C59" s="44">
        <v>4248</v>
      </c>
      <c r="D59" s="29"/>
      <c r="E59" s="16"/>
      <c r="F59" s="16"/>
      <c r="G59" s="16"/>
      <c r="H59" s="16"/>
      <c r="I59" s="16" t="s">
        <v>52</v>
      </c>
      <c r="J59" s="16" t="s">
        <v>52</v>
      </c>
      <c r="K59" s="16" t="s">
        <v>52</v>
      </c>
      <c r="L59" s="16" t="s">
        <v>52</v>
      </c>
      <c r="M59" s="18">
        <v>36</v>
      </c>
    </row>
    <row r="60" spans="1:32" ht="15.75" x14ac:dyDescent="0.3">
      <c r="A60" s="38" t="s">
        <v>56</v>
      </c>
      <c r="B60" s="39">
        <v>3224</v>
      </c>
      <c r="C60" s="35">
        <v>3142</v>
      </c>
      <c r="D60" s="40">
        <v>2954</v>
      </c>
      <c r="E60" s="40">
        <f>E44+E4</f>
        <v>3818</v>
      </c>
      <c r="F60" s="40">
        <f>F44+F4</f>
        <v>4530</v>
      </c>
      <c r="G60" s="40">
        <f>G4+G44</f>
        <v>4967</v>
      </c>
      <c r="H60" s="40">
        <f>H44+H4</f>
        <v>5260</v>
      </c>
      <c r="I60" s="40">
        <f>I44+I4</f>
        <v>5331</v>
      </c>
      <c r="J60" s="40">
        <f>J4+J44</f>
        <v>5477</v>
      </c>
      <c r="K60" s="40">
        <f>K4+K44</f>
        <v>5974</v>
      </c>
      <c r="L60" s="40">
        <f>L44+L4</f>
        <v>6304</v>
      </c>
      <c r="M60" s="40">
        <f>M44+M4+M57</f>
        <v>6046</v>
      </c>
      <c r="N60" s="6"/>
    </row>
    <row r="61" spans="1:32" ht="15.75" x14ac:dyDescent="0.3">
      <c r="A61" s="67" t="s">
        <v>62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"/>
      <c r="N61" s="6"/>
    </row>
    <row r="62" spans="1:32" ht="15.75" x14ac:dyDescent="0.3">
      <c r="A62" s="69" t="s">
        <v>66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"/>
    </row>
    <row r="63" spans="1:32" ht="18" customHeight="1" x14ac:dyDescent="0.25">
      <c r="A63" s="62" t="s">
        <v>57</v>
      </c>
      <c r="B63" s="62"/>
      <c r="C63" s="62"/>
      <c r="D63" s="62"/>
      <c r="E63" s="62"/>
      <c r="F63" s="62"/>
      <c r="G63" s="62"/>
      <c r="H63" s="62"/>
      <c r="I63" s="62"/>
      <c r="J63" s="62"/>
      <c r="K63" s="41"/>
      <c r="L63" s="41"/>
    </row>
    <row r="64" spans="1:32" ht="18" x14ac:dyDescent="0.35">
      <c r="A64" s="8"/>
      <c r="B64" s="7"/>
      <c r="C64" s="7"/>
      <c r="D64" s="7"/>
      <c r="E64" s="9"/>
      <c r="F64" s="7"/>
      <c r="G64" s="7"/>
      <c r="H64" s="7"/>
      <c r="I64" s="7"/>
      <c r="J64" s="7"/>
      <c r="K64" s="7"/>
      <c r="L64" s="7"/>
    </row>
  </sheetData>
  <mergeCells count="10">
    <mergeCell ref="A63:J63"/>
    <mergeCell ref="O4:Q4"/>
    <mergeCell ref="O34:Q34"/>
    <mergeCell ref="O47:Q47"/>
    <mergeCell ref="T1:AF1"/>
    <mergeCell ref="T2:AE2"/>
    <mergeCell ref="A2:L2"/>
    <mergeCell ref="A61:L61"/>
    <mergeCell ref="A1:N1"/>
    <mergeCell ref="A62:M6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2020-06-15T06:48:43Z</cp:lastPrinted>
  <dcterms:created xsi:type="dcterms:W3CDTF">2020-05-31T12:33:06Z</dcterms:created>
  <dcterms:modified xsi:type="dcterms:W3CDTF">2020-09-18T03:33:52Z</dcterms:modified>
</cp:coreProperties>
</file>