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Energy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7" i="1" l="1"/>
  <c r="AJ17" i="1"/>
  <c r="AI17" i="1"/>
  <c r="AG17" i="1" l="1"/>
  <c r="AF17" i="1"/>
  <c r="AH17" i="1" s="1"/>
  <c r="AE17" i="1"/>
  <c r="AD17" i="1"/>
  <c r="AC17" i="1"/>
  <c r="AA17" i="1"/>
  <c r="Z17" i="1"/>
  <c r="X17" i="1"/>
  <c r="W17" i="1"/>
  <c r="V17" i="1"/>
  <c r="U17" i="1"/>
  <c r="T17" i="1"/>
  <c r="S17" i="1"/>
  <c r="R17" i="1"/>
  <c r="Q17" i="1"/>
  <c r="M17" i="1"/>
  <c r="L17" i="1"/>
  <c r="K17" i="1"/>
  <c r="J17" i="1"/>
  <c r="I17" i="1"/>
  <c r="H17" i="1"/>
  <c r="G17" i="1"/>
  <c r="F17" i="1"/>
  <c r="E17" i="1"/>
  <c r="D17" i="1"/>
  <c r="C17" i="1"/>
  <c r="B17" i="1"/>
  <c r="AH16" i="1"/>
  <c r="AE16" i="1"/>
  <c r="AB16" i="1"/>
  <c r="Y16" i="1"/>
  <c r="S16" i="1"/>
  <c r="AH15" i="1"/>
  <c r="AE15" i="1"/>
  <c r="AB15" i="1"/>
  <c r="Y15" i="1"/>
  <c r="S15" i="1"/>
  <c r="AH14" i="1"/>
  <c r="AE14" i="1"/>
  <c r="AB14" i="1"/>
  <c r="Y14" i="1"/>
  <c r="S14" i="1"/>
  <c r="AH13" i="1"/>
  <c r="AE13" i="1"/>
  <c r="AB13" i="1"/>
  <c r="Y13" i="1"/>
  <c r="S13" i="1"/>
  <c r="AH12" i="1"/>
  <c r="AE12" i="1"/>
  <c r="AB12" i="1"/>
  <c r="Y12" i="1"/>
  <c r="S12" i="1"/>
  <c r="AH11" i="1"/>
  <c r="AE11" i="1"/>
  <c r="AB11" i="1"/>
  <c r="Y11" i="1"/>
  <c r="S11" i="1"/>
  <c r="AH10" i="1"/>
  <c r="AE10" i="1"/>
  <c r="AB10" i="1"/>
  <c r="Y10" i="1"/>
  <c r="S10" i="1"/>
  <c r="AH9" i="1"/>
  <c r="AE9" i="1"/>
  <c r="AB9" i="1"/>
  <c r="Y9" i="1"/>
  <c r="S9" i="1"/>
  <c r="AH8" i="1"/>
  <c r="AE8" i="1"/>
  <c r="AB8" i="1"/>
  <c r="Y8" i="1"/>
  <c r="S8" i="1"/>
  <c r="AH7" i="1"/>
  <c r="AE7" i="1"/>
  <c r="AB7" i="1"/>
  <c r="Y7" i="1"/>
  <c r="S7" i="1"/>
  <c r="AH6" i="1"/>
  <c r="AE6" i="1"/>
  <c r="AB6" i="1"/>
  <c r="Y6" i="1"/>
  <c r="S6" i="1"/>
  <c r="AH5" i="1"/>
  <c r="AE5" i="1"/>
  <c r="AB5" i="1"/>
  <c r="AB17" i="1" s="1"/>
  <c r="Y5" i="1"/>
  <c r="Y17" i="1" s="1"/>
  <c r="S5" i="1"/>
</calcChain>
</file>

<file path=xl/sharedStrings.xml><?xml version="1.0" encoding="utf-8"?>
<sst xmlns="http://schemas.openxmlformats.org/spreadsheetml/2006/main" count="73" uniqueCount="21">
  <si>
    <t>Month</t>
  </si>
  <si>
    <t>Export</t>
  </si>
  <si>
    <t>Internal</t>
  </si>
  <si>
    <t>Total</t>
  </si>
  <si>
    <t>January</t>
  </si>
  <si>
    <t>February</t>
  </si>
  <si>
    <t>0.00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</si>
  <si>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</si>
  <si>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</si>
  <si>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</si>
  <si>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</si>
  <si>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</si>
  <si>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</si>
  <si>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</si>
  <si>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</si>
  <si>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</si>
  <si>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</si>
  <si>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 Department of Hydropower &amp; Power Systems, MoEA.</t>
  </si>
  <si>
    <t>Note: Internal refers to the sale of energy by BPC only.</t>
  </si>
  <si>
    <t>Table 9.8: Monthly Revenue From Sale of Energy From Tala Power Plant, 2015 - 2019</t>
  </si>
  <si>
    <t>(In Million Nu.)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</si>
</sst>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_)"/>
    <numFmt numFmtId="165" formatCode="#,##0.000_);\(#,##0.00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i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48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48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164" fontId="4" fillId="0" borderId="0" xfId="0" applyNumberFormat="1" applyFont="1" applyBorder="1" applyAlignment="1" applyProtection="1">
      <alignment horizontal="left"/>
    </xf>
    <xf numFmtId="0" fontId="3" fillId="0" borderId="0" xfId="0" applyFont="1" applyBorder="1"/>
    <xf numFmtId="0" fontId="4" fillId="0" borderId="0" xfId="0" applyFont="1" applyBorder="1" applyAlignment="1">
      <alignment horizontal="right"/>
    </xf>
    <xf numFmtId="164" fontId="2" fillId="2" borderId="6" xfId="0" applyNumberFormat="1" applyFont="1" applyFill="1" applyBorder="1" applyAlignment="1" applyProtection="1">
      <alignment horizontal="right" vertical="center"/>
    </xf>
    <xf numFmtId="164" fontId="2" fillId="2" borderId="7" xfId="0" applyNumberFormat="1" applyFont="1" applyFill="1" applyBorder="1" applyAlignment="1" applyProtection="1">
      <alignment horizontal="right" vertical="center"/>
    </xf>
    <xf numFmtId="164" fontId="2" fillId="2" borderId="3" xfId="0" applyNumberFormat="1" applyFont="1" applyFill="1" applyBorder="1" applyAlignment="1" applyProtection="1">
      <alignment horizontal="right" vertical="center"/>
    </xf>
    <xf numFmtId="164" fontId="2" fillId="2" borderId="8" xfId="0" applyNumberFormat="1" applyFont="1" applyFill="1" applyBorder="1" applyAlignment="1" applyProtection="1">
      <alignment horizontal="right" vertical="center"/>
    </xf>
    <xf numFmtId="164" fontId="2" fillId="2" borderId="9" xfId="0" applyNumberFormat="1" applyFont="1" applyFill="1" applyBorder="1" applyAlignment="1" applyProtection="1">
      <alignment horizontal="right" vertical="center"/>
    </xf>
    <xf numFmtId="164" fontId="2" fillId="2" borderId="4" xfId="0" applyNumberFormat="1" applyFont="1" applyFill="1" applyBorder="1" applyAlignment="1" applyProtection="1">
      <alignment horizontal="right" vertical="center"/>
    </xf>
    <xf numFmtId="164" fontId="4" fillId="0" borderId="4" xfId="0" applyNumberFormat="1" applyFont="1" applyBorder="1" applyAlignment="1" applyProtection="1">
      <alignment horizontal="left"/>
    </xf>
    <xf numFmtId="43" fontId="4" fillId="0" borderId="10" xfId="1" applyFont="1" applyFill="1" applyBorder="1"/>
    <xf numFmtId="0" fontId="4" fillId="0" borderId="10" xfId="0" applyFont="1" applyBorder="1"/>
    <xf numFmtId="43" fontId="4" fillId="0" borderId="10" xfId="1" applyFont="1" applyFill="1" applyBorder="1" applyAlignment="1">
      <alignment horizontal="right"/>
    </xf>
    <xf numFmtId="0" fontId="4" fillId="0" borderId="10" xfId="0" applyFont="1" applyFill="1" applyBorder="1"/>
    <xf numFmtId="43" fontId="4" fillId="0" borderId="11" xfId="1" applyFont="1" applyFill="1" applyBorder="1"/>
    <xf numFmtId="2" fontId="4" fillId="0" borderId="10" xfId="0" applyNumberFormat="1" applyFont="1" applyFill="1" applyBorder="1"/>
    <xf numFmtId="43" fontId="4" fillId="0" borderId="4" xfId="1" applyFont="1" applyFill="1" applyBorder="1"/>
    <xf numFmtId="2" fontId="4" fillId="0" borderId="4" xfId="0" applyNumberFormat="1" applyFont="1" applyFill="1" applyBorder="1"/>
    <xf numFmtId="2" fontId="4" fillId="0" borderId="12" xfId="0" applyNumberFormat="1" applyFont="1" applyFill="1" applyBorder="1"/>
    <xf numFmtId="43" fontId="4" fillId="0" borderId="0" xfId="1" applyFont="1" applyBorder="1" applyProtection="1"/>
    <xf numFmtId="43" fontId="4" fillId="0" borderId="13" xfId="1" applyFont="1" applyBorder="1" applyProtection="1"/>
    <xf numFmtId="43" fontId="4" fillId="0" borderId="10" xfId="1" applyFont="1" applyBorder="1" applyProtection="1"/>
    <xf numFmtId="43" fontId="4" fillId="0" borderId="11" xfId="1" applyFont="1" applyBorder="1" applyProtection="1"/>
    <xf numFmtId="43" fontId="4" fillId="0" borderId="4" xfId="1" applyFont="1" applyBorder="1" applyProtection="1"/>
    <xf numFmtId="43" fontId="4" fillId="0" borderId="12" xfId="1" applyFont="1" applyBorder="1" applyProtection="1"/>
    <xf numFmtId="43" fontId="4" fillId="0" borderId="4" xfId="1" applyNumberFormat="1" applyFont="1" applyBorder="1" applyProtection="1"/>
    <xf numFmtId="43" fontId="4" fillId="0" borderId="10" xfId="0" applyNumberFormat="1" applyFont="1" applyFill="1" applyBorder="1"/>
    <xf numFmtId="164" fontId="4" fillId="0" borderId="13" xfId="0" applyNumberFormat="1" applyFont="1" applyBorder="1" applyAlignment="1" applyProtection="1">
      <alignment horizontal="left"/>
    </xf>
    <xf numFmtId="43" fontId="4" fillId="0" borderId="0" xfId="1" applyFont="1" applyFill="1" applyBorder="1"/>
    <xf numFmtId="0" fontId="4" fillId="0" borderId="0" xfId="0" applyFont="1" applyBorder="1"/>
    <xf numFmtId="43" fontId="4" fillId="0" borderId="0" xfId="1" applyFont="1" applyFill="1" applyBorder="1" applyAlignment="1">
      <alignment horizontal="right"/>
    </xf>
    <xf numFmtId="0" fontId="4" fillId="0" borderId="0" xfId="0" applyFont="1" applyFill="1" applyBorder="1"/>
    <xf numFmtId="43" fontId="4" fillId="0" borderId="14" xfId="1" applyFont="1" applyFill="1" applyBorder="1"/>
    <xf numFmtId="2" fontId="4" fillId="0" borderId="0" xfId="0" applyNumberFormat="1" applyFont="1" applyFill="1" applyBorder="1"/>
    <xf numFmtId="43" fontId="4" fillId="0" borderId="13" xfId="1" applyFont="1" applyFill="1" applyBorder="1"/>
    <xf numFmtId="2" fontId="4" fillId="0" borderId="13" xfId="0" applyNumberFormat="1" applyFont="1" applyFill="1" applyBorder="1"/>
    <xf numFmtId="2" fontId="4" fillId="0" borderId="15" xfId="0" applyNumberFormat="1" applyFont="1" applyFill="1" applyBorder="1"/>
    <xf numFmtId="43" fontId="4" fillId="0" borderId="14" xfId="1" quotePrefix="1" applyFont="1" applyBorder="1" applyAlignment="1" applyProtection="1">
      <alignment horizontal="right"/>
    </xf>
    <xf numFmtId="43" fontId="4" fillId="0" borderId="15" xfId="1" applyFont="1" applyBorder="1" applyProtection="1"/>
    <xf numFmtId="43" fontId="4" fillId="0" borderId="14" xfId="1" applyFont="1" applyBorder="1" applyProtection="1"/>
    <xf numFmtId="43" fontId="4" fillId="0" borderId="13" xfId="1" quotePrefix="1" applyNumberFormat="1" applyFont="1" applyBorder="1" applyAlignment="1" applyProtection="1">
      <alignment horizontal="right"/>
    </xf>
    <xf numFmtId="43" fontId="4" fillId="0" borderId="0" xfId="0" applyNumberFormat="1" applyFont="1" applyFill="1" applyBorder="1"/>
    <xf numFmtId="43" fontId="4" fillId="0" borderId="13" xfId="1" applyNumberFormat="1" applyFont="1" applyBorder="1" applyProtection="1"/>
    <xf numFmtId="43" fontId="4" fillId="0" borderId="0" xfId="1" quotePrefix="1" applyFont="1" applyFill="1" applyBorder="1" applyAlignment="1">
      <alignment horizontal="right"/>
    </xf>
    <xf numFmtId="2" fontId="4" fillId="0" borderId="0" xfId="0" applyNumberFormat="1" applyFont="1" applyBorder="1"/>
    <xf numFmtId="43" fontId="4" fillId="0" borderId="13" xfId="1" quotePrefix="1" applyFont="1" applyFill="1" applyBorder="1" applyAlignment="1">
      <alignment horizontal="right"/>
    </xf>
    <xf numFmtId="43" fontId="4" fillId="0" borderId="13" xfId="1" quotePrefix="1" applyFont="1" applyFill="1" applyBorder="1" applyAlignment="1" applyProtection="1">
      <alignment horizontal="right"/>
    </xf>
    <xf numFmtId="43" fontId="4" fillId="0" borderId="13" xfId="1" quotePrefix="1" applyFont="1" applyBorder="1" applyAlignment="1" applyProtection="1">
      <alignment horizontal="right"/>
    </xf>
    <xf numFmtId="43" fontId="4" fillId="0" borderId="0" xfId="1" applyNumberFormat="1" applyFont="1" applyBorder="1" applyProtection="1"/>
    <xf numFmtId="0" fontId="4" fillId="0" borderId="0" xfId="0" quotePrefix="1" applyFont="1" applyBorder="1" applyAlignment="1">
      <alignment horizontal="right"/>
    </xf>
    <xf numFmtId="164" fontId="2" fillId="0" borderId="7" xfId="0" applyNumberFormat="1" applyFont="1" applyBorder="1" applyAlignment="1" applyProtection="1">
      <alignment horizontal="left"/>
    </xf>
    <xf numFmtId="43" fontId="2" fillId="0" borderId="16" xfId="0" applyNumberFormat="1" applyFont="1" applyBorder="1"/>
    <xf numFmtId="0" fontId="2" fillId="0" borderId="16" xfId="0" applyFont="1" applyBorder="1"/>
    <xf numFmtId="43" fontId="2" fillId="0" borderId="16" xfId="0" applyNumberFormat="1" applyFont="1" applyFill="1" applyBorder="1" applyAlignment="1">
      <alignment horizontal="right"/>
    </xf>
    <xf numFmtId="43" fontId="2" fillId="0" borderId="16" xfId="0" applyNumberFormat="1" applyFont="1" applyFill="1" applyBorder="1"/>
    <xf numFmtId="0" fontId="2" fillId="0" borderId="16" xfId="0" applyFont="1" applyFill="1" applyBorder="1"/>
    <xf numFmtId="2" fontId="2" fillId="0" borderId="16" xfId="0" applyNumberFormat="1" applyFont="1" applyFill="1" applyBorder="1"/>
    <xf numFmtId="2" fontId="2" fillId="0" borderId="17" xfId="0" applyNumberFormat="1" applyFont="1" applyFill="1" applyBorder="1"/>
    <xf numFmtId="2" fontId="2" fillId="0" borderId="7" xfId="0" applyNumberFormat="1" applyFont="1" applyFill="1" applyBorder="1"/>
    <xf numFmtId="43" fontId="2" fillId="0" borderId="7" xfId="0" applyNumberFormat="1" applyFont="1" applyFill="1" applyBorder="1"/>
    <xf numFmtId="2" fontId="2" fillId="0" borderId="18" xfId="0" applyNumberFormat="1" applyFont="1" applyFill="1" applyBorder="1"/>
    <xf numFmtId="43" fontId="2" fillId="0" borderId="16" xfId="1" applyFont="1" applyBorder="1"/>
    <xf numFmtId="43" fontId="2" fillId="0" borderId="7" xfId="1" applyFont="1" applyBorder="1"/>
    <xf numFmtId="43" fontId="2" fillId="0" borderId="17" xfId="1" applyFont="1" applyBorder="1"/>
    <xf numFmtId="43" fontId="2" fillId="0" borderId="18" xfId="1" applyFont="1" applyBorder="1"/>
    <xf numFmtId="43" fontId="2" fillId="0" borderId="7" xfId="1" applyNumberFormat="1" applyFont="1" applyBorder="1"/>
    <xf numFmtId="43" fontId="2" fillId="0" borderId="16" xfId="1" applyNumberFormat="1" applyFont="1" applyBorder="1"/>
    <xf numFmtId="43" fontId="2" fillId="0" borderId="0" xfId="0" applyNumberFormat="1" applyFont="1" applyFill="1" applyBorder="1"/>
    <xf numFmtId="2" fontId="2" fillId="0" borderId="0" xfId="0" applyNumberFormat="1" applyFont="1" applyFill="1" applyBorder="1"/>
    <xf numFmtId="0" fontId="3" fillId="0" borderId="0" xfId="0" applyFont="1" applyBorder="1" applyProtection="1"/>
    <xf numFmtId="43" fontId="0" fillId="0" borderId="0" xfId="0" applyNumberFormat="1"/>
    <xf numFmtId="0" fontId="0" fillId="0" borderId="0" xfId="0" applyBorder="1"/>
    <xf numFmtId="0" fontId="3" fillId="0" borderId="0" xfId="0" applyFont="1" applyBorder="1" applyAlignment="1" applyProtection="1">
      <alignment horizontal="right"/>
    </xf>
    <xf numFmtId="43" fontId="3" fillId="0" borderId="0" xfId="1" applyNumberFormat="1" applyFont="1" applyBorder="1" applyProtection="1"/>
    <xf numFmtId="43" fontId="3" fillId="0" borderId="0" xfId="1" applyNumberFormat="1" applyFont="1" applyBorder="1"/>
    <xf numFmtId="0" fontId="2" fillId="2" borderId="4" xfId="0" quotePrefix="1" applyFont="1" applyFill="1" applyBorder="1" applyAlignment="1">
      <alignment horizontal="center" vertical="center"/>
    </xf>
    <xf numFmtId="164" fontId="2" fillId="0" borderId="0" xfId="0" applyNumberFormat="1" applyFont="1" applyBorder="1" applyAlignment="1" applyProtection="1">
      <alignment horizontal="left"/>
    </xf>
    <xf numFmtId="0" fontId="5" fillId="0" borderId="16" xfId="0" applyFont="1" applyBorder="1" applyAlignment="1">
      <alignment horizontal="right"/>
    </xf>
    <xf numFmtId="164" fontId="6" fillId="0" borderId="10" xfId="0" applyNumberFormat="1" applyFont="1" applyBorder="1" applyAlignment="1" applyProtection="1">
      <alignment horizontal="left"/>
    </xf>
    <xf numFmtId="165" fontId="6" fillId="0" borderId="0" xfId="0" applyNumberFormat="1" applyFont="1" applyBorder="1" applyAlignment="1" applyProtection="1">
      <alignment horizontal="left"/>
    </xf>
    <xf numFmtId="0" fontId="2" fillId="2" borderId="3" xfId="0" quotePrefix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quotePrefix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1"/>
  <sheetViews>
    <sheetView tabSelected="1" workbookViewId="0">
      <selection activeCell="AM6" sqref="AM6"/>
    </sheetView>
  </sheetViews>
  <sheetFormatPr defaultRowHeight="15" x14ac:dyDescent="0.25"/>
  <cols>
    <col min="2" max="22" width="0" hidden="1" customWidth="1"/>
    <col min="23" max="23" width="10.42578125" bestFit="1" customWidth="1"/>
    <col min="24" max="24" width="8.7109375" bestFit="1" customWidth="1"/>
    <col min="25" max="26" width="10.42578125" bestFit="1" customWidth="1"/>
    <col min="27" max="27" width="8.7109375" bestFit="1" customWidth="1"/>
    <col min="28" max="37" width="10.42578125" bestFit="1" customWidth="1"/>
    <col min="39" max="39" width="9.5703125" bestFit="1" customWidth="1"/>
  </cols>
  <sheetData>
    <row r="1" spans="1:41" ht="15.75" x14ac:dyDescent="0.3">
      <c r="A1" s="78" t="s">
        <v>19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1"/>
      <c r="AF1" s="1"/>
      <c r="AG1" s="1"/>
      <c r="AH1" s="1"/>
    </row>
    <row r="2" spans="1:41" ht="15.75" x14ac:dyDescent="0.3">
      <c r="A2" s="2"/>
      <c r="B2" s="2"/>
      <c r="C2" s="2"/>
      <c r="D2" s="2"/>
      <c r="E2" s="3"/>
      <c r="F2" s="1"/>
      <c r="G2" s="1"/>
      <c r="H2" s="1"/>
      <c r="I2" s="1"/>
      <c r="J2" s="1"/>
      <c r="K2" s="1"/>
      <c r="L2" s="1"/>
      <c r="M2" s="1"/>
      <c r="N2" s="1"/>
      <c r="O2" s="1"/>
      <c r="P2" s="4"/>
      <c r="Q2" s="1"/>
      <c r="R2" s="1"/>
      <c r="S2" s="4"/>
      <c r="T2" s="1"/>
      <c r="U2" s="1"/>
      <c r="V2" s="4"/>
      <c r="W2" s="1"/>
      <c r="X2" s="1"/>
      <c r="Y2" s="4"/>
      <c r="Z2" s="1"/>
      <c r="AA2" s="1"/>
      <c r="AB2" s="4"/>
      <c r="AC2" s="1"/>
      <c r="AD2" s="1"/>
      <c r="AE2" s="4"/>
      <c r="AF2" s="1"/>
      <c r="AG2" s="1"/>
      <c r="AJ2" s="79" t="s">
        <v>20</v>
      </c>
      <c r="AK2" s="79"/>
      <c r="AM2" s="73"/>
      <c r="AN2" s="73"/>
      <c r="AO2" s="73"/>
    </row>
    <row r="3" spans="1:41" x14ac:dyDescent="0.25">
      <c r="A3" s="83" t="s">
        <v>0</v>
      </c>
      <c r="B3" s="85">
        <v>2008</v>
      </c>
      <c r="C3" s="85"/>
      <c r="D3" s="85"/>
      <c r="E3" s="86">
        <v>2009</v>
      </c>
      <c r="F3" s="86"/>
      <c r="G3" s="86"/>
      <c r="H3" s="86">
        <v>2010</v>
      </c>
      <c r="I3" s="86"/>
      <c r="J3" s="86"/>
      <c r="K3" s="82">
        <v>2011</v>
      </c>
      <c r="L3" s="82"/>
      <c r="M3" s="82"/>
      <c r="N3" s="77">
        <v>2012</v>
      </c>
      <c r="O3" s="77"/>
      <c r="P3" s="77"/>
      <c r="Q3" s="77">
        <v>2013</v>
      </c>
      <c r="R3" s="77"/>
      <c r="S3" s="77"/>
      <c r="T3" s="82">
        <v>2014</v>
      </c>
      <c r="U3" s="82"/>
      <c r="V3" s="82"/>
      <c r="W3" s="77">
        <v>2015</v>
      </c>
      <c r="X3" s="77"/>
      <c r="Y3" s="77"/>
      <c r="Z3" s="77">
        <v>2016</v>
      </c>
      <c r="AA3" s="77"/>
      <c r="AB3" s="77"/>
      <c r="AC3" s="77">
        <v>2017</v>
      </c>
      <c r="AD3" s="77"/>
      <c r="AE3" s="77"/>
      <c r="AF3" s="77">
        <v>2018</v>
      </c>
      <c r="AG3" s="77"/>
      <c r="AH3" s="77"/>
      <c r="AI3" s="77">
        <v>2019</v>
      </c>
      <c r="AJ3" s="77"/>
      <c r="AK3" s="77"/>
      <c r="AM3" s="71"/>
      <c r="AN3" s="71"/>
      <c r="AO3" s="71"/>
    </row>
    <row r="4" spans="1:41" x14ac:dyDescent="0.25">
      <c r="A4" s="84"/>
      <c r="B4" s="5" t="s">
        <v>1</v>
      </c>
      <c r="C4" s="5" t="s">
        <v>2</v>
      </c>
      <c r="D4" s="5" t="s">
        <v>3</v>
      </c>
      <c r="E4" s="5" t="s">
        <v>1</v>
      </c>
      <c r="F4" s="5" t="s">
        <v>2</v>
      </c>
      <c r="G4" s="5" t="s">
        <v>3</v>
      </c>
      <c r="H4" s="5" t="s">
        <v>1</v>
      </c>
      <c r="I4" s="5" t="s">
        <v>2</v>
      </c>
      <c r="J4" s="5" t="s">
        <v>3</v>
      </c>
      <c r="K4" s="6" t="s">
        <v>1</v>
      </c>
      <c r="L4" s="6" t="s">
        <v>2</v>
      </c>
      <c r="M4" s="6" t="s">
        <v>3</v>
      </c>
      <c r="N4" s="7" t="s">
        <v>1</v>
      </c>
      <c r="O4" s="7" t="s">
        <v>2</v>
      </c>
      <c r="P4" s="7" t="s">
        <v>3</v>
      </c>
      <c r="Q4" s="7" t="s">
        <v>1</v>
      </c>
      <c r="R4" s="7" t="s">
        <v>2</v>
      </c>
      <c r="S4" s="7" t="s">
        <v>3</v>
      </c>
      <c r="T4" s="8" t="s">
        <v>1</v>
      </c>
      <c r="U4" s="7" t="s">
        <v>2</v>
      </c>
      <c r="V4" s="7" t="s">
        <v>3</v>
      </c>
      <c r="W4" s="9" t="s">
        <v>1</v>
      </c>
      <c r="X4" s="7" t="s">
        <v>2</v>
      </c>
      <c r="Y4" s="8" t="s">
        <v>3</v>
      </c>
      <c r="Z4" s="10" t="s">
        <v>1</v>
      </c>
      <c r="AA4" s="10" t="s">
        <v>2</v>
      </c>
      <c r="AB4" s="10" t="s">
        <v>3</v>
      </c>
      <c r="AC4" s="10" t="s">
        <v>1</v>
      </c>
      <c r="AD4" s="10" t="s">
        <v>2</v>
      </c>
      <c r="AE4" s="10" t="s">
        <v>3</v>
      </c>
      <c r="AF4" s="10" t="s">
        <v>1</v>
      </c>
      <c r="AG4" s="10" t="s">
        <v>2</v>
      </c>
      <c r="AH4" s="10" t="s">
        <v>3</v>
      </c>
      <c r="AI4" s="10" t="s">
        <v>1</v>
      </c>
      <c r="AJ4" s="10" t="s">
        <v>2</v>
      </c>
      <c r="AK4" s="10" t="s">
        <v>3</v>
      </c>
      <c r="AM4" s="71"/>
      <c r="AN4" s="71"/>
      <c r="AO4" s="71"/>
    </row>
    <row r="5" spans="1:41" ht="15.75" x14ac:dyDescent="0.3">
      <c r="A5" s="11" t="s">
        <v>4</v>
      </c>
      <c r="B5" s="12">
        <v>332.42</v>
      </c>
      <c r="C5" s="12">
        <v>16.02</v>
      </c>
      <c r="D5" s="13">
        <v>348.43</v>
      </c>
      <c r="E5" s="14">
        <v>338.5</v>
      </c>
      <c r="F5" s="12">
        <v>19.12</v>
      </c>
      <c r="G5" s="15">
        <v>357.62</v>
      </c>
      <c r="H5" s="12">
        <v>73.69</v>
      </c>
      <c r="I5" s="12">
        <v>27.86</v>
      </c>
      <c r="J5" s="15">
        <v>101.55</v>
      </c>
      <c r="K5" s="16">
        <v>83.203999999999994</v>
      </c>
      <c r="L5" s="12">
        <v>12.864000000000001</v>
      </c>
      <c r="M5" s="17">
        <v>96.066999999999993</v>
      </c>
      <c r="N5" s="12">
        <v>79.457999999999998</v>
      </c>
      <c r="O5" s="12">
        <v>13.741</v>
      </c>
      <c r="P5" s="17">
        <v>93.198999999999998</v>
      </c>
      <c r="Q5" s="18">
        <v>35.630000000000003</v>
      </c>
      <c r="R5" s="12">
        <v>14.037000000000001</v>
      </c>
      <c r="S5" s="19">
        <f t="shared" ref="S5:S17" si="0">SUM(Q5:R5)</f>
        <v>49.667000000000002</v>
      </c>
      <c r="T5" s="18">
        <v>76.968999999999994</v>
      </c>
      <c r="U5" s="18">
        <v>112.58199999999999</v>
      </c>
      <c r="V5" s="20">
        <v>189.55099999999999</v>
      </c>
      <c r="W5" s="21">
        <v>33.859203539999996</v>
      </c>
      <c r="X5" s="22">
        <v>141.10305843999998</v>
      </c>
      <c r="Y5" s="23">
        <f t="shared" ref="Y5:Y16" si="1">W5+X5</f>
        <v>174.96226197999999</v>
      </c>
      <c r="Z5" s="24">
        <v>9.4420985599999998</v>
      </c>
      <c r="AA5" s="25">
        <v>121.49913650000001</v>
      </c>
      <c r="AB5" s="26">
        <f>Z5+AA5</f>
        <v>130.94123506</v>
      </c>
      <c r="AC5" s="24">
        <v>45.198999999999998</v>
      </c>
      <c r="AD5" s="25">
        <v>180.886</v>
      </c>
      <c r="AE5" s="24">
        <f t="shared" ref="AE5:AE17" si="2">SUM(AC5:AD5)</f>
        <v>226.08499999999998</v>
      </c>
      <c r="AF5" s="27">
        <v>4.0234614899999999</v>
      </c>
      <c r="AG5" s="28">
        <v>208.92882513000001</v>
      </c>
      <c r="AH5" s="27">
        <f t="shared" ref="AH5:AH17" si="3">SUM(AF5:AG5)</f>
        <v>212.95228662</v>
      </c>
      <c r="AI5" s="27">
        <v>-29.481877520000001</v>
      </c>
      <c r="AJ5" s="28">
        <v>204.54</v>
      </c>
      <c r="AK5" s="27">
        <v>175.06</v>
      </c>
      <c r="AM5" s="71"/>
      <c r="AN5" s="71"/>
      <c r="AO5" s="71"/>
    </row>
    <row r="6" spans="1:41" ht="15.75" x14ac:dyDescent="0.3">
      <c r="A6" s="29" t="s">
        <v>5</v>
      </c>
      <c r="B6" s="30">
        <v>197.46</v>
      </c>
      <c r="C6" s="30">
        <v>16.920000000000002</v>
      </c>
      <c r="D6" s="31">
        <v>214.38</v>
      </c>
      <c r="E6" s="32">
        <v>340.69</v>
      </c>
      <c r="F6" s="30">
        <v>38.86</v>
      </c>
      <c r="G6" s="33">
        <v>379.54</v>
      </c>
      <c r="H6" s="30">
        <v>22.07</v>
      </c>
      <c r="I6" s="30">
        <v>26.89</v>
      </c>
      <c r="J6" s="33">
        <v>48.96</v>
      </c>
      <c r="K6" s="34">
        <v>44.573</v>
      </c>
      <c r="L6" s="30">
        <v>11.874000000000001</v>
      </c>
      <c r="M6" s="35">
        <v>56.447000000000003</v>
      </c>
      <c r="N6" s="30">
        <v>41.133000000000003</v>
      </c>
      <c r="O6" s="30">
        <v>12.930999999999999</v>
      </c>
      <c r="P6" s="35">
        <v>54.064</v>
      </c>
      <c r="Q6" s="36">
        <v>22.062999999999999</v>
      </c>
      <c r="R6" s="30">
        <v>12.81</v>
      </c>
      <c r="S6" s="37">
        <f t="shared" si="0"/>
        <v>34.872999999999998</v>
      </c>
      <c r="T6" s="36">
        <v>26.265999999999998</v>
      </c>
      <c r="U6" s="36">
        <v>107.63</v>
      </c>
      <c r="V6" s="38">
        <v>133.89599999999999</v>
      </c>
      <c r="W6" s="21">
        <v>23.01338895</v>
      </c>
      <c r="X6" s="22">
        <v>108.01454134000001</v>
      </c>
      <c r="Y6" s="21">
        <f t="shared" si="1"/>
        <v>131.02793029</v>
      </c>
      <c r="Z6" s="39" t="s">
        <v>6</v>
      </c>
      <c r="AA6" s="22">
        <v>123.03556701000001</v>
      </c>
      <c r="AB6" s="40">
        <f t="shared" ref="AB6:AB16" si="4">Z6+AA6</f>
        <v>123.03556701000001</v>
      </c>
      <c r="AC6" s="39">
        <v>13.173</v>
      </c>
      <c r="AD6" s="22">
        <v>170.10400000000001</v>
      </c>
      <c r="AE6" s="41">
        <f t="shared" si="2"/>
        <v>183.27700000000002</v>
      </c>
      <c r="AF6" s="42" t="s">
        <v>6</v>
      </c>
      <c r="AG6" s="43">
        <v>162.47024655000001</v>
      </c>
      <c r="AH6" s="44">
        <f t="shared" si="3"/>
        <v>162.47024655000001</v>
      </c>
      <c r="AI6" s="42">
        <v>-16.719496599999999</v>
      </c>
      <c r="AJ6" s="43">
        <v>178.72</v>
      </c>
      <c r="AK6" s="44">
        <v>162</v>
      </c>
      <c r="AM6" s="74"/>
      <c r="AN6" s="74"/>
      <c r="AO6" s="74"/>
    </row>
    <row r="7" spans="1:41" ht="15.75" x14ac:dyDescent="0.3">
      <c r="A7" s="29" t="s">
        <v>7</v>
      </c>
      <c r="B7" s="30">
        <v>133.35</v>
      </c>
      <c r="C7" s="30">
        <v>31.69</v>
      </c>
      <c r="D7" s="31">
        <v>165.04</v>
      </c>
      <c r="E7" s="32">
        <v>72.099999999999994</v>
      </c>
      <c r="F7" s="30">
        <v>18.579999999999998</v>
      </c>
      <c r="G7" s="33">
        <v>90.68</v>
      </c>
      <c r="H7" s="30">
        <v>52.76</v>
      </c>
      <c r="I7" s="30">
        <v>29.34</v>
      </c>
      <c r="J7" s="33">
        <v>82.1</v>
      </c>
      <c r="K7" s="34">
        <v>42.238999999999997</v>
      </c>
      <c r="L7" s="30">
        <v>12.246</v>
      </c>
      <c r="M7" s="35">
        <v>54.485999999999997</v>
      </c>
      <c r="N7" s="30">
        <v>62.174999999999997</v>
      </c>
      <c r="O7" s="30">
        <v>13.705</v>
      </c>
      <c r="P7" s="35">
        <v>75.88</v>
      </c>
      <c r="Q7" s="36">
        <v>38.338000000000001</v>
      </c>
      <c r="R7" s="30">
        <v>14.781000000000001</v>
      </c>
      <c r="S7" s="37">
        <f t="shared" si="0"/>
        <v>53.119</v>
      </c>
      <c r="T7" s="36">
        <v>39.32</v>
      </c>
      <c r="U7" s="36">
        <v>117.714</v>
      </c>
      <c r="V7" s="38">
        <v>157.03299999999999</v>
      </c>
      <c r="W7" s="21">
        <v>39.723757249999998</v>
      </c>
      <c r="X7" s="22">
        <v>122.89097376000001</v>
      </c>
      <c r="Y7" s="21">
        <f t="shared" si="1"/>
        <v>162.61473101000001</v>
      </c>
      <c r="Z7" s="41">
        <v>14.39589733</v>
      </c>
      <c r="AA7" s="22">
        <v>117.29166252</v>
      </c>
      <c r="AB7" s="40">
        <f t="shared" si="4"/>
        <v>131.68755985000001</v>
      </c>
      <c r="AC7" s="41">
        <v>58.905000000000001</v>
      </c>
      <c r="AD7" s="22">
        <v>190.77</v>
      </c>
      <c r="AE7" s="41">
        <f t="shared" si="2"/>
        <v>249.67500000000001</v>
      </c>
      <c r="AF7" s="44">
        <v>6.3017398399999998</v>
      </c>
      <c r="AG7" s="43">
        <v>185.20989105000001</v>
      </c>
      <c r="AH7" s="44">
        <f t="shared" si="3"/>
        <v>191.51163089000002</v>
      </c>
      <c r="AI7" s="44">
        <v>20.76</v>
      </c>
      <c r="AJ7" s="43">
        <v>214.78</v>
      </c>
      <c r="AK7" s="44">
        <v>235.54</v>
      </c>
      <c r="AM7" s="71"/>
      <c r="AN7" s="71"/>
      <c r="AO7" s="71"/>
    </row>
    <row r="8" spans="1:41" ht="15.75" x14ac:dyDescent="0.3">
      <c r="A8" s="29" t="s">
        <v>8</v>
      </c>
      <c r="B8" s="30">
        <v>226.77</v>
      </c>
      <c r="C8" s="30">
        <v>14.69</v>
      </c>
      <c r="D8" s="31">
        <v>241.45</v>
      </c>
      <c r="E8" s="32">
        <v>67.16</v>
      </c>
      <c r="F8" s="30">
        <v>23.93</v>
      </c>
      <c r="G8" s="33">
        <v>91.1</v>
      </c>
      <c r="H8" s="30">
        <v>146.28</v>
      </c>
      <c r="I8" s="30">
        <v>27.5</v>
      </c>
      <c r="J8" s="33">
        <v>173.79</v>
      </c>
      <c r="K8" s="34">
        <v>89.290999999999997</v>
      </c>
      <c r="L8" s="30">
        <v>11.164</v>
      </c>
      <c r="M8" s="35">
        <v>100.455</v>
      </c>
      <c r="N8" s="30">
        <v>236.85499999999999</v>
      </c>
      <c r="O8" s="30">
        <v>11.867000000000001</v>
      </c>
      <c r="P8" s="35">
        <v>248.72200000000001</v>
      </c>
      <c r="Q8" s="36">
        <v>209.43899999999999</v>
      </c>
      <c r="R8" s="30">
        <v>13.45</v>
      </c>
      <c r="S8" s="37">
        <f t="shared" si="0"/>
        <v>222.88899999999998</v>
      </c>
      <c r="T8" s="36">
        <v>42.43</v>
      </c>
      <c r="U8" s="36">
        <v>126.991</v>
      </c>
      <c r="V8" s="38">
        <v>169.422</v>
      </c>
      <c r="W8" s="21">
        <v>146.51252744999999</v>
      </c>
      <c r="X8" s="22">
        <v>94.332770930000009</v>
      </c>
      <c r="Y8" s="21">
        <f t="shared" si="1"/>
        <v>240.84529838</v>
      </c>
      <c r="Z8" s="41">
        <v>89.154265890000005</v>
      </c>
      <c r="AA8" s="22">
        <v>100.46281139</v>
      </c>
      <c r="AB8" s="40">
        <f t="shared" si="4"/>
        <v>189.61707727999999</v>
      </c>
      <c r="AC8" s="41">
        <v>137.01</v>
      </c>
      <c r="AD8" s="22">
        <v>181.22800000000001</v>
      </c>
      <c r="AE8" s="41">
        <f t="shared" si="2"/>
        <v>318.238</v>
      </c>
      <c r="AF8" s="42" t="s">
        <v>6</v>
      </c>
      <c r="AG8" s="43">
        <v>230.48061876</v>
      </c>
      <c r="AH8" s="44">
        <f t="shared" si="3"/>
        <v>230.48061876</v>
      </c>
      <c r="AI8" s="42">
        <v>145.53</v>
      </c>
      <c r="AJ8" s="43">
        <v>313.64999999999998</v>
      </c>
      <c r="AK8" s="44">
        <v>459.18</v>
      </c>
      <c r="AM8" s="75"/>
      <c r="AN8" s="75"/>
      <c r="AO8" s="75"/>
    </row>
    <row r="9" spans="1:41" ht="15.75" x14ac:dyDescent="0.3">
      <c r="A9" s="29" t="s">
        <v>9</v>
      </c>
      <c r="B9" s="30">
        <v>260.52</v>
      </c>
      <c r="C9" s="30">
        <v>15.15</v>
      </c>
      <c r="D9" s="31">
        <v>275.67</v>
      </c>
      <c r="E9" s="45">
        <v>173.55</v>
      </c>
      <c r="F9" s="45" t="s">
        <v>6</v>
      </c>
      <c r="G9" s="33">
        <v>173.55</v>
      </c>
      <c r="H9" s="30">
        <v>277.88</v>
      </c>
      <c r="I9" s="30">
        <v>28.31</v>
      </c>
      <c r="J9" s="35">
        <v>306.2</v>
      </c>
      <c r="K9" s="34">
        <v>301.09399999999999</v>
      </c>
      <c r="L9" s="30">
        <v>11.084</v>
      </c>
      <c r="M9" s="35">
        <v>312.178</v>
      </c>
      <c r="N9" s="30">
        <v>248.77</v>
      </c>
      <c r="O9" s="30">
        <v>12.656000000000001</v>
      </c>
      <c r="P9" s="35">
        <v>261.42599999999999</v>
      </c>
      <c r="Q9" s="36">
        <v>505.24700000000001</v>
      </c>
      <c r="R9" s="30">
        <v>14.000999999999999</v>
      </c>
      <c r="S9" s="37">
        <f t="shared" si="0"/>
        <v>519.24800000000005</v>
      </c>
      <c r="T9" s="36">
        <v>324.95999999999998</v>
      </c>
      <c r="U9" s="36">
        <v>102.86</v>
      </c>
      <c r="V9" s="38">
        <v>427.82</v>
      </c>
      <c r="W9" s="21">
        <v>497.32195695999997</v>
      </c>
      <c r="X9" s="22">
        <v>84.655138059999999</v>
      </c>
      <c r="Y9" s="21">
        <f t="shared" si="1"/>
        <v>581.97709501999998</v>
      </c>
      <c r="Z9" s="41">
        <v>273.78376502999998</v>
      </c>
      <c r="AA9" s="22">
        <v>100.36801699</v>
      </c>
      <c r="AB9" s="40">
        <f t="shared" si="4"/>
        <v>374.15178201999998</v>
      </c>
      <c r="AC9" s="41">
        <v>364.42899999999997</v>
      </c>
      <c r="AD9" s="22">
        <v>200.77099999999999</v>
      </c>
      <c r="AE9" s="41">
        <f t="shared" si="2"/>
        <v>565.19999999999993</v>
      </c>
      <c r="AF9" s="44">
        <v>343.61179419999996</v>
      </c>
      <c r="AG9" s="43">
        <v>205.61946780000002</v>
      </c>
      <c r="AH9" s="44">
        <f t="shared" si="3"/>
        <v>549.23126200000002</v>
      </c>
      <c r="AI9" s="44">
        <v>416.29</v>
      </c>
      <c r="AJ9" s="43">
        <v>217.1</v>
      </c>
      <c r="AK9" s="44">
        <v>633.39</v>
      </c>
      <c r="AM9" s="75"/>
      <c r="AN9" s="75"/>
      <c r="AO9" s="75"/>
    </row>
    <row r="10" spans="1:41" ht="15.75" x14ac:dyDescent="0.3">
      <c r="A10" s="29" t="s">
        <v>10</v>
      </c>
      <c r="B10" s="45" t="s">
        <v>6</v>
      </c>
      <c r="C10" s="30">
        <v>16.440000000000001</v>
      </c>
      <c r="D10" s="31">
        <v>16.440000000000001</v>
      </c>
      <c r="E10" s="45" t="s">
        <v>6</v>
      </c>
      <c r="F10" s="30">
        <v>24.39</v>
      </c>
      <c r="G10" s="33">
        <v>24.39</v>
      </c>
      <c r="H10" s="30">
        <v>672.27</v>
      </c>
      <c r="I10" s="30">
        <v>27.57</v>
      </c>
      <c r="J10" s="33">
        <v>699.83</v>
      </c>
      <c r="K10" s="34">
        <v>720.64700000000005</v>
      </c>
      <c r="L10" s="30">
        <v>10.717000000000001</v>
      </c>
      <c r="M10" s="35">
        <v>731.36400000000003</v>
      </c>
      <c r="N10" s="30">
        <v>603.94200000000001</v>
      </c>
      <c r="O10" s="30">
        <v>11.82</v>
      </c>
      <c r="P10" s="35">
        <v>615.76199999999994</v>
      </c>
      <c r="Q10" s="36">
        <v>1076.002</v>
      </c>
      <c r="R10" s="30">
        <v>13.239000000000001</v>
      </c>
      <c r="S10" s="37">
        <f t="shared" si="0"/>
        <v>1089.241</v>
      </c>
      <c r="T10" s="36">
        <v>771.77599999999995</v>
      </c>
      <c r="U10" s="36">
        <v>52.97</v>
      </c>
      <c r="V10" s="38">
        <v>824.74599999999998</v>
      </c>
      <c r="W10" s="21">
        <v>837.04187303999993</v>
      </c>
      <c r="X10" s="22">
        <v>45.931305460000004</v>
      </c>
      <c r="Y10" s="21">
        <f t="shared" si="1"/>
        <v>882.9731784999999</v>
      </c>
      <c r="Z10" s="41">
        <v>651.31496848999996</v>
      </c>
      <c r="AA10" s="22">
        <v>55.24232473</v>
      </c>
      <c r="AB10" s="40">
        <f t="shared" si="4"/>
        <v>706.55729321999991</v>
      </c>
      <c r="AC10" s="41">
        <v>646.23500000000001</v>
      </c>
      <c r="AD10" s="22">
        <v>193.494</v>
      </c>
      <c r="AE10" s="41">
        <f t="shared" si="2"/>
        <v>839.72900000000004</v>
      </c>
      <c r="AF10" s="44">
        <v>618.36627833</v>
      </c>
      <c r="AG10" s="43">
        <v>183.44432965999999</v>
      </c>
      <c r="AH10" s="44">
        <f t="shared" si="3"/>
        <v>801.81060798999999</v>
      </c>
      <c r="AI10" s="44">
        <v>420.87</v>
      </c>
      <c r="AJ10" s="43">
        <v>185.94</v>
      </c>
      <c r="AK10" s="44">
        <v>606.80999999999995</v>
      </c>
      <c r="AM10" s="75"/>
      <c r="AN10" s="75"/>
      <c r="AO10" s="75"/>
    </row>
    <row r="11" spans="1:41" ht="15.75" x14ac:dyDescent="0.3">
      <c r="A11" s="29" t="s">
        <v>11</v>
      </c>
      <c r="B11" s="30">
        <v>1236.3499999999999</v>
      </c>
      <c r="C11" s="30">
        <v>15.25</v>
      </c>
      <c r="D11" s="46">
        <v>1251.5999999999999</v>
      </c>
      <c r="E11" s="32">
        <v>360.4</v>
      </c>
      <c r="F11" s="30">
        <v>22.83</v>
      </c>
      <c r="G11" s="33">
        <v>383.22</v>
      </c>
      <c r="H11" s="30">
        <v>1292.99</v>
      </c>
      <c r="I11" s="30">
        <v>28.03</v>
      </c>
      <c r="J11" s="33">
        <v>1321.03</v>
      </c>
      <c r="K11" s="34">
        <v>1297.117</v>
      </c>
      <c r="L11" s="30">
        <v>11.061</v>
      </c>
      <c r="M11" s="35">
        <v>1308.1780000000001</v>
      </c>
      <c r="N11" s="30">
        <v>1368.527</v>
      </c>
      <c r="O11" s="30">
        <v>12.077</v>
      </c>
      <c r="P11" s="35">
        <v>1380.604</v>
      </c>
      <c r="Q11" s="36">
        <v>1420.894</v>
      </c>
      <c r="R11" s="30">
        <v>13.593</v>
      </c>
      <c r="S11" s="37">
        <f t="shared" si="0"/>
        <v>1434.4870000000001</v>
      </c>
      <c r="T11" s="36">
        <v>1401.885</v>
      </c>
      <c r="U11" s="47" t="s">
        <v>6</v>
      </c>
      <c r="V11" s="38">
        <v>1401.885</v>
      </c>
      <c r="W11" s="21">
        <v>1341.20118581</v>
      </c>
      <c r="X11" s="48" t="s">
        <v>6</v>
      </c>
      <c r="Y11" s="21">
        <f t="shared" si="1"/>
        <v>1341.20118581</v>
      </c>
      <c r="Z11" s="41">
        <v>1267.5441556800001</v>
      </c>
      <c r="AA11" s="49" t="s">
        <v>6</v>
      </c>
      <c r="AB11" s="40">
        <f t="shared" si="4"/>
        <v>1267.5441556800001</v>
      </c>
      <c r="AC11" s="41">
        <v>1402.395</v>
      </c>
      <c r="AD11" s="49">
        <v>252.667</v>
      </c>
      <c r="AE11" s="41">
        <f t="shared" si="2"/>
        <v>1655.0619999999999</v>
      </c>
      <c r="AF11" s="44">
        <v>1380.3417466300002</v>
      </c>
      <c r="AG11" s="43">
        <v>247.0457341</v>
      </c>
      <c r="AH11" s="44">
        <f t="shared" si="3"/>
        <v>1627.3874807300003</v>
      </c>
      <c r="AI11" s="44">
        <v>1252.95</v>
      </c>
      <c r="AJ11" s="43">
        <v>235.48</v>
      </c>
      <c r="AK11" s="44">
        <v>1488.43</v>
      </c>
      <c r="AM11" s="75"/>
      <c r="AN11" s="75"/>
      <c r="AO11" s="75"/>
    </row>
    <row r="12" spans="1:41" ht="15.75" x14ac:dyDescent="0.3">
      <c r="A12" s="29" t="s">
        <v>12</v>
      </c>
      <c r="B12" s="45" t="s">
        <v>6</v>
      </c>
      <c r="C12" s="30">
        <v>16.87</v>
      </c>
      <c r="D12" s="31">
        <v>16.87</v>
      </c>
      <c r="E12" s="32">
        <v>1584.2</v>
      </c>
      <c r="F12" s="30">
        <v>47.97</v>
      </c>
      <c r="G12" s="33">
        <v>1632.17</v>
      </c>
      <c r="H12" s="30">
        <v>1272.74</v>
      </c>
      <c r="I12" s="30">
        <v>12.07</v>
      </c>
      <c r="J12" s="33">
        <v>1284.81</v>
      </c>
      <c r="K12" s="34">
        <v>1286.58</v>
      </c>
      <c r="L12" s="30">
        <v>12.714</v>
      </c>
      <c r="M12" s="35">
        <v>1299.2940000000001</v>
      </c>
      <c r="N12" s="30">
        <v>1434.2670000000001</v>
      </c>
      <c r="O12" s="30">
        <v>12.241</v>
      </c>
      <c r="P12" s="35">
        <v>1446.508</v>
      </c>
      <c r="Q12" s="36">
        <v>1409.9680000000001</v>
      </c>
      <c r="R12" s="30">
        <v>13.599</v>
      </c>
      <c r="S12" s="37">
        <f t="shared" si="0"/>
        <v>1423.567</v>
      </c>
      <c r="T12" s="36">
        <v>1417.4259999999999</v>
      </c>
      <c r="U12" s="47" t="s">
        <v>6</v>
      </c>
      <c r="V12" s="38">
        <v>1417.4259999999999</v>
      </c>
      <c r="W12" s="21">
        <v>1367.3201205599999</v>
      </c>
      <c r="X12" s="48" t="s">
        <v>6</v>
      </c>
      <c r="Y12" s="21">
        <f t="shared" si="1"/>
        <v>1367.3201205599999</v>
      </c>
      <c r="Z12" s="41">
        <v>1304.0733013800002</v>
      </c>
      <c r="AA12" s="49" t="s">
        <v>6</v>
      </c>
      <c r="AB12" s="40">
        <f t="shared" si="4"/>
        <v>1304.0733013800002</v>
      </c>
      <c r="AC12" s="41">
        <v>1409.258</v>
      </c>
      <c r="AD12" s="49">
        <v>249.74199999999999</v>
      </c>
      <c r="AE12" s="41">
        <f t="shared" si="2"/>
        <v>1659</v>
      </c>
      <c r="AF12" s="44">
        <v>1379.6060286099998</v>
      </c>
      <c r="AG12" s="43">
        <v>271.48452508999998</v>
      </c>
      <c r="AH12" s="44">
        <f t="shared" si="3"/>
        <v>1651.0905536999999</v>
      </c>
      <c r="AI12" s="44">
        <v>1292.6500000000001</v>
      </c>
      <c r="AJ12" s="43">
        <v>298.88</v>
      </c>
      <c r="AK12" s="44">
        <v>1591.54</v>
      </c>
      <c r="AM12" s="75"/>
      <c r="AN12" s="75"/>
      <c r="AO12" s="75"/>
    </row>
    <row r="13" spans="1:41" ht="15.75" x14ac:dyDescent="0.3">
      <c r="A13" s="29" t="s">
        <v>13</v>
      </c>
      <c r="B13" s="30">
        <v>2598.84</v>
      </c>
      <c r="C13" s="30">
        <v>18.579999999999998</v>
      </c>
      <c r="D13" s="46">
        <v>2617.42</v>
      </c>
      <c r="E13" s="32">
        <v>1282.6099999999999</v>
      </c>
      <c r="F13" s="30">
        <v>49.7</v>
      </c>
      <c r="G13" s="35">
        <v>1332.31</v>
      </c>
      <c r="H13" s="30">
        <v>1238.96</v>
      </c>
      <c r="I13" s="30">
        <v>11.81</v>
      </c>
      <c r="J13" s="35">
        <v>1250.77</v>
      </c>
      <c r="K13" s="34">
        <v>1140.231</v>
      </c>
      <c r="L13" s="30">
        <v>12.363</v>
      </c>
      <c r="M13" s="35">
        <v>1152.5940000000001</v>
      </c>
      <c r="N13" s="30">
        <v>1241.3720000000001</v>
      </c>
      <c r="O13" s="30">
        <v>12.824999999999999</v>
      </c>
      <c r="P13" s="35">
        <v>1254.1969999999999</v>
      </c>
      <c r="Q13" s="36">
        <v>1015.066</v>
      </c>
      <c r="R13" s="30">
        <v>13.38</v>
      </c>
      <c r="S13" s="37">
        <f t="shared" si="0"/>
        <v>1028.4460000000001</v>
      </c>
      <c r="T13" s="36">
        <v>1373.6289999999999</v>
      </c>
      <c r="U13" s="47" t="s">
        <v>6</v>
      </c>
      <c r="V13" s="38">
        <v>1373.6289999999999</v>
      </c>
      <c r="W13" s="21">
        <v>1305.7218913199999</v>
      </c>
      <c r="X13" s="48" t="s">
        <v>6</v>
      </c>
      <c r="Y13" s="21">
        <f t="shared" si="1"/>
        <v>1305.7218913199999</v>
      </c>
      <c r="Z13" s="41">
        <v>1281.65655818</v>
      </c>
      <c r="AA13" s="49" t="s">
        <v>6</v>
      </c>
      <c r="AB13" s="40">
        <f t="shared" si="4"/>
        <v>1281.65655818</v>
      </c>
      <c r="AC13" s="41">
        <v>1206.1089999999999</v>
      </c>
      <c r="AD13" s="49">
        <v>202.11199999999999</v>
      </c>
      <c r="AE13" s="41">
        <f t="shared" si="2"/>
        <v>1408.221</v>
      </c>
      <c r="AF13" s="44">
        <v>1161.3359891700002</v>
      </c>
      <c r="AG13" s="50">
        <v>208.12811721</v>
      </c>
      <c r="AH13" s="44">
        <f t="shared" si="3"/>
        <v>1369.4641063800002</v>
      </c>
      <c r="AI13" s="44">
        <v>1227.02</v>
      </c>
      <c r="AJ13" s="50">
        <v>317.22000000000003</v>
      </c>
      <c r="AK13" s="44">
        <v>1544.24</v>
      </c>
      <c r="AM13" s="75"/>
      <c r="AN13" s="75"/>
      <c r="AO13" s="75"/>
    </row>
    <row r="14" spans="1:41" ht="15.75" x14ac:dyDescent="0.3">
      <c r="A14" s="29" t="s">
        <v>14</v>
      </c>
      <c r="B14" s="30">
        <v>1245.8399999999999</v>
      </c>
      <c r="C14" s="30">
        <v>18.34</v>
      </c>
      <c r="D14" s="31">
        <v>1264.18</v>
      </c>
      <c r="E14" s="32">
        <v>1942.73</v>
      </c>
      <c r="F14" s="30">
        <v>25.64</v>
      </c>
      <c r="G14" s="33">
        <v>1968.37</v>
      </c>
      <c r="H14" s="30">
        <v>820.22</v>
      </c>
      <c r="I14" s="30">
        <v>11.18</v>
      </c>
      <c r="J14" s="33">
        <v>831.39</v>
      </c>
      <c r="K14" s="34">
        <v>687.03700000000003</v>
      </c>
      <c r="L14" s="30">
        <v>12.666</v>
      </c>
      <c r="M14" s="35">
        <v>699.70299999999997</v>
      </c>
      <c r="N14" s="30">
        <v>590.78200000000004</v>
      </c>
      <c r="O14" s="30">
        <v>14.218999999999999</v>
      </c>
      <c r="P14" s="35">
        <v>605.00099999999998</v>
      </c>
      <c r="Q14" s="36">
        <v>879.14599999999996</v>
      </c>
      <c r="R14" s="30">
        <v>22.109000000000002</v>
      </c>
      <c r="S14" s="37">
        <f t="shared" si="0"/>
        <v>901.255</v>
      </c>
      <c r="T14" s="36">
        <v>710.27200000000005</v>
      </c>
      <c r="U14" s="36">
        <v>55.936999999999998</v>
      </c>
      <c r="V14" s="38">
        <v>766.20899999999995</v>
      </c>
      <c r="W14" s="21">
        <v>650.75103529</v>
      </c>
      <c r="X14" s="22">
        <v>64.859278750000001</v>
      </c>
      <c r="Y14" s="21">
        <f t="shared" si="1"/>
        <v>715.61031404000005</v>
      </c>
      <c r="Z14" s="41">
        <v>1031.8776736</v>
      </c>
      <c r="AA14" s="22">
        <v>9.7017975100000005</v>
      </c>
      <c r="AB14" s="40">
        <f t="shared" si="4"/>
        <v>1041.57947111</v>
      </c>
      <c r="AC14" s="41">
        <v>670.12300000000005</v>
      </c>
      <c r="AD14" s="22">
        <v>227.34200000000001</v>
      </c>
      <c r="AE14" s="41">
        <f t="shared" si="2"/>
        <v>897.46500000000003</v>
      </c>
      <c r="AF14" s="44">
        <v>384.36170279999999</v>
      </c>
      <c r="AG14" s="50">
        <v>205.43933352000002</v>
      </c>
      <c r="AH14" s="44">
        <f t="shared" si="3"/>
        <v>589.80103631999998</v>
      </c>
      <c r="AI14" s="44">
        <v>710.26</v>
      </c>
      <c r="AJ14" s="50">
        <v>265.83999999999997</v>
      </c>
      <c r="AK14" s="44">
        <v>976.1</v>
      </c>
      <c r="AM14" s="75"/>
      <c r="AN14" s="75"/>
      <c r="AO14" s="75"/>
    </row>
    <row r="15" spans="1:41" ht="15.75" x14ac:dyDescent="0.3">
      <c r="A15" s="29" t="s">
        <v>15</v>
      </c>
      <c r="B15" s="45" t="s">
        <v>6</v>
      </c>
      <c r="C15" s="45" t="s">
        <v>6</v>
      </c>
      <c r="D15" s="51" t="s">
        <v>6</v>
      </c>
      <c r="E15" s="32">
        <v>329.24</v>
      </c>
      <c r="F15" s="30">
        <v>25.83</v>
      </c>
      <c r="G15" s="33">
        <v>355.07</v>
      </c>
      <c r="H15" s="30">
        <v>362.88</v>
      </c>
      <c r="I15" s="30">
        <v>11.13</v>
      </c>
      <c r="J15" s="33">
        <v>374.01</v>
      </c>
      <c r="K15" s="34">
        <v>289.30399999999997</v>
      </c>
      <c r="L15" s="30">
        <v>13.28</v>
      </c>
      <c r="M15" s="35">
        <v>302.584</v>
      </c>
      <c r="N15" s="30">
        <v>219.85300000000001</v>
      </c>
      <c r="O15" s="30">
        <v>13.516</v>
      </c>
      <c r="P15" s="35">
        <v>233.369</v>
      </c>
      <c r="Q15" s="36">
        <v>350.733</v>
      </c>
      <c r="R15" s="30">
        <v>85.872</v>
      </c>
      <c r="S15" s="37">
        <f t="shared" si="0"/>
        <v>436.60500000000002</v>
      </c>
      <c r="T15" s="36">
        <v>249.81200000000001</v>
      </c>
      <c r="U15" s="36">
        <v>114.405</v>
      </c>
      <c r="V15" s="38">
        <v>364.21800000000002</v>
      </c>
      <c r="W15" s="21">
        <v>241.47234352999999</v>
      </c>
      <c r="X15" s="22">
        <v>100.1958644</v>
      </c>
      <c r="Y15" s="21">
        <f t="shared" si="1"/>
        <v>341.66820792999999</v>
      </c>
      <c r="Z15" s="41">
        <v>377.40292322000005</v>
      </c>
      <c r="AA15" s="22">
        <v>67.265126640000005</v>
      </c>
      <c r="AB15" s="40">
        <f t="shared" si="4"/>
        <v>444.66804986000005</v>
      </c>
      <c r="AC15" s="41">
        <v>211.11099999999999</v>
      </c>
      <c r="AD15" s="22">
        <v>216.60900000000001</v>
      </c>
      <c r="AE15" s="41">
        <f t="shared" si="2"/>
        <v>427.72</v>
      </c>
      <c r="AF15" s="44">
        <v>114.35676015999999</v>
      </c>
      <c r="AG15" s="50">
        <v>203.83098261000001</v>
      </c>
      <c r="AH15" s="44">
        <f t="shared" si="3"/>
        <v>318.18774277</v>
      </c>
      <c r="AI15" s="44">
        <v>215.2</v>
      </c>
      <c r="AJ15" s="50">
        <v>204.91</v>
      </c>
      <c r="AK15" s="44">
        <v>420.1</v>
      </c>
      <c r="AM15" s="75"/>
      <c r="AN15" s="75"/>
      <c r="AO15" s="75"/>
    </row>
    <row r="16" spans="1:41" ht="15.75" x14ac:dyDescent="0.3">
      <c r="A16" s="29" t="s">
        <v>16</v>
      </c>
      <c r="B16" s="30">
        <v>707.44</v>
      </c>
      <c r="C16" s="30">
        <v>21.31</v>
      </c>
      <c r="D16" s="31">
        <v>728.75</v>
      </c>
      <c r="E16" s="32">
        <v>156.77000000000001</v>
      </c>
      <c r="F16" s="30">
        <v>28.22</v>
      </c>
      <c r="G16" s="33">
        <v>184.99</v>
      </c>
      <c r="H16" s="30">
        <v>163.97</v>
      </c>
      <c r="I16" s="30">
        <v>12.99</v>
      </c>
      <c r="J16" s="33">
        <v>176.96</v>
      </c>
      <c r="K16" s="34">
        <v>154.60400000000001</v>
      </c>
      <c r="L16" s="30">
        <v>13.157999999999999</v>
      </c>
      <c r="M16" s="35">
        <v>167.76300000000001</v>
      </c>
      <c r="N16" s="30">
        <v>97.813999999999993</v>
      </c>
      <c r="O16" s="30">
        <v>14.27</v>
      </c>
      <c r="P16" s="35">
        <v>112.084</v>
      </c>
      <c r="Q16" s="36">
        <v>149.583</v>
      </c>
      <c r="R16" s="30">
        <v>116.471</v>
      </c>
      <c r="S16" s="37">
        <f t="shared" si="0"/>
        <v>266.05399999999997</v>
      </c>
      <c r="T16" s="36">
        <v>102.212</v>
      </c>
      <c r="U16" s="36">
        <v>142.095</v>
      </c>
      <c r="V16" s="38">
        <v>244.30699999999999</v>
      </c>
      <c r="W16" s="21">
        <v>93.163945030000008</v>
      </c>
      <c r="X16" s="22">
        <v>129.78748917000001</v>
      </c>
      <c r="Y16" s="21">
        <f t="shared" si="1"/>
        <v>222.95143420000002</v>
      </c>
      <c r="Z16" s="41">
        <v>163.56482031000002</v>
      </c>
      <c r="AA16" s="22">
        <v>91.322793269999991</v>
      </c>
      <c r="AB16" s="40">
        <f t="shared" si="4"/>
        <v>254.88761357999999</v>
      </c>
      <c r="AC16" s="41">
        <v>75.373999999999995</v>
      </c>
      <c r="AD16" s="22">
        <v>216.21100000000001</v>
      </c>
      <c r="AE16" s="41">
        <f t="shared" si="2"/>
        <v>291.58500000000004</v>
      </c>
      <c r="AF16" s="44">
        <v>3.48191556</v>
      </c>
      <c r="AG16" s="50">
        <v>222.71642456999999</v>
      </c>
      <c r="AH16" s="44">
        <f t="shared" si="3"/>
        <v>226.19834012999999</v>
      </c>
      <c r="AI16" s="44">
        <v>35.49</v>
      </c>
      <c r="AJ16" s="50">
        <v>229.89</v>
      </c>
      <c r="AK16" s="44">
        <v>265.37</v>
      </c>
      <c r="AM16" s="75"/>
      <c r="AN16" s="75"/>
      <c r="AO16" s="75"/>
    </row>
    <row r="17" spans="1:41" ht="15.75" x14ac:dyDescent="0.3">
      <c r="A17" s="52" t="s">
        <v>3</v>
      </c>
      <c r="B17" s="53">
        <f t="shared" ref="B17:M17" si="5">SUM(B5:B16)</f>
        <v>6938.99</v>
      </c>
      <c r="C17" s="53">
        <f t="shared" si="5"/>
        <v>201.26000000000002</v>
      </c>
      <c r="D17" s="54">
        <f t="shared" si="5"/>
        <v>7140.2300000000005</v>
      </c>
      <c r="E17" s="55">
        <f t="shared" si="5"/>
        <v>6647.9500000000007</v>
      </c>
      <c r="F17" s="56">
        <f t="shared" si="5"/>
        <v>325.06999999999994</v>
      </c>
      <c r="G17" s="57">
        <f t="shared" si="5"/>
        <v>6973.0099999999993</v>
      </c>
      <c r="H17" s="58">
        <f t="shared" si="5"/>
        <v>6396.71</v>
      </c>
      <c r="I17" s="56">
        <f t="shared" si="5"/>
        <v>254.68</v>
      </c>
      <c r="J17" s="58">
        <f t="shared" si="5"/>
        <v>6651.4000000000005</v>
      </c>
      <c r="K17" s="59">
        <f t="shared" si="5"/>
        <v>6135.9210000000003</v>
      </c>
      <c r="L17" s="56">
        <f t="shared" si="5"/>
        <v>145.19099999999997</v>
      </c>
      <c r="M17" s="58">
        <f t="shared" si="5"/>
        <v>6281.1129999999994</v>
      </c>
      <c r="N17" s="58">
        <v>6224.9480000000003</v>
      </c>
      <c r="O17" s="56">
        <v>155.87</v>
      </c>
      <c r="P17" s="58">
        <v>6380.817</v>
      </c>
      <c r="Q17" s="60">
        <f>SUM(Q5:Q16)</f>
        <v>7112.1089999999995</v>
      </c>
      <c r="R17" s="56">
        <f>SUM(R5:R16)</f>
        <v>347.34200000000004</v>
      </c>
      <c r="S17" s="60">
        <f t="shared" si="0"/>
        <v>7459.4509999999991</v>
      </c>
      <c r="T17" s="60">
        <f t="shared" ref="T17:Y17" si="6">SUM(T5:T16)</f>
        <v>6536.9569999999994</v>
      </c>
      <c r="U17" s="61">
        <f t="shared" si="6"/>
        <v>933.18399999999997</v>
      </c>
      <c r="V17" s="62">
        <f t="shared" si="6"/>
        <v>7470.1419999999998</v>
      </c>
      <c r="W17" s="63">
        <f t="shared" si="6"/>
        <v>6577.1032287300004</v>
      </c>
      <c r="X17" s="64">
        <f t="shared" si="6"/>
        <v>891.77042030999996</v>
      </c>
      <c r="Y17" s="63">
        <f t="shared" si="6"/>
        <v>7468.8736490399988</v>
      </c>
      <c r="Z17" s="65">
        <f>SUM(Z5:Z16)</f>
        <v>6464.2104276700011</v>
      </c>
      <c r="AA17" s="64">
        <f>SUM(AA5:AA16)</f>
        <v>786.18923656000004</v>
      </c>
      <c r="AB17" s="66">
        <f>SUM(AB5:AB16)</f>
        <v>7250.3996642299999</v>
      </c>
      <c r="AC17" s="65">
        <f>SUM(AC5:AC16)</f>
        <v>6239.320999999999</v>
      </c>
      <c r="AD17" s="64">
        <f>SUM(AD5:AD16)</f>
        <v>2481.9359999999997</v>
      </c>
      <c r="AE17" s="65">
        <f t="shared" si="2"/>
        <v>8721.2569999999978</v>
      </c>
      <c r="AF17" s="67">
        <f>SUM(AF5:AF16)</f>
        <v>5395.78741679</v>
      </c>
      <c r="AG17" s="68">
        <f>SUM(AG5:AG16)</f>
        <v>2534.7984960500003</v>
      </c>
      <c r="AH17" s="67">
        <f t="shared" si="3"/>
        <v>7930.5859128400007</v>
      </c>
      <c r="AI17" s="67">
        <f>SUM(AI5:AI16)</f>
        <v>5690.8186258800006</v>
      </c>
      <c r="AJ17" s="68">
        <f>SUM(AJ5:AJ16)</f>
        <v>2866.9500000000003</v>
      </c>
      <c r="AK17" s="67">
        <f>SUM(AK5:AK16)</f>
        <v>8557.76</v>
      </c>
      <c r="AM17" s="75"/>
      <c r="AN17" s="75"/>
      <c r="AO17" s="75"/>
    </row>
    <row r="18" spans="1:41" ht="15.75" customHeight="1" x14ac:dyDescent="0.3">
      <c r="A18" s="80" t="s">
        <v>18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69"/>
      <c r="AB18" s="70"/>
      <c r="AC18" s="70"/>
      <c r="AD18" s="69"/>
      <c r="AE18" s="70"/>
      <c r="AF18" s="70"/>
      <c r="AG18" s="69"/>
      <c r="AH18" s="70"/>
      <c r="AI18" s="72"/>
      <c r="AM18" s="75"/>
      <c r="AN18" s="75"/>
      <c r="AO18" s="75"/>
    </row>
    <row r="19" spans="1:41" ht="15.75" customHeight="1" x14ac:dyDescent="0.25">
      <c r="A19" s="81" t="s">
        <v>17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1"/>
      <c r="AB19" s="1"/>
      <c r="AC19" s="1"/>
      <c r="AD19" s="1"/>
      <c r="AE19" s="1"/>
      <c r="AF19" s="1"/>
      <c r="AG19" s="1"/>
      <c r="AH19" s="1"/>
      <c r="AM19" s="75"/>
      <c r="AN19" s="75"/>
      <c r="AO19" s="75"/>
    </row>
    <row r="20" spans="1:41" x14ac:dyDescent="0.25">
      <c r="AM20" s="76"/>
      <c r="AN20" s="76"/>
      <c r="AO20" s="76"/>
    </row>
    <row r="21" spans="1:41" x14ac:dyDescent="0.25">
      <c r="AM21" s="72"/>
    </row>
  </sheetData>
  <mergeCells count="17">
    <mergeCell ref="A19:Z19"/>
    <mergeCell ref="Q3:S3"/>
    <mergeCell ref="T3:V3"/>
    <mergeCell ref="W3:Y3"/>
    <mergeCell ref="Z3:AB3"/>
    <mergeCell ref="A3:A4"/>
    <mergeCell ref="B3:D3"/>
    <mergeCell ref="E3:G3"/>
    <mergeCell ref="H3:J3"/>
    <mergeCell ref="K3:M3"/>
    <mergeCell ref="N3:P3"/>
    <mergeCell ref="AI3:AK3"/>
    <mergeCell ref="A1:AD1"/>
    <mergeCell ref="AJ2:AK2"/>
    <mergeCell ref="A18:Z18"/>
    <mergeCell ref="AC3:AE3"/>
    <mergeCell ref="AF3:AH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2020-06-15T06:03:02Z</cp:lastPrinted>
  <dcterms:created xsi:type="dcterms:W3CDTF">2020-06-03T14:51:59Z</dcterms:created>
  <dcterms:modified xsi:type="dcterms:W3CDTF">2020-09-18T03:17:30Z</dcterms:modified>
</cp:coreProperties>
</file>