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AMYANG\Desktop\SYB 2020\Transport and communication\"/>
    </mc:Choice>
  </mc:AlternateContent>
  <bookViews>
    <workbookView xWindow="0" yWindow="0" windowWidth="20490" windowHeight="71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5" i="1" l="1"/>
  <c r="G25" i="1"/>
  <c r="F25" i="1"/>
  <c r="E25" i="1"/>
  <c r="D25" i="1"/>
  <c r="C25" i="1"/>
  <c r="B25" i="1"/>
  <c r="I24" i="1"/>
  <c r="J24" i="1" s="1"/>
  <c r="J23" i="1"/>
  <c r="I23" i="1"/>
  <c r="I22" i="1"/>
  <c r="J22" i="1" s="1"/>
  <c r="J21" i="1"/>
  <c r="I21" i="1"/>
  <c r="I20" i="1"/>
  <c r="J20" i="1" s="1"/>
  <c r="J19" i="1"/>
  <c r="I19" i="1"/>
  <c r="H19" i="1"/>
  <c r="I18" i="1"/>
  <c r="J18" i="1" s="1"/>
  <c r="H18" i="1"/>
  <c r="C18" i="1"/>
  <c r="I17" i="1"/>
  <c r="J17" i="1" s="1"/>
  <c r="J16" i="1"/>
  <c r="I16" i="1"/>
  <c r="I15" i="1"/>
  <c r="J15" i="1" s="1"/>
  <c r="J14" i="1"/>
  <c r="I14" i="1"/>
  <c r="I13" i="1"/>
  <c r="J13" i="1" s="1"/>
  <c r="J12" i="1"/>
  <c r="I12" i="1"/>
  <c r="I11" i="1"/>
  <c r="J11" i="1" s="1"/>
  <c r="J10" i="1"/>
  <c r="I10" i="1"/>
  <c r="I9" i="1"/>
  <c r="J9" i="1" s="1"/>
  <c r="J8" i="1"/>
  <c r="I8" i="1"/>
  <c r="I7" i="1"/>
  <c r="J7" i="1" s="1"/>
  <c r="J6" i="1"/>
  <c r="I6" i="1"/>
  <c r="I5" i="1"/>
  <c r="J5" i="1" s="1"/>
  <c r="J25" i="1" l="1"/>
  <c r="I25" i="1"/>
</calcChain>
</file>

<file path=xl/sharedStrings.xml><?xml version="1.0" encoding="utf-8"?>
<sst xmlns="http://schemas.openxmlformats.org/spreadsheetml/2006/main" count="39" uniqueCount="39">
  <si>
    <t>(Length in Km)</t>
  </si>
  <si>
    <t>Dzongkhag</t>
  </si>
  <si>
    <t>Express-way</t>
  </si>
  <si>
    <t>Primary National Highway</t>
  </si>
  <si>
    <t>Secondary National Highway</t>
  </si>
  <si>
    <r>
      <t xml:space="preserve">Dzongkhag Road </t>
    </r>
    <r>
      <rPr>
        <b/>
        <vertAlign val="superscript"/>
        <sz val="10"/>
        <rFont val="Sylfaen"/>
        <family val="1"/>
      </rPr>
      <t>2</t>
    </r>
  </si>
  <si>
    <r>
      <t xml:space="preserve">Urban Road </t>
    </r>
    <r>
      <rPr>
        <b/>
        <vertAlign val="superscript"/>
        <sz val="10"/>
        <rFont val="Sylfaen"/>
        <family val="1"/>
      </rPr>
      <t>1</t>
    </r>
  </si>
  <si>
    <t>Farm Road</t>
  </si>
  <si>
    <r>
      <t xml:space="preserve">Access Road </t>
    </r>
    <r>
      <rPr>
        <b/>
        <vertAlign val="superscript"/>
        <sz val="10"/>
        <rFont val="Sylfaen"/>
        <family val="1"/>
      </rPr>
      <t>1</t>
    </r>
  </si>
  <si>
    <t>Total</t>
  </si>
  <si>
    <t>%</t>
  </si>
  <si>
    <t>Bumthang</t>
  </si>
  <si>
    <t>Chhukha</t>
  </si>
  <si>
    <t>Dagana</t>
  </si>
  <si>
    <t>Gasa</t>
  </si>
  <si>
    <t>Haa</t>
  </si>
  <si>
    <t>Lhuentse</t>
  </si>
  <si>
    <t>Monggar</t>
  </si>
  <si>
    <t>Paro</t>
  </si>
  <si>
    <t>Pema Gatshel</t>
  </si>
  <si>
    <t>Punakha</t>
  </si>
  <si>
    <t>Samdrup Jongkhar</t>
  </si>
  <si>
    <t>Samtse</t>
  </si>
  <si>
    <t>Sarpang</t>
  </si>
  <si>
    <t>Thimphu</t>
  </si>
  <si>
    <t>Trashigang</t>
  </si>
  <si>
    <t>Trashi Yangtse</t>
  </si>
  <si>
    <t>Trongsa</t>
  </si>
  <si>
    <t>Tsirang</t>
  </si>
  <si>
    <t>Wangdue Phodrang</t>
  </si>
  <si>
    <t>Zhemgang</t>
  </si>
  <si>
    <t>Bhutan</t>
  </si>
  <si>
    <t>Table 8.4: Length of Roads by Type and Dzongkhag, June 2020</t>
  </si>
  <si>
    <t>(Access roads shall include Private roads and Institutional roads)</t>
  </si>
  <si>
    <t xml:space="preserve">              6.2 Km of Asian highway is included in the express way and 145.15 Km is clubbed to Primary National Highway</t>
  </si>
  <si>
    <t xml:space="preserve">              Source for farm road information: GNHC</t>
  </si>
  <si>
    <r>
      <t xml:space="preserve">Note: </t>
    </r>
    <r>
      <rPr>
        <i/>
        <vertAlign val="superscript"/>
        <sz val="9"/>
        <rFont val="Sylfaen"/>
        <family val="1"/>
      </rPr>
      <t>1</t>
    </r>
    <r>
      <rPr>
        <i/>
        <sz val="9"/>
        <rFont val="Sylfaen"/>
        <family val="1"/>
      </rPr>
      <t xml:space="preserve"> No Dzongkhag wise details on Urban and Access road is available except for whole total . </t>
    </r>
  </si>
  <si>
    <r>
      <rPr>
        <i/>
        <vertAlign val="superscript"/>
        <sz val="9"/>
        <rFont val="Sylfaen"/>
        <family val="1"/>
      </rPr>
      <t xml:space="preserve">               2</t>
    </r>
    <r>
      <rPr>
        <i/>
        <sz val="9"/>
        <rFont val="Sylfaen"/>
        <family val="1"/>
      </rPr>
      <t xml:space="preserve"> Dzongkhag roads and Gewog connectivity roads are clubbed together as they have same specification.</t>
    </r>
  </si>
  <si>
    <t>Source: Department of Roads, MoWHS.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</si>
</sst>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(* #,##0.00_);_(* \(#,##0.00\);_(* &quot;-&quot;??_);_(@_)"/>
    <numFmt numFmtId="164" formatCode="_(* #,##0.0_);_(* \(#,##0.0\);_(* &quot;-&quot;??_);_(@_)"/>
    <numFmt numFmtId="165" formatCode="#,##0.0_);\(#,##0.0\)"/>
    <numFmt numFmtId="166" formatCode="0.00_)"/>
    <numFmt numFmtId="167" formatCode="0.0%"/>
    <numFmt numFmtId="168" formatCode="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Sylfaen"/>
      <family val="1"/>
    </font>
    <font>
      <sz val="10"/>
      <name val="Times New Roman"/>
      <family val="1"/>
    </font>
    <font>
      <sz val="10"/>
      <name val="Bookman Old Style"/>
      <family val="1"/>
    </font>
    <font>
      <sz val="10"/>
      <name val="Sylfaen"/>
      <family val="1"/>
    </font>
    <font>
      <b/>
      <vertAlign val="superscript"/>
      <sz val="10"/>
      <name val="Sylfaen"/>
      <family val="1"/>
    </font>
    <font>
      <sz val="10"/>
      <color theme="1"/>
      <name val="Sylfaen"/>
      <family val="1"/>
    </font>
    <font>
      <sz val="10"/>
      <name val="Arial"/>
      <family val="2"/>
    </font>
    <font>
      <sz val="9"/>
      <name val="Sylfaen"/>
      <family val="1"/>
    </font>
    <font>
      <i/>
      <sz val="12"/>
      <name val="Times New Roman"/>
      <family val="1"/>
    </font>
    <font>
      <sz val="12"/>
      <name val="Times New Roman"/>
      <family val="1"/>
    </font>
    <font>
      <sz val="12"/>
      <name val="Sylfaen"/>
      <family val="1"/>
    </font>
    <font>
      <i/>
      <sz val="9"/>
      <name val="Sylfaen"/>
      <family val="1"/>
    </font>
    <font>
      <sz val="12"/>
      <color rgb="FFFF0000"/>
      <name val="Book Antiqua"/>
      <family val="1"/>
    </font>
    <font>
      <sz val="12"/>
      <name val="Book Antiqua"/>
      <family val="1"/>
    </font>
    <font>
      <sz val="10"/>
      <color rgb="FFFF0000"/>
      <name val="Arial"/>
      <family val="2"/>
    </font>
    <font>
      <i/>
      <vertAlign val="superscript"/>
      <sz val="9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42">
    <xf numFmtId="0" fontId="0" fillId="0" borderId="0" xfId="0"/>
    <xf numFmtId="0" fontId="3" fillId="0" borderId="0" xfId="0" applyFont="1" applyBorder="1" applyAlignment="1">
      <alignment horizontal="right"/>
    </xf>
    <xf numFmtId="0" fontId="4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>
      <alignment horizontal="right"/>
    </xf>
    <xf numFmtId="0" fontId="4" fillId="0" borderId="0" xfId="0" applyFont="1" applyBorder="1" applyAlignment="1">
      <alignment horizontal="right"/>
    </xf>
    <xf numFmtId="165" fontId="10" fillId="0" borderId="0" xfId="0" applyNumberFormat="1" applyFont="1" applyBorder="1" applyAlignment="1">
      <alignment horizontal="right"/>
    </xf>
    <xf numFmtId="166" fontId="11" fillId="0" borderId="0" xfId="0" applyNumberFormat="1" applyFont="1" applyBorder="1" applyAlignment="1" applyProtection="1">
      <alignment horizontal="right"/>
    </xf>
    <xf numFmtId="165" fontId="12" fillId="0" borderId="0" xfId="0" applyNumberFormat="1" applyFont="1" applyBorder="1" applyAlignment="1" applyProtection="1">
      <alignment horizontal="right"/>
    </xf>
    <xf numFmtId="39" fontId="11" fillId="0" borderId="0" xfId="0" applyNumberFormat="1" applyFont="1" applyBorder="1" applyAlignment="1" applyProtection="1">
      <alignment horizontal="right"/>
    </xf>
    <xf numFmtId="167" fontId="11" fillId="0" borderId="0" xfId="0" applyNumberFormat="1" applyFont="1" applyBorder="1" applyAlignment="1" applyProtection="1">
      <alignment horizontal="right"/>
    </xf>
    <xf numFmtId="0" fontId="2" fillId="0" borderId="0" xfId="0" applyFont="1" applyBorder="1" applyAlignment="1" applyProtection="1">
      <alignment horizontal="left"/>
    </xf>
    <xf numFmtId="165" fontId="9" fillId="0" borderId="0" xfId="0" applyNumberFormat="1" applyFont="1" applyBorder="1" applyAlignment="1">
      <alignment horizontal="right"/>
    </xf>
    <xf numFmtId="0" fontId="14" fillId="0" borderId="0" xfId="0" applyFont="1" applyBorder="1"/>
    <xf numFmtId="0" fontId="15" fillId="0" borderId="0" xfId="0" applyFont="1" applyBorder="1" applyAlignment="1">
      <alignment horizontal="right"/>
    </xf>
    <xf numFmtId="0" fontId="16" fillId="0" borderId="0" xfId="0" applyFont="1" applyBorder="1"/>
    <xf numFmtId="0" fontId="8" fillId="0" borderId="0" xfId="0" applyFont="1" applyBorder="1" applyAlignment="1">
      <alignment horizontal="right"/>
    </xf>
    <xf numFmtId="39" fontId="8" fillId="0" borderId="0" xfId="0" applyNumberFormat="1" applyFont="1" applyBorder="1" applyAlignment="1">
      <alignment horizontal="right"/>
    </xf>
    <xf numFmtId="0" fontId="8" fillId="0" borderId="0" xfId="0" applyFont="1" applyBorder="1"/>
    <xf numFmtId="0" fontId="13" fillId="0" borderId="0" xfId="0" applyFont="1" applyFill="1" applyBorder="1" applyAlignment="1" applyProtection="1">
      <alignment horizontal="left"/>
    </xf>
    <xf numFmtId="164" fontId="13" fillId="0" borderId="0" xfId="1" applyNumberFormat="1" applyFont="1" applyFill="1" applyBorder="1" applyAlignment="1" applyProtection="1">
      <alignment horizontal="right"/>
    </xf>
    <xf numFmtId="0" fontId="5" fillId="0" borderId="2" xfId="0" applyFont="1" applyBorder="1" applyAlignment="1" applyProtection="1">
      <alignment horizontal="left"/>
    </xf>
    <xf numFmtId="168" fontId="5" fillId="0" borderId="2" xfId="0" applyNumberFormat="1" applyFont="1" applyFill="1" applyBorder="1" applyAlignment="1">
      <alignment horizontal="right"/>
    </xf>
    <xf numFmtId="168" fontId="5" fillId="0" borderId="2" xfId="0" applyNumberFormat="1" applyFont="1" applyFill="1" applyBorder="1" applyAlignment="1"/>
    <xf numFmtId="168" fontId="1" fillId="0" borderId="2" xfId="0" applyNumberFormat="1" applyFont="1" applyBorder="1" applyAlignment="1">
      <alignment horizontal="right" vertical="center"/>
    </xf>
    <xf numFmtId="168" fontId="5" fillId="0" borderId="2" xfId="0" applyNumberFormat="1" applyFont="1" applyBorder="1" applyAlignment="1">
      <alignment horizontal="right"/>
    </xf>
    <xf numFmtId="168" fontId="5" fillId="0" borderId="2" xfId="0" applyNumberFormat="1" applyFont="1" applyBorder="1" applyAlignment="1" applyProtection="1">
      <alignment horizontal="right"/>
    </xf>
    <xf numFmtId="168" fontId="0" fillId="0" borderId="2" xfId="0" applyNumberFormat="1" applyBorder="1"/>
    <xf numFmtId="168" fontId="1" fillId="0" borderId="2" xfId="0" applyNumberFormat="1" applyFont="1" applyBorder="1" applyAlignment="1"/>
    <xf numFmtId="168" fontId="7" fillId="0" borderId="2" xfId="0" applyNumberFormat="1" applyFont="1" applyFill="1" applyBorder="1" applyAlignment="1">
      <alignment horizontal="right"/>
    </xf>
    <xf numFmtId="0" fontId="2" fillId="0" borderId="2" xfId="0" applyFont="1" applyFill="1" applyBorder="1" applyAlignment="1" applyProtection="1">
      <alignment horizontal="left"/>
    </xf>
    <xf numFmtId="168" fontId="2" fillId="0" borderId="2" xfId="1" applyNumberFormat="1" applyFont="1" applyFill="1" applyBorder="1" applyAlignment="1" applyProtection="1">
      <alignment horizontal="right"/>
    </xf>
    <xf numFmtId="168" fontId="2" fillId="0" borderId="2" xfId="1" applyNumberFormat="1" applyFont="1" applyFill="1" applyBorder="1" applyAlignment="1" applyProtection="1"/>
    <xf numFmtId="0" fontId="2" fillId="0" borderId="0" xfId="0" applyFont="1" applyBorder="1" applyAlignment="1" applyProtection="1">
      <alignment horizontal="left"/>
    </xf>
    <xf numFmtId="0" fontId="13" fillId="0" borderId="0" xfId="0" applyFont="1" applyBorder="1" applyAlignment="1" applyProtection="1">
      <alignment horizontal="left"/>
    </xf>
    <xf numFmtId="0" fontId="13" fillId="0" borderId="1" xfId="0" applyFont="1" applyFill="1" applyBorder="1" applyAlignment="1" applyProtection="1">
      <alignment horizontal="left"/>
    </xf>
    <xf numFmtId="0" fontId="13" fillId="0" borderId="0" xfId="0" applyFont="1" applyFill="1" applyBorder="1" applyAlignment="1" applyProtection="1">
      <alignment horizontal="left"/>
    </xf>
    <xf numFmtId="0" fontId="13" fillId="0" borderId="0" xfId="0" applyFont="1" applyFill="1" applyBorder="1" applyAlignment="1" applyProtection="1">
      <alignment horizontal="left" indent="4"/>
    </xf>
    <xf numFmtId="0" fontId="2" fillId="2" borderId="2" xfId="0" applyFont="1" applyFill="1" applyBorder="1" applyAlignment="1" applyProtection="1">
      <alignment horizontal="right" vertical="center" wrapText="1"/>
    </xf>
    <xf numFmtId="0" fontId="2" fillId="2" borderId="2" xfId="0" applyFont="1" applyFill="1" applyBorder="1" applyAlignment="1" applyProtection="1">
      <alignment vertical="center"/>
    </xf>
    <xf numFmtId="0" fontId="2" fillId="2" borderId="2" xfId="0" applyFont="1" applyFill="1" applyBorder="1" applyAlignment="1">
      <alignment vertical="center"/>
    </xf>
    <xf numFmtId="0" fontId="5" fillId="2" borderId="2" xfId="0" applyFont="1" applyFill="1" applyBorder="1" applyAlignment="1">
      <alignment horizontal="right" vertical="center" wrapText="1"/>
    </xf>
    <xf numFmtId="0" fontId="9" fillId="0" borderId="0" xfId="0" applyFont="1" applyBorder="1" applyAlignment="1">
      <alignment horizontal="right"/>
    </xf>
  </cellXfs>
  <cellStyles count="2">
    <cellStyle name="Comm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tabSelected="1" workbookViewId="0">
      <selection activeCell="N10" sqref="N10"/>
    </sheetView>
  </sheetViews>
  <sheetFormatPr defaultRowHeight="15" x14ac:dyDescent="0.25"/>
  <cols>
    <col min="1" max="1" width="16.5703125" bestFit="1" customWidth="1"/>
    <col min="4" max="4" width="10.42578125" customWidth="1"/>
    <col min="5" max="5" width="11" customWidth="1"/>
  </cols>
  <sheetData>
    <row r="1" spans="1:10" ht="15.75" x14ac:dyDescent="0.3">
      <c r="A1" s="32" t="s">
        <v>32</v>
      </c>
      <c r="B1" s="32"/>
      <c r="C1" s="32"/>
      <c r="D1" s="32"/>
      <c r="E1" s="32"/>
      <c r="F1" s="32"/>
      <c r="G1" s="10"/>
      <c r="H1" s="1"/>
      <c r="I1" s="1"/>
      <c r="J1" s="1"/>
    </row>
    <row r="2" spans="1:10" ht="15.75" x14ac:dyDescent="0.3">
      <c r="A2" s="2"/>
      <c r="B2" s="3"/>
      <c r="C2" s="3"/>
      <c r="D2" s="4"/>
      <c r="E2" s="4"/>
      <c r="F2" s="4"/>
      <c r="G2" s="4"/>
      <c r="H2" s="41" t="s">
        <v>0</v>
      </c>
      <c r="I2" s="41"/>
      <c r="J2" s="41"/>
    </row>
    <row r="3" spans="1:10" x14ac:dyDescent="0.25">
      <c r="A3" s="38" t="s">
        <v>1</v>
      </c>
      <c r="B3" s="37" t="s">
        <v>2</v>
      </c>
      <c r="C3" s="37" t="s">
        <v>3</v>
      </c>
      <c r="D3" s="37" t="s">
        <v>4</v>
      </c>
      <c r="E3" s="37" t="s">
        <v>5</v>
      </c>
      <c r="F3" s="37" t="s">
        <v>6</v>
      </c>
      <c r="G3" s="37" t="s">
        <v>7</v>
      </c>
      <c r="H3" s="37" t="s">
        <v>8</v>
      </c>
      <c r="I3" s="37" t="s">
        <v>9</v>
      </c>
      <c r="J3" s="37" t="s">
        <v>10</v>
      </c>
    </row>
    <row r="4" spans="1:10" x14ac:dyDescent="0.25">
      <c r="A4" s="39"/>
      <c r="B4" s="40"/>
      <c r="C4" s="40"/>
      <c r="D4" s="40"/>
      <c r="E4" s="40"/>
      <c r="F4" s="40"/>
      <c r="G4" s="40"/>
      <c r="H4" s="40"/>
      <c r="I4" s="37"/>
      <c r="J4" s="37"/>
    </row>
    <row r="5" spans="1:10" ht="15.75" x14ac:dyDescent="0.3">
      <c r="A5" s="20" t="s">
        <v>11</v>
      </c>
      <c r="B5" s="21">
        <v>0</v>
      </c>
      <c r="C5" s="21">
        <v>86.78</v>
      </c>
      <c r="D5" s="21">
        <v>67</v>
      </c>
      <c r="E5" s="22">
        <v>19.559999999999999</v>
      </c>
      <c r="F5" s="23">
        <v>1.7</v>
      </c>
      <c r="G5" s="24">
        <v>181.44000000000003</v>
      </c>
      <c r="H5" s="25">
        <v>106.25</v>
      </c>
      <c r="I5" s="24">
        <f>H5+G5+F5+E5+D5+C5+B5</f>
        <v>462.73</v>
      </c>
      <c r="J5" s="24">
        <f>I5/18264.1*100</f>
        <v>2.5335494220903305</v>
      </c>
    </row>
    <row r="6" spans="1:10" ht="15.75" x14ac:dyDescent="0.3">
      <c r="A6" s="20" t="s">
        <v>12</v>
      </c>
      <c r="B6" s="21">
        <v>0</v>
      </c>
      <c r="C6" s="21">
        <v>220.16000000000003</v>
      </c>
      <c r="D6" s="21">
        <v>45.28</v>
      </c>
      <c r="E6" s="22">
        <v>188.41</v>
      </c>
      <c r="F6" s="23">
        <v>28.580000000000002</v>
      </c>
      <c r="G6" s="24">
        <v>511.45999999999992</v>
      </c>
      <c r="H6" s="25">
        <v>197.73</v>
      </c>
      <c r="I6" s="24">
        <f t="shared" ref="I6:I24" si="0">H6+G6+F6+E6+D6+C6+B6</f>
        <v>1191.6199999999999</v>
      </c>
      <c r="J6" s="24">
        <f t="shared" ref="J6:J24" si="1">I6/18264.1*100</f>
        <v>6.5243839006575737</v>
      </c>
    </row>
    <row r="7" spans="1:10" ht="15.75" x14ac:dyDescent="0.3">
      <c r="A7" s="20" t="s">
        <v>13</v>
      </c>
      <c r="B7" s="21">
        <v>0</v>
      </c>
      <c r="C7" s="21">
        <v>17.600000000000001</v>
      </c>
      <c r="D7" s="21">
        <v>173.76999999999998</v>
      </c>
      <c r="E7" s="22">
        <v>124.62</v>
      </c>
      <c r="F7" s="23">
        <v>1.5</v>
      </c>
      <c r="G7" s="24">
        <v>715.2299999999999</v>
      </c>
      <c r="H7" s="25">
        <v>49.55</v>
      </c>
      <c r="I7" s="24">
        <f t="shared" si="0"/>
        <v>1082.2699999999998</v>
      </c>
      <c r="J7" s="24">
        <f t="shared" si="1"/>
        <v>5.9256683877114105</v>
      </c>
    </row>
    <row r="8" spans="1:10" ht="15.75" x14ac:dyDescent="0.3">
      <c r="A8" s="20" t="s">
        <v>14</v>
      </c>
      <c r="B8" s="21">
        <v>0</v>
      </c>
      <c r="C8" s="21">
        <v>0</v>
      </c>
      <c r="D8" s="21">
        <v>46.3</v>
      </c>
      <c r="E8" s="22">
        <v>26.1</v>
      </c>
      <c r="F8" s="23">
        <v>0</v>
      </c>
      <c r="G8" s="24">
        <v>37.025000000000006</v>
      </c>
      <c r="H8" s="25">
        <v>2.25</v>
      </c>
      <c r="I8" s="24">
        <f t="shared" si="0"/>
        <v>111.675</v>
      </c>
      <c r="J8" s="24">
        <f t="shared" si="1"/>
        <v>0.61144540382499002</v>
      </c>
    </row>
    <row r="9" spans="1:10" ht="15.75" x14ac:dyDescent="0.3">
      <c r="A9" s="20" t="s">
        <v>15</v>
      </c>
      <c r="B9" s="21">
        <v>0</v>
      </c>
      <c r="C9" s="21">
        <v>0</v>
      </c>
      <c r="D9" s="21">
        <v>154.23999999999998</v>
      </c>
      <c r="E9" s="22">
        <v>19.100000000000001</v>
      </c>
      <c r="F9" s="23">
        <v>7.93</v>
      </c>
      <c r="G9" s="24">
        <v>279.33000000000004</v>
      </c>
      <c r="H9" s="25">
        <v>81</v>
      </c>
      <c r="I9" s="24">
        <f t="shared" si="0"/>
        <v>541.6</v>
      </c>
      <c r="J9" s="24">
        <f t="shared" si="1"/>
        <v>2.9653801720314719</v>
      </c>
    </row>
    <row r="10" spans="1:10" ht="15.75" x14ac:dyDescent="0.3">
      <c r="A10" s="20" t="s">
        <v>16</v>
      </c>
      <c r="B10" s="21">
        <v>0</v>
      </c>
      <c r="C10" s="21">
        <v>0</v>
      </c>
      <c r="D10" s="21">
        <v>104.5</v>
      </c>
      <c r="E10" s="22">
        <v>52.620000000000005</v>
      </c>
      <c r="F10" s="23">
        <v>0.77</v>
      </c>
      <c r="G10" s="24">
        <v>580.40099999999995</v>
      </c>
      <c r="H10" s="25">
        <v>151.13</v>
      </c>
      <c r="I10" s="24">
        <f t="shared" si="0"/>
        <v>889.42099999999994</v>
      </c>
      <c r="J10" s="24">
        <f t="shared" si="1"/>
        <v>4.8697773227260033</v>
      </c>
    </row>
    <row r="11" spans="1:10" ht="15.75" x14ac:dyDescent="0.3">
      <c r="A11" s="20" t="s">
        <v>17</v>
      </c>
      <c r="B11" s="21">
        <v>0</v>
      </c>
      <c r="C11" s="21">
        <v>222.45</v>
      </c>
      <c r="D11" s="21">
        <v>5</v>
      </c>
      <c r="E11" s="22">
        <v>312.68799999999993</v>
      </c>
      <c r="F11" s="23">
        <v>11.96</v>
      </c>
      <c r="G11" s="26">
        <v>1424.5699999999997</v>
      </c>
      <c r="H11" s="25">
        <v>65.03</v>
      </c>
      <c r="I11" s="24">
        <f t="shared" si="0"/>
        <v>2041.6979999999996</v>
      </c>
      <c r="J11" s="24">
        <f t="shared" si="1"/>
        <v>11.178749568826275</v>
      </c>
    </row>
    <row r="12" spans="1:10" ht="15.75" x14ac:dyDescent="0.3">
      <c r="A12" s="20" t="s">
        <v>18</v>
      </c>
      <c r="B12" s="21">
        <v>0</v>
      </c>
      <c r="C12" s="21">
        <v>38.6</v>
      </c>
      <c r="D12" s="21">
        <v>83</v>
      </c>
      <c r="E12" s="27">
        <v>30.415999999999997</v>
      </c>
      <c r="F12" s="23">
        <v>5.2</v>
      </c>
      <c r="G12" s="26">
        <v>578.95999999999992</v>
      </c>
      <c r="H12" s="25">
        <v>82.240000000000009</v>
      </c>
      <c r="I12" s="24">
        <f t="shared" si="0"/>
        <v>818.41600000000005</v>
      </c>
      <c r="J12" s="24">
        <f t="shared" si="1"/>
        <v>4.4810091928975426</v>
      </c>
    </row>
    <row r="13" spans="1:10" ht="15.75" x14ac:dyDescent="0.3">
      <c r="A13" s="20" t="s">
        <v>19</v>
      </c>
      <c r="B13" s="21">
        <v>0</v>
      </c>
      <c r="C13" s="21">
        <v>110</v>
      </c>
      <c r="D13" s="21">
        <v>121</v>
      </c>
      <c r="E13" s="27">
        <v>150.47</v>
      </c>
      <c r="F13" s="23">
        <v>0</v>
      </c>
      <c r="G13" s="26">
        <v>816.16999999999985</v>
      </c>
      <c r="H13" s="25">
        <v>42.259999999999991</v>
      </c>
      <c r="I13" s="24">
        <f t="shared" si="0"/>
        <v>1239.8999999999999</v>
      </c>
      <c r="J13" s="24">
        <f t="shared" si="1"/>
        <v>6.7887276131865235</v>
      </c>
    </row>
    <row r="14" spans="1:10" ht="15.75" x14ac:dyDescent="0.3">
      <c r="A14" s="20" t="s">
        <v>20</v>
      </c>
      <c r="B14" s="21">
        <v>0</v>
      </c>
      <c r="C14" s="21">
        <v>56.1</v>
      </c>
      <c r="D14" s="21">
        <v>27</v>
      </c>
      <c r="E14" s="27">
        <v>39.313999999999993</v>
      </c>
      <c r="F14" s="23">
        <v>4.41</v>
      </c>
      <c r="G14" s="26">
        <v>522.88</v>
      </c>
      <c r="H14" s="25">
        <v>107.55</v>
      </c>
      <c r="I14" s="24">
        <f t="shared" si="0"/>
        <v>757.25399999999991</v>
      </c>
      <c r="J14" s="24">
        <f t="shared" si="1"/>
        <v>4.1461336720670605</v>
      </c>
    </row>
    <row r="15" spans="1:10" ht="15.75" x14ac:dyDescent="0.3">
      <c r="A15" s="20" t="s">
        <v>21</v>
      </c>
      <c r="B15" s="21">
        <v>0</v>
      </c>
      <c r="C15" s="21">
        <v>60</v>
      </c>
      <c r="D15" s="21">
        <v>74</v>
      </c>
      <c r="E15" s="27">
        <v>119.339</v>
      </c>
      <c r="F15" s="23">
        <v>7.32</v>
      </c>
      <c r="G15" s="24">
        <v>394.03999999999996</v>
      </c>
      <c r="H15" s="25">
        <v>41.66</v>
      </c>
      <c r="I15" s="24">
        <f t="shared" si="0"/>
        <v>696.35899999999992</v>
      </c>
      <c r="J15" s="24">
        <f t="shared" si="1"/>
        <v>3.8127200354794373</v>
      </c>
    </row>
    <row r="16" spans="1:10" ht="15.75" x14ac:dyDescent="0.3">
      <c r="A16" s="20" t="s">
        <v>22</v>
      </c>
      <c r="B16" s="21">
        <v>0</v>
      </c>
      <c r="C16" s="21">
        <v>55</v>
      </c>
      <c r="D16" s="21">
        <v>127.59999999999998</v>
      </c>
      <c r="E16" s="22">
        <v>109.89</v>
      </c>
      <c r="F16" s="23">
        <v>8.25</v>
      </c>
      <c r="G16" s="24">
        <v>940.3299999999997</v>
      </c>
      <c r="H16" s="25">
        <v>15.5</v>
      </c>
      <c r="I16" s="24">
        <f t="shared" si="0"/>
        <v>1256.5699999999997</v>
      </c>
      <c r="J16" s="24">
        <f t="shared" si="1"/>
        <v>6.8799995619822489</v>
      </c>
    </row>
    <row r="17" spans="1:10" ht="15.75" x14ac:dyDescent="0.3">
      <c r="A17" s="20" t="s">
        <v>23</v>
      </c>
      <c r="B17" s="21">
        <v>0</v>
      </c>
      <c r="C17" s="21">
        <v>118</v>
      </c>
      <c r="D17" s="21">
        <v>0</v>
      </c>
      <c r="E17" s="27">
        <v>107.161</v>
      </c>
      <c r="F17" s="23">
        <v>15.82</v>
      </c>
      <c r="G17" s="26">
        <v>616.95219999999972</v>
      </c>
      <c r="H17" s="25">
        <v>164.18</v>
      </c>
      <c r="I17" s="24">
        <f t="shared" si="0"/>
        <v>1022.1131999999998</v>
      </c>
      <c r="J17" s="24">
        <f t="shared" si="1"/>
        <v>5.5962965599180894</v>
      </c>
    </row>
    <row r="18" spans="1:10" ht="15.75" x14ac:dyDescent="0.3">
      <c r="A18" s="20" t="s">
        <v>24</v>
      </c>
      <c r="B18" s="21">
        <v>6.2</v>
      </c>
      <c r="C18" s="21">
        <f>43.7-6.2</f>
        <v>37.5</v>
      </c>
      <c r="D18" s="21">
        <v>7.15</v>
      </c>
      <c r="E18" s="27">
        <v>40.72</v>
      </c>
      <c r="F18" s="23">
        <v>281.8</v>
      </c>
      <c r="G18" s="24">
        <v>139.10999999999996</v>
      </c>
      <c r="H18" s="25">
        <f>240.1+12.6</f>
        <v>252.7</v>
      </c>
      <c r="I18" s="24">
        <f t="shared" si="0"/>
        <v>765.18</v>
      </c>
      <c r="J18" s="24">
        <f t="shared" si="1"/>
        <v>4.1895302807146262</v>
      </c>
    </row>
    <row r="19" spans="1:10" ht="15.75" x14ac:dyDescent="0.3">
      <c r="A19" s="20" t="s">
        <v>25</v>
      </c>
      <c r="B19" s="21">
        <v>0</v>
      </c>
      <c r="C19" s="21">
        <v>116.9</v>
      </c>
      <c r="D19" s="21">
        <v>16</v>
      </c>
      <c r="E19" s="27">
        <v>275.88</v>
      </c>
      <c r="F19" s="23">
        <v>6.6</v>
      </c>
      <c r="G19" s="24">
        <v>841.18500000000017</v>
      </c>
      <c r="H19" s="25">
        <f>27.79+0.7</f>
        <v>28.49</v>
      </c>
      <c r="I19" s="24">
        <f t="shared" si="0"/>
        <v>1285.0550000000003</v>
      </c>
      <c r="J19" s="24">
        <f t="shared" si="1"/>
        <v>7.035961257329955</v>
      </c>
    </row>
    <row r="20" spans="1:10" ht="15.75" x14ac:dyDescent="0.3">
      <c r="A20" s="20" t="s">
        <v>26</v>
      </c>
      <c r="B20" s="21">
        <v>0</v>
      </c>
      <c r="C20" s="21">
        <v>45</v>
      </c>
      <c r="D20" s="21">
        <v>0</v>
      </c>
      <c r="E20" s="27">
        <v>71.45</v>
      </c>
      <c r="F20" s="23">
        <v>8.7200000000000006</v>
      </c>
      <c r="G20" s="24">
        <v>524.89700000000016</v>
      </c>
      <c r="H20" s="25">
        <v>28.05</v>
      </c>
      <c r="I20" s="24">
        <f t="shared" si="0"/>
        <v>678.11700000000019</v>
      </c>
      <c r="J20" s="24">
        <f t="shared" si="1"/>
        <v>3.7128410378830612</v>
      </c>
    </row>
    <row r="21" spans="1:10" ht="15.75" x14ac:dyDescent="0.3">
      <c r="A21" s="20" t="s">
        <v>27</v>
      </c>
      <c r="B21" s="21">
        <v>0</v>
      </c>
      <c r="C21" s="21">
        <v>146.5</v>
      </c>
      <c r="D21" s="21">
        <v>36</v>
      </c>
      <c r="E21" s="27">
        <v>39.457000000000001</v>
      </c>
      <c r="F21" s="23">
        <v>0.62</v>
      </c>
      <c r="G21" s="24">
        <v>333.19999999999987</v>
      </c>
      <c r="H21" s="25">
        <v>9.7899999999999991</v>
      </c>
      <c r="I21" s="24">
        <f t="shared" si="0"/>
        <v>565.56699999999989</v>
      </c>
      <c r="J21" s="24">
        <f t="shared" si="1"/>
        <v>3.096604814910124</v>
      </c>
    </row>
    <row r="22" spans="1:10" ht="15.75" x14ac:dyDescent="0.3">
      <c r="A22" s="20" t="s">
        <v>28</v>
      </c>
      <c r="B22" s="21">
        <v>0</v>
      </c>
      <c r="C22" s="28">
        <v>61</v>
      </c>
      <c r="D22" s="28">
        <v>2.2999999999999998</v>
      </c>
      <c r="E22" s="27">
        <v>81.510999999999996</v>
      </c>
      <c r="F22" s="23">
        <v>3.3</v>
      </c>
      <c r="G22" s="24">
        <v>646.22599999999989</v>
      </c>
      <c r="H22" s="25">
        <v>21.31</v>
      </c>
      <c r="I22" s="24">
        <f t="shared" si="0"/>
        <v>815.64699999999971</v>
      </c>
      <c r="J22" s="24">
        <f t="shared" si="1"/>
        <v>4.4658483035024981</v>
      </c>
    </row>
    <row r="23" spans="1:10" ht="15.75" x14ac:dyDescent="0.3">
      <c r="A23" s="20" t="s">
        <v>29</v>
      </c>
      <c r="B23" s="21">
        <v>0</v>
      </c>
      <c r="C23" s="28">
        <v>136.5</v>
      </c>
      <c r="D23" s="28">
        <v>0</v>
      </c>
      <c r="E23" s="27">
        <v>103.41099999999999</v>
      </c>
      <c r="F23" s="23">
        <v>8.5</v>
      </c>
      <c r="G23" s="24">
        <v>759.05599999999993</v>
      </c>
      <c r="H23" s="25">
        <v>180.83</v>
      </c>
      <c r="I23" s="24">
        <f t="shared" si="0"/>
        <v>1188.297</v>
      </c>
      <c r="J23" s="24">
        <f t="shared" si="1"/>
        <v>6.5061897383391463</v>
      </c>
    </row>
    <row r="24" spans="1:10" ht="15.75" x14ac:dyDescent="0.3">
      <c r="A24" s="20" t="s">
        <v>30</v>
      </c>
      <c r="B24" s="21">
        <v>0</v>
      </c>
      <c r="C24" s="28">
        <v>154.5</v>
      </c>
      <c r="D24" s="28">
        <v>62</v>
      </c>
      <c r="E24" s="27">
        <v>159.04000000000002</v>
      </c>
      <c r="F24" s="23">
        <v>14.1</v>
      </c>
      <c r="G24" s="24">
        <v>414.69499999999999</v>
      </c>
      <c r="H24" s="25">
        <v>50.28</v>
      </c>
      <c r="I24" s="24">
        <f t="shared" si="0"/>
        <v>854.61500000000001</v>
      </c>
      <c r="J24" s="24">
        <f t="shared" si="1"/>
        <v>4.6792067498535381</v>
      </c>
    </row>
    <row r="25" spans="1:10" ht="15.75" x14ac:dyDescent="0.3">
      <c r="A25" s="29" t="s">
        <v>31</v>
      </c>
      <c r="B25" s="30">
        <f t="shared" ref="B25:I25" si="2">SUM(B5:B24)</f>
        <v>6.2</v>
      </c>
      <c r="C25" s="30">
        <f t="shared" si="2"/>
        <v>1682.5900000000001</v>
      </c>
      <c r="D25" s="30">
        <f t="shared" si="2"/>
        <v>1152.1399999999999</v>
      </c>
      <c r="E25" s="31">
        <f t="shared" si="2"/>
        <v>2071.1570000000002</v>
      </c>
      <c r="F25" s="30">
        <f t="shared" si="2"/>
        <v>417.0800000000001</v>
      </c>
      <c r="G25" s="30">
        <f t="shared" si="2"/>
        <v>11257.157200000001</v>
      </c>
      <c r="H25" s="30">
        <f t="shared" si="2"/>
        <v>1677.7799999999997</v>
      </c>
      <c r="I25" s="30">
        <f t="shared" si="2"/>
        <v>18264.104199999998</v>
      </c>
      <c r="J25" s="30">
        <f>SUM(J5:J24)</f>
        <v>100.0000229959319</v>
      </c>
    </row>
    <row r="26" spans="1:10" x14ac:dyDescent="0.25">
      <c r="A26" s="34" t="s">
        <v>36</v>
      </c>
      <c r="B26" s="34"/>
      <c r="C26" s="34"/>
      <c r="D26" s="34"/>
      <c r="E26" s="34"/>
      <c r="F26" s="34"/>
      <c r="G26" s="34"/>
      <c r="H26" s="34"/>
      <c r="I26" s="34"/>
      <c r="J26" s="34"/>
    </row>
    <row r="27" spans="1:10" x14ac:dyDescent="0.25">
      <c r="A27" s="36" t="s">
        <v>33</v>
      </c>
      <c r="B27" s="36"/>
      <c r="C27" s="36"/>
      <c r="D27" s="36"/>
      <c r="E27" s="36"/>
      <c r="F27" s="36"/>
      <c r="G27" s="36"/>
      <c r="H27" s="36"/>
      <c r="I27" s="18"/>
      <c r="J27" s="18"/>
    </row>
    <row r="28" spans="1:10" x14ac:dyDescent="0.25">
      <c r="A28" s="35" t="s">
        <v>37</v>
      </c>
      <c r="B28" s="35"/>
      <c r="C28" s="35"/>
      <c r="D28" s="35"/>
      <c r="E28" s="35"/>
      <c r="F28" s="35"/>
      <c r="G28" s="35"/>
      <c r="H28" s="35"/>
      <c r="I28" s="35"/>
      <c r="J28" s="19"/>
    </row>
    <row r="29" spans="1:10" x14ac:dyDescent="0.25">
      <c r="A29" s="18" t="s">
        <v>34</v>
      </c>
      <c r="B29" s="18"/>
      <c r="C29" s="18"/>
      <c r="D29" s="18"/>
      <c r="E29" s="18"/>
      <c r="F29" s="18"/>
      <c r="G29" s="18"/>
      <c r="H29" s="18"/>
      <c r="I29" s="18"/>
      <c r="J29" s="19"/>
    </row>
    <row r="30" spans="1:10" x14ac:dyDescent="0.25">
      <c r="A30" s="18" t="s">
        <v>35</v>
      </c>
      <c r="B30" s="18"/>
      <c r="C30" s="18"/>
      <c r="D30" s="18"/>
      <c r="E30" s="18"/>
      <c r="F30" s="18"/>
      <c r="G30" s="18"/>
      <c r="H30" s="18"/>
      <c r="I30" s="18"/>
      <c r="J30" s="19"/>
    </row>
    <row r="31" spans="1:10" ht="18" x14ac:dyDescent="0.35">
      <c r="A31" s="33" t="s">
        <v>38</v>
      </c>
      <c r="B31" s="33"/>
      <c r="C31" s="33"/>
      <c r="D31" s="11"/>
      <c r="E31" s="5"/>
      <c r="F31" s="6"/>
      <c r="G31" s="6"/>
      <c r="H31" s="7"/>
      <c r="I31" s="8"/>
      <c r="J31" s="9"/>
    </row>
    <row r="32" spans="1:10" ht="15.75" x14ac:dyDescent="0.25">
      <c r="A32" s="12"/>
      <c r="B32" s="13"/>
      <c r="C32" s="13"/>
      <c r="D32" s="13"/>
      <c r="E32" s="13"/>
      <c r="F32" s="13"/>
      <c r="G32" s="13"/>
      <c r="H32" s="13"/>
      <c r="I32" s="13"/>
      <c r="J32" s="13"/>
    </row>
    <row r="33" spans="1:10" x14ac:dyDescent="0.25">
      <c r="A33" s="14"/>
      <c r="B33" s="15"/>
      <c r="C33" s="15"/>
      <c r="D33" s="15"/>
      <c r="E33" s="15"/>
      <c r="F33" s="15"/>
      <c r="G33" s="16"/>
      <c r="H33" s="15"/>
      <c r="I33" s="15"/>
      <c r="J33" s="15"/>
    </row>
    <row r="34" spans="1:10" x14ac:dyDescent="0.25">
      <c r="A34" s="14"/>
      <c r="B34" s="17"/>
      <c r="C34" s="17"/>
      <c r="D34" s="17"/>
      <c r="E34" s="17"/>
      <c r="F34" s="17"/>
      <c r="G34" s="17"/>
      <c r="H34" s="17"/>
      <c r="I34" s="17"/>
      <c r="J34" s="17"/>
    </row>
  </sheetData>
  <mergeCells count="16">
    <mergeCell ref="A1:F1"/>
    <mergeCell ref="A31:C31"/>
    <mergeCell ref="A26:J26"/>
    <mergeCell ref="A28:I28"/>
    <mergeCell ref="A27:H27"/>
    <mergeCell ref="J3:J4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H2:J2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2020-06-15T06:14:03Z</cp:lastPrinted>
  <dcterms:created xsi:type="dcterms:W3CDTF">2020-05-31T09:15:26Z</dcterms:created>
  <dcterms:modified xsi:type="dcterms:W3CDTF">2020-09-15T10:08:34Z</dcterms:modified>
</cp:coreProperties>
</file>